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Febrero!$C$12:$AK$31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Marzo!$C$12:$AK$32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Enero!$C$12:$AK$31</definedName>
  </definedNames>
  <calcPr/>
  <extLst>
    <ext uri="GoogleSheetsCustomDataVersion2">
      <go:sheetsCustomData xmlns:go="http://customooxmlschemas.google.com/" r:id="rId21" roundtripDataChecksum="JRi3Or5gNPF00+CcdKGmzUNuBbnzT9DqM/Vw3vE9u7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4">
      <text>
        <t xml:space="preserve">======
ID#AAABzT_9aTA
Dayana Maria Russoniello Navas    (2026-02-02 19:04:08)
Jornada Especial</t>
      </text>
    </comment>
    <comment authorId="0" ref="G13">
      <text>
        <t xml:space="preserve">======
ID#AAABzT_9aS8
Dayana Maria Russoniello Navas    (2026-02-02 19:03:57)
Jornada Especial</t>
      </text>
    </comment>
    <comment authorId="0" ref="G12">
      <text>
        <t xml:space="preserve">======
ID#AAABzT_9aS4
Dayana Maria Russoniello Navas    (2026-02-02 19:03:35)
Jornada Especial</t>
      </text>
    </comment>
  </commentList>
  <extLst>
    <ext uri="GoogleSheetsCustomDataVersion2">
      <go:sheetsCustomData xmlns:go="http://customooxmlschemas.google.com/" r:id="rId1" roundtripDataSignature="AMtx7mi6mHgH9mGK292yHI1m/Xi2GiJYUg=="/>
    </ext>
  </extLst>
</comments>
</file>

<file path=xl/sharedStrings.xml><?xml version="1.0" encoding="utf-8"?>
<sst xmlns="http://schemas.openxmlformats.org/spreadsheetml/2006/main" count="657" uniqueCount="229">
  <si>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</si>
  <si>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</si>
  <si>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</si>
  <si>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</si>
  <si>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</si>
  <si>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</si>
  <si>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</si>
  <si>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</si>
  <si>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</si>
  <si>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</si>
  <si>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</si>
  <si>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</si>
  <si>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</si>
  <si>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</si>
  <si>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</si>
  <si>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</si>
  <si>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</si>
  <si>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</si>
  <si>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</si>
  <si>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</si>
  <si>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</si>
  <si>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</si>
  <si>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</si>
  <si>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</si>
  <si>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</si>
  <si>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</si>
  <si>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 Facturacion Web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</si>
  <si>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</si>
  <si>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</si>
  <si>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</si>
  <si>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</si>
  <si>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</si>
  <si>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</si>
  <si>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</si>
  <si>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</si>
  <si>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</si>
  <si>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</si>
  <si>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</si>
  <si>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</si>
  <si>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</si>
  <si>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</si>
  <si>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</si>
  <si>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</si>
  <si>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</si>
  <si>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</si>
  <si>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</si>
  <si>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</si>
  <si>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</si>
  <si>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</si>
  <si>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</si>
  <si>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</si>
  <si>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</si>
  <si>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</si>
  <si>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</si>
  <si>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</si>
  <si>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</si>
  <si>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</si>
  <si>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</si>
  <si>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</si>
  <si>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</si>
  <si>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</si>
  <si>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</si>
  <si>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</si>
  <si>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</si>
  <si>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</si>
  <si>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</si>
  <si>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</si>
  <si>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</si>
  <si>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</si>
  <si>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</si>
  <si>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</si>
  <si>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</si>
  <si>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 xml:space="preserve">Ajuste de Matriz de Prueba 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</si>
  <si>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</si>
  <si>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</si>
  <si>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</si>
  <si>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</si>
  <si>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</si>
  <si>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</si>
  <si>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</si>
  <si>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</si>
  <si>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</si>
  <si>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</si>
  <si>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</si>
  <si>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</si>
  <si>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</si>
  <si>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</si>
  <si>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</si>
  <si>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</si>
  <si>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</si>
  <si>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</si>
  <si>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</si>
  <si>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</si>
  <si>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</si>
  <si>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</si>
  <si>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</si>
  <si>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</si>
  <si>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</si>
  <si>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</si>
  <si>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</si>
  <si>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</si>
  <si>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</si>
  <si>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</si>
  <si>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</si>
  <si>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</si>
  <si>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</si>
  <si>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</si>
  <si>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Adecuacion de Data</t>
  </si>
  <si>
    <t>Presentación RPA/Cliente</t>
  </si>
  <si>
    <t>Soaint - PE</t>
  </si>
  <si>
    <t>Sesiones de Trabajo</t>
  </si>
  <si>
    <t>Procesos UNIBE</t>
  </si>
  <si>
    <t>Soaint - RD</t>
  </si>
  <si>
    <t xml:space="preserve">Preparacion de Data </t>
  </si>
  <si>
    <t>Proyecto TOTTUS</t>
  </si>
  <si>
    <t>Soaint - VE</t>
  </si>
  <si>
    <t>Pruebas Integrales Post Produccion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</si>
  <si>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</si>
  <si>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</si>
  <si>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</si>
  <si>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</si>
  <si>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</si>
  <si>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</si>
  <si>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</si>
  <si>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</si>
  <si>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</si>
  <si>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</si>
  <si>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</si>
  <si>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</si>
  <si>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</si>
  <si>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</si>
  <si>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</si>
  <si>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</si>
  <si>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</si>
  <si>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</si>
  <si>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</si>
  <si>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</si>
  <si>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</si>
  <si>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</si>
  <si>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</si>
  <si>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</si>
  <si>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</si>
  <si>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</si>
  <si>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</si>
  <si>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</si>
  <si>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</si>
  <si>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</si>
  <si>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</si>
  <si>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</si>
  <si>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</si>
  <si>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</si>
  <si>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</si>
  <si>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</si>
  <si>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</si>
  <si>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</si>
  <si>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</si>
  <si>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</si>
  <si>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Dayana Russoniello</t>
  </si>
  <si>
    <t>Consultor de Procesos</t>
  </si>
  <si>
    <t xml:space="preserve">tecnologia </t>
  </si>
  <si>
    <t>Bancario</t>
  </si>
  <si>
    <t xml:space="preserve">Autogestión de Clínicas Web Optimización del Proceso de Facturas” Ticket: 17381
</t>
  </si>
  <si>
    <t xml:space="preserve"> </t>
  </si>
  <si>
    <t xml:space="preserve">Autogestión de Clínicas Web Optimización del Proceso de Facturas” Ticket: 17381
</t>
  </si>
  <si>
    <t>tecnologia</t>
  </si>
  <si>
    <t>d</t>
  </si>
  <si>
    <t>Autogestión de Clínicas Web Optimización del Proceso de Facturas” Ticket: 17381</t>
  </si>
  <si>
    <t>Eudelis Gomez</t>
  </si>
  <si>
    <t>Autogestión de Clínicas Web Optimización del Proceso de Facturas” Ticket: 17382</t>
  </si>
  <si>
    <t>Autogestión de Clínicas Web Optimización del Proceso de Facturas” Ticket: 17383</t>
  </si>
  <si>
    <t>Autogestión de Clínicas Web Optimización del Proceso de Facturas” Ticket: 17384</t>
  </si>
  <si>
    <t>Autogestión de Clínicas Web Optimización del Proceso de Facturas” Ticket: 17385</t>
  </si>
  <si>
    <t>Ajuste de Documentacion Proyecto Autogestión de clinicas Web</t>
  </si>
  <si>
    <t xml:space="preserve">Permiso </t>
  </si>
  <si>
    <t>-</t>
  </si>
  <si>
    <t>Ajuste de Matriz DEF_Plan de Pruebas Canal Ventas Oficial-Tipo de Seguro( Plan Contable)</t>
  </si>
  <si>
    <t>Gerencia de Técnologia</t>
  </si>
  <si>
    <t xml:space="preserve">
 CDP- Configuración de Productos (AP Escolar, AP Colectivo e Individual, Funerario Colectivo e Individual, Fraude Tarjetas, RC Patronal)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</si>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</sst>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29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sz val="10.0"/>
      <color rgb="FFFF0000"/>
      <name val="Questrial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  <font>
      <sz val="8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D6E3BC"/>
        <bgColor rgb="FFD6E3BC"/>
      </patternFill>
    </fill>
  </fills>
  <borders count="4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vertical="bottom"/>
    </xf>
    <xf borderId="3" fillId="0" fontId="7" numFmtId="0" xfId="0" applyAlignment="1" applyBorder="1" applyFont="1">
      <alignment horizontal="center"/>
    </xf>
    <xf borderId="3" fillId="0" fontId="8" numFmtId="0" xfId="0" applyBorder="1" applyFont="1"/>
    <xf borderId="0" fillId="0" fontId="7" numFmtId="0" xfId="0" applyFont="1"/>
    <xf borderId="3" fillId="0" fontId="8" numFmtId="0" xfId="0" applyAlignment="1" applyBorder="1" applyFont="1">
      <alignment readingOrder="0"/>
    </xf>
    <xf borderId="0" fillId="0" fontId="9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8" numFmtId="0" xfId="0" applyBorder="1" applyFont="1"/>
    <xf borderId="3" fillId="0" fontId="8" numFmtId="3" xfId="0" applyAlignment="1" applyBorder="1" applyFont="1" applyNumberFormat="1">
      <alignment horizontal="center"/>
    </xf>
    <xf borderId="8" fillId="0" fontId="8" numFmtId="0" xfId="0" applyBorder="1" applyFont="1"/>
    <xf borderId="7" fillId="0" fontId="7" numFmtId="0" xfId="0" applyBorder="1" applyFont="1"/>
    <xf borderId="3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0" fillId="0" fontId="8" numFmtId="0" xfId="0" applyFont="1"/>
    <xf borderId="0" fillId="0" fontId="10" numFmtId="0" xfId="0" applyAlignment="1" applyFont="1">
      <alignment vertical="center"/>
    </xf>
    <xf borderId="9" fillId="4" fontId="11" numFmtId="0" xfId="0" applyAlignment="1" applyBorder="1" applyFill="1" applyFont="1">
      <alignment horizontal="left" vertical="center"/>
    </xf>
    <xf borderId="10" fillId="0" fontId="12" numFmtId="0" xfId="0" applyBorder="1" applyFont="1"/>
    <xf borderId="1" fillId="4" fontId="13" numFmtId="0" xfId="0" applyAlignment="1" applyBorder="1" applyFont="1">
      <alignment vertical="center"/>
    </xf>
    <xf borderId="8" fillId="5" fontId="14" numFmtId="0" xfId="0" applyAlignment="1" applyBorder="1" applyFill="1" applyFont="1">
      <alignment horizontal="center" vertical="center"/>
    </xf>
    <xf borderId="11" fillId="0" fontId="12" numFmtId="0" xfId="0" applyBorder="1" applyFont="1"/>
    <xf borderId="7" fillId="0" fontId="12" numFmtId="0" xfId="0" applyBorder="1" applyFont="1"/>
    <xf borderId="1" fillId="4" fontId="15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Font="1"/>
    <xf borderId="12" fillId="0" fontId="12" numFmtId="0" xfId="0" applyBorder="1" applyFont="1"/>
    <xf quotePrefix="1" borderId="8" fillId="4" fontId="18" numFmtId="0" xfId="0" applyAlignment="1" applyBorder="1" applyFont="1">
      <alignment horizontal="center" vertical="center"/>
    </xf>
    <xf borderId="8" fillId="4" fontId="18" numFmtId="0" xfId="0" applyAlignment="1" applyBorder="1" applyFont="1">
      <alignment horizontal="center" vertical="center"/>
    </xf>
    <xf borderId="8" fillId="6" fontId="14" numFmtId="0" xfId="0" applyAlignment="1" applyBorder="1" applyFill="1" applyFont="1">
      <alignment horizontal="center" vertical="center"/>
    </xf>
    <xf borderId="13" fillId="6" fontId="19" numFmtId="165" xfId="0" applyAlignment="1" applyBorder="1" applyFont="1" applyNumberFormat="1">
      <alignment horizontal="center" vertical="center"/>
    </xf>
    <xf borderId="14" fillId="5" fontId="18" numFmtId="0" xfId="0" applyAlignment="1" applyBorder="1" applyFont="1">
      <alignment horizontal="right" vertical="center"/>
    </xf>
    <xf borderId="15" fillId="0" fontId="12" numFmtId="0" xfId="0" applyBorder="1" applyFont="1"/>
    <xf borderId="16" fillId="4" fontId="18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17" fillId="5" fontId="10" numFmtId="0" xfId="0" applyAlignment="1" applyBorder="1" applyFont="1">
      <alignment horizontal="right" vertical="center"/>
    </xf>
    <xf borderId="18" fillId="0" fontId="12" numFmtId="0" xfId="0" applyBorder="1" applyFont="1"/>
    <xf borderId="8" fillId="5" fontId="18" numFmtId="0" xfId="0" applyAlignment="1" applyBorder="1" applyFont="1">
      <alignment horizontal="right" vertical="center"/>
    </xf>
    <xf borderId="13" fillId="5" fontId="19" numFmtId="165" xfId="0" applyAlignment="1" applyBorder="1" applyFont="1" applyNumberFormat="1">
      <alignment horizontal="center" vertical="center"/>
    </xf>
    <xf borderId="13" fillId="5" fontId="18" numFmtId="165" xfId="0" applyAlignment="1" applyBorder="1" applyFont="1" applyNumberFormat="1">
      <alignment horizontal="right" vertical="center"/>
    </xf>
    <xf borderId="17" fillId="5" fontId="18" numFmtId="0" xfId="0" applyAlignment="1" applyBorder="1" applyFont="1">
      <alignment horizontal="right" vertical="center"/>
    </xf>
    <xf borderId="16" fillId="4" fontId="18" numFmtId="3" xfId="0" applyAlignment="1" applyBorder="1" applyFont="1" applyNumberFormat="1">
      <alignment horizontal="left" vertical="center"/>
    </xf>
    <xf borderId="19" fillId="5" fontId="18" numFmtId="0" xfId="0" applyAlignment="1" applyBorder="1" applyFont="1">
      <alignment horizontal="right" vertical="center"/>
    </xf>
    <xf borderId="20" fillId="0" fontId="12" numFmtId="0" xfId="0" applyBorder="1" applyFont="1"/>
    <xf borderId="0" fillId="0" fontId="10" numFmtId="0" xfId="0" applyAlignment="1" applyFont="1">
      <alignment horizontal="left" vertical="center"/>
    </xf>
    <xf borderId="2" fillId="7" fontId="20" numFmtId="0" xfId="0" applyAlignment="1" applyBorder="1" applyFill="1" applyFont="1">
      <alignment horizontal="center" vertical="center"/>
    </xf>
    <xf borderId="21" fillId="7" fontId="20" numFmtId="0" xfId="0" applyAlignment="1" applyBorder="1" applyFont="1">
      <alignment horizontal="center" vertical="center"/>
    </xf>
    <xf borderId="16" fillId="7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2" fillId="8" fontId="21" numFmtId="0" xfId="0" applyAlignment="1" applyBorder="1" applyFill="1" applyFont="1">
      <alignment horizontal="center" vertical="center"/>
    </xf>
    <xf borderId="23" fillId="8" fontId="21" numFmtId="0" xfId="0" applyAlignment="1" applyBorder="1" applyFont="1">
      <alignment horizontal="center" vertical="center"/>
    </xf>
    <xf borderId="24" fillId="8" fontId="21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vertical="center"/>
    </xf>
    <xf borderId="3" fillId="8" fontId="22" numFmtId="0" xfId="0" applyAlignment="1" applyBorder="1" applyFont="1">
      <alignment horizontal="center" vertical="center"/>
    </xf>
    <xf borderId="25" fillId="7" fontId="19" numFmtId="0" xfId="0" applyAlignment="1" applyBorder="1" applyFont="1">
      <alignment horizontal="center" shrinkToFit="0" vertical="center" wrapText="1"/>
    </xf>
    <xf borderId="26" fillId="0" fontId="12" numFmtId="0" xfId="0" applyBorder="1" applyFont="1"/>
    <xf borderId="27" fillId="0" fontId="12" numFmtId="0" xfId="0" applyBorder="1" applyFont="1"/>
    <xf borderId="28" fillId="0" fontId="12" numFmtId="0" xfId="0" applyBorder="1" applyFont="1"/>
    <xf borderId="16" fillId="8" fontId="23" numFmtId="166" xfId="0" applyAlignment="1" applyBorder="1" applyFont="1" applyNumberFormat="1">
      <alignment horizontal="center" vertical="center"/>
    </xf>
    <xf borderId="3" fillId="8" fontId="22" numFmtId="166" xfId="0" applyAlignment="1" applyBorder="1" applyFont="1" applyNumberFormat="1">
      <alignment horizontal="center" vertical="center"/>
    </xf>
    <xf borderId="3" fillId="8" fontId="22" numFmtId="49" xfId="0" applyAlignment="1" applyBorder="1" applyFont="1" applyNumberFormat="1">
      <alignment horizontal="center" vertical="center"/>
    </xf>
    <xf borderId="29" fillId="0" fontId="12" numFmtId="0" xfId="0" applyBorder="1" applyFont="1"/>
    <xf borderId="3" fillId="7" fontId="14" numFmtId="0" xfId="0" applyAlignment="1" applyBorder="1" applyFont="1">
      <alignment horizontal="center" vertical="center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1" vertical="top" wrapText="0"/>
    </xf>
    <xf borderId="7" fillId="0" fontId="10" numFmtId="0" xfId="0" applyAlignment="1" applyBorder="1" applyFont="1">
      <alignment shrinkToFit="0" vertical="top" wrapText="1"/>
    </xf>
    <xf borderId="3" fillId="0" fontId="20" numFmtId="167" xfId="0" applyAlignment="1" applyBorder="1" applyFont="1" applyNumberFormat="1">
      <alignment horizontal="center" vertical="center"/>
    </xf>
    <xf borderId="3" fillId="0" fontId="20" numFmtId="167" xfId="0" applyAlignment="1" applyBorder="1" applyFont="1" applyNumberFormat="1">
      <alignment horizontal="center" shrinkToFit="0" vertical="center" wrapText="1"/>
    </xf>
    <xf borderId="3" fillId="7" fontId="19" numFmtId="167" xfId="0" applyAlignment="1" applyBorder="1" applyFont="1" applyNumberFormat="1">
      <alignment horizontal="center" vertical="center"/>
    </xf>
    <xf borderId="3" fillId="4" fontId="18" numFmtId="0" xfId="0" applyAlignment="1" applyBorder="1" applyFont="1">
      <alignment vertical="center"/>
    </xf>
    <xf borderId="8" fillId="4" fontId="24" numFmtId="0" xfId="0" applyAlignment="1" applyBorder="1" applyFont="1">
      <alignment horizontal="right" vertical="center"/>
    </xf>
    <xf borderId="3" fillId="9" fontId="25" numFmtId="167" xfId="0" applyAlignment="1" applyBorder="1" applyFill="1" applyFont="1" applyNumberFormat="1">
      <alignment horizontal="center" vertical="center"/>
    </xf>
    <xf borderId="3" fillId="10" fontId="23" numFmtId="167" xfId="0" applyAlignment="1" applyBorder="1" applyFill="1" applyFont="1" applyNumberFormat="1">
      <alignment horizontal="center" vertical="center"/>
    </xf>
    <xf borderId="1" fillId="4" fontId="18" numFmtId="0" xfId="0" applyAlignment="1" applyBorder="1" applyFont="1">
      <alignment vertical="center"/>
    </xf>
    <xf borderId="1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4" fontId="14" numFmtId="0" xfId="0" applyAlignment="1" applyBorder="1" applyFont="1">
      <alignment horizontal="right" vertical="center"/>
    </xf>
    <xf borderId="3" fillId="4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right" vertical="center"/>
    </xf>
    <xf borderId="14" fillId="11" fontId="26" numFmtId="1" xfId="0" applyAlignment="1" applyBorder="1" applyFill="1" applyFont="1" applyNumberFormat="1">
      <alignment horizontal="left" vertical="center"/>
    </xf>
    <xf borderId="30" fillId="11" fontId="26" numFmtId="1" xfId="0" applyAlignment="1" applyBorder="1" applyFont="1" applyNumberFormat="1">
      <alignment horizontal="left" vertical="center"/>
    </xf>
    <xf borderId="31" fillId="4" fontId="18" numFmtId="0" xfId="0" applyAlignment="1" applyBorder="1" applyFont="1">
      <alignment horizontal="left" vertical="center"/>
    </xf>
    <xf borderId="32" fillId="0" fontId="12" numFmtId="0" xfId="0" applyBorder="1" applyFont="1"/>
    <xf borderId="33" fillId="0" fontId="12" numFmtId="0" xfId="0" applyBorder="1" applyFont="1"/>
    <xf borderId="34" fillId="7" fontId="18" numFmtId="0" xfId="0" applyAlignment="1" applyBorder="1" applyFont="1">
      <alignment vertical="center"/>
    </xf>
    <xf borderId="1" fillId="7" fontId="18" numFmtId="0" xfId="0" applyAlignment="1" applyBorder="1" applyFont="1">
      <alignment vertical="center"/>
    </xf>
    <xf borderId="35" fillId="0" fontId="12" numFmtId="0" xfId="0" applyBorder="1" applyFont="1"/>
    <xf borderId="6" fillId="7" fontId="18" numFmtId="0" xfId="0" applyAlignment="1" applyBorder="1" applyFont="1">
      <alignment vertical="center"/>
    </xf>
    <xf borderId="36" fillId="7" fontId="18" numFmtId="0" xfId="0" applyAlignment="1" applyBorder="1" applyFont="1">
      <alignment vertical="center"/>
    </xf>
    <xf borderId="37" fillId="0" fontId="12" numFmtId="0" xfId="0" applyBorder="1" applyFont="1"/>
    <xf borderId="38" fillId="0" fontId="12" numFmtId="0" xfId="0" applyBorder="1" applyFont="1"/>
    <xf borderId="39" fillId="0" fontId="12" numFmtId="0" xfId="0" applyBorder="1" applyFont="1"/>
    <xf borderId="16" fillId="4" fontId="18" numFmtId="0" xfId="0" applyAlignment="1" applyBorder="1" applyFont="1">
      <alignment horizontal="left" readingOrder="0" vertical="center"/>
    </xf>
    <xf borderId="16" fillId="4" fontId="18" numFmtId="3" xfId="0" applyAlignment="1" applyBorder="1" applyFont="1" applyNumberFormat="1">
      <alignment horizontal="left" readingOrder="0" vertical="center"/>
    </xf>
    <xf borderId="0" fillId="0" fontId="27" numFmtId="0" xfId="0" applyAlignment="1" applyFont="1">
      <alignment vertical="bottom"/>
    </xf>
    <xf borderId="0" fillId="12" fontId="27" numFmtId="0" xfId="0" applyFill="1" applyFont="1"/>
    <xf borderId="0" fillId="13" fontId="27" numFmtId="0" xfId="0" applyFill="1" applyFont="1"/>
    <xf borderId="3" fillId="8" fontId="23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readingOrder="0" shrinkToFit="0" vertical="top" wrapText="1"/>
    </xf>
    <xf borderId="3" fillId="0" fontId="18" numFmtId="0" xfId="0" applyAlignment="1" applyBorder="1" applyFont="1">
      <alignment vertical="top"/>
    </xf>
    <xf borderId="3" fillId="0" fontId="27" numFmtId="0" xfId="0" applyAlignment="1" applyBorder="1" applyFont="1">
      <alignment vertical="top"/>
    </xf>
    <xf borderId="3" fillId="14" fontId="18" numFmtId="0" xfId="0" applyAlignment="1" applyBorder="1" applyFill="1" applyFont="1">
      <alignment shrinkToFit="0" vertical="top" wrapText="1"/>
    </xf>
    <xf borderId="0" fillId="12" fontId="27" numFmtId="167" xfId="0" applyAlignment="1" applyFont="1" applyNumberFormat="1">
      <alignment vertical="bottom"/>
    </xf>
    <xf borderId="3" fillId="0" fontId="28" numFmtId="167" xfId="0" applyAlignment="1" applyBorder="1" applyFont="1" applyNumberFormat="1">
      <alignment horizontal="right" vertical="bottom"/>
    </xf>
    <xf borderId="3" fillId="15" fontId="28" numFmtId="167" xfId="0" applyAlignment="1" applyBorder="1" applyFill="1" applyFont="1" applyNumberFormat="1">
      <alignment vertical="bottom"/>
    </xf>
    <xf borderId="0" fillId="13" fontId="28" numFmtId="167" xfId="0" applyAlignment="1" applyFont="1" applyNumberFormat="1">
      <alignment vertical="bottom"/>
    </xf>
    <xf borderId="3" fillId="0" fontId="28" numFmtId="167" xfId="0" applyAlignment="1" applyBorder="1" applyFont="1" applyNumberFormat="1">
      <alignment readingOrder="0"/>
    </xf>
    <xf borderId="3" fillId="15" fontId="28" numFmtId="167" xfId="0" applyBorder="1" applyFont="1" applyNumberFormat="1"/>
    <xf borderId="0" fillId="13" fontId="28" numFmtId="167" xfId="0" applyFont="1" applyNumberFormat="1"/>
    <xf borderId="3" fillId="0" fontId="20" numFmtId="167" xfId="0" applyAlignment="1" applyBorder="1" applyFont="1" applyNumberFormat="1">
      <alignment horizontal="center" readingOrder="0" shrinkToFit="0" vertical="center" wrapText="1"/>
    </xf>
    <xf borderId="3" fillId="0" fontId="18" numFmtId="0" xfId="0" applyAlignment="1" applyBorder="1" applyFont="1">
      <alignment shrinkToFit="0" vertical="top" wrapText="1"/>
    </xf>
    <xf borderId="7" fillId="0" fontId="18" numFmtId="0" xfId="0" applyAlignment="1" applyBorder="1" applyFont="1">
      <alignment shrinkToFit="0" vertical="top" wrapText="1"/>
    </xf>
    <xf borderId="3" fillId="0" fontId="28" numFmtId="167" xfId="0" applyAlignment="1" applyBorder="1" applyFont="1" applyNumberFormat="1">
      <alignment vertical="bottom"/>
    </xf>
    <xf borderId="3" fillId="0" fontId="28" numFmtId="167" xfId="0" applyBorder="1" applyFont="1" applyNumberFormat="1"/>
    <xf borderId="3" fillId="0" fontId="10" numFmtId="167" xfId="0" applyAlignment="1" applyBorder="1" applyFont="1" applyNumberFormat="1">
      <alignment horizontal="center" shrinkToFit="0" vertical="center" wrapText="1"/>
    </xf>
    <xf borderId="7" fillId="0" fontId="18" numFmtId="0" xfId="0" applyAlignment="1" applyBorder="1" applyFont="1">
      <alignment readingOrder="0" shrinkToFit="0" vertical="top" wrapText="1"/>
    </xf>
    <xf borderId="3" fillId="0" fontId="27" numFmtId="167" xfId="0" applyAlignment="1" applyBorder="1" applyFont="1" applyNumberFormat="1">
      <alignment vertical="bottom"/>
    </xf>
    <xf borderId="3" fillId="15" fontId="27" numFmtId="167" xfId="0" applyAlignment="1" applyBorder="1" applyFont="1" applyNumberFormat="1">
      <alignment vertical="bottom"/>
    </xf>
    <xf borderId="0" fillId="13" fontId="27" numFmtId="167" xfId="0" applyAlignment="1" applyFont="1" applyNumberFormat="1">
      <alignment vertical="bottom"/>
    </xf>
    <xf borderId="3" fillId="0" fontId="27" numFmtId="167" xfId="0" applyBorder="1" applyFont="1" applyNumberFormat="1"/>
    <xf borderId="3" fillId="15" fontId="27" numFmtId="167" xfId="0" applyBorder="1" applyFont="1" applyNumberFormat="1"/>
    <xf borderId="0" fillId="13" fontId="27" numFmtId="167" xfId="0" applyFont="1" applyNumberFormat="1"/>
    <xf borderId="0" fillId="12" fontId="27" numFmtId="167" xfId="0" applyFont="1" applyNumberFormat="1"/>
    <xf borderId="3" fillId="12" fontId="25" numFmtId="167" xfId="0" applyAlignment="1" applyBorder="1" applyFont="1" applyNumberFormat="1">
      <alignment horizontal="center" vertical="center"/>
    </xf>
    <xf borderId="3" fillId="9" fontId="25" numFmtId="167" xfId="0" applyAlignment="1" applyBorder="1" applyFont="1" applyNumberFormat="1">
      <alignment horizontal="center" readingOrder="0" vertical="center"/>
    </xf>
    <xf borderId="3" fillId="8" fontId="23" numFmtId="49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readingOrder="0" shrinkToFit="1" vertical="top" wrapText="0"/>
    </xf>
    <xf borderId="3" fillId="0" fontId="20" numFmtId="167" xfId="0" applyAlignment="1" applyBorder="1" applyFont="1" applyNumberFormat="1">
      <alignment horizontal="center" readingOrder="0" vertical="center"/>
    </xf>
    <xf borderId="3" fillId="0" fontId="18" numFmtId="0" xfId="0" applyAlignment="1" applyBorder="1" applyFont="1">
      <alignment shrinkToFit="0" vertical="top" wrapText="1"/>
    </xf>
    <xf borderId="0" fillId="13" fontId="10" numFmtId="0" xfId="0" applyAlignment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wrapText="1"/>
    </xf>
    <xf borderId="3" fillId="0" fontId="8" numFmtId="3" xfId="0" applyAlignment="1" applyBorder="1" applyFont="1" applyNumberFormat="1">
      <alignment horizontal="center" shrinkToFit="0" wrapText="1"/>
    </xf>
    <xf borderId="3" fillId="0" fontId="8" numFmtId="0" xfId="0" applyBorder="1" applyFont="1"/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v>46053.0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v>46081.0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v>46112.0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v>46142.0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v>46173.0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10" t="s">
        <v>26</v>
      </c>
      <c r="G6" s="4"/>
      <c r="H6" s="4"/>
      <c r="J6" s="5" t="s">
        <v>27</v>
      </c>
      <c r="K6" s="6">
        <v>46174.0</v>
      </c>
      <c r="L6" s="6">
        <v>46203.0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v>46234.0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v>46265.0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v>46295.0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v>46326.0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v>46356.0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v>46387.0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10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10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10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10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1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2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4" t="s">
        <v>135</v>
      </c>
    </row>
    <row r="2" ht="15.0" customHeight="1">
      <c r="A2" s="15"/>
      <c r="B2" s="8"/>
      <c r="C2" s="16"/>
      <c r="D2" s="8" t="s">
        <v>136</v>
      </c>
      <c r="E2" s="8"/>
      <c r="F2" s="17"/>
      <c r="G2" s="9"/>
    </row>
    <row r="3" ht="15.0" customHeight="1">
      <c r="A3" s="15"/>
      <c r="B3" s="8"/>
      <c r="C3" s="16"/>
      <c r="D3" s="8" t="s">
        <v>136</v>
      </c>
      <c r="E3" s="8"/>
      <c r="F3" s="17"/>
    </row>
    <row r="4" ht="15.0" customHeight="1">
      <c r="A4" s="18"/>
      <c r="B4" s="19"/>
      <c r="C4" s="20"/>
      <c r="D4" s="19" t="s">
        <v>136</v>
      </c>
      <c r="E4" s="19"/>
      <c r="F4" s="17"/>
    </row>
    <row r="5" ht="15.0" customHeight="1">
      <c r="A5" s="15"/>
      <c r="B5" s="8"/>
      <c r="C5" s="16"/>
      <c r="D5" s="8" t="s">
        <v>136</v>
      </c>
      <c r="E5" s="8"/>
      <c r="F5" s="17"/>
    </row>
    <row r="6" ht="15.0" customHeight="1">
      <c r="A6" s="18"/>
      <c r="B6" s="19"/>
      <c r="C6" s="20"/>
      <c r="D6" s="8" t="s">
        <v>136</v>
      </c>
      <c r="E6" s="8"/>
      <c r="F6" s="17"/>
    </row>
    <row r="7" ht="15.0" customHeight="1">
      <c r="A7" s="15"/>
      <c r="B7" s="8"/>
      <c r="C7" s="16"/>
      <c r="D7" s="8" t="s">
        <v>136</v>
      </c>
      <c r="E7" s="8"/>
      <c r="F7" s="17"/>
    </row>
    <row r="8" ht="15.0" customHeight="1">
      <c r="A8" s="15"/>
      <c r="B8" s="8"/>
      <c r="C8" s="16"/>
      <c r="D8" s="8" t="s">
        <v>136</v>
      </c>
      <c r="E8" s="8"/>
      <c r="F8" s="17"/>
    </row>
    <row r="9" ht="15.0" customHeight="1">
      <c r="A9" s="18"/>
      <c r="B9" s="19"/>
      <c r="C9" s="20"/>
      <c r="D9" s="19" t="s">
        <v>136</v>
      </c>
      <c r="E9" s="19"/>
      <c r="F9" s="17"/>
    </row>
    <row r="10" ht="15.0" customHeight="1">
      <c r="A10" s="18"/>
      <c r="B10" s="19"/>
      <c r="C10" s="20"/>
      <c r="D10" s="19" t="s">
        <v>136</v>
      </c>
      <c r="E10" s="8"/>
      <c r="F10" s="17"/>
    </row>
    <row r="11" ht="15.0" customHeight="1">
      <c r="A11" s="18"/>
      <c r="B11" s="8"/>
      <c r="C11" s="20"/>
      <c r="D11" s="19" t="s">
        <v>136</v>
      </c>
      <c r="E11" s="8"/>
      <c r="F11" s="17"/>
    </row>
    <row r="12" ht="15.0" customHeight="1">
      <c r="A12" s="18"/>
      <c r="B12" s="19"/>
      <c r="C12" s="20"/>
      <c r="D12" s="19" t="s">
        <v>136</v>
      </c>
      <c r="E12" s="8"/>
      <c r="F12" s="17"/>
    </row>
    <row r="13" ht="15.75" customHeight="1">
      <c r="A13" s="21"/>
      <c r="B13" s="21"/>
      <c r="C13" s="21"/>
      <c r="D13" s="21"/>
      <c r="E13" s="21"/>
      <c r="F13" s="21"/>
    </row>
    <row r="14" ht="15.75" customHeight="1">
      <c r="A14" s="21"/>
      <c r="B14" s="21"/>
      <c r="C14" s="21"/>
      <c r="D14" s="21"/>
      <c r="E14" s="21"/>
      <c r="F14" s="21"/>
    </row>
    <row r="15" ht="15.75" customHeight="1">
      <c r="A15" s="21"/>
      <c r="B15" s="21"/>
      <c r="C15" s="21"/>
      <c r="D15" s="21"/>
      <c r="E15" s="21"/>
      <c r="F15" s="21"/>
    </row>
    <row r="16" ht="15.75" customHeight="1">
      <c r="A16" s="21"/>
      <c r="B16" s="21"/>
      <c r="C16" s="21"/>
      <c r="D16" s="21"/>
      <c r="E16" s="21"/>
      <c r="F16" s="21"/>
    </row>
    <row r="17" ht="15.75" customHeight="1">
      <c r="A17" s="21"/>
      <c r="B17" s="21"/>
      <c r="C17" s="21"/>
      <c r="D17" s="21"/>
      <c r="E17" s="21"/>
      <c r="F17" s="21"/>
    </row>
    <row r="18" ht="15.75" customHeight="1">
      <c r="A18" s="21"/>
      <c r="B18" s="21"/>
      <c r="C18" s="21"/>
      <c r="D18" s="21"/>
      <c r="E18" s="21"/>
      <c r="F18" s="21"/>
    </row>
    <row r="19" ht="15.75" customHeight="1">
      <c r="A19" s="21"/>
      <c r="B19" s="21"/>
      <c r="C19" s="21"/>
      <c r="D19" s="21"/>
      <c r="E19" s="21"/>
      <c r="F19" s="21"/>
    </row>
    <row r="20" ht="15.75" customHeight="1">
      <c r="A20" s="21"/>
      <c r="B20" s="21"/>
      <c r="C20" s="21"/>
      <c r="D20" s="21"/>
      <c r="E20" s="21"/>
      <c r="F20" s="21"/>
    </row>
    <row r="21" ht="15.75" customHeight="1">
      <c r="A21" s="21"/>
      <c r="B21" s="21"/>
      <c r="C21" s="21"/>
      <c r="D21" s="21"/>
      <c r="E21" s="21"/>
      <c r="F21" s="21"/>
    </row>
    <row r="22" ht="15.75" customHeight="1">
      <c r="A22" s="21"/>
      <c r="B22" s="21"/>
      <c r="C22" s="21"/>
      <c r="D22" s="21"/>
      <c r="E22" s="21"/>
      <c r="F22" s="21"/>
    </row>
    <row r="23" ht="15.75" customHeight="1">
      <c r="A23" s="21"/>
      <c r="B23" s="21"/>
      <c r="C23" s="21"/>
      <c r="D23" s="21"/>
      <c r="E23" s="21"/>
      <c r="F23" s="21"/>
    </row>
    <row r="24" ht="15.75" customHeight="1">
      <c r="A24" s="21"/>
      <c r="B24" s="21"/>
      <c r="C24" s="21"/>
      <c r="D24" s="21"/>
      <c r="E24" s="21"/>
      <c r="F24" s="21"/>
    </row>
    <row r="25" ht="15.75" customHeight="1">
      <c r="A25" s="21"/>
      <c r="B25" s="21"/>
      <c r="C25" s="21"/>
      <c r="D25" s="21"/>
      <c r="E25" s="21"/>
      <c r="F25" s="21"/>
    </row>
    <row r="26" ht="15.75" customHeight="1">
      <c r="A26" s="21"/>
      <c r="B26" s="21"/>
      <c r="C26" s="21"/>
      <c r="D26" s="21"/>
      <c r="E26" s="21"/>
      <c r="F26" s="21"/>
    </row>
    <row r="27" ht="15.75" customHeight="1">
      <c r="A27" s="21"/>
      <c r="B27" s="21"/>
      <c r="C27" s="21"/>
      <c r="D27" s="21"/>
      <c r="E27" s="21"/>
      <c r="F27" s="21"/>
    </row>
    <row r="28" ht="15.75" customHeight="1">
      <c r="A28" s="21"/>
      <c r="B28" s="21"/>
      <c r="C28" s="21"/>
      <c r="D28" s="21"/>
      <c r="E28" s="21"/>
      <c r="F28" s="21"/>
    </row>
    <row r="29" ht="15.75" customHeight="1">
      <c r="A29" s="21"/>
      <c r="B29" s="21"/>
      <c r="C29" s="21"/>
      <c r="D29" s="21"/>
      <c r="E29" s="21"/>
      <c r="F29" s="21"/>
    </row>
    <row r="30" ht="15.75" customHeight="1">
      <c r="A30" s="21"/>
      <c r="B30" s="21"/>
      <c r="C30" s="21"/>
      <c r="D30" s="21"/>
      <c r="E30" s="21"/>
      <c r="F30" s="21"/>
    </row>
    <row r="31" ht="15.75" customHeight="1">
      <c r="A31" s="21"/>
      <c r="B31" s="21"/>
      <c r="C31" s="21"/>
      <c r="D31" s="21"/>
      <c r="E31" s="21"/>
      <c r="F31" s="21"/>
    </row>
    <row r="32" ht="15.75" customHeight="1">
      <c r="A32" s="21"/>
      <c r="B32" s="21"/>
      <c r="C32" s="21"/>
      <c r="D32" s="21"/>
      <c r="E32" s="21"/>
      <c r="F32" s="21"/>
    </row>
    <row r="33" ht="15.75" customHeight="1">
      <c r="A33" s="21"/>
      <c r="B33" s="21"/>
      <c r="C33" s="21"/>
      <c r="D33" s="21"/>
      <c r="E33" s="21"/>
      <c r="F33" s="21"/>
    </row>
    <row r="34" ht="15.75" customHeight="1">
      <c r="A34" s="21"/>
      <c r="B34" s="21"/>
      <c r="C34" s="21"/>
      <c r="D34" s="21"/>
      <c r="E34" s="21"/>
      <c r="F34" s="21"/>
    </row>
    <row r="35" ht="15.75" customHeight="1">
      <c r="A35" s="21"/>
      <c r="B35" s="21"/>
      <c r="C35" s="21"/>
      <c r="D35" s="21"/>
      <c r="E35" s="21"/>
      <c r="F35" s="21"/>
    </row>
    <row r="36" ht="15.75" customHeight="1">
      <c r="A36" s="21"/>
      <c r="B36" s="21"/>
      <c r="C36" s="21"/>
      <c r="D36" s="21"/>
      <c r="E36" s="21"/>
      <c r="F36" s="21"/>
    </row>
    <row r="37" ht="15.75" customHeight="1">
      <c r="A37" s="21"/>
      <c r="B37" s="21"/>
      <c r="C37" s="21"/>
      <c r="D37" s="21"/>
      <c r="E37" s="21"/>
      <c r="F37" s="21"/>
    </row>
    <row r="38" ht="15.75" customHeight="1">
      <c r="A38" s="21"/>
      <c r="B38" s="21"/>
      <c r="C38" s="21"/>
      <c r="D38" s="21"/>
      <c r="E38" s="21"/>
      <c r="F38" s="21"/>
    </row>
    <row r="39" ht="15.75" customHeight="1">
      <c r="A39" s="21"/>
      <c r="B39" s="21"/>
      <c r="C39" s="21"/>
      <c r="D39" s="21"/>
      <c r="E39" s="21"/>
      <c r="F39" s="21"/>
    </row>
    <row r="40" ht="15.75" customHeight="1">
      <c r="A40" s="21"/>
      <c r="B40" s="21"/>
      <c r="C40" s="21"/>
      <c r="D40" s="21"/>
      <c r="E40" s="21"/>
      <c r="F40" s="21"/>
    </row>
    <row r="41" ht="15.75" customHeight="1">
      <c r="A41" s="21"/>
      <c r="B41" s="21"/>
      <c r="C41" s="21"/>
      <c r="D41" s="21"/>
      <c r="E41" s="21"/>
      <c r="F41" s="21"/>
    </row>
    <row r="42" ht="15.75" customHeight="1">
      <c r="A42" s="21"/>
      <c r="B42" s="21"/>
      <c r="C42" s="21"/>
      <c r="D42" s="21"/>
      <c r="E42" s="21"/>
      <c r="F42" s="21"/>
    </row>
    <row r="43" ht="15.75" customHeight="1">
      <c r="A43" s="21"/>
      <c r="B43" s="21"/>
      <c r="C43" s="21"/>
      <c r="D43" s="21"/>
      <c r="E43" s="21"/>
      <c r="F43" s="21"/>
    </row>
    <row r="44" ht="15.75" customHeight="1">
      <c r="A44" s="21"/>
      <c r="B44" s="21"/>
      <c r="C44" s="21"/>
      <c r="D44" s="21"/>
      <c r="E44" s="21"/>
      <c r="F44" s="21"/>
    </row>
    <row r="45" ht="15.75" customHeight="1">
      <c r="A45" s="21"/>
      <c r="B45" s="21"/>
      <c r="C45" s="21"/>
      <c r="D45" s="21"/>
      <c r="E45" s="21"/>
      <c r="F45" s="21"/>
    </row>
    <row r="46" ht="15.75" customHeight="1">
      <c r="A46" s="21"/>
      <c r="B46" s="21"/>
      <c r="C46" s="21"/>
      <c r="D46" s="21"/>
      <c r="E46" s="21"/>
      <c r="F46" s="21"/>
    </row>
    <row r="47" ht="15.75" customHeight="1">
      <c r="A47" s="21"/>
      <c r="B47" s="21"/>
      <c r="C47" s="21"/>
      <c r="D47" s="21"/>
      <c r="E47" s="21"/>
      <c r="F47" s="21"/>
    </row>
    <row r="48" ht="15.75" customHeight="1">
      <c r="A48" s="21"/>
      <c r="B48" s="21"/>
      <c r="C48" s="21"/>
      <c r="D48" s="21"/>
      <c r="E48" s="21"/>
      <c r="F48" s="21"/>
    </row>
    <row r="49" ht="15.75" customHeight="1">
      <c r="A49" s="21"/>
      <c r="B49" s="21"/>
      <c r="C49" s="21"/>
      <c r="D49" s="21"/>
      <c r="E49" s="21"/>
      <c r="F49" s="21"/>
    </row>
    <row r="50" ht="15.75" customHeight="1">
      <c r="A50" s="21"/>
      <c r="B50" s="21"/>
      <c r="C50" s="21"/>
      <c r="D50" s="21"/>
      <c r="E50" s="21"/>
      <c r="F50" s="21"/>
    </row>
    <row r="51" ht="15.75" customHeight="1">
      <c r="A51" s="21"/>
      <c r="B51" s="21"/>
      <c r="C51" s="21"/>
      <c r="D51" s="21"/>
      <c r="E51" s="21"/>
      <c r="F51" s="21"/>
    </row>
    <row r="52" ht="15.75" customHeight="1">
      <c r="A52" s="21"/>
      <c r="B52" s="21"/>
      <c r="C52" s="21"/>
      <c r="D52" s="21"/>
      <c r="E52" s="21"/>
      <c r="F52" s="21"/>
    </row>
    <row r="53" ht="15.75" customHeight="1">
      <c r="A53" s="21"/>
      <c r="B53" s="21"/>
      <c r="C53" s="21"/>
      <c r="D53" s="21"/>
      <c r="E53" s="21"/>
      <c r="F53" s="21"/>
    </row>
    <row r="54" ht="15.75" customHeight="1">
      <c r="A54" s="21"/>
      <c r="B54" s="21"/>
      <c r="C54" s="21"/>
      <c r="D54" s="21"/>
      <c r="E54" s="21"/>
      <c r="F54" s="21"/>
    </row>
    <row r="55" ht="15.75" customHeight="1">
      <c r="A55" s="21"/>
      <c r="B55" s="21"/>
      <c r="C55" s="21"/>
      <c r="D55" s="21"/>
      <c r="E55" s="21"/>
      <c r="F55" s="21"/>
    </row>
    <row r="56" ht="15.75" customHeight="1">
      <c r="A56" s="21"/>
      <c r="B56" s="21"/>
      <c r="C56" s="21"/>
      <c r="D56" s="21"/>
      <c r="E56" s="21"/>
      <c r="F56" s="21"/>
    </row>
    <row r="57" ht="15.75" customHeight="1">
      <c r="A57" s="21"/>
      <c r="B57" s="21"/>
      <c r="C57" s="21"/>
      <c r="D57" s="21"/>
      <c r="E57" s="21"/>
      <c r="F57" s="21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21"/>
      <c r="B59" s="21"/>
      <c r="C59" s="21"/>
      <c r="D59" s="21"/>
      <c r="E59" s="21"/>
      <c r="F59" s="21"/>
    </row>
    <row r="60" ht="15.75" customHeight="1">
      <c r="A60" s="21"/>
      <c r="B60" s="21"/>
      <c r="C60" s="21"/>
      <c r="D60" s="21"/>
      <c r="E60" s="21"/>
      <c r="F60" s="21"/>
    </row>
    <row r="61" ht="15.75" customHeight="1">
      <c r="A61" s="21"/>
      <c r="B61" s="21"/>
      <c r="C61" s="21"/>
      <c r="D61" s="21"/>
      <c r="E61" s="21"/>
      <c r="F61" s="21"/>
    </row>
    <row r="62" ht="15.75" customHeight="1">
      <c r="A62" s="21"/>
      <c r="B62" s="21"/>
      <c r="C62" s="21"/>
      <c r="D62" s="21"/>
      <c r="E62" s="21"/>
      <c r="F62" s="21"/>
    </row>
    <row r="63" ht="15.75" customHeight="1">
      <c r="A63" s="21"/>
      <c r="B63" s="21"/>
      <c r="C63" s="21"/>
      <c r="D63" s="21"/>
      <c r="E63" s="21"/>
      <c r="F63" s="21"/>
    </row>
    <row r="64" ht="15.75" customHeight="1">
      <c r="A64" s="21"/>
      <c r="B64" s="21"/>
      <c r="C64" s="21"/>
      <c r="D64" s="21"/>
      <c r="E64" s="21"/>
      <c r="F64" s="21"/>
    </row>
    <row r="65" ht="15.75" customHeight="1">
      <c r="A65" s="21"/>
      <c r="B65" s="21"/>
      <c r="C65" s="21"/>
      <c r="D65" s="21"/>
      <c r="E65" s="21"/>
      <c r="F65" s="21"/>
    </row>
    <row r="66" ht="15.75" customHeight="1">
      <c r="A66" s="21"/>
      <c r="B66" s="21"/>
      <c r="C66" s="21"/>
      <c r="D66" s="21"/>
      <c r="E66" s="21"/>
      <c r="F66" s="21"/>
    </row>
    <row r="67" ht="15.75" customHeight="1">
      <c r="A67" s="21"/>
      <c r="B67" s="21"/>
      <c r="C67" s="21"/>
      <c r="D67" s="21"/>
      <c r="E67" s="21"/>
      <c r="F67" s="21"/>
    </row>
    <row r="68" ht="15.75" customHeight="1">
      <c r="A68" s="21"/>
      <c r="B68" s="21"/>
      <c r="C68" s="21"/>
      <c r="D68" s="21"/>
      <c r="E68" s="21"/>
      <c r="F68" s="21"/>
    </row>
    <row r="69" ht="15.75" customHeight="1">
      <c r="A69" s="21"/>
      <c r="B69" s="21"/>
      <c r="C69" s="21"/>
      <c r="D69" s="21"/>
      <c r="E69" s="21"/>
      <c r="F69" s="21"/>
    </row>
    <row r="70" ht="15.75" customHeight="1">
      <c r="A70" s="21"/>
      <c r="B70" s="21"/>
      <c r="C70" s="21"/>
      <c r="D70" s="21"/>
      <c r="E70" s="21"/>
      <c r="F70" s="21"/>
    </row>
    <row r="71" ht="15.75" customHeight="1">
      <c r="A71" s="21"/>
      <c r="B71" s="21"/>
      <c r="C71" s="21"/>
      <c r="D71" s="21"/>
      <c r="E71" s="21"/>
      <c r="F71" s="21"/>
    </row>
    <row r="72" ht="15.75" customHeight="1">
      <c r="A72" s="21"/>
      <c r="B72" s="21"/>
      <c r="C72" s="21"/>
      <c r="D72" s="21"/>
      <c r="E72" s="21"/>
      <c r="F72" s="21"/>
    </row>
    <row r="73" ht="15.75" customHeight="1">
      <c r="A73" s="21"/>
      <c r="B73" s="21"/>
      <c r="C73" s="21"/>
      <c r="D73" s="21"/>
      <c r="E73" s="21"/>
      <c r="F73" s="21"/>
    </row>
    <row r="74" ht="15.75" customHeight="1">
      <c r="A74" s="21"/>
      <c r="B74" s="21"/>
      <c r="C74" s="21"/>
      <c r="D74" s="21"/>
      <c r="E74" s="21"/>
      <c r="F74" s="21"/>
    </row>
    <row r="75" ht="15.75" customHeight="1">
      <c r="A75" s="21"/>
      <c r="B75" s="21"/>
      <c r="C75" s="21"/>
      <c r="D75" s="21"/>
      <c r="E75" s="21"/>
      <c r="F75" s="21"/>
    </row>
    <row r="76" ht="15.75" customHeight="1">
      <c r="A76" s="21"/>
      <c r="B76" s="21"/>
      <c r="C76" s="21"/>
      <c r="D76" s="21"/>
      <c r="E76" s="21"/>
      <c r="F76" s="21"/>
    </row>
    <row r="77" ht="15.75" customHeight="1">
      <c r="A77" s="21"/>
      <c r="B77" s="21"/>
      <c r="C77" s="21"/>
      <c r="D77" s="21"/>
      <c r="E77" s="21"/>
      <c r="F77" s="21"/>
    </row>
    <row r="78" ht="15.75" customHeight="1">
      <c r="A78" s="21"/>
      <c r="B78" s="21"/>
      <c r="C78" s="21"/>
      <c r="D78" s="21"/>
      <c r="E78" s="21"/>
      <c r="F78" s="21"/>
    </row>
    <row r="79" ht="15.75" customHeight="1">
      <c r="A79" s="21"/>
      <c r="B79" s="21"/>
      <c r="C79" s="21"/>
      <c r="D79" s="21"/>
      <c r="E79" s="21"/>
      <c r="F79" s="21"/>
    </row>
    <row r="80" ht="15.75" customHeight="1">
      <c r="A80" s="21"/>
      <c r="B80" s="21"/>
      <c r="C80" s="21"/>
      <c r="D80" s="21"/>
      <c r="E80" s="21"/>
      <c r="F80" s="21"/>
    </row>
    <row r="81" ht="15.75" customHeight="1">
      <c r="A81" s="21"/>
      <c r="B81" s="21"/>
      <c r="C81" s="21"/>
      <c r="D81" s="21"/>
      <c r="E81" s="21"/>
      <c r="F81" s="21"/>
    </row>
    <row r="82" ht="15.75" customHeight="1">
      <c r="A82" s="21"/>
      <c r="B82" s="21"/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</row>
    <row r="2" ht="12.75" customHeight="1">
      <c r="A2" s="22"/>
      <c r="B2" s="33"/>
      <c r="G2" s="25"/>
      <c r="H2" s="34" t="s">
        <v>5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</row>
    <row r="3" ht="12.0" customHeight="1">
      <c r="A3" s="22"/>
      <c r="B3" s="38" t="s">
        <v>142</v>
      </c>
      <c r="C3" s="39"/>
      <c r="D3" s="40"/>
      <c r="E3" s="41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</row>
    <row r="4" ht="12.0" customHeight="1">
      <c r="A4" s="22"/>
      <c r="B4" s="42" t="s">
        <v>143</v>
      </c>
      <c r="C4" s="43"/>
      <c r="D4" s="40"/>
      <c r="E4" s="41"/>
      <c r="G4" s="22"/>
      <c r="H4" s="44" t="s">
        <v>144</v>
      </c>
      <c r="I4" s="27"/>
      <c r="J4" s="27"/>
      <c r="K4" s="45">
        <f>VLOOKUP(H2,Data_Fecha,2,FALSE)</f>
        <v>46023</v>
      </c>
      <c r="L4" s="27"/>
      <c r="M4" s="27"/>
      <c r="N4" s="46" t="s">
        <v>145</v>
      </c>
      <c r="O4" s="27"/>
      <c r="P4" s="45">
        <f>EOMONTH(K4,0)</f>
        <v>46053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</row>
    <row r="5" ht="12.0" customHeight="1">
      <c r="A5" s="22"/>
      <c r="B5" s="47" t="s">
        <v>146</v>
      </c>
      <c r="C5" s="43"/>
      <c r="D5" s="48"/>
      <c r="E5" s="41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</row>
    <row r="6" ht="12.0" customHeight="1">
      <c r="A6" s="22"/>
      <c r="B6" s="47" t="s">
        <v>147</v>
      </c>
      <c r="C6" s="43"/>
      <c r="D6" s="40" t="str">
        <f>INDIRECT("Recursos!d"&amp;MATCH($D$3,[1]Recursos!A:A,0))</f>
        <v>#ERROR!</v>
      </c>
      <c r="E6" s="41"/>
      <c r="G6" s="2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</row>
    <row r="7" ht="12.0" customHeight="1">
      <c r="A7" s="22"/>
      <c r="B7" s="49" t="s">
        <v>148</v>
      </c>
      <c r="C7" s="50"/>
      <c r="D7" s="40" t="str">
        <f>INDIRECT("Recursos!f"&amp;MATCH($D$3,[1]Recursos!A:A,0))</f>
        <v>#ERROR!</v>
      </c>
      <c r="E7" s="41"/>
      <c r="G7" s="22"/>
      <c r="S7" s="51"/>
      <c r="AM7" s="31"/>
      <c r="AN7" s="32"/>
      <c r="AO7" s="32"/>
      <c r="AP7" s="32"/>
      <c r="AQ7" s="32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J</v>
      </c>
      <c r="H10" s="60" t="str">
        <f t="shared" si="2"/>
        <v>V</v>
      </c>
      <c r="I10" s="60" t="str">
        <f t="shared" si="2"/>
        <v>S</v>
      </c>
      <c r="J10" s="60" t="str">
        <f t="shared" si="2"/>
        <v>D</v>
      </c>
      <c r="K10" s="60" t="str">
        <f t="shared" si="2"/>
        <v>L</v>
      </c>
      <c r="L10" s="60" t="str">
        <f t="shared" si="2"/>
        <v>M</v>
      </c>
      <c r="M10" s="60" t="str">
        <f t="shared" si="2"/>
        <v>M</v>
      </c>
      <c r="N10" s="60" t="str">
        <f t="shared" si="2"/>
        <v>J</v>
      </c>
      <c r="O10" s="60" t="str">
        <f t="shared" si="2"/>
        <v>V</v>
      </c>
      <c r="P10" s="60" t="str">
        <f t="shared" si="2"/>
        <v>S</v>
      </c>
      <c r="Q10" s="60" t="str">
        <f t="shared" si="2"/>
        <v>D</v>
      </c>
      <c r="R10" s="60" t="str">
        <f t="shared" si="2"/>
        <v>L</v>
      </c>
      <c r="S10" s="60" t="str">
        <f t="shared" si="2"/>
        <v>M</v>
      </c>
      <c r="T10" s="60" t="str">
        <f t="shared" si="2"/>
        <v>M</v>
      </c>
      <c r="U10" s="60" t="str">
        <f t="shared" si="2"/>
        <v>J</v>
      </c>
      <c r="V10" s="60" t="str">
        <f t="shared" si="2"/>
        <v>V</v>
      </c>
      <c r="W10" s="60" t="str">
        <f t="shared" si="2"/>
        <v>S</v>
      </c>
      <c r="X10" s="60" t="str">
        <f t="shared" si="2"/>
        <v>D</v>
      </c>
      <c r="Y10" s="60" t="str">
        <f t="shared" si="2"/>
        <v>L</v>
      </c>
      <c r="Z10" s="60" t="str">
        <f t="shared" si="2"/>
        <v>M</v>
      </c>
      <c r="AA10" s="60" t="str">
        <f t="shared" si="2"/>
        <v>M</v>
      </c>
      <c r="AB10" s="60" t="str">
        <f t="shared" si="2"/>
        <v>J</v>
      </c>
      <c r="AC10" s="60" t="str">
        <f t="shared" si="2"/>
        <v>V</v>
      </c>
      <c r="AD10" s="60" t="str">
        <f t="shared" si="2"/>
        <v>S</v>
      </c>
      <c r="AE10" s="60" t="str">
        <f t="shared" si="2"/>
        <v>D</v>
      </c>
      <c r="AF10" s="60" t="str">
        <f t="shared" si="2"/>
        <v>L</v>
      </c>
      <c r="AG10" s="60" t="str">
        <f t="shared" si="2"/>
        <v>M</v>
      </c>
      <c r="AH10" s="60" t="str">
        <f t="shared" si="2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</row>
    <row r="39" ht="12.75" customHeight="1">
      <c r="A39" s="22"/>
      <c r="B39" s="92"/>
      <c r="C39" s="93"/>
      <c r="D39" s="93"/>
      <c r="E39" s="93"/>
      <c r="F39" s="33"/>
      <c r="AL39" s="94"/>
      <c r="AM39" s="31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40.14"/>
    <col customWidth="1" min="7" max="7" width="4.86"/>
    <col customWidth="1" min="8" max="37" width="3.86"/>
    <col customWidth="1" min="38" max="38" width="6.71"/>
    <col customWidth="1" hidden="1" min="39" max="39" width="17.43"/>
    <col customWidth="1" hidden="1" min="40" max="44" width="17.29"/>
    <col customWidth="1" hidden="1" min="45" max="45" width="12.71"/>
    <col customWidth="1" hidden="1" min="46" max="51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2"/>
      <c r="AN1" s="32"/>
      <c r="AO1" s="32"/>
      <c r="AP1" s="32"/>
      <c r="AQ1" s="4"/>
      <c r="AR1" s="4"/>
      <c r="AS1" s="4"/>
      <c r="AT1" s="4"/>
      <c r="AU1" s="4"/>
      <c r="AV1" s="4"/>
      <c r="AW1" s="4"/>
      <c r="AX1" s="4"/>
      <c r="AY1" s="4"/>
    </row>
    <row r="2" ht="12.75" customHeight="1">
      <c r="A2" s="22"/>
      <c r="B2" s="33"/>
      <c r="G2" s="25"/>
      <c r="H2" s="34" t="s">
        <v>5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2"/>
      <c r="AN2" s="32"/>
      <c r="AO2" s="32"/>
      <c r="AP2" s="32"/>
      <c r="AQ2" s="4"/>
      <c r="AR2" s="4"/>
      <c r="AS2" s="4"/>
      <c r="AT2" s="4"/>
      <c r="AU2" s="4"/>
      <c r="AV2" s="4"/>
      <c r="AW2" s="4"/>
      <c r="AX2" s="4"/>
      <c r="AY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2"/>
      <c r="AN3" s="32"/>
      <c r="AO3" s="32"/>
      <c r="AP3" s="32"/>
      <c r="AQ3" s="4"/>
      <c r="AR3" s="4"/>
      <c r="AS3" s="4"/>
      <c r="AT3" s="4"/>
      <c r="AU3" s="4"/>
      <c r="AV3" s="4"/>
      <c r="AW3" s="4"/>
      <c r="AX3" s="4"/>
      <c r="AY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46023</v>
      </c>
      <c r="L4" s="27"/>
      <c r="M4" s="27"/>
      <c r="N4" s="46" t="s">
        <v>145</v>
      </c>
      <c r="O4" s="27"/>
      <c r="P4" s="45">
        <f>EOMONTH(K4,0)</f>
        <v>46053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2"/>
      <c r="AN4" s="32"/>
      <c r="AO4" s="32"/>
      <c r="AP4" s="32"/>
      <c r="AQ4" s="4"/>
      <c r="AR4" s="4"/>
      <c r="AS4" s="4"/>
      <c r="AT4" s="4"/>
      <c r="AU4" s="4"/>
      <c r="AV4" s="4"/>
      <c r="AW4" s="4"/>
      <c r="AX4" s="4"/>
      <c r="AY4" s="4"/>
    </row>
    <row r="5" ht="12.0" customHeight="1">
      <c r="A5" s="22"/>
      <c r="B5" s="47" t="s">
        <v>146</v>
      </c>
      <c r="C5" s="43"/>
      <c r="D5" s="101">
        <v>1.6332902E7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2"/>
      <c r="AN5" s="32"/>
      <c r="AO5" s="32"/>
      <c r="AP5" s="32"/>
      <c r="AQ5" s="4"/>
      <c r="AR5" s="4"/>
      <c r="AS5" s="4"/>
      <c r="AT5" s="4"/>
      <c r="AU5" s="4"/>
      <c r="AV5" s="4"/>
      <c r="AW5" s="4"/>
      <c r="AX5" s="4"/>
      <c r="AY5" s="4"/>
    </row>
    <row r="6" ht="12.0" customHeight="1">
      <c r="A6" s="22"/>
      <c r="B6" s="47" t="s">
        <v>147</v>
      </c>
      <c r="C6" s="43"/>
      <c r="D6" s="100" t="s">
        <v>159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2"/>
      <c r="AN6" s="32"/>
      <c r="AO6" s="32"/>
      <c r="AP6" s="32"/>
      <c r="AQ6" s="4"/>
      <c r="AR6" s="4"/>
      <c r="AS6" s="4"/>
      <c r="AT6" s="4"/>
      <c r="AU6" s="4"/>
      <c r="AV6" s="4"/>
      <c r="AW6" s="4"/>
      <c r="AX6" s="4"/>
      <c r="AY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2"/>
      <c r="AN7" s="32"/>
      <c r="AO7" s="32"/>
      <c r="AP7" s="32"/>
      <c r="AQ7" s="4"/>
      <c r="AR7" s="4"/>
      <c r="AS7" s="4"/>
      <c r="AT7" s="4"/>
      <c r="AU7" s="4"/>
      <c r="AV7" s="4"/>
      <c r="AW7" s="4"/>
      <c r="AX7" s="4"/>
      <c r="AY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2"/>
      <c r="AN8" s="32"/>
      <c r="AO8" s="32"/>
      <c r="AP8" s="32"/>
      <c r="AQ8" s="4"/>
      <c r="AR8" s="4"/>
      <c r="AS8" s="4"/>
      <c r="AT8" s="4"/>
      <c r="AU8" s="4"/>
      <c r="AV8" s="4"/>
      <c r="AW8" s="4"/>
      <c r="AX8" s="4"/>
      <c r="AY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2"/>
      <c r="AN9" s="32"/>
      <c r="AO9" s="32"/>
      <c r="AP9" s="32"/>
      <c r="AQ9" s="4"/>
      <c r="AR9" s="4"/>
      <c r="AS9" s="4"/>
      <c r="AT9" s="4"/>
      <c r="AU9" s="4"/>
      <c r="AV9" s="4"/>
      <c r="AW9" s="4"/>
      <c r="AX9" s="4"/>
      <c r="AY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J</v>
      </c>
      <c r="H10" s="60" t="str">
        <f t="shared" si="3"/>
        <v>V</v>
      </c>
      <c r="I10" s="60" t="str">
        <f t="shared" si="3"/>
        <v>S</v>
      </c>
      <c r="J10" s="60" t="str">
        <f t="shared" si="3"/>
        <v>D</v>
      </c>
      <c r="K10" s="60" t="str">
        <f t="shared" si="3"/>
        <v>L</v>
      </c>
      <c r="L10" s="60" t="str">
        <f t="shared" si="3"/>
        <v>M</v>
      </c>
      <c r="M10" s="60" t="str">
        <f t="shared" si="3"/>
        <v>M</v>
      </c>
      <c r="N10" s="60" t="str">
        <f t="shared" si="3"/>
        <v>J</v>
      </c>
      <c r="O10" s="60" t="str">
        <f t="shared" si="3"/>
        <v>V</v>
      </c>
      <c r="P10" s="60" t="str">
        <f t="shared" si="3"/>
        <v>S</v>
      </c>
      <c r="Q10" s="60" t="str">
        <f t="shared" si="3"/>
        <v>D</v>
      </c>
      <c r="R10" s="60" t="str">
        <f t="shared" si="3"/>
        <v>L</v>
      </c>
      <c r="S10" s="60" t="str">
        <f t="shared" si="3"/>
        <v>M</v>
      </c>
      <c r="T10" s="60" t="str">
        <f t="shared" si="3"/>
        <v>M</v>
      </c>
      <c r="U10" s="60" t="str">
        <f t="shared" si="3"/>
        <v>J</v>
      </c>
      <c r="V10" s="60" t="str">
        <f t="shared" si="3"/>
        <v>V</v>
      </c>
      <c r="W10" s="60" t="str">
        <f t="shared" si="3"/>
        <v>S</v>
      </c>
      <c r="X10" s="60" t="str">
        <f t="shared" si="3"/>
        <v>D</v>
      </c>
      <c r="Y10" s="60" t="str">
        <f t="shared" si="3"/>
        <v>L</v>
      </c>
      <c r="Z10" s="60" t="str">
        <f t="shared" si="3"/>
        <v>M</v>
      </c>
      <c r="AA10" s="60" t="str">
        <f t="shared" si="3"/>
        <v>M</v>
      </c>
      <c r="AB10" s="60" t="str">
        <f t="shared" si="3"/>
        <v>J</v>
      </c>
      <c r="AC10" s="60" t="str">
        <f t="shared" si="3"/>
        <v>V</v>
      </c>
      <c r="AD10" s="60" t="str">
        <f t="shared" si="3"/>
        <v>S</v>
      </c>
      <c r="AE10" s="60" t="str">
        <f t="shared" si="3"/>
        <v>D</v>
      </c>
      <c r="AF10" s="60" t="str">
        <f t="shared" si="3"/>
        <v>L</v>
      </c>
      <c r="AG10" s="60" t="str">
        <f t="shared" si="3"/>
        <v>M</v>
      </c>
      <c r="AH10" s="60" t="str">
        <f t="shared" si="3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S</v>
      </c>
      <c r="AL10" s="61" t="s">
        <v>153</v>
      </c>
      <c r="AM10" s="32"/>
      <c r="AN10" s="32"/>
      <c r="AO10" s="32"/>
      <c r="AP10" s="32"/>
      <c r="AQ10" s="4"/>
      <c r="AR10" s="4"/>
      <c r="AS10" s="4"/>
      <c r="AT10" s="4"/>
      <c r="AU10" s="4"/>
      <c r="AV10" s="4"/>
      <c r="AW10" s="4"/>
      <c r="AX10" s="4"/>
      <c r="AY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105">
        <v>29.0</v>
      </c>
      <c r="AJ11" s="67">
        <f t="shared" ref="AJ11:AK11" si="5">AJ9</f>
        <v>30</v>
      </c>
      <c r="AK11" s="67">
        <f t="shared" si="5"/>
        <v>31</v>
      </c>
      <c r="AL11" s="68"/>
      <c r="AM11" s="32"/>
      <c r="AN11" s="32"/>
      <c r="AO11" s="32"/>
      <c r="AP11" s="32"/>
      <c r="AQ11" s="4"/>
      <c r="AR11" s="4"/>
      <c r="AS11" s="4"/>
      <c r="AT11" s="4"/>
      <c r="AU11" s="4"/>
      <c r="AV11" s="4"/>
      <c r="AW11" s="4"/>
      <c r="AX11" s="4"/>
      <c r="AY11" s="4"/>
    </row>
    <row r="12">
      <c r="A12" s="22"/>
      <c r="B12" s="69">
        <v>1.0</v>
      </c>
      <c r="C12" s="106" t="s">
        <v>161</v>
      </c>
      <c r="D12" s="107" t="s">
        <v>38</v>
      </c>
      <c r="E12" s="108"/>
      <c r="F12" s="109" t="s">
        <v>91</v>
      </c>
      <c r="G12" s="110"/>
      <c r="H12" s="111">
        <v>2.0</v>
      </c>
      <c r="I12" s="112"/>
      <c r="J12" s="112"/>
      <c r="K12" s="111">
        <v>2.0</v>
      </c>
      <c r="L12" s="111">
        <v>2.0</v>
      </c>
      <c r="M12" s="111">
        <v>2.0</v>
      </c>
      <c r="N12" s="111">
        <v>2.0</v>
      </c>
      <c r="O12" s="111">
        <v>2.0</v>
      </c>
      <c r="P12" s="112"/>
      <c r="Q12" s="112"/>
      <c r="R12" s="113"/>
      <c r="S12" s="111">
        <v>2.0</v>
      </c>
      <c r="T12" s="111">
        <v>2.0</v>
      </c>
      <c r="U12" s="111">
        <v>2.0</v>
      </c>
      <c r="V12" s="114">
        <v>2.0</v>
      </c>
      <c r="W12" s="115"/>
      <c r="X12" s="115"/>
      <c r="Y12" s="116"/>
      <c r="Z12" s="114">
        <v>2.0</v>
      </c>
      <c r="AA12" s="114">
        <v>2.0</v>
      </c>
      <c r="AB12" s="114">
        <v>2.0</v>
      </c>
      <c r="AC12" s="114">
        <v>2.0</v>
      </c>
      <c r="AD12" s="74"/>
      <c r="AE12" s="74"/>
      <c r="AF12" s="117">
        <v>2.0</v>
      </c>
      <c r="AG12" s="117"/>
      <c r="AH12" s="74"/>
      <c r="AI12" s="74"/>
      <c r="AJ12" s="74"/>
      <c r="AK12" s="74" t="s">
        <v>162</v>
      </c>
      <c r="AL12" s="75">
        <f t="shared" ref="AL12:AL29" si="6">SUM(G12:AK12)</f>
        <v>30</v>
      </c>
      <c r="AM12" s="32"/>
      <c r="AN12" s="32"/>
      <c r="AO12" s="32"/>
      <c r="AP12" s="32"/>
      <c r="AQ12" s="4"/>
      <c r="AR12" s="4"/>
      <c r="AS12" s="4"/>
      <c r="AT12" s="4"/>
      <c r="AU12" s="4"/>
      <c r="AV12" s="4"/>
      <c r="AW12" s="4"/>
      <c r="AX12" s="4"/>
      <c r="AY12" s="4"/>
    </row>
    <row r="13">
      <c r="A13" s="22"/>
      <c r="B13" s="69">
        <f t="shared" ref="B13:B31" si="7">B12+1</f>
        <v>2</v>
      </c>
      <c r="C13" s="118" t="s">
        <v>163</v>
      </c>
      <c r="D13" s="107" t="s">
        <v>38</v>
      </c>
      <c r="E13" s="108"/>
      <c r="F13" s="119" t="s">
        <v>101</v>
      </c>
      <c r="G13" s="110"/>
      <c r="H13" s="111">
        <v>2.0</v>
      </c>
      <c r="I13" s="112"/>
      <c r="J13" s="112"/>
      <c r="K13" s="111">
        <v>2.0</v>
      </c>
      <c r="L13" s="111">
        <v>2.0</v>
      </c>
      <c r="M13" s="111">
        <v>2.0</v>
      </c>
      <c r="N13" s="111">
        <v>2.0</v>
      </c>
      <c r="O13" s="111">
        <v>2.0</v>
      </c>
      <c r="P13" s="112"/>
      <c r="Q13" s="112"/>
      <c r="R13" s="113"/>
      <c r="S13" s="111">
        <v>2.0</v>
      </c>
      <c r="T13" s="111">
        <v>2.0</v>
      </c>
      <c r="U13" s="111">
        <v>2.0</v>
      </c>
      <c r="V13" s="114">
        <v>2.0</v>
      </c>
      <c r="W13" s="115"/>
      <c r="X13" s="115"/>
      <c r="Y13" s="116"/>
      <c r="Z13" s="114">
        <v>2.0</v>
      </c>
      <c r="AA13" s="114">
        <v>2.0</v>
      </c>
      <c r="AB13" s="114">
        <v>2.0</v>
      </c>
      <c r="AC13" s="114">
        <v>2.0</v>
      </c>
      <c r="AD13" s="74"/>
      <c r="AE13" s="74"/>
      <c r="AF13" s="117">
        <v>2.0</v>
      </c>
      <c r="AG13" s="74"/>
      <c r="AH13" s="74"/>
      <c r="AI13" s="74"/>
      <c r="AJ13" s="74"/>
      <c r="AK13" s="74"/>
      <c r="AL13" s="75">
        <f t="shared" si="6"/>
        <v>30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>
      <c r="A14" s="22"/>
      <c r="B14" s="69">
        <f t="shared" si="7"/>
        <v>3</v>
      </c>
      <c r="C14" s="118" t="s">
        <v>163</v>
      </c>
      <c r="D14" s="107" t="s">
        <v>38</v>
      </c>
      <c r="E14" s="108"/>
      <c r="F14" s="119" t="s">
        <v>18</v>
      </c>
      <c r="G14" s="110"/>
      <c r="H14" s="111">
        <v>2.0</v>
      </c>
      <c r="I14" s="112"/>
      <c r="J14" s="112"/>
      <c r="K14" s="111">
        <v>2.0</v>
      </c>
      <c r="L14" s="111">
        <v>2.0</v>
      </c>
      <c r="M14" s="111">
        <v>2.0</v>
      </c>
      <c r="N14" s="120"/>
      <c r="O14" s="120"/>
      <c r="P14" s="112"/>
      <c r="Q14" s="112"/>
      <c r="R14" s="113"/>
      <c r="S14" s="120"/>
      <c r="T14" s="120"/>
      <c r="U14" s="120"/>
      <c r="V14" s="121"/>
      <c r="W14" s="115"/>
      <c r="X14" s="115"/>
      <c r="Y14" s="116"/>
      <c r="Z14" s="121"/>
      <c r="AA14" s="114"/>
      <c r="AB14" s="122"/>
      <c r="AC14" s="122"/>
      <c r="AD14" s="74"/>
      <c r="AE14" s="74"/>
      <c r="AF14" s="74"/>
      <c r="AG14" s="74"/>
      <c r="AH14" s="117">
        <v>5.0</v>
      </c>
      <c r="AI14" s="117">
        <v>5.0</v>
      </c>
      <c r="AJ14" s="117">
        <v>5.0</v>
      </c>
      <c r="AK14" s="74"/>
      <c r="AL14" s="75">
        <f t="shared" si="6"/>
        <v>23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>
      <c r="A15" s="22"/>
      <c r="B15" s="69">
        <f t="shared" si="7"/>
        <v>4</v>
      </c>
      <c r="C15" s="118" t="s">
        <v>163</v>
      </c>
      <c r="D15" s="107" t="s">
        <v>38</v>
      </c>
      <c r="E15" s="108"/>
      <c r="F15" s="119" t="s">
        <v>91</v>
      </c>
      <c r="G15" s="110"/>
      <c r="H15" s="111">
        <v>2.0</v>
      </c>
      <c r="I15" s="112"/>
      <c r="J15" s="112"/>
      <c r="K15" s="111">
        <v>2.0</v>
      </c>
      <c r="L15" s="111">
        <v>2.0</v>
      </c>
      <c r="M15" s="111">
        <v>2.0</v>
      </c>
      <c r="N15" s="111">
        <v>4.0</v>
      </c>
      <c r="O15" s="120"/>
      <c r="P15" s="112"/>
      <c r="Q15" s="112"/>
      <c r="R15" s="113"/>
      <c r="S15" s="120"/>
      <c r="T15" s="120"/>
      <c r="U15" s="120"/>
      <c r="V15" s="121"/>
      <c r="W15" s="115"/>
      <c r="X15" s="115"/>
      <c r="Y15" s="116"/>
      <c r="Z15" s="121"/>
      <c r="AA15" s="121"/>
      <c r="AB15" s="122"/>
      <c r="AC15" s="122"/>
      <c r="AD15" s="74"/>
      <c r="AE15" s="74"/>
      <c r="AF15" s="74"/>
      <c r="AG15" s="117">
        <v>5.0</v>
      </c>
      <c r="AH15" s="74"/>
      <c r="AI15" s="74"/>
      <c r="AJ15" s="74"/>
      <c r="AK15" s="74"/>
      <c r="AL15" s="75">
        <f t="shared" si="6"/>
        <v>17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>
      <c r="A16" s="22"/>
      <c r="B16" s="69">
        <f t="shared" si="7"/>
        <v>5</v>
      </c>
      <c r="C16" s="118" t="s">
        <v>163</v>
      </c>
      <c r="D16" s="107" t="s">
        <v>38</v>
      </c>
      <c r="E16" s="108"/>
      <c r="F16" s="119" t="s">
        <v>86</v>
      </c>
      <c r="G16" s="110"/>
      <c r="H16" s="111">
        <v>1.0</v>
      </c>
      <c r="I16" s="112"/>
      <c r="J16" s="112"/>
      <c r="K16" s="120"/>
      <c r="L16" s="120"/>
      <c r="M16" s="120"/>
      <c r="N16" s="120"/>
      <c r="O16" s="111">
        <v>4.0</v>
      </c>
      <c r="P16" s="112"/>
      <c r="Q16" s="112"/>
      <c r="R16" s="113"/>
      <c r="S16" s="111">
        <v>4.0</v>
      </c>
      <c r="T16" s="111">
        <v>4.0</v>
      </c>
      <c r="U16" s="111">
        <v>4.0</v>
      </c>
      <c r="V16" s="114">
        <v>4.0</v>
      </c>
      <c r="W16" s="115"/>
      <c r="X16" s="115"/>
      <c r="Y16" s="116"/>
      <c r="Z16" s="114">
        <v>4.0</v>
      </c>
      <c r="AA16" s="114">
        <v>4.0</v>
      </c>
      <c r="AB16" s="114">
        <v>4.0</v>
      </c>
      <c r="AC16" s="114">
        <v>4.0</v>
      </c>
      <c r="AD16" s="74"/>
      <c r="AE16" s="74"/>
      <c r="AF16" s="117">
        <v>4.0</v>
      </c>
      <c r="AG16" s="74"/>
      <c r="AH16" s="74"/>
      <c r="AI16" s="74"/>
      <c r="AJ16" s="74"/>
      <c r="AK16" s="74"/>
      <c r="AL16" s="75">
        <f t="shared" si="6"/>
        <v>41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>
      <c r="A17" s="22"/>
      <c r="B17" s="69">
        <f t="shared" si="7"/>
        <v>6</v>
      </c>
      <c r="C17" s="118" t="s">
        <v>163</v>
      </c>
      <c r="D17" s="107" t="s">
        <v>38</v>
      </c>
      <c r="E17" s="108"/>
      <c r="F17" s="123" t="s">
        <v>26</v>
      </c>
      <c r="G17" s="110"/>
      <c r="H17" s="124"/>
      <c r="I17" s="125"/>
      <c r="J17" s="125"/>
      <c r="K17" s="124"/>
      <c r="L17" s="124"/>
      <c r="M17" s="124"/>
      <c r="N17" s="124"/>
      <c r="O17" s="124"/>
      <c r="P17" s="125"/>
      <c r="Q17" s="125"/>
      <c r="R17" s="126"/>
      <c r="S17" s="124"/>
      <c r="T17" s="124"/>
      <c r="U17" s="124"/>
      <c r="V17" s="127"/>
      <c r="W17" s="128"/>
      <c r="X17" s="128"/>
      <c r="Y17" s="129"/>
      <c r="Z17" s="127"/>
      <c r="AA17" s="127"/>
      <c r="AB17" s="74"/>
      <c r="AC17" s="74"/>
      <c r="AD17" s="74"/>
      <c r="AE17" s="74"/>
      <c r="AF17" s="74"/>
      <c r="AG17" s="117">
        <v>3.0</v>
      </c>
      <c r="AH17" s="74"/>
      <c r="AI17" s="74"/>
      <c r="AJ17" s="74"/>
      <c r="AK17" s="74"/>
      <c r="AL17" s="75">
        <f t="shared" si="6"/>
        <v>3</v>
      </c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ht="12.75" customHeight="1">
      <c r="A18" s="22"/>
      <c r="B18" s="69">
        <f t="shared" si="7"/>
        <v>7</v>
      </c>
      <c r="C18" s="108"/>
      <c r="D18" s="108"/>
      <c r="E18" s="108"/>
      <c r="F18" s="123" t="s">
        <v>80</v>
      </c>
      <c r="G18" s="110"/>
      <c r="H18" s="124"/>
      <c r="I18" s="125"/>
      <c r="J18" s="125"/>
      <c r="K18" s="124"/>
      <c r="L18" s="124"/>
      <c r="M18" s="124"/>
      <c r="N18" s="124"/>
      <c r="O18" s="124"/>
      <c r="P18" s="125"/>
      <c r="Q18" s="125"/>
      <c r="R18" s="126"/>
      <c r="S18" s="124"/>
      <c r="T18" s="124"/>
      <c r="U18" s="124"/>
      <c r="V18" s="127"/>
      <c r="W18" s="128"/>
      <c r="X18" s="128"/>
      <c r="Y18" s="129"/>
      <c r="Z18" s="127"/>
      <c r="AA18" s="127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ht="12.75" customHeight="1">
      <c r="A19" s="22"/>
      <c r="B19" s="69">
        <f t="shared" si="7"/>
        <v>8</v>
      </c>
      <c r="C19" s="70"/>
      <c r="D19" s="71"/>
      <c r="E19" s="70"/>
      <c r="F19" s="123" t="s">
        <v>55</v>
      </c>
      <c r="G19" s="130"/>
      <c r="H19" s="127"/>
      <c r="I19" s="128"/>
      <c r="J19" s="128"/>
      <c r="K19" s="127"/>
      <c r="L19" s="127"/>
      <c r="M19" s="127"/>
      <c r="N19" s="127"/>
      <c r="O19" s="127"/>
      <c r="P19" s="128"/>
      <c r="Q19" s="128"/>
      <c r="R19" s="129"/>
      <c r="S19" s="127"/>
      <c r="T19" s="127"/>
      <c r="U19" s="127"/>
      <c r="V19" s="127"/>
      <c r="W19" s="128"/>
      <c r="X19" s="128"/>
      <c r="Y19" s="129"/>
      <c r="Z19" s="127"/>
      <c r="AA19" s="127"/>
      <c r="AB19" s="74"/>
      <c r="AC19" s="74"/>
      <c r="AD19" s="74"/>
      <c r="AE19" s="74"/>
      <c r="AF19" s="74"/>
      <c r="AG19" s="74"/>
      <c r="AH19" s="117">
        <v>3.0</v>
      </c>
      <c r="AI19" s="117">
        <v>3.0</v>
      </c>
      <c r="AJ19" s="117">
        <v>3.0</v>
      </c>
      <c r="AK19" s="117">
        <v>9.0</v>
      </c>
      <c r="AL19" s="75">
        <f t="shared" si="6"/>
        <v>18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130"/>
      <c r="H20" s="127"/>
      <c r="I20" s="128"/>
      <c r="J20" s="128"/>
      <c r="K20" s="127"/>
      <c r="L20" s="127"/>
      <c r="M20" s="127"/>
      <c r="N20" s="127"/>
      <c r="O20" s="127"/>
      <c r="P20" s="128"/>
      <c r="Q20" s="128"/>
      <c r="R20" s="129"/>
      <c r="S20" s="127"/>
      <c r="T20" s="127"/>
      <c r="U20" s="127"/>
      <c r="V20" s="127"/>
      <c r="W20" s="128"/>
      <c r="X20" s="128"/>
      <c r="Y20" s="129"/>
      <c r="Z20" s="127"/>
      <c r="AA20" s="127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130"/>
      <c r="H21" s="127"/>
      <c r="I21" s="128"/>
      <c r="J21" s="128"/>
      <c r="K21" s="127"/>
      <c r="L21" s="127"/>
      <c r="M21" s="127"/>
      <c r="N21" s="127"/>
      <c r="O21" s="127"/>
      <c r="P21" s="128"/>
      <c r="Q21" s="128"/>
      <c r="R21" s="129"/>
      <c r="S21" s="127"/>
      <c r="T21" s="127"/>
      <c r="U21" s="127"/>
      <c r="V21" s="127"/>
      <c r="W21" s="128"/>
      <c r="X21" s="128"/>
      <c r="Y21" s="129"/>
      <c r="Z21" s="127"/>
      <c r="AA21" s="127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130"/>
      <c r="H22" s="127"/>
      <c r="I22" s="128"/>
      <c r="J22" s="128"/>
      <c r="K22" s="127"/>
      <c r="L22" s="127"/>
      <c r="M22" s="127"/>
      <c r="N22" s="127"/>
      <c r="O22" s="127"/>
      <c r="P22" s="128"/>
      <c r="Q22" s="128"/>
      <c r="R22" s="129"/>
      <c r="S22" s="127"/>
      <c r="T22" s="127"/>
      <c r="U22" s="127"/>
      <c r="V22" s="127"/>
      <c r="W22" s="128"/>
      <c r="X22" s="128"/>
      <c r="Y22" s="129"/>
      <c r="Z22" s="127"/>
      <c r="AA22" s="127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130"/>
      <c r="H23" s="127"/>
      <c r="I23" s="128"/>
      <c r="J23" s="128"/>
      <c r="K23" s="127"/>
      <c r="L23" s="127"/>
      <c r="M23" s="127"/>
      <c r="N23" s="127"/>
      <c r="O23" s="127"/>
      <c r="P23" s="128"/>
      <c r="Q23" s="128"/>
      <c r="R23" s="129"/>
      <c r="S23" s="127"/>
      <c r="T23" s="127"/>
      <c r="U23" s="127"/>
      <c r="V23" s="127"/>
      <c r="W23" s="128"/>
      <c r="X23" s="128"/>
      <c r="Y23" s="129"/>
      <c r="Z23" s="127"/>
      <c r="AA23" s="127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130"/>
      <c r="H24" s="127"/>
      <c r="I24" s="128"/>
      <c r="J24" s="128"/>
      <c r="K24" s="127"/>
      <c r="L24" s="127"/>
      <c r="M24" s="127"/>
      <c r="N24" s="127"/>
      <c r="O24" s="127"/>
      <c r="P24" s="128"/>
      <c r="Q24" s="128"/>
      <c r="R24" s="129"/>
      <c r="S24" s="127"/>
      <c r="T24" s="127"/>
      <c r="U24" s="127"/>
      <c r="V24" s="127"/>
      <c r="W24" s="128"/>
      <c r="X24" s="128"/>
      <c r="Y24" s="129"/>
      <c r="Z24" s="127"/>
      <c r="AA24" s="127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130"/>
      <c r="H25" s="127"/>
      <c r="I25" s="128"/>
      <c r="J25" s="128"/>
      <c r="K25" s="127"/>
      <c r="L25" s="127"/>
      <c r="M25" s="127"/>
      <c r="N25" s="127"/>
      <c r="O25" s="127"/>
      <c r="P25" s="128"/>
      <c r="Q25" s="128"/>
      <c r="R25" s="129"/>
      <c r="S25" s="127"/>
      <c r="T25" s="127"/>
      <c r="U25" s="127"/>
      <c r="V25" s="127"/>
      <c r="W25" s="128"/>
      <c r="X25" s="128"/>
      <c r="Y25" s="129"/>
      <c r="Z25" s="127"/>
      <c r="AA25" s="127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130"/>
      <c r="H26" s="127"/>
      <c r="I26" s="128"/>
      <c r="J26" s="128"/>
      <c r="K26" s="127"/>
      <c r="L26" s="127"/>
      <c r="M26" s="127"/>
      <c r="N26" s="127"/>
      <c r="O26" s="127"/>
      <c r="P26" s="128"/>
      <c r="Q26" s="128"/>
      <c r="R26" s="129"/>
      <c r="S26" s="127"/>
      <c r="T26" s="127"/>
      <c r="U26" s="127"/>
      <c r="V26" s="127"/>
      <c r="W26" s="128"/>
      <c r="X26" s="128"/>
      <c r="Y26" s="129"/>
      <c r="Z26" s="127"/>
      <c r="AA26" s="127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130"/>
      <c r="H27" s="127"/>
      <c r="I27" s="128"/>
      <c r="J27" s="128"/>
      <c r="K27" s="127"/>
      <c r="L27" s="127"/>
      <c r="M27" s="127"/>
      <c r="N27" s="127"/>
      <c r="O27" s="127"/>
      <c r="P27" s="128"/>
      <c r="Q27" s="128"/>
      <c r="R27" s="129"/>
      <c r="S27" s="127"/>
      <c r="T27" s="127"/>
      <c r="U27" s="127"/>
      <c r="V27" s="127"/>
      <c r="W27" s="128"/>
      <c r="X27" s="128"/>
      <c r="Y27" s="129"/>
      <c r="Z27" s="127"/>
      <c r="AA27" s="127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130"/>
      <c r="H28" s="127"/>
      <c r="I28" s="128"/>
      <c r="J28" s="128"/>
      <c r="K28" s="127"/>
      <c r="L28" s="127"/>
      <c r="M28" s="127"/>
      <c r="N28" s="127"/>
      <c r="O28" s="127"/>
      <c r="P28" s="128"/>
      <c r="Q28" s="128"/>
      <c r="R28" s="129"/>
      <c r="S28" s="127"/>
      <c r="T28" s="127"/>
      <c r="U28" s="127"/>
      <c r="V28" s="127"/>
      <c r="W28" s="128"/>
      <c r="X28" s="128"/>
      <c r="Y28" s="129"/>
      <c r="Z28" s="127"/>
      <c r="AA28" s="127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130"/>
      <c r="H29" s="127"/>
      <c r="I29" s="128"/>
      <c r="J29" s="128"/>
      <c r="K29" s="127"/>
      <c r="L29" s="127"/>
      <c r="M29" s="127"/>
      <c r="N29" s="127"/>
      <c r="O29" s="127"/>
      <c r="P29" s="128"/>
      <c r="Q29" s="128"/>
      <c r="R29" s="129"/>
      <c r="S29" s="127"/>
      <c r="T29" s="127"/>
      <c r="U29" s="127"/>
      <c r="V29" s="127"/>
      <c r="W29" s="128"/>
      <c r="X29" s="128"/>
      <c r="Y29" s="129"/>
      <c r="Z29" s="127"/>
      <c r="AA29" s="127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130"/>
      <c r="H30" s="127"/>
      <c r="I30" s="128"/>
      <c r="J30" s="128"/>
      <c r="K30" s="127"/>
      <c r="L30" s="127"/>
      <c r="M30" s="127"/>
      <c r="N30" s="127"/>
      <c r="O30" s="127"/>
      <c r="P30" s="128"/>
      <c r="Q30" s="128"/>
      <c r="R30" s="129"/>
      <c r="S30" s="127"/>
      <c r="T30" s="127"/>
      <c r="U30" s="127"/>
      <c r="V30" s="127"/>
      <c r="W30" s="128"/>
      <c r="X30" s="128"/>
      <c r="Y30" s="129"/>
      <c r="Z30" s="127"/>
      <c r="AA30" s="127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130"/>
      <c r="H31" s="127"/>
      <c r="I31" s="128"/>
      <c r="J31" s="128"/>
      <c r="K31" s="127"/>
      <c r="L31" s="127"/>
      <c r="M31" s="127"/>
      <c r="N31" s="127"/>
      <c r="O31" s="127"/>
      <c r="P31" s="128"/>
      <c r="Q31" s="128"/>
      <c r="R31" s="129"/>
      <c r="S31" s="127"/>
      <c r="T31" s="127"/>
      <c r="U31" s="127"/>
      <c r="V31" s="127"/>
      <c r="W31" s="128"/>
      <c r="X31" s="128"/>
      <c r="Y31" s="129"/>
      <c r="Z31" s="127"/>
      <c r="AA31" s="127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131">
        <f t="shared" si="8"/>
        <v>9</v>
      </c>
      <c r="I32" s="78">
        <f t="shared" si="8"/>
        <v>0</v>
      </c>
      <c r="J32" s="78">
        <f t="shared" si="8"/>
        <v>0</v>
      </c>
      <c r="K32" s="78">
        <f t="shared" si="8"/>
        <v>8</v>
      </c>
      <c r="L32" s="78">
        <f t="shared" si="8"/>
        <v>8</v>
      </c>
      <c r="M32" s="78">
        <f t="shared" si="8"/>
        <v>8</v>
      </c>
      <c r="N32" s="78">
        <f t="shared" si="8"/>
        <v>8</v>
      </c>
      <c r="O32" s="78">
        <f t="shared" si="8"/>
        <v>8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8</v>
      </c>
      <c r="T32" s="78">
        <f t="shared" si="8"/>
        <v>8</v>
      </c>
      <c r="U32" s="78">
        <f t="shared" si="8"/>
        <v>8</v>
      </c>
      <c r="V32" s="78">
        <f t="shared" si="8"/>
        <v>8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8</v>
      </c>
      <c r="AA32" s="78">
        <f t="shared" si="8"/>
        <v>8</v>
      </c>
      <c r="AB32" s="78">
        <f t="shared" si="8"/>
        <v>8</v>
      </c>
      <c r="AC32" s="78">
        <f t="shared" si="8"/>
        <v>8</v>
      </c>
      <c r="AD32" s="78">
        <f t="shared" si="8"/>
        <v>0</v>
      </c>
      <c r="AE32" s="78">
        <f t="shared" si="8"/>
        <v>0</v>
      </c>
      <c r="AF32" s="78">
        <f t="shared" si="8"/>
        <v>8</v>
      </c>
      <c r="AG32" s="78">
        <f t="shared" si="8"/>
        <v>8</v>
      </c>
      <c r="AH32" s="78">
        <f t="shared" si="8"/>
        <v>8</v>
      </c>
      <c r="AI32" s="78">
        <f t="shared" si="8"/>
        <v>8</v>
      </c>
      <c r="AJ32" s="78">
        <f t="shared" si="8"/>
        <v>8</v>
      </c>
      <c r="AK32" s="78">
        <f t="shared" si="8"/>
        <v>9</v>
      </c>
      <c r="AL32" s="79">
        <f t="shared" si="8"/>
        <v>162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F36" si="9">IF(G32+G34&lt;=0,"",G32+G34)</f>
        <v/>
      </c>
      <c r="H36" s="78">
        <f t="shared" si="9"/>
        <v>9</v>
      </c>
      <c r="I36" s="78" t="str">
        <f t="shared" si="9"/>
        <v/>
      </c>
      <c r="J36" s="78" t="str">
        <f t="shared" si="9"/>
        <v/>
      </c>
      <c r="K36" s="78">
        <f t="shared" si="9"/>
        <v>8</v>
      </c>
      <c r="L36" s="78">
        <f t="shared" si="9"/>
        <v>8</v>
      </c>
      <c r="M36" s="78">
        <f t="shared" si="9"/>
        <v>8</v>
      </c>
      <c r="N36" s="78">
        <f t="shared" si="9"/>
        <v>8</v>
      </c>
      <c r="O36" s="78">
        <f t="shared" si="9"/>
        <v>8</v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>
        <f t="shared" si="9"/>
        <v>8</v>
      </c>
      <c r="T36" s="78">
        <f t="shared" si="9"/>
        <v>8</v>
      </c>
      <c r="U36" s="78">
        <f t="shared" si="9"/>
        <v>8</v>
      </c>
      <c r="V36" s="78">
        <f t="shared" si="9"/>
        <v>8</v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>
        <f t="shared" si="9"/>
        <v>8</v>
      </c>
      <c r="AA36" s="78">
        <f t="shared" si="9"/>
        <v>8</v>
      </c>
      <c r="AB36" s="78">
        <f t="shared" si="9"/>
        <v>8</v>
      </c>
      <c r="AC36" s="78">
        <f t="shared" si="9"/>
        <v>8</v>
      </c>
      <c r="AD36" s="78" t="str">
        <f t="shared" si="9"/>
        <v/>
      </c>
      <c r="AE36" s="78" t="str">
        <f t="shared" si="9"/>
        <v/>
      </c>
      <c r="AF36" s="78">
        <f t="shared" si="9"/>
        <v>8</v>
      </c>
      <c r="AG36" s="132">
        <v>8.0</v>
      </c>
      <c r="AH36" s="78">
        <f t="shared" ref="AH36:AL36" si="10">IF(AH32+AH34&lt;=0,"",AH32+AH34)</f>
        <v>8</v>
      </c>
      <c r="AI36" s="78">
        <f t="shared" si="10"/>
        <v>8</v>
      </c>
      <c r="AJ36" s="78">
        <f t="shared" si="10"/>
        <v>8</v>
      </c>
      <c r="AK36" s="78">
        <f t="shared" si="10"/>
        <v>9</v>
      </c>
      <c r="AL36" s="78">
        <f t="shared" si="10"/>
        <v>162</v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ht="12.75" customHeight="1">
      <c r="A39" s="22"/>
      <c r="B39" s="92"/>
      <c r="C39" s="93"/>
      <c r="D39" s="93"/>
      <c r="E39" s="93"/>
      <c r="F39" s="33"/>
      <c r="AL39" s="9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ht="12.75" customHeight="1">
      <c r="A40" s="22"/>
      <c r="B40" s="92"/>
      <c r="C40" s="93"/>
      <c r="D40" s="93"/>
      <c r="E40" s="93"/>
      <c r="F40" s="33"/>
      <c r="AL40" s="94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I31 J10:L11 M10:N31 O10:S11 T10:U31 V10:Z11 AA10:AB31 AC10:AC13 AD10:AG11 AH10:AI31 AJ10:AJ11 AK10:AK31 J15:L31 O15:S31 V15:Z31 AC15:AG31 AJ15:AJ31">
    <cfRule type="expression" dxfId="4" priority="2" stopIfTrue="1">
      <formula>G$10="S"</formula>
    </cfRule>
  </conditionalFormatting>
  <conditionalFormatting sqref="G10:I31 J10:L11 M10:N31 O10:S11 T10:U31 V10:Z11 AA10:AB31 AC10:AC13 AD10:AG11 AH10:AI31 AJ10:AJ11 AK10:AK31 J15:L31 O15:S31 V15:Z31 AC15:AG31 AJ15:AJ31">
    <cfRule type="expression" dxfId="4" priority="3" stopIfTrue="1">
      <formula>G$10="D"</formula>
    </cfRule>
  </conditionalFormatting>
  <conditionalFormatting sqref="G12:I12 N12 T12:U12 AE21:AE26">
    <cfRule type="expression" dxfId="4" priority="4" stopIfTrue="1">
      <formula>#REF!="S"</formula>
    </cfRule>
  </conditionalFormatting>
  <conditionalFormatting sqref="G12:I12 N12 T12:U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5:AJ26">
    <cfRule type="expression" dxfId="4" priority="10" stopIfTrue="1">
      <formula>#REF!="S"</formula>
    </cfRule>
  </conditionalFormatting>
  <conditionalFormatting sqref="AJ15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N12">
    <cfRule type="expression" dxfId="4" priority="23" stopIfTrue="1">
      <formula>#REF!="S"</formula>
    </cfRule>
  </conditionalFormatting>
  <conditionalFormatting sqref="N12">
    <cfRule type="expression" dxfId="4" priority="24" stopIfTrue="1">
      <formula>#REF!="D"</formula>
    </cfRule>
  </conditionalFormatting>
  <conditionalFormatting sqref="AB12:AC13 AB16:AC16">
    <cfRule type="expression" dxfId="4" priority="25" stopIfTrue="1">
      <formula>#REF!="S"</formula>
    </cfRule>
  </conditionalFormatting>
  <conditionalFormatting sqref="AB12:AC13 AB16:AC16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Z21 Z25:Z26">
    <cfRule type="expression" dxfId="4" priority="29" stopIfTrue="1">
      <formula>#REF!="S"</formula>
    </cfRule>
  </conditionalFormatting>
  <conditionalFormatting sqref="Z21 Z25:Z26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AA21 AA25:AA26">
    <cfRule type="expression" dxfId="4" priority="33" stopIfTrue="1">
      <formula>#REF!="S"</formula>
    </cfRule>
  </conditionalFormatting>
  <conditionalFormatting sqref="AA21 AA25:AA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12 AB12:AC13 AB16:AC16">
    <cfRule type="expression" dxfId="4" priority="37" stopIfTrue="1">
      <formula>#REF!="S"</formula>
    </cfRule>
  </conditionalFormatting>
  <conditionalFormatting sqref="AA12 AB12:AC13 AB16:AC16">
    <cfRule type="expression" dxfId="4" priority="38" stopIfTrue="1">
      <formula>#REF!="D"</formula>
    </cfRule>
  </conditionalFormatting>
  <conditionalFormatting sqref="AA12 AB12:AC13 AB16:AC16">
    <cfRule type="expression" dxfId="4" priority="39" stopIfTrue="1">
      <formula>#REF!="S"</formula>
    </cfRule>
  </conditionalFormatting>
  <conditionalFormatting sqref="AA12 AB12:AC13 AB16:AC16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U25:V26 V21">
    <cfRule type="expression" dxfId="4" priority="47" stopIfTrue="1">
      <formula>#REF!="S"</formula>
    </cfRule>
  </conditionalFormatting>
  <conditionalFormatting sqref="U13 U16:V16 U25:V26 V21">
    <cfRule type="expression" dxfId="4" priority="48" stopIfTrue="1">
      <formula>#REF!="D"</formula>
    </cfRule>
  </conditionalFormatting>
  <conditionalFormatting sqref="V16 V21 V25:V26">
    <cfRule type="expression" dxfId="4" priority="49" stopIfTrue="1">
      <formula>#REF!="S"</formula>
    </cfRule>
  </conditionalFormatting>
  <conditionalFormatting sqref="V16 V21 V25:V26">
    <cfRule type="expression" dxfId="4" priority="50" stopIfTrue="1">
      <formula>#REF!="D"</formula>
    </cfRule>
  </conditionalFormatting>
  <conditionalFormatting sqref="W16:X16 W21:X21 W25:X26">
    <cfRule type="expression" dxfId="4" priority="51" stopIfTrue="1">
      <formula>#REF!="S"</formula>
    </cfRule>
  </conditionalFormatting>
  <conditionalFormatting sqref="W16:X16 W21:X21 W25:X26">
    <cfRule type="expression" dxfId="4" priority="52" stopIfTrue="1">
      <formula>#REF!="D"</formula>
    </cfRule>
  </conditionalFormatting>
  <conditionalFormatting sqref="Y21 Y25:Y26">
    <cfRule type="expression" dxfId="4" priority="53" stopIfTrue="1">
      <formula>#REF!="S"</formula>
    </cfRule>
  </conditionalFormatting>
  <conditionalFormatting sqref="Y21 Y25:Y26">
    <cfRule type="expression" dxfId="4" priority="54" stopIfTrue="1">
      <formula>#REF!="D"</formula>
    </cfRule>
  </conditionalFormatting>
  <conditionalFormatting sqref="AC17:AC20">
    <cfRule type="expression" dxfId="4" priority="55" stopIfTrue="1">
      <formula>#REF!="S"</formula>
    </cfRule>
  </conditionalFormatting>
  <conditionalFormatting sqref="AC17:AC20">
    <cfRule type="expression" dxfId="4" priority="56" stopIfTrue="1">
      <formula>#REF!="D"</formula>
    </cfRule>
  </conditionalFormatting>
  <conditionalFormatting sqref="G12:I12">
    <cfRule type="expression" dxfId="4" priority="57" stopIfTrue="1">
      <formula>#REF!="S"</formula>
    </cfRule>
  </conditionalFormatting>
  <conditionalFormatting sqref="G12:I12">
    <cfRule type="expression" dxfId="4" priority="58" stopIfTrue="1">
      <formula>#REF!="D"</formula>
    </cfRule>
  </conditionalFormatting>
  <conditionalFormatting sqref="AE15:AE20 AF15:AG15">
    <cfRule type="expression" dxfId="4" priority="59" stopIfTrue="1">
      <formula>#REF!="S"</formula>
    </cfRule>
  </conditionalFormatting>
  <conditionalFormatting sqref="AE15:AE20 AF15:AG15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D15:AD20">
    <cfRule type="expression" dxfId="4" priority="63" stopIfTrue="1">
      <formula>#REF!="S"</formula>
    </cfRule>
  </conditionalFormatting>
  <conditionalFormatting sqref="AD15:AD20">
    <cfRule type="expression" dxfId="4" priority="64" stopIfTrue="1">
      <formula>#REF!="D"</formula>
    </cfRule>
  </conditionalFormatting>
  <conditionalFormatting sqref="AK13:AK15">
    <cfRule type="expression" dxfId="4" priority="65" stopIfTrue="1">
      <formula>#REF!="S"</formula>
    </cfRule>
  </conditionalFormatting>
  <conditionalFormatting sqref="AK13:AK15">
    <cfRule type="expression" dxfId="4" priority="66" stopIfTrue="1">
      <formula>#REF!="D"</formula>
    </cfRule>
  </conditionalFormatting>
  <conditionalFormatting sqref="AH13:AH26">
    <cfRule type="expression" dxfId="4" priority="67" stopIfTrue="1">
      <formula>#REF!="S"</formula>
    </cfRule>
  </conditionalFormatting>
  <conditionalFormatting sqref="AH13:AH26">
    <cfRule type="expression" dxfId="4" priority="68" stopIfTrue="1">
      <formula>#REF!="D"</formula>
    </cfRule>
  </conditionalFormatting>
  <conditionalFormatting sqref="AI13:AI26">
    <cfRule type="expression" dxfId="4" priority="69" stopIfTrue="1">
      <formula>#REF!="S"</formula>
    </cfRule>
  </conditionalFormatting>
  <conditionalFormatting sqref="AI13:AI26">
    <cfRule type="expression" dxfId="4" priority="70" stopIfTrue="1">
      <formula>#REF!="D"</formula>
    </cfRule>
  </conditionalFormatting>
  <conditionalFormatting sqref="AF15:AF26">
    <cfRule type="expression" dxfId="4" priority="71" stopIfTrue="1">
      <formula>#REF!="S"</formula>
    </cfRule>
  </conditionalFormatting>
  <conditionalFormatting sqref="AF15:AF26">
    <cfRule type="expression" dxfId="4" priority="72" stopIfTrue="1">
      <formula>#REF!="D"</formula>
    </cfRule>
  </conditionalFormatting>
  <conditionalFormatting sqref="AG15:AG26">
    <cfRule type="expression" dxfId="4" priority="73" stopIfTrue="1">
      <formula>#REF!="S"</formula>
    </cfRule>
  </conditionalFormatting>
  <conditionalFormatting sqref="AG15:AG26">
    <cfRule type="expression" dxfId="4" priority="74" stopIfTrue="1">
      <formula>#REF!="D"</formula>
    </cfRule>
  </conditionalFormatting>
  <conditionalFormatting sqref="AB13:AB16 AC15:AC16 AD16">
    <cfRule type="expression" dxfId="4" priority="75" stopIfTrue="1">
      <formula>#REF!="S"</formula>
    </cfRule>
  </conditionalFormatting>
  <conditionalFormatting sqref="AB13:AB16 AC15:AC16 AD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Z16">
    <cfRule type="expression" dxfId="4" priority="79" stopIfTrue="1">
      <formula>#REF!="S"</formula>
    </cfRule>
  </conditionalFormatting>
  <conditionalFormatting sqref="Z16">
    <cfRule type="expression" dxfId="4" priority="80" stopIfTrue="1">
      <formula>#REF!="D"</formula>
    </cfRule>
  </conditionalFormatting>
  <conditionalFormatting sqref="AA13:AA16">
    <cfRule type="expression" dxfId="4" priority="81" stopIfTrue="1">
      <formula>#REF!="S"</formula>
    </cfRule>
  </conditionalFormatting>
  <conditionalFormatting sqref="AA13:AA16">
    <cfRule type="expression" dxfId="4" priority="82" stopIfTrue="1">
      <formula>#REF!="D"</formula>
    </cfRule>
  </conditionalFormatting>
  <conditionalFormatting sqref="AA13:AA16">
    <cfRule type="expression" dxfId="4" priority="83" stopIfTrue="1">
      <formula>#REF!="S"</formula>
    </cfRule>
  </conditionalFormatting>
  <conditionalFormatting sqref="AA13:AA16">
    <cfRule type="expression" dxfId="4" priority="84" stopIfTrue="1">
      <formula>#REF!="D"</formula>
    </cfRule>
  </conditionalFormatting>
  <conditionalFormatting sqref="Y16:Z16">
    <cfRule type="expression" dxfId="4" priority="85" stopIfTrue="1">
      <formula>#REF!="S"</formula>
    </cfRule>
  </conditionalFormatting>
  <conditionalFormatting sqref="Y16:Z16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N13">
    <cfRule type="expression" dxfId="4" priority="89" stopIfTrue="1">
      <formula>#REF!="S"</formula>
    </cfRule>
  </conditionalFormatting>
  <conditionalFormatting sqref="N13">
    <cfRule type="expression" dxfId="4" priority="90" stopIfTrue="1">
      <formula>#REF!="D"</formula>
    </cfRule>
  </conditionalFormatting>
  <conditionalFormatting sqref="M13">
    <cfRule type="expression" dxfId="4" priority="91" stopIfTrue="1">
      <formula>#REF!="S"</formula>
    </cfRule>
  </conditionalFormatting>
  <conditionalFormatting sqref="M13">
    <cfRule type="expression" dxfId="4" priority="92" stopIfTrue="1">
      <formula>#REF!="D"</formula>
    </cfRule>
  </conditionalFormatting>
  <conditionalFormatting sqref="G16:J16 N16:R16">
    <cfRule type="expression" dxfId="4" priority="93" stopIfTrue="1">
      <formula>#REF!="S"</formula>
    </cfRule>
  </conditionalFormatting>
  <conditionalFormatting sqref="G16:J16 N16:R16">
    <cfRule type="expression" dxfId="4" priority="94" stopIfTrue="1">
      <formula>#REF!="D"</formula>
    </cfRule>
  </conditionalFormatting>
  <conditionalFormatting sqref="G16:J16 N16:O16">
    <cfRule type="expression" dxfId="4" priority="95" stopIfTrue="1">
      <formula>#REF!="S"</formula>
    </cfRule>
  </conditionalFormatting>
  <conditionalFormatting sqref="G16:J16 N16:O16">
    <cfRule type="expression" dxfId="4" priority="96" stopIfTrue="1">
      <formula>#REF!="D"</formula>
    </cfRule>
  </conditionalFormatting>
  <conditionalFormatting sqref="G16:J16 N16:R16">
    <cfRule type="expression" dxfId="4" priority="97" stopIfTrue="1">
      <formula>#REF!="S"</formula>
    </cfRule>
  </conditionalFormatting>
  <conditionalFormatting sqref="G16:J16 N16:R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K16">
    <cfRule type="expression" dxfId="4" priority="103" stopIfTrue="1">
      <formula>#REF!="S"</formula>
    </cfRule>
  </conditionalFormatting>
  <conditionalFormatting sqref="K16">
    <cfRule type="expression" dxfId="4" priority="104" stopIfTrue="1">
      <formula>#REF!="D"</formula>
    </cfRule>
  </conditionalFormatting>
  <conditionalFormatting sqref="L16">
    <cfRule type="expression" dxfId="4" priority="105" stopIfTrue="1">
      <formula>#REF!="S"</formula>
    </cfRule>
  </conditionalFormatting>
  <conditionalFormatting sqref="L16">
    <cfRule type="expression" dxfId="4" priority="106" stopIfTrue="1">
      <formula>#REF!="D"</formula>
    </cfRule>
  </conditionalFormatting>
  <conditionalFormatting sqref="L16">
    <cfRule type="expression" dxfId="4" priority="107" stopIfTrue="1">
      <formula>#REF!="S"</formula>
    </cfRule>
  </conditionalFormatting>
  <conditionalFormatting sqref="L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M16">
    <cfRule type="expression" dxfId="4" priority="111" stopIfTrue="1">
      <formula>#REF!="S"</formula>
    </cfRule>
  </conditionalFormatting>
  <conditionalFormatting sqref="M16">
    <cfRule type="expression" dxfId="4" priority="112" stopIfTrue="1">
      <formula>#REF!="D"</formula>
    </cfRule>
  </conditionalFormatting>
  <conditionalFormatting sqref="G21:I26 J21:R21 J25:R26">
    <cfRule type="expression" dxfId="4" priority="113" stopIfTrue="1">
      <formula>#REF!="S"</formula>
    </cfRule>
  </conditionalFormatting>
  <conditionalFormatting sqref="G21:I26 J21:R21 J25:R26">
    <cfRule type="expression" dxfId="4" priority="114" stopIfTrue="1">
      <formula>#REF!="D"</formula>
    </cfRule>
  </conditionalFormatting>
  <conditionalFormatting sqref="G13:I13">
    <cfRule type="expression" dxfId="4" priority="115" stopIfTrue="1">
      <formula>#REF!="S"</formula>
    </cfRule>
  </conditionalFormatting>
  <conditionalFormatting sqref="G13:I13">
    <cfRule type="expression" dxfId="4" priority="116" stopIfTrue="1">
      <formula>#REF!="D"</formula>
    </cfRule>
  </conditionalFormatting>
  <conditionalFormatting sqref="G13:I13">
    <cfRule type="expression" dxfId="4" priority="117" stopIfTrue="1">
      <formula>#REF!="S"</formula>
    </cfRule>
  </conditionalFormatting>
  <conditionalFormatting sqref="G13:I13">
    <cfRule type="expression" dxfId="4" priority="118" stopIfTrue="1">
      <formula>#REF!="D"</formula>
    </cfRule>
  </conditionalFormatting>
  <conditionalFormatting sqref="G13:I13">
    <cfRule type="expression" dxfId="4" priority="119" stopIfTrue="1">
      <formula>#REF!="S"</formula>
    </cfRule>
  </conditionalFormatting>
  <conditionalFormatting sqref="G13:I13">
    <cfRule type="expression" dxfId="4" priority="120" stopIfTrue="1">
      <formula>#REF!="D"</formula>
    </cfRule>
  </conditionalFormatting>
  <conditionalFormatting sqref="G14:I14 M14:N14 T14">
    <cfRule type="expression" dxfId="4" priority="121" stopIfTrue="1">
      <formula>#REF!="S"</formula>
    </cfRule>
  </conditionalFormatting>
  <conditionalFormatting sqref="G14:I14 M14:N14 T14">
    <cfRule type="expression" dxfId="4" priority="122" stopIfTrue="1">
      <formula>#REF!="D"</formula>
    </cfRule>
  </conditionalFormatting>
  <conditionalFormatting sqref="G15:X15">
    <cfRule type="expression" dxfId="4" priority="123" stopIfTrue="1">
      <formula>#REF!="S"</formula>
    </cfRule>
  </conditionalFormatting>
  <conditionalFormatting sqref="G15:X15">
    <cfRule type="expression" dxfId="4" priority="124" stopIfTrue="1">
      <formula>#REF!="D"</formula>
    </cfRule>
  </conditionalFormatting>
  <conditionalFormatting sqref="W15:X15">
    <cfRule type="expression" dxfId="4" priority="125" stopIfTrue="1">
      <formula>#REF!="S"</formula>
    </cfRule>
  </conditionalFormatting>
  <conditionalFormatting sqref="W15:X15">
    <cfRule type="expression" dxfId="4" priority="126" stopIfTrue="1">
      <formula>#REF!="D"</formula>
    </cfRule>
  </conditionalFormatting>
  <conditionalFormatting sqref="Y15">
    <cfRule type="expression" dxfId="4" priority="127" stopIfTrue="1">
      <formula>#REF!="S"</formula>
    </cfRule>
  </conditionalFormatting>
  <conditionalFormatting sqref="Y15">
    <cfRule type="expression" dxfId="4" priority="128" stopIfTrue="1">
      <formula>#REF!="D"</formula>
    </cfRule>
  </conditionalFormatting>
  <conditionalFormatting sqref="Z15">
    <cfRule type="expression" dxfId="4" priority="129" stopIfTrue="1">
      <formula>#REF!="S"</formula>
    </cfRule>
  </conditionalFormatting>
  <conditionalFormatting sqref="Z15">
    <cfRule type="expression" dxfId="4" priority="130" stopIfTrue="1">
      <formula>#REF!="D"</formula>
    </cfRule>
  </conditionalFormatting>
  <conditionalFormatting sqref="Z15">
    <cfRule type="expression" dxfId="4" priority="131" stopIfTrue="1">
      <formula>#REF!="S"</formula>
    </cfRule>
  </conditionalFormatting>
  <conditionalFormatting sqref="Z15">
    <cfRule type="expression" dxfId="4" priority="132" stopIfTrue="1">
      <formula>#REF!="D"</formula>
    </cfRule>
  </conditionalFormatting>
  <conditionalFormatting sqref="AB17:AB20">
    <cfRule type="expression" dxfId="4" priority="133" stopIfTrue="1">
      <formula>#REF!="S"</formula>
    </cfRule>
  </conditionalFormatting>
  <conditionalFormatting sqref="AB17:AB20">
    <cfRule type="expression" dxfId="4" priority="134" stopIfTrue="1">
      <formula>#REF!="D"</formula>
    </cfRule>
  </conditionalFormatting>
  <conditionalFormatting sqref="AA17:AA20">
    <cfRule type="expression" dxfId="4" priority="135" stopIfTrue="1">
      <formula>#REF!="S"</formula>
    </cfRule>
  </conditionalFormatting>
  <conditionalFormatting sqref="AA17:AA20">
    <cfRule type="expression" dxfId="4" priority="136" stopIfTrue="1">
      <formula>#REF!="D"</formula>
    </cfRule>
  </conditionalFormatting>
  <conditionalFormatting sqref="AA17:AA20">
    <cfRule type="expression" dxfId="4" priority="137" stopIfTrue="1">
      <formula>#REF!="S"</formula>
    </cfRule>
  </conditionalFormatting>
  <conditionalFormatting sqref="AA17:AA20">
    <cfRule type="expression" dxfId="4" priority="138" stopIfTrue="1">
      <formula>#REF!="D"</formula>
    </cfRule>
  </conditionalFormatting>
  <conditionalFormatting sqref="W17:X20">
    <cfRule type="expression" dxfId="4" priority="139" stopIfTrue="1">
      <formula>#REF!="S"</formula>
    </cfRule>
  </conditionalFormatting>
  <conditionalFormatting sqref="W17:X20">
    <cfRule type="expression" dxfId="4" priority="140" stopIfTrue="1">
      <formula>#REF!="D"</formula>
    </cfRule>
  </conditionalFormatting>
  <conditionalFormatting sqref="Y17:Y20">
    <cfRule type="expression" dxfId="4" priority="141" stopIfTrue="1">
      <formula>#REF!="S"</formula>
    </cfRule>
  </conditionalFormatting>
  <conditionalFormatting sqref="Y17:Y20">
    <cfRule type="expression" dxfId="4" priority="142" stopIfTrue="1">
      <formula>#REF!="D"</formula>
    </cfRule>
  </conditionalFormatting>
  <conditionalFormatting sqref="Z17:Z20">
    <cfRule type="expression" dxfId="4" priority="143" stopIfTrue="1">
      <formula>#REF!="S"</formula>
    </cfRule>
  </conditionalFormatting>
  <conditionalFormatting sqref="Z17:Z20">
    <cfRule type="expression" dxfId="4" priority="144" stopIfTrue="1">
      <formula>#REF!="D"</formula>
    </cfRule>
  </conditionalFormatting>
  <conditionalFormatting sqref="Z17:Z20">
    <cfRule type="expression" dxfId="4" priority="145" stopIfTrue="1">
      <formula>#REF!="S"</formula>
    </cfRule>
  </conditionalFormatting>
  <conditionalFormatting sqref="Z17:Z20">
    <cfRule type="expression" dxfId="4" priority="146" stopIfTrue="1">
      <formula>#REF!="D"</formula>
    </cfRule>
  </conditionalFormatting>
  <conditionalFormatting sqref="U21">
    <cfRule type="expression" dxfId="4" priority="147" stopIfTrue="1">
      <formula>#REF!="S"</formula>
    </cfRule>
  </conditionalFormatting>
  <conditionalFormatting sqref="U21">
    <cfRule type="expression" dxfId="4" priority="148" stopIfTrue="1">
      <formula>#REF!="D"</formula>
    </cfRule>
  </conditionalFormatting>
  <conditionalFormatting sqref="U14">
    <cfRule type="expression" dxfId="4" priority="149" stopIfTrue="1">
      <formula>#REF!="S"</formula>
    </cfRule>
  </conditionalFormatting>
  <conditionalFormatting sqref="U14">
    <cfRule type="expression" dxfId="4" priority="150" stopIfTrue="1">
      <formula>#REF!="D"</formula>
    </cfRule>
  </conditionalFormatting>
  <conditionalFormatting sqref="P27:T27">
    <cfRule type="expression" dxfId="4" priority="151" stopIfTrue="1">
      <formula>#REF!="S"</formula>
    </cfRule>
  </conditionalFormatting>
  <conditionalFormatting sqref="P27:T27">
    <cfRule type="expression" dxfId="4" priority="152" stopIfTrue="1">
      <formula>#REF!="D"</formula>
    </cfRule>
  </conditionalFormatting>
  <conditionalFormatting sqref="W27:AA27">
    <cfRule type="expression" dxfId="4" priority="153" stopIfTrue="1">
      <formula>#REF!="S"</formula>
    </cfRule>
  </conditionalFormatting>
  <conditionalFormatting sqref="W27:AA27">
    <cfRule type="expression" dxfId="4" priority="154" stopIfTrue="1">
      <formula>#REF!="D"</formula>
    </cfRule>
  </conditionalFormatting>
  <conditionalFormatting sqref="AD27:AH27">
    <cfRule type="expression" dxfId="4" priority="155" stopIfTrue="1">
      <formula>#REF!="S"</formula>
    </cfRule>
  </conditionalFormatting>
  <conditionalFormatting sqref="AD27:AH27">
    <cfRule type="expression" dxfId="4" priority="156" stopIfTrue="1">
      <formula>#REF!="D"</formula>
    </cfRule>
  </conditionalFormatting>
  <conditionalFormatting sqref="J22:AA24">
    <cfRule type="expression" dxfId="4" priority="157" stopIfTrue="1">
      <formula>#REF!="S"</formula>
    </cfRule>
  </conditionalFormatting>
  <conditionalFormatting sqref="J22:AA24">
    <cfRule type="expression" dxfId="4" priority="158" stopIfTrue="1">
      <formula>#REF!="D"</formula>
    </cfRule>
  </conditionalFormatting>
  <conditionalFormatting sqref="G36">
    <cfRule type="cellIs" dxfId="5" priority="159" operator="lessThan">
      <formula>8</formula>
    </cfRule>
  </conditionalFormatting>
  <conditionalFormatting sqref="G36">
    <cfRule type="cellIs" dxfId="3" priority="160" stopIfTrue="1" operator="lessThan">
      <formula>8</formula>
    </cfRule>
  </conditionalFormatting>
  <conditionalFormatting sqref="H36:AL36">
    <cfRule type="cellIs" dxfId="5" priority="161" operator="lessThan">
      <formula>8</formula>
    </cfRule>
  </conditionalFormatting>
  <conditionalFormatting sqref="H36:AL36">
    <cfRule type="cellIs" dxfId="3" priority="162" stopIfTrue="1" operator="lessThan">
      <formula>8</formula>
    </cfRule>
  </conditionalFormatting>
  <conditionalFormatting sqref="G17:J17">
    <cfRule type="expression" dxfId="4" priority="163" stopIfTrue="1">
      <formula>#REF!="S"</formula>
    </cfRule>
  </conditionalFormatting>
  <conditionalFormatting sqref="G17:J17">
    <cfRule type="expression" dxfId="4" priority="164" stopIfTrue="1">
      <formula>#REF!="D"</formula>
    </cfRule>
  </conditionalFormatting>
  <conditionalFormatting sqref="G17:J17">
    <cfRule type="expression" dxfId="4" priority="165" stopIfTrue="1">
      <formula>#REF!="S"</formula>
    </cfRule>
  </conditionalFormatting>
  <conditionalFormatting sqref="G17:J17">
    <cfRule type="expression" dxfId="4" priority="166" stopIfTrue="1">
      <formula>#REF!="D"</formula>
    </cfRule>
  </conditionalFormatting>
  <conditionalFormatting sqref="G17:J17">
    <cfRule type="expression" dxfId="4" priority="167" stopIfTrue="1">
      <formula>#REF!="S"</formula>
    </cfRule>
  </conditionalFormatting>
  <conditionalFormatting sqref="G17:J17">
    <cfRule type="expression" dxfId="4" priority="168" stopIfTrue="1">
      <formula>#REF!="D"</formula>
    </cfRule>
  </conditionalFormatting>
  <conditionalFormatting sqref="K17">
    <cfRule type="expression" dxfId="4" priority="169" stopIfTrue="1">
      <formula>#REF!="S"</formula>
    </cfRule>
  </conditionalFormatting>
  <conditionalFormatting sqref="K17">
    <cfRule type="expression" dxfId="4" priority="170" stopIfTrue="1">
      <formula>#REF!="D"</formula>
    </cfRule>
  </conditionalFormatting>
  <conditionalFormatting sqref="K17">
    <cfRule type="expression" dxfId="4" priority="171" stopIfTrue="1">
      <formula>#REF!="S"</formula>
    </cfRule>
  </conditionalFormatting>
  <conditionalFormatting sqref="K17">
    <cfRule type="expression" dxfId="4" priority="172" stopIfTrue="1">
      <formula>#REF!="D"</formula>
    </cfRule>
  </conditionalFormatting>
  <conditionalFormatting sqref="K17">
    <cfRule type="expression" dxfId="4" priority="173" stopIfTrue="1">
      <formula>#REF!="S"</formula>
    </cfRule>
  </conditionalFormatting>
  <conditionalFormatting sqref="K17">
    <cfRule type="expression" dxfId="4" priority="174" stopIfTrue="1">
      <formula>#REF!="D"</formula>
    </cfRule>
  </conditionalFormatting>
  <conditionalFormatting sqref="H12:L12">
    <cfRule type="expression" dxfId="4" priority="175" stopIfTrue="1">
      <formula>H$10="S"</formula>
    </cfRule>
  </conditionalFormatting>
  <conditionalFormatting sqref="H12:L12">
    <cfRule type="expression" dxfId="4" priority="176" stopIfTrue="1">
      <formula>H$10="D"</formula>
    </cfRule>
  </conditionalFormatting>
  <conditionalFormatting sqref="H12:L12">
    <cfRule type="expression" dxfId="4" priority="177" stopIfTrue="1">
      <formula>#REF!="S"</formula>
    </cfRule>
  </conditionalFormatting>
  <conditionalFormatting sqref="H12:L12">
    <cfRule type="expression" dxfId="4" priority="178" stopIfTrue="1">
      <formula>#REF!="D"</formula>
    </cfRule>
  </conditionalFormatting>
  <conditionalFormatting sqref="H12:L12">
    <cfRule type="expression" dxfId="4" priority="179" stopIfTrue="1">
      <formula>H$10="S"</formula>
    </cfRule>
  </conditionalFormatting>
  <conditionalFormatting sqref="H12:L12">
    <cfRule type="expression" dxfId="4" priority="180" stopIfTrue="1">
      <formula>H$10="D"</formula>
    </cfRule>
  </conditionalFormatting>
  <conditionalFormatting sqref="H12:L12">
    <cfRule type="expression" dxfId="4" priority="181" stopIfTrue="1">
      <formula>#REF!="S"</formula>
    </cfRule>
  </conditionalFormatting>
  <conditionalFormatting sqref="H12:L12">
    <cfRule type="expression" dxfId="4" priority="182" stopIfTrue="1">
      <formula>#REF!="D"</formula>
    </cfRule>
  </conditionalFormatting>
  <conditionalFormatting sqref="H13:L13">
    <cfRule type="expression" dxfId="4" priority="183" stopIfTrue="1">
      <formula>H$10="S"</formula>
    </cfRule>
  </conditionalFormatting>
  <conditionalFormatting sqref="H13:L13">
    <cfRule type="expression" dxfId="4" priority="184" stopIfTrue="1">
      <formula>H$10="D"</formula>
    </cfRule>
  </conditionalFormatting>
  <conditionalFormatting sqref="H13:L13">
    <cfRule type="expression" dxfId="4" priority="185" stopIfTrue="1">
      <formula>#REF!="S"</formula>
    </cfRule>
  </conditionalFormatting>
  <conditionalFormatting sqref="H13:L13">
    <cfRule type="expression" dxfId="4" priority="186" stopIfTrue="1">
      <formula>#REF!="D"</formula>
    </cfRule>
  </conditionalFormatting>
  <conditionalFormatting sqref="H13:L13">
    <cfRule type="expression" dxfId="4" priority="187" stopIfTrue="1">
      <formula>H$10="S"</formula>
    </cfRule>
  </conditionalFormatting>
  <conditionalFormatting sqref="H13:L13">
    <cfRule type="expression" dxfId="4" priority="188" stopIfTrue="1">
      <formula>H$10="D"</formula>
    </cfRule>
  </conditionalFormatting>
  <conditionalFormatting sqref="H13:L13">
    <cfRule type="expression" dxfId="4" priority="189" stopIfTrue="1">
      <formula>#REF!="S"</formula>
    </cfRule>
  </conditionalFormatting>
  <conditionalFormatting sqref="H13:L13">
    <cfRule type="expression" dxfId="4" priority="190" stopIfTrue="1">
      <formula>#REF!="D"</formula>
    </cfRule>
  </conditionalFormatting>
  <conditionalFormatting sqref="H13:L13">
    <cfRule type="expression" dxfId="4" priority="191" stopIfTrue="1">
      <formula>H$10="S"</formula>
    </cfRule>
  </conditionalFormatting>
  <conditionalFormatting sqref="H13:L13">
    <cfRule type="expression" dxfId="4" priority="192" stopIfTrue="1">
      <formula>H$10="D"</formula>
    </cfRule>
  </conditionalFormatting>
  <conditionalFormatting sqref="H13:L13">
    <cfRule type="expression" dxfId="4" priority="193" stopIfTrue="1">
      <formula>#REF!="S"</formula>
    </cfRule>
  </conditionalFormatting>
  <conditionalFormatting sqref="H13:L13">
    <cfRule type="expression" dxfId="4" priority="194" stopIfTrue="1">
      <formula>#REF!="D"</formula>
    </cfRule>
  </conditionalFormatting>
  <conditionalFormatting sqref="H14:L14">
    <cfRule type="expression" dxfId="4" priority="195" stopIfTrue="1">
      <formula>H$10="S"</formula>
    </cfRule>
  </conditionalFormatting>
  <conditionalFormatting sqref="H14:L14">
    <cfRule type="expression" dxfId="4" priority="196" stopIfTrue="1">
      <formula>H$10="D"</formula>
    </cfRule>
  </conditionalFormatting>
  <conditionalFormatting sqref="H14:L14">
    <cfRule type="expression" dxfId="4" priority="197" stopIfTrue="1">
      <formula>#REF!="S"</formula>
    </cfRule>
  </conditionalFormatting>
  <conditionalFormatting sqref="H14:L14">
    <cfRule type="expression" dxfId="4" priority="198" stopIfTrue="1">
      <formula>#REF!="D"</formula>
    </cfRule>
  </conditionalFormatting>
  <conditionalFormatting sqref="O12:S12">
    <cfRule type="expression" dxfId="4" priority="199" stopIfTrue="1">
      <formula>O$10="S"</formula>
    </cfRule>
  </conditionalFormatting>
  <conditionalFormatting sqref="O12:S12">
    <cfRule type="expression" dxfId="4" priority="200" stopIfTrue="1">
      <formula>O$10="D"</formula>
    </cfRule>
  </conditionalFormatting>
  <conditionalFormatting sqref="O12:S12">
    <cfRule type="expression" dxfId="4" priority="201" stopIfTrue="1">
      <formula>#REF!="S"</formula>
    </cfRule>
  </conditionalFormatting>
  <conditionalFormatting sqref="O12:S12">
    <cfRule type="expression" dxfId="4" priority="202" stopIfTrue="1">
      <formula>#REF!="D"</formula>
    </cfRule>
  </conditionalFormatting>
  <conditionalFormatting sqref="O12:S12">
    <cfRule type="expression" dxfId="4" priority="203" stopIfTrue="1">
      <formula>O$10="S"</formula>
    </cfRule>
  </conditionalFormatting>
  <conditionalFormatting sqref="O12:S12">
    <cfRule type="expression" dxfId="4" priority="204" stopIfTrue="1">
      <formula>O$10="D"</formula>
    </cfRule>
  </conditionalFormatting>
  <conditionalFormatting sqref="O12:S12">
    <cfRule type="expression" dxfId="4" priority="205" stopIfTrue="1">
      <formula>#REF!="S"</formula>
    </cfRule>
  </conditionalFormatting>
  <conditionalFormatting sqref="O12:S12">
    <cfRule type="expression" dxfId="4" priority="206" stopIfTrue="1">
      <formula>#REF!="D"</formula>
    </cfRule>
  </conditionalFormatting>
  <conditionalFormatting sqref="O13:S13">
    <cfRule type="expression" dxfId="4" priority="207" stopIfTrue="1">
      <formula>O$10="S"</formula>
    </cfRule>
  </conditionalFormatting>
  <conditionalFormatting sqref="O13:S13">
    <cfRule type="expression" dxfId="4" priority="208" stopIfTrue="1">
      <formula>O$10="D"</formula>
    </cfRule>
  </conditionalFormatting>
  <conditionalFormatting sqref="O13:S13">
    <cfRule type="expression" dxfId="4" priority="209" stopIfTrue="1">
      <formula>#REF!="S"</formula>
    </cfRule>
  </conditionalFormatting>
  <conditionalFormatting sqref="O13:S13">
    <cfRule type="expression" dxfId="4" priority="210" stopIfTrue="1">
      <formula>#REF!="D"</formula>
    </cfRule>
  </conditionalFormatting>
  <conditionalFormatting sqref="O13:S13">
    <cfRule type="expression" dxfId="4" priority="211" stopIfTrue="1">
      <formula>O$10="S"</formula>
    </cfRule>
  </conditionalFormatting>
  <conditionalFormatting sqref="O13:S13">
    <cfRule type="expression" dxfId="4" priority="212" stopIfTrue="1">
      <formula>O$10="D"</formula>
    </cfRule>
  </conditionalFormatting>
  <conditionalFormatting sqref="O13:S13">
    <cfRule type="expression" dxfId="4" priority="213" stopIfTrue="1">
      <formula>#REF!="S"</formula>
    </cfRule>
  </conditionalFormatting>
  <conditionalFormatting sqref="O13:S13">
    <cfRule type="expression" dxfId="4" priority="214" stopIfTrue="1">
      <formula>#REF!="D"</formula>
    </cfRule>
  </conditionalFormatting>
  <conditionalFormatting sqref="O13:S13">
    <cfRule type="expression" dxfId="4" priority="215" stopIfTrue="1">
      <formula>O$10="S"</formula>
    </cfRule>
  </conditionalFormatting>
  <conditionalFormatting sqref="O13:S13">
    <cfRule type="expression" dxfId="4" priority="216" stopIfTrue="1">
      <formula>O$10="D"</formula>
    </cfRule>
  </conditionalFormatting>
  <conditionalFormatting sqref="O13:S13">
    <cfRule type="expression" dxfId="4" priority="217" stopIfTrue="1">
      <formula>#REF!="S"</formula>
    </cfRule>
  </conditionalFormatting>
  <conditionalFormatting sqref="O13:S13">
    <cfRule type="expression" dxfId="4" priority="218" stopIfTrue="1">
      <formula>#REF!="D"</formula>
    </cfRule>
  </conditionalFormatting>
  <conditionalFormatting sqref="O14:S14">
    <cfRule type="expression" dxfId="4" priority="219" stopIfTrue="1">
      <formula>O$10="S"</formula>
    </cfRule>
  </conditionalFormatting>
  <conditionalFormatting sqref="O14:S14">
    <cfRule type="expression" dxfId="4" priority="220" stopIfTrue="1">
      <formula>O$10="D"</formula>
    </cfRule>
  </conditionalFormatting>
  <conditionalFormatting sqref="O14:S14">
    <cfRule type="expression" dxfId="4" priority="221" stopIfTrue="1">
      <formula>#REF!="S"</formula>
    </cfRule>
  </conditionalFormatting>
  <conditionalFormatting sqref="O14:S14">
    <cfRule type="expression" dxfId="4" priority="222" stopIfTrue="1">
      <formula>#REF!="D"</formula>
    </cfRule>
  </conditionalFormatting>
  <conditionalFormatting sqref="V12:Z12">
    <cfRule type="expression" dxfId="4" priority="223" stopIfTrue="1">
      <formula>V$10="S"</formula>
    </cfRule>
  </conditionalFormatting>
  <conditionalFormatting sqref="V12:Z12">
    <cfRule type="expression" dxfId="4" priority="224" stopIfTrue="1">
      <formula>V$10="D"</formula>
    </cfRule>
  </conditionalFormatting>
  <conditionalFormatting sqref="V12:Z12">
    <cfRule type="expression" dxfId="4" priority="225" stopIfTrue="1">
      <formula>#REF!="S"</formula>
    </cfRule>
  </conditionalFormatting>
  <conditionalFormatting sqref="V12:Z12">
    <cfRule type="expression" dxfId="4" priority="226" stopIfTrue="1">
      <formula>#REF!="D"</formula>
    </cfRule>
  </conditionalFormatting>
  <conditionalFormatting sqref="V12:Z12">
    <cfRule type="expression" dxfId="4" priority="227" stopIfTrue="1">
      <formula>V$10="S"</formula>
    </cfRule>
  </conditionalFormatting>
  <conditionalFormatting sqref="V12:Z12">
    <cfRule type="expression" dxfId="4" priority="228" stopIfTrue="1">
      <formula>V$10="D"</formula>
    </cfRule>
  </conditionalFormatting>
  <conditionalFormatting sqref="V12:Z12">
    <cfRule type="expression" dxfId="4" priority="229" stopIfTrue="1">
      <formula>#REF!="S"</formula>
    </cfRule>
  </conditionalFormatting>
  <conditionalFormatting sqref="V12:Z12">
    <cfRule type="expression" dxfId="4" priority="230" stopIfTrue="1">
      <formula>#REF!="D"</formula>
    </cfRule>
  </conditionalFormatting>
  <conditionalFormatting sqref="V13:Z13">
    <cfRule type="expression" dxfId="4" priority="231" stopIfTrue="1">
      <formula>V$10="S"</formula>
    </cfRule>
  </conditionalFormatting>
  <conditionalFormatting sqref="V13:Z13">
    <cfRule type="expression" dxfId="4" priority="232" stopIfTrue="1">
      <formula>V$10="D"</formula>
    </cfRule>
  </conditionalFormatting>
  <conditionalFormatting sqref="V13:Z13">
    <cfRule type="expression" dxfId="4" priority="233" stopIfTrue="1">
      <formula>#REF!="S"</formula>
    </cfRule>
  </conditionalFormatting>
  <conditionalFormatting sqref="V13:Z13">
    <cfRule type="expression" dxfId="4" priority="234" stopIfTrue="1">
      <formula>#REF!="D"</formula>
    </cfRule>
  </conditionalFormatting>
  <conditionalFormatting sqref="V13:Z13">
    <cfRule type="expression" dxfId="4" priority="235" stopIfTrue="1">
      <formula>V$10="S"</formula>
    </cfRule>
  </conditionalFormatting>
  <conditionalFormatting sqref="V13:Z13">
    <cfRule type="expression" dxfId="4" priority="236" stopIfTrue="1">
      <formula>V$10="D"</formula>
    </cfRule>
  </conditionalFormatting>
  <conditionalFormatting sqref="V13:Z13">
    <cfRule type="expression" dxfId="4" priority="237" stopIfTrue="1">
      <formula>#REF!="S"</formula>
    </cfRule>
  </conditionalFormatting>
  <conditionalFormatting sqref="V13:Z13">
    <cfRule type="expression" dxfId="4" priority="238" stopIfTrue="1">
      <formula>#REF!="D"</formula>
    </cfRule>
  </conditionalFormatting>
  <conditionalFormatting sqref="V13:Z13">
    <cfRule type="expression" dxfId="4" priority="239" stopIfTrue="1">
      <formula>V$10="S"</formula>
    </cfRule>
  </conditionalFormatting>
  <conditionalFormatting sqref="V13:Z13">
    <cfRule type="expression" dxfId="4" priority="240" stopIfTrue="1">
      <formula>V$10="D"</formula>
    </cfRule>
  </conditionalFormatting>
  <conditionalFormatting sqref="V13:Z13">
    <cfRule type="expression" dxfId="4" priority="241" stopIfTrue="1">
      <formula>#REF!="S"</formula>
    </cfRule>
  </conditionalFormatting>
  <conditionalFormatting sqref="V13:Z13">
    <cfRule type="expression" dxfId="4" priority="242" stopIfTrue="1">
      <formula>#REF!="D"</formula>
    </cfRule>
  </conditionalFormatting>
  <conditionalFormatting sqref="V14:Z14">
    <cfRule type="expression" dxfId="4" priority="243" stopIfTrue="1">
      <formula>V$10="S"</formula>
    </cfRule>
  </conditionalFormatting>
  <conditionalFormatting sqref="V14:Z14">
    <cfRule type="expression" dxfId="4" priority="244" stopIfTrue="1">
      <formula>V$10="D"</formula>
    </cfRule>
  </conditionalFormatting>
  <conditionalFormatting sqref="V14:Z14">
    <cfRule type="expression" dxfId="4" priority="245" stopIfTrue="1">
      <formula>#REF!="S"</formula>
    </cfRule>
  </conditionalFormatting>
  <conditionalFormatting sqref="V14:Z14">
    <cfRule type="expression" dxfId="4" priority="246" stopIfTrue="1">
      <formula>#REF!="D"</formula>
    </cfRule>
  </conditionalFormatting>
  <conditionalFormatting sqref="AC12:AC13 AD12:AG12 AC16">
    <cfRule type="expression" dxfId="4" priority="247" stopIfTrue="1">
      <formula>AC$10="S"</formula>
    </cfRule>
  </conditionalFormatting>
  <conditionalFormatting sqref="AC12:AC13 AD12:AG12 AC16">
    <cfRule type="expression" dxfId="4" priority="248" stopIfTrue="1">
      <formula>AC$10="D"</formula>
    </cfRule>
  </conditionalFormatting>
  <conditionalFormatting sqref="AC12:AC13 AD12:AG12 AC16">
    <cfRule type="expression" dxfId="4" priority="249" stopIfTrue="1">
      <formula>#REF!="S"</formula>
    </cfRule>
  </conditionalFormatting>
  <conditionalFormatting sqref="AC12:AC13 AD12:AG12 AC16">
    <cfRule type="expression" dxfId="4" priority="250" stopIfTrue="1">
      <formula>#REF!="D"</formula>
    </cfRule>
  </conditionalFormatting>
  <conditionalFormatting sqref="AC12:AC13 AD12:AG12 AC16">
    <cfRule type="expression" dxfId="4" priority="251" stopIfTrue="1">
      <formula>AC$10="S"</formula>
    </cfRule>
  </conditionalFormatting>
  <conditionalFormatting sqref="AC12:AC13 AD12:AG12 AC16">
    <cfRule type="expression" dxfId="4" priority="252" stopIfTrue="1">
      <formula>AC$10="D"</formula>
    </cfRule>
  </conditionalFormatting>
  <conditionalFormatting sqref="AC12:AC13 AD12:AG12 AC16">
    <cfRule type="expression" dxfId="4" priority="253" stopIfTrue="1">
      <formula>#REF!="S"</formula>
    </cfRule>
  </conditionalFormatting>
  <conditionalFormatting sqref="AC12:AC13 AD12:AG12 AC16">
    <cfRule type="expression" dxfId="4" priority="254" stopIfTrue="1">
      <formula>#REF!="D"</formula>
    </cfRule>
  </conditionalFormatting>
  <conditionalFormatting sqref="AC13:AG13 AC16">
    <cfRule type="expression" dxfId="4" priority="255" stopIfTrue="1">
      <formula>AC$10="S"</formula>
    </cfRule>
  </conditionalFormatting>
  <conditionalFormatting sqref="AC13:AG13 AC16">
    <cfRule type="expression" dxfId="4" priority="256" stopIfTrue="1">
      <formula>AC$10="D"</formula>
    </cfRule>
  </conditionalFormatting>
  <conditionalFormatting sqref="AC13:AG13 AC16">
    <cfRule type="expression" dxfId="4" priority="257" stopIfTrue="1">
      <formula>#REF!="S"</formula>
    </cfRule>
  </conditionalFormatting>
  <conditionalFormatting sqref="AC13:AG13 AC16">
    <cfRule type="expression" dxfId="4" priority="258" stopIfTrue="1">
      <formula>#REF!="D"</formula>
    </cfRule>
  </conditionalFormatting>
  <conditionalFormatting sqref="AC13:AG13 AC16">
    <cfRule type="expression" dxfId="4" priority="259" stopIfTrue="1">
      <formula>AC$10="S"</formula>
    </cfRule>
  </conditionalFormatting>
  <conditionalFormatting sqref="AC13:AG13 AC16">
    <cfRule type="expression" dxfId="4" priority="260" stopIfTrue="1">
      <formula>AC$10="D"</formula>
    </cfRule>
  </conditionalFormatting>
  <conditionalFormatting sqref="AC13:AG13 AC16">
    <cfRule type="expression" dxfId="4" priority="261" stopIfTrue="1">
      <formula>#REF!="S"</formula>
    </cfRule>
  </conditionalFormatting>
  <conditionalFormatting sqref="AC13:AG13 AC16">
    <cfRule type="expression" dxfId="4" priority="262" stopIfTrue="1">
      <formula>#REF!="D"</formula>
    </cfRule>
  </conditionalFormatting>
  <conditionalFormatting sqref="AC13:AG13 AC16">
    <cfRule type="expression" dxfId="4" priority="263" stopIfTrue="1">
      <formula>AC$10="S"</formula>
    </cfRule>
  </conditionalFormatting>
  <conditionalFormatting sqref="AC13:AG13 AC16">
    <cfRule type="expression" dxfId="4" priority="264" stopIfTrue="1">
      <formula>AC$10="D"</formula>
    </cfRule>
  </conditionalFormatting>
  <conditionalFormatting sqref="AC13:AG13 AC16">
    <cfRule type="expression" dxfId="4" priority="265" stopIfTrue="1">
      <formula>#REF!="S"</formula>
    </cfRule>
  </conditionalFormatting>
  <conditionalFormatting sqref="AC13:AG13 AC16">
    <cfRule type="expression" dxfId="4" priority="266" stopIfTrue="1">
      <formula>#REF!="D"</formula>
    </cfRule>
  </conditionalFormatting>
  <conditionalFormatting sqref="AC14:AG14">
    <cfRule type="expression" dxfId="4" priority="267" stopIfTrue="1">
      <formula>AC$10="S"</formula>
    </cfRule>
  </conditionalFormatting>
  <conditionalFormatting sqref="AC14:AG14">
    <cfRule type="expression" dxfId="4" priority="268" stopIfTrue="1">
      <formula>AC$10="D"</formula>
    </cfRule>
  </conditionalFormatting>
  <conditionalFormatting sqref="AC14:AG14">
    <cfRule type="expression" dxfId="4" priority="269" stopIfTrue="1">
      <formula>#REF!="S"</formula>
    </cfRule>
  </conditionalFormatting>
  <conditionalFormatting sqref="AC14:AG14">
    <cfRule type="expression" dxfId="4" priority="270" stopIfTrue="1">
      <formula>#REF!="D"</formula>
    </cfRule>
  </conditionalFormatting>
  <conditionalFormatting sqref="AJ12">
    <cfRule type="expression" dxfId="4" priority="271" stopIfTrue="1">
      <formula>AJ$10="S"</formula>
    </cfRule>
  </conditionalFormatting>
  <conditionalFormatting sqref="AJ12">
    <cfRule type="expression" dxfId="4" priority="272" stopIfTrue="1">
      <formula>AJ$10="D"</formula>
    </cfRule>
  </conditionalFormatting>
  <conditionalFormatting sqref="AJ12">
    <cfRule type="expression" dxfId="4" priority="273" stopIfTrue="1">
      <formula>#REF!="S"</formula>
    </cfRule>
  </conditionalFormatting>
  <conditionalFormatting sqref="AJ12">
    <cfRule type="expression" dxfId="4" priority="274" stopIfTrue="1">
      <formula>#REF!="D"</formula>
    </cfRule>
  </conditionalFormatting>
  <conditionalFormatting sqref="AJ12">
    <cfRule type="expression" dxfId="4" priority="275" stopIfTrue="1">
      <formula>AJ$10="S"</formula>
    </cfRule>
  </conditionalFormatting>
  <conditionalFormatting sqref="AJ12">
    <cfRule type="expression" dxfId="4" priority="276" stopIfTrue="1">
      <formula>AJ$10="D"</formula>
    </cfRule>
  </conditionalFormatting>
  <conditionalFormatting sqref="AJ12">
    <cfRule type="expression" dxfId="4" priority="277" stopIfTrue="1">
      <formula>#REF!="S"</formula>
    </cfRule>
  </conditionalFormatting>
  <conditionalFormatting sqref="AJ12">
    <cfRule type="expression" dxfId="4" priority="278" stopIfTrue="1">
      <formula>#REF!="D"</formula>
    </cfRule>
  </conditionalFormatting>
  <conditionalFormatting sqref="AJ13">
    <cfRule type="expression" dxfId="4" priority="279" stopIfTrue="1">
      <formula>AJ$10="S"</formula>
    </cfRule>
  </conditionalFormatting>
  <conditionalFormatting sqref="AJ13">
    <cfRule type="expression" dxfId="4" priority="280" stopIfTrue="1">
      <formula>AJ$10="D"</formula>
    </cfRule>
  </conditionalFormatting>
  <conditionalFormatting sqref="AJ13">
    <cfRule type="expression" dxfId="4" priority="281" stopIfTrue="1">
      <formula>#REF!="S"</formula>
    </cfRule>
  </conditionalFormatting>
  <conditionalFormatting sqref="AJ13">
    <cfRule type="expression" dxfId="4" priority="282" stopIfTrue="1">
      <formula>#REF!="D"</formula>
    </cfRule>
  </conditionalFormatting>
  <conditionalFormatting sqref="AJ13">
    <cfRule type="expression" dxfId="4" priority="283" stopIfTrue="1">
      <formula>AJ$10="S"</formula>
    </cfRule>
  </conditionalFormatting>
  <conditionalFormatting sqref="AJ13">
    <cfRule type="expression" dxfId="4" priority="284" stopIfTrue="1">
      <formula>AJ$10="D"</formula>
    </cfRule>
  </conditionalFormatting>
  <conditionalFormatting sqref="AJ13">
    <cfRule type="expression" dxfId="4" priority="285" stopIfTrue="1">
      <formula>#REF!="S"</formula>
    </cfRule>
  </conditionalFormatting>
  <conditionalFormatting sqref="AJ13">
    <cfRule type="expression" dxfId="4" priority="286" stopIfTrue="1">
      <formula>#REF!="D"</formula>
    </cfRule>
  </conditionalFormatting>
  <conditionalFormatting sqref="AJ13">
    <cfRule type="expression" dxfId="4" priority="287" stopIfTrue="1">
      <formula>AJ$10="S"</formula>
    </cfRule>
  </conditionalFormatting>
  <conditionalFormatting sqref="AJ13">
    <cfRule type="expression" dxfId="4" priority="288" stopIfTrue="1">
      <formula>AJ$10="D"</formula>
    </cfRule>
  </conditionalFormatting>
  <conditionalFormatting sqref="AJ13">
    <cfRule type="expression" dxfId="4" priority="289" stopIfTrue="1">
      <formula>#REF!="S"</formula>
    </cfRule>
  </conditionalFormatting>
  <conditionalFormatting sqref="AJ13">
    <cfRule type="expression" dxfId="4" priority="290" stopIfTrue="1">
      <formula>#REF!="D"</formula>
    </cfRule>
  </conditionalFormatting>
  <conditionalFormatting sqref="AJ14">
    <cfRule type="expression" dxfId="4" priority="291" stopIfTrue="1">
      <formula>AJ$10="S"</formula>
    </cfRule>
  </conditionalFormatting>
  <conditionalFormatting sqref="AJ14">
    <cfRule type="expression" dxfId="4" priority="292" stopIfTrue="1">
      <formula>AJ$10="D"</formula>
    </cfRule>
  </conditionalFormatting>
  <conditionalFormatting sqref="AJ14">
    <cfRule type="expression" dxfId="4" priority="293" stopIfTrue="1">
      <formula>#REF!="S"</formula>
    </cfRule>
  </conditionalFormatting>
  <conditionalFormatting sqref="AJ14">
    <cfRule type="expression" dxfId="4" priority="294" stopIfTrue="1">
      <formula>#REF!="D"</formula>
    </cfRule>
  </conditionalFormatting>
  <conditionalFormatting sqref="F12">
    <cfRule type="notContainsBlanks" dxfId="6" priority="295">
      <formula>LEN(TRIM(F12))&gt;0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F12:F19">
      <formula1>Actividades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8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10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46054</v>
      </c>
      <c r="L4" s="27"/>
      <c r="M4" s="27"/>
      <c r="N4" s="46" t="s">
        <v>145</v>
      </c>
      <c r="O4" s="27"/>
      <c r="P4" s="45">
        <f>EOMONTH(K4,0)</f>
        <v>46081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01">
        <v>1.6332902E7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00" t="s">
        <v>164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 t="str">
        <f>IF(H2&lt;&gt;"02",+AH9+1,"X")</f>
        <v>X</v>
      </c>
      <c r="AJ9" s="53" t="str">
        <f>IF(H2&lt;&gt;"02",+AI9+1,"X")</f>
        <v>X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105" t="s">
        <v>165</v>
      </c>
      <c r="AJ10" s="60" t="str">
        <f>IF(AJ11=30,MID("LMMJVSDL",WEEKDAY($K$4+AJ$9-2,1),1),"X")</f>
        <v>X</v>
      </c>
      <c r="AK10" s="60" t="str">
        <f>IF(AK11=31,MID("LMMJVSDL",WEEKDAY($K$4+AK$9-2,1),1),"X")</f>
        <v>X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105">
        <v>1.0</v>
      </c>
      <c r="AJ11" s="133" t="s">
        <v>10</v>
      </c>
      <c r="AK11" s="133" t="s">
        <v>14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32.25" customHeight="1">
      <c r="A12" s="22"/>
      <c r="B12" s="69">
        <v>1.0</v>
      </c>
      <c r="C12" s="134" t="s">
        <v>166</v>
      </c>
      <c r="D12" s="135" t="s">
        <v>38</v>
      </c>
      <c r="E12" s="134" t="s">
        <v>167</v>
      </c>
      <c r="F12" s="123" t="s">
        <v>116</v>
      </c>
      <c r="G12" s="136">
        <v>6.0</v>
      </c>
      <c r="H12" s="117">
        <v>4.0</v>
      </c>
      <c r="I12" s="117">
        <v>3.0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130"/>
      <c r="W12" s="130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 t="s">
        <v>162</v>
      </c>
      <c r="AL12" s="75">
        <f t="shared" ref="AL12:AL29" si="4">SUM(G12:AK12)</f>
        <v>13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27.0" customHeight="1">
      <c r="A13" s="22"/>
      <c r="B13" s="69">
        <f t="shared" ref="B13:B31" si="5">B12+1</f>
        <v>2</v>
      </c>
      <c r="C13" s="134" t="s">
        <v>168</v>
      </c>
      <c r="D13" s="135" t="s">
        <v>38</v>
      </c>
      <c r="E13" s="134" t="s">
        <v>167</v>
      </c>
      <c r="F13" s="123" t="s">
        <v>113</v>
      </c>
      <c r="G13" s="136">
        <v>1.0</v>
      </c>
      <c r="H13" s="117">
        <v>2.0</v>
      </c>
      <c r="I13" s="117">
        <v>2.0</v>
      </c>
      <c r="J13" s="117">
        <v>2.0</v>
      </c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130"/>
      <c r="W13" s="130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4"/>
        <v>7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31.5" customHeight="1">
      <c r="A14" s="22"/>
      <c r="B14" s="69">
        <f t="shared" si="5"/>
        <v>3</v>
      </c>
      <c r="C14" s="134" t="s">
        <v>169</v>
      </c>
      <c r="D14" s="135" t="s">
        <v>38</v>
      </c>
      <c r="E14" s="134" t="s">
        <v>167</v>
      </c>
      <c r="F14" s="123" t="s">
        <v>43</v>
      </c>
      <c r="G14" s="136">
        <v>1.0</v>
      </c>
      <c r="H14" s="117">
        <v>1.0</v>
      </c>
      <c r="I14" s="117">
        <v>1.0</v>
      </c>
      <c r="J14" s="117">
        <v>2.0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130"/>
      <c r="W14" s="130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4"/>
        <v>5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5"/>
        <v>4</v>
      </c>
      <c r="C15" s="134" t="s">
        <v>170</v>
      </c>
      <c r="D15" s="135" t="s">
        <v>38</v>
      </c>
      <c r="E15" s="134" t="s">
        <v>167</v>
      </c>
      <c r="F15" s="123" t="s">
        <v>18</v>
      </c>
      <c r="G15" s="73"/>
      <c r="H15" s="117">
        <v>1.0</v>
      </c>
      <c r="I15" s="74"/>
      <c r="J15" s="117">
        <v>2.0</v>
      </c>
      <c r="K15" s="74"/>
      <c r="L15" s="117">
        <v>2.0</v>
      </c>
      <c r="M15" s="74"/>
      <c r="N15" s="74"/>
      <c r="O15" s="74"/>
      <c r="P15" s="74"/>
      <c r="Q15" s="74"/>
      <c r="R15" s="74"/>
      <c r="S15" s="74"/>
      <c r="T15" s="74"/>
      <c r="U15" s="74"/>
      <c r="V15" s="130"/>
      <c r="W15" s="130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4"/>
        <v>5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27.0" customHeight="1">
      <c r="A16" s="22"/>
      <c r="B16" s="69">
        <f t="shared" si="5"/>
        <v>5</v>
      </c>
      <c r="C16" s="134" t="s">
        <v>171</v>
      </c>
      <c r="D16" s="135" t="s">
        <v>38</v>
      </c>
      <c r="E16" s="134" t="s">
        <v>167</v>
      </c>
      <c r="F16" s="123" t="s">
        <v>26</v>
      </c>
      <c r="G16" s="73"/>
      <c r="H16" s="74"/>
      <c r="I16" s="117">
        <v>2.0</v>
      </c>
      <c r="J16" s="117">
        <v>2.0</v>
      </c>
      <c r="K16" s="74"/>
      <c r="L16" s="117">
        <v>3.0</v>
      </c>
      <c r="M16" s="74"/>
      <c r="N16" s="74"/>
      <c r="O16" s="74"/>
      <c r="P16" s="74"/>
      <c r="Q16" s="74"/>
      <c r="R16" s="74"/>
      <c r="S16" s="74"/>
      <c r="T16" s="74"/>
      <c r="U16" s="74"/>
      <c r="V16" s="130"/>
      <c r="W16" s="130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4"/>
        <v>7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28.5" customHeight="1">
      <c r="A17" s="22"/>
      <c r="B17" s="69">
        <f t="shared" si="5"/>
        <v>6</v>
      </c>
      <c r="C17" s="134" t="s">
        <v>172</v>
      </c>
      <c r="D17" s="135" t="s">
        <v>38</v>
      </c>
      <c r="E17" s="134" t="s">
        <v>167</v>
      </c>
      <c r="F17" s="123" t="s">
        <v>43</v>
      </c>
      <c r="G17" s="73"/>
      <c r="H17" s="74"/>
      <c r="I17" s="74"/>
      <c r="J17" s="74"/>
      <c r="K17" s="74"/>
      <c r="L17" s="117">
        <v>3.0</v>
      </c>
      <c r="M17" s="74"/>
      <c r="N17" s="74"/>
      <c r="O17" s="74"/>
      <c r="P17" s="74"/>
      <c r="Q17" s="74"/>
      <c r="R17" s="74"/>
      <c r="S17" s="74"/>
      <c r="T17" s="74"/>
      <c r="U17" s="74"/>
      <c r="V17" s="130"/>
      <c r="W17" s="130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4"/>
        <v>3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5"/>
        <v>7</v>
      </c>
      <c r="C18" s="134" t="s">
        <v>173</v>
      </c>
      <c r="D18" s="135" t="s">
        <v>38</v>
      </c>
      <c r="E18" s="134" t="s">
        <v>167</v>
      </c>
      <c r="F18" s="123" t="s">
        <v>119</v>
      </c>
      <c r="G18" s="73"/>
      <c r="H18" s="74"/>
      <c r="I18" s="74"/>
      <c r="J18" s="74"/>
      <c r="K18" s="74"/>
      <c r="L18" s="74"/>
      <c r="M18" s="74"/>
      <c r="N18" s="74"/>
      <c r="O18" s="117">
        <v>0.0</v>
      </c>
      <c r="P18" s="117" t="s">
        <v>174</v>
      </c>
      <c r="Q18" s="117" t="s">
        <v>174</v>
      </c>
      <c r="R18" s="117" t="s">
        <v>174</v>
      </c>
      <c r="S18" s="117" t="s">
        <v>174</v>
      </c>
      <c r="T18" s="74"/>
      <c r="U18" s="74"/>
      <c r="V18" s="130"/>
      <c r="W18" s="130"/>
      <c r="X18" s="117" t="s">
        <v>174</v>
      </c>
      <c r="Y18" s="117" t="s">
        <v>174</v>
      </c>
      <c r="Z18" s="117" t="s">
        <v>174</v>
      </c>
      <c r="AA18" s="74"/>
      <c r="AB18" s="74"/>
      <c r="AC18" s="117"/>
      <c r="AD18" s="74"/>
      <c r="AE18" s="74"/>
      <c r="AF18" s="74"/>
      <c r="AG18" s="74"/>
      <c r="AH18" s="74"/>
      <c r="AI18" s="74"/>
      <c r="AJ18" s="74"/>
      <c r="AK18" s="74" t="s">
        <v>162</v>
      </c>
      <c r="AL18" s="75">
        <f t="shared" si="4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29.25" customHeight="1">
      <c r="A19" s="22"/>
      <c r="B19" s="69">
        <f t="shared" si="5"/>
        <v>8</v>
      </c>
      <c r="C19" s="134" t="s">
        <v>175</v>
      </c>
      <c r="D19" s="135" t="s">
        <v>38</v>
      </c>
      <c r="E19" s="134" t="s">
        <v>167</v>
      </c>
      <c r="F19" s="123" t="s">
        <v>119</v>
      </c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130"/>
      <c r="W19" s="130"/>
      <c r="X19" s="74"/>
      <c r="Y19" s="74"/>
      <c r="Z19" s="74"/>
      <c r="AA19" s="74"/>
      <c r="AB19" s="74"/>
      <c r="AC19" s="117">
        <v>8.0</v>
      </c>
      <c r="AD19" s="117">
        <v>8.0</v>
      </c>
      <c r="AE19" s="117" t="s">
        <v>174</v>
      </c>
      <c r="AF19" s="117" t="s">
        <v>174</v>
      </c>
      <c r="AG19" s="117" t="s">
        <v>174</v>
      </c>
      <c r="AH19" s="74"/>
      <c r="AI19" s="74"/>
      <c r="AJ19" s="74"/>
      <c r="AK19" s="74"/>
      <c r="AL19" s="75">
        <f t="shared" si="4"/>
        <v>16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5"/>
        <v>9</v>
      </c>
      <c r="C20" s="70"/>
      <c r="D20" s="71"/>
      <c r="E20" s="70"/>
      <c r="F20" s="70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130"/>
      <c r="W20" s="130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4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5"/>
        <v>10</v>
      </c>
      <c r="C21" s="70"/>
      <c r="D21" s="71"/>
      <c r="E21" s="70"/>
      <c r="F21" s="70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130"/>
      <c r="W21" s="130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4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5"/>
        <v>11</v>
      </c>
      <c r="C22" s="70"/>
      <c r="D22" s="71"/>
      <c r="E22" s="70"/>
      <c r="F22" s="70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130"/>
      <c r="W22" s="130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4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5"/>
        <v>12</v>
      </c>
      <c r="C23" s="70"/>
      <c r="D23" s="71"/>
      <c r="E23" s="70"/>
      <c r="F23" s="70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130"/>
      <c r="W23" s="130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4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5"/>
        <v>13</v>
      </c>
      <c r="C24" s="70"/>
      <c r="D24" s="71"/>
      <c r="E24" s="70"/>
      <c r="F24" s="70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130"/>
      <c r="W24" s="130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4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5"/>
        <v>14</v>
      </c>
      <c r="C25" s="70"/>
      <c r="D25" s="71"/>
      <c r="E25" s="70"/>
      <c r="F25" s="70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130"/>
      <c r="W25" s="130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4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5"/>
        <v>15</v>
      </c>
      <c r="C26" s="70"/>
      <c r="D26" s="71"/>
      <c r="E26" s="70"/>
      <c r="F26" s="70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130"/>
      <c r="W26" s="130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4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5"/>
        <v>16</v>
      </c>
      <c r="C27" s="70"/>
      <c r="D27" s="71"/>
      <c r="E27" s="70"/>
      <c r="F27" s="70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130"/>
      <c r="W27" s="130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4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5"/>
        <v>17</v>
      </c>
      <c r="C28" s="70"/>
      <c r="D28" s="71"/>
      <c r="E28" s="70"/>
      <c r="F28" s="70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130"/>
      <c r="W28" s="130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4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5"/>
        <v>18</v>
      </c>
      <c r="C29" s="70"/>
      <c r="D29" s="71"/>
      <c r="E29" s="70"/>
      <c r="F29" s="70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130"/>
      <c r="W29" s="130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4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5"/>
        <v>19</v>
      </c>
      <c r="C30" s="70"/>
      <c r="D30" s="71"/>
      <c r="E30" s="70"/>
      <c r="F30" s="70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130"/>
      <c r="W30" s="130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5"/>
        <v>20</v>
      </c>
      <c r="C31" s="70"/>
      <c r="D31" s="71"/>
      <c r="E31" s="70"/>
      <c r="F31" s="70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130"/>
      <c r="W31" s="130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6">SUM(G12:G31)</f>
        <v>8</v>
      </c>
      <c r="H32" s="78">
        <f t="shared" si="6"/>
        <v>8</v>
      </c>
      <c r="I32" s="78">
        <f t="shared" si="6"/>
        <v>8</v>
      </c>
      <c r="J32" s="78">
        <f t="shared" si="6"/>
        <v>8</v>
      </c>
      <c r="K32" s="78">
        <f t="shared" si="6"/>
        <v>0</v>
      </c>
      <c r="L32" s="78">
        <f t="shared" si="6"/>
        <v>8</v>
      </c>
      <c r="M32" s="78">
        <f t="shared" si="6"/>
        <v>0</v>
      </c>
      <c r="N32" s="78">
        <f t="shared" si="6"/>
        <v>0</v>
      </c>
      <c r="O32" s="78">
        <f t="shared" si="6"/>
        <v>0</v>
      </c>
      <c r="P32" s="78">
        <f t="shared" si="6"/>
        <v>0</v>
      </c>
      <c r="Q32" s="78">
        <f t="shared" si="6"/>
        <v>0</v>
      </c>
      <c r="R32" s="78">
        <f t="shared" si="6"/>
        <v>0</v>
      </c>
      <c r="S32" s="78">
        <f t="shared" si="6"/>
        <v>0</v>
      </c>
      <c r="T32" s="78">
        <f t="shared" si="6"/>
        <v>0</v>
      </c>
      <c r="U32" s="78">
        <f t="shared" si="6"/>
        <v>0</v>
      </c>
      <c r="V32" s="78">
        <f t="shared" si="6"/>
        <v>0</v>
      </c>
      <c r="W32" s="78">
        <f t="shared" si="6"/>
        <v>0</v>
      </c>
      <c r="X32" s="78">
        <f t="shared" si="6"/>
        <v>0</v>
      </c>
      <c r="Y32" s="78">
        <f t="shared" si="6"/>
        <v>0</v>
      </c>
      <c r="Z32" s="78">
        <f t="shared" si="6"/>
        <v>0</v>
      </c>
      <c r="AA32" s="78">
        <f t="shared" si="6"/>
        <v>0</v>
      </c>
      <c r="AB32" s="78">
        <f t="shared" si="6"/>
        <v>0</v>
      </c>
      <c r="AC32" s="78">
        <f t="shared" si="6"/>
        <v>8</v>
      </c>
      <c r="AD32" s="78">
        <f t="shared" si="6"/>
        <v>8</v>
      </c>
      <c r="AE32" s="78">
        <f t="shared" si="6"/>
        <v>0</v>
      </c>
      <c r="AF32" s="78">
        <f t="shared" si="6"/>
        <v>0</v>
      </c>
      <c r="AG32" s="78">
        <f t="shared" si="6"/>
        <v>0</v>
      </c>
      <c r="AH32" s="78">
        <f t="shared" si="6"/>
        <v>0</v>
      </c>
      <c r="AI32" s="78">
        <f t="shared" si="6"/>
        <v>0</v>
      </c>
      <c r="AJ32" s="78">
        <f t="shared" si="6"/>
        <v>0</v>
      </c>
      <c r="AK32" s="78">
        <f t="shared" si="6"/>
        <v>0</v>
      </c>
      <c r="AL32" s="79">
        <f t="shared" si="6"/>
        <v>56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>
        <f t="shared" ref="G36:AL36" si="7">IF(G32+G34&lt;=0,"",G32+G34)</f>
        <v>8</v>
      </c>
      <c r="H36" s="78">
        <f t="shared" si="7"/>
        <v>8</v>
      </c>
      <c r="I36" s="78">
        <f t="shared" si="7"/>
        <v>8</v>
      </c>
      <c r="J36" s="78">
        <f t="shared" si="7"/>
        <v>8</v>
      </c>
      <c r="K36" s="78" t="str">
        <f t="shared" si="7"/>
        <v/>
      </c>
      <c r="L36" s="78">
        <f t="shared" si="7"/>
        <v>8</v>
      </c>
      <c r="M36" s="78" t="str">
        <f t="shared" si="7"/>
        <v/>
      </c>
      <c r="N36" s="78" t="str">
        <f t="shared" si="7"/>
        <v/>
      </c>
      <c r="O36" s="78" t="str">
        <f t="shared" si="7"/>
        <v/>
      </c>
      <c r="P36" s="78" t="str">
        <f t="shared" si="7"/>
        <v/>
      </c>
      <c r="Q36" s="78" t="str">
        <f t="shared" si="7"/>
        <v/>
      </c>
      <c r="R36" s="78" t="str">
        <f t="shared" si="7"/>
        <v/>
      </c>
      <c r="S36" s="78" t="str">
        <f t="shared" si="7"/>
        <v/>
      </c>
      <c r="T36" s="78" t="str">
        <f t="shared" si="7"/>
        <v/>
      </c>
      <c r="U36" s="78" t="str">
        <f t="shared" si="7"/>
        <v/>
      </c>
      <c r="V36" s="78" t="str">
        <f t="shared" si="7"/>
        <v/>
      </c>
      <c r="W36" s="78" t="str">
        <f t="shared" si="7"/>
        <v/>
      </c>
      <c r="X36" s="78" t="str">
        <f t="shared" si="7"/>
        <v/>
      </c>
      <c r="Y36" s="78" t="str">
        <f t="shared" si="7"/>
        <v/>
      </c>
      <c r="Z36" s="78" t="str">
        <f t="shared" si="7"/>
        <v/>
      </c>
      <c r="AA36" s="78" t="str">
        <f t="shared" si="7"/>
        <v/>
      </c>
      <c r="AB36" s="78" t="str">
        <f t="shared" si="7"/>
        <v/>
      </c>
      <c r="AC36" s="78">
        <f t="shared" si="7"/>
        <v>8</v>
      </c>
      <c r="AD36" s="78">
        <f t="shared" si="7"/>
        <v>8</v>
      </c>
      <c r="AE36" s="78" t="str">
        <f t="shared" si="7"/>
        <v/>
      </c>
      <c r="AF36" s="78" t="str">
        <f t="shared" si="7"/>
        <v/>
      </c>
      <c r="AG36" s="78" t="str">
        <f t="shared" si="7"/>
        <v/>
      </c>
      <c r="AH36" s="78" t="str">
        <f t="shared" si="7"/>
        <v/>
      </c>
      <c r="AI36" s="78" t="str">
        <f t="shared" si="7"/>
        <v/>
      </c>
      <c r="AJ36" s="78" t="str">
        <f t="shared" si="7"/>
        <v/>
      </c>
      <c r="AK36" s="78" t="str">
        <f t="shared" si="7"/>
        <v/>
      </c>
      <c r="AL36" s="78">
        <f t="shared" si="7"/>
        <v>56</v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F13:F19">
      <formula1>Actividades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30.57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14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46082</v>
      </c>
      <c r="L4" s="27"/>
      <c r="M4" s="27"/>
      <c r="N4" s="46" t="s">
        <v>145</v>
      </c>
      <c r="O4" s="27"/>
      <c r="P4" s="45">
        <f>EOMONTH(K4,0)</f>
        <v>46112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01">
        <v>1.6332902E7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00" t="s">
        <v>176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J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 t="str">
        <f t="shared" si="2"/>
        <v>D</v>
      </c>
      <c r="AJ10" s="60" t="str">
        <f t="shared" si="2"/>
        <v>L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J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si="3"/>
        <v>44498</v>
      </c>
      <c r="AJ11" s="66">
        <f t="shared" si="3"/>
        <v>44499</v>
      </c>
      <c r="AK11" s="67" t="str">
        <f>AK9</f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28.5" customHeight="1">
      <c r="A12" s="22"/>
      <c r="B12" s="69">
        <v>1.0</v>
      </c>
      <c r="C12" s="134" t="s">
        <v>175</v>
      </c>
      <c r="D12" s="135" t="s">
        <v>38</v>
      </c>
      <c r="E12" s="137" t="s">
        <v>167</v>
      </c>
      <c r="F12" s="123" t="s">
        <v>18</v>
      </c>
      <c r="G12" s="73"/>
      <c r="H12" s="117">
        <v>4.0</v>
      </c>
      <c r="I12" s="117">
        <v>4.0</v>
      </c>
      <c r="J12" s="117">
        <v>4.0</v>
      </c>
      <c r="K12" s="117">
        <v>4.0</v>
      </c>
      <c r="L12" s="117">
        <v>4.0</v>
      </c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138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>SUM(G12:AK12)</f>
        <v>20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28.5" customHeight="1">
      <c r="A13" s="22"/>
      <c r="B13" s="69"/>
      <c r="C13" s="134" t="s">
        <v>175</v>
      </c>
      <c r="D13" s="135" t="s">
        <v>38</v>
      </c>
      <c r="E13" s="137" t="s">
        <v>167</v>
      </c>
      <c r="F13" s="123" t="s">
        <v>72</v>
      </c>
      <c r="G13" s="73"/>
      <c r="H13" s="117">
        <v>3.0</v>
      </c>
      <c r="I13" s="117">
        <v>4.0</v>
      </c>
      <c r="J13" s="117">
        <v>4.0</v>
      </c>
      <c r="K13" s="117">
        <v>4.0</v>
      </c>
      <c r="L13" s="117">
        <v>4.0</v>
      </c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138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/>
      <c r="AM13" s="31"/>
      <c r="AN13" s="32"/>
      <c r="AO13" s="32"/>
      <c r="AP13" s="32"/>
      <c r="AQ13" s="32"/>
      <c r="AR13" s="4"/>
      <c r="AS13" s="4"/>
      <c r="AT13" s="4"/>
      <c r="AU13" s="4"/>
      <c r="AV13" s="4"/>
      <c r="AW13" s="4"/>
      <c r="AX13" s="4"/>
      <c r="AY13" s="4"/>
      <c r="AZ13" s="4"/>
    </row>
    <row r="14" ht="55.5" customHeight="1">
      <c r="A14" s="22"/>
      <c r="B14" s="69">
        <f>B12+1</f>
        <v>2</v>
      </c>
      <c r="C14" s="139" t="s">
        <v>177</v>
      </c>
      <c r="D14" s="135" t="s">
        <v>38</v>
      </c>
      <c r="E14" s="137" t="s">
        <v>167</v>
      </c>
      <c r="F14" s="123" t="s">
        <v>43</v>
      </c>
      <c r="G14" s="73"/>
      <c r="H14" s="117">
        <v>1.0</v>
      </c>
      <c r="I14" s="117">
        <v>0.0</v>
      </c>
      <c r="J14" s="117">
        <v>1.0</v>
      </c>
      <c r="K14" s="74"/>
      <c r="L14" s="74"/>
      <c r="M14" s="74"/>
      <c r="N14" s="74"/>
      <c r="O14" s="117">
        <v>5.0</v>
      </c>
      <c r="P14" s="74"/>
      <c r="Q14" s="74"/>
      <c r="R14" s="74"/>
      <c r="S14" s="74"/>
      <c r="T14" s="74"/>
      <c r="U14" s="74"/>
      <c r="V14" s="74"/>
      <c r="W14" s="74"/>
      <c r="X14" s="74"/>
      <c r="Y14" s="138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ref="AL14:AL30" si="4">SUM(G14:AK14)</f>
        <v>7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ref="B15:B32" si="5">B14+1</f>
        <v>3</v>
      </c>
      <c r="C15" s="70"/>
      <c r="D15" s="135" t="s">
        <v>38</v>
      </c>
      <c r="E15" s="137" t="s">
        <v>167</v>
      </c>
      <c r="F15" s="123" t="s">
        <v>80</v>
      </c>
      <c r="G15" s="73"/>
      <c r="H15" s="74"/>
      <c r="I15" s="74"/>
      <c r="J15" s="74"/>
      <c r="K15" s="74"/>
      <c r="L15" s="74"/>
      <c r="M15" s="74"/>
      <c r="N15" s="74"/>
      <c r="O15" s="117" t="s">
        <v>174</v>
      </c>
      <c r="P15" s="74"/>
      <c r="Q15" s="74"/>
      <c r="R15" s="74"/>
      <c r="S15" s="74"/>
      <c r="T15" s="74"/>
      <c r="U15" s="74"/>
      <c r="V15" s="74"/>
      <c r="W15" s="74"/>
      <c r="X15" s="74"/>
      <c r="Y15" s="138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4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5"/>
        <v>4</v>
      </c>
      <c r="C16" s="70"/>
      <c r="D16" s="135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138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4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5"/>
        <v>5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138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4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5"/>
        <v>6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138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4"/>
        <v>0</v>
      </c>
      <c r="AM18" s="31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ht="12.75" customHeight="1">
      <c r="A19" s="22"/>
      <c r="B19" s="69">
        <f t="shared" si="5"/>
        <v>7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138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4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5"/>
        <v>8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138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4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5"/>
        <v>9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138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4"/>
        <v>0</v>
      </c>
      <c r="AM21" s="31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ht="12.75" customHeight="1">
      <c r="A22" s="22"/>
      <c r="B22" s="69">
        <f t="shared" si="5"/>
        <v>10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138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4"/>
        <v>0</v>
      </c>
      <c r="AM22" s="31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ht="12.75" customHeight="1">
      <c r="A23" s="22"/>
      <c r="B23" s="69">
        <f t="shared" si="5"/>
        <v>11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138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4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5"/>
        <v>12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138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4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5"/>
        <v>13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138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4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5"/>
        <v>14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138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4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5"/>
        <v>15</v>
      </c>
      <c r="C27" s="70"/>
      <c r="D27" s="71"/>
      <c r="E27" s="70"/>
      <c r="F27" s="72"/>
      <c r="G27" s="73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138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5">
        <f t="shared" si="4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5"/>
        <v>16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138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4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5"/>
        <v>17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138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4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5"/>
        <v>18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138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>
        <f t="shared" si="4"/>
        <v>0</v>
      </c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5"/>
        <v>19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138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/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2.75" customHeight="1">
      <c r="A32" s="22"/>
      <c r="B32" s="69">
        <f t="shared" si="5"/>
        <v>20</v>
      </c>
      <c r="C32" s="70"/>
      <c r="D32" s="71"/>
      <c r="E32" s="70"/>
      <c r="F32" s="72"/>
      <c r="G32" s="73"/>
      <c r="H32" s="73"/>
      <c r="I32" s="73"/>
      <c r="J32" s="73"/>
      <c r="K32" s="73"/>
      <c r="L32" s="73"/>
      <c r="M32" s="74"/>
      <c r="N32" s="74"/>
      <c r="O32" s="74"/>
      <c r="P32" s="74"/>
      <c r="Q32" s="74"/>
      <c r="R32" s="73"/>
      <c r="S32" s="73"/>
      <c r="T32" s="73"/>
      <c r="U32" s="73"/>
      <c r="V32" s="73"/>
      <c r="W32" s="73"/>
      <c r="X32" s="73"/>
      <c r="Y32" s="138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4"/>
      <c r="AL32" s="75">
        <f>SUM(G32:AK32)</f>
        <v>0</v>
      </c>
      <c r="AM32" s="31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11.25" customHeight="1">
      <c r="A33" s="22"/>
      <c r="B33" s="76"/>
      <c r="C33" s="77" t="str">
        <f>IF(MIN(G33:X33)&lt;8,"EL TOTAL DE HORAS DIARIAS DEBE SER MÍNIMO 8 ---&gt;","CORRECTO")</f>
        <v>EL TOTAL DE HORAS DIARIAS DEBE SER MÍNIMO 8 ---&gt;</v>
      </c>
      <c r="D33" s="27"/>
      <c r="E33" s="27"/>
      <c r="F33" s="28"/>
      <c r="G33" s="78">
        <f t="shared" ref="G33:AL33" si="6">SUM(G12:G32)</f>
        <v>0</v>
      </c>
      <c r="H33" s="78">
        <f t="shared" si="6"/>
        <v>8</v>
      </c>
      <c r="I33" s="78">
        <f t="shared" si="6"/>
        <v>8</v>
      </c>
      <c r="J33" s="78">
        <f t="shared" si="6"/>
        <v>9</v>
      </c>
      <c r="K33" s="78">
        <f t="shared" si="6"/>
        <v>8</v>
      </c>
      <c r="L33" s="78">
        <f t="shared" si="6"/>
        <v>8</v>
      </c>
      <c r="M33" s="78">
        <f t="shared" si="6"/>
        <v>0</v>
      </c>
      <c r="N33" s="78">
        <f t="shared" si="6"/>
        <v>0</v>
      </c>
      <c r="O33" s="78">
        <f t="shared" si="6"/>
        <v>5</v>
      </c>
      <c r="P33" s="78">
        <f t="shared" si="6"/>
        <v>0</v>
      </c>
      <c r="Q33" s="78">
        <f t="shared" si="6"/>
        <v>0</v>
      </c>
      <c r="R33" s="78">
        <f t="shared" si="6"/>
        <v>0</v>
      </c>
      <c r="S33" s="78">
        <f t="shared" si="6"/>
        <v>0</v>
      </c>
      <c r="T33" s="78">
        <f t="shared" si="6"/>
        <v>0</v>
      </c>
      <c r="U33" s="78">
        <f t="shared" si="6"/>
        <v>0</v>
      </c>
      <c r="V33" s="78">
        <f t="shared" si="6"/>
        <v>0</v>
      </c>
      <c r="W33" s="78">
        <f t="shared" si="6"/>
        <v>0</v>
      </c>
      <c r="X33" s="78">
        <f t="shared" si="6"/>
        <v>0</v>
      </c>
      <c r="Y33" s="78">
        <f t="shared" si="6"/>
        <v>0</v>
      </c>
      <c r="Z33" s="78">
        <f t="shared" si="6"/>
        <v>0</v>
      </c>
      <c r="AA33" s="78">
        <f t="shared" si="6"/>
        <v>0</v>
      </c>
      <c r="AB33" s="78">
        <f t="shared" si="6"/>
        <v>0</v>
      </c>
      <c r="AC33" s="78">
        <f t="shared" si="6"/>
        <v>0</v>
      </c>
      <c r="AD33" s="78">
        <f t="shared" si="6"/>
        <v>0</v>
      </c>
      <c r="AE33" s="78">
        <f t="shared" si="6"/>
        <v>0</v>
      </c>
      <c r="AF33" s="78">
        <f t="shared" si="6"/>
        <v>0</v>
      </c>
      <c r="AG33" s="78">
        <f t="shared" si="6"/>
        <v>0</v>
      </c>
      <c r="AH33" s="78">
        <f t="shared" si="6"/>
        <v>0</v>
      </c>
      <c r="AI33" s="78">
        <f t="shared" si="6"/>
        <v>0</v>
      </c>
      <c r="AJ33" s="78">
        <f t="shared" si="6"/>
        <v>0</v>
      </c>
      <c r="AK33" s="78">
        <f t="shared" si="6"/>
        <v>0</v>
      </c>
      <c r="AL33" s="79">
        <f t="shared" si="6"/>
        <v>27</v>
      </c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4.5" customHeight="1">
      <c r="A34" s="22"/>
      <c r="B34" s="22"/>
      <c r="C34" s="22"/>
      <c r="D34" s="22"/>
      <c r="E34" s="22"/>
      <c r="F34" s="80"/>
      <c r="G34" s="81"/>
      <c r="H34" s="81"/>
      <c r="I34" s="81"/>
      <c r="J34" s="81"/>
      <c r="K34" s="81"/>
      <c r="L34" s="81"/>
      <c r="M34" s="81"/>
      <c r="N34" s="81"/>
      <c r="O34" s="81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2"/>
      <c r="AM34" s="31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2.0" customHeight="1">
      <c r="A35" s="22"/>
      <c r="B35" s="22"/>
      <c r="C35" s="22"/>
      <c r="D35" s="22"/>
      <c r="E35" s="22"/>
      <c r="F35" s="83" t="s">
        <v>154</v>
      </c>
      <c r="G35" s="84"/>
      <c r="H35" s="84"/>
      <c r="I35" s="84"/>
      <c r="J35" s="84"/>
      <c r="K35" s="84"/>
      <c r="L35" s="84"/>
      <c r="M35" s="84"/>
      <c r="N35" s="84"/>
      <c r="O35" s="84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85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4.5" customHeight="1">
      <c r="A36" s="22"/>
      <c r="B36" s="22"/>
      <c r="C36" s="22"/>
      <c r="D36" s="22"/>
      <c r="E36" s="22"/>
      <c r="F36" s="86"/>
      <c r="G36" s="81"/>
      <c r="H36" s="81"/>
      <c r="I36" s="81"/>
      <c r="J36" s="81"/>
      <c r="K36" s="81"/>
      <c r="L36" s="81"/>
      <c r="M36" s="81"/>
      <c r="N36" s="81"/>
      <c r="O36" s="81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2"/>
      <c r="AM36" s="31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ht="12.0" customHeight="1">
      <c r="A37" s="22"/>
      <c r="B37" s="22"/>
      <c r="C37" s="22"/>
      <c r="D37" s="22"/>
      <c r="E37" s="22"/>
      <c r="F37" s="83" t="s">
        <v>155</v>
      </c>
      <c r="G37" s="78" t="str">
        <f t="shared" ref="G37:AL37" si="7">IF(G33+G35&lt;=0,"",G33+G35)</f>
        <v/>
      </c>
      <c r="H37" s="78">
        <f t="shared" si="7"/>
        <v>8</v>
      </c>
      <c r="I37" s="78">
        <f t="shared" si="7"/>
        <v>8</v>
      </c>
      <c r="J37" s="78">
        <f t="shared" si="7"/>
        <v>9</v>
      </c>
      <c r="K37" s="78">
        <f t="shared" si="7"/>
        <v>8</v>
      </c>
      <c r="L37" s="78">
        <f t="shared" si="7"/>
        <v>8</v>
      </c>
      <c r="M37" s="78" t="str">
        <f t="shared" si="7"/>
        <v/>
      </c>
      <c r="N37" s="78" t="str">
        <f t="shared" si="7"/>
        <v/>
      </c>
      <c r="O37" s="78">
        <f t="shared" si="7"/>
        <v>5</v>
      </c>
      <c r="P37" s="78" t="str">
        <f t="shared" si="7"/>
        <v/>
      </c>
      <c r="Q37" s="78" t="str">
        <f t="shared" si="7"/>
        <v/>
      </c>
      <c r="R37" s="78" t="str">
        <f t="shared" si="7"/>
        <v/>
      </c>
      <c r="S37" s="78" t="str">
        <f t="shared" si="7"/>
        <v/>
      </c>
      <c r="T37" s="78" t="str">
        <f t="shared" si="7"/>
        <v/>
      </c>
      <c r="U37" s="78" t="str">
        <f t="shared" si="7"/>
        <v/>
      </c>
      <c r="V37" s="78" t="str">
        <f t="shared" si="7"/>
        <v/>
      </c>
      <c r="W37" s="78" t="str">
        <f t="shared" si="7"/>
        <v/>
      </c>
      <c r="X37" s="78" t="str">
        <f t="shared" si="7"/>
        <v/>
      </c>
      <c r="Y37" s="78" t="str">
        <f t="shared" si="7"/>
        <v/>
      </c>
      <c r="Z37" s="78" t="str">
        <f t="shared" si="7"/>
        <v/>
      </c>
      <c r="AA37" s="78" t="str">
        <f t="shared" si="7"/>
        <v/>
      </c>
      <c r="AB37" s="78" t="str">
        <f t="shared" si="7"/>
        <v/>
      </c>
      <c r="AC37" s="78" t="str">
        <f t="shared" si="7"/>
        <v/>
      </c>
      <c r="AD37" s="78" t="str">
        <f t="shared" si="7"/>
        <v/>
      </c>
      <c r="AE37" s="78" t="str">
        <f t="shared" si="7"/>
        <v/>
      </c>
      <c r="AF37" s="78" t="str">
        <f t="shared" si="7"/>
        <v/>
      </c>
      <c r="AG37" s="78" t="str">
        <f t="shared" si="7"/>
        <v/>
      </c>
      <c r="AH37" s="78" t="str">
        <f t="shared" si="7"/>
        <v/>
      </c>
      <c r="AI37" s="78" t="str">
        <f t="shared" si="7"/>
        <v/>
      </c>
      <c r="AJ37" s="78" t="str">
        <f t="shared" si="7"/>
        <v/>
      </c>
      <c r="AK37" s="78" t="str">
        <f t="shared" si="7"/>
        <v/>
      </c>
      <c r="AL37" s="78">
        <f t="shared" si="7"/>
        <v>27</v>
      </c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85"/>
    </row>
    <row r="38" ht="12.0" customHeight="1">
      <c r="A38" s="22"/>
      <c r="B38" s="22"/>
      <c r="C38" s="22"/>
      <c r="D38" s="22"/>
      <c r="E38" s="22"/>
      <c r="F38" s="80"/>
      <c r="G38" s="81"/>
      <c r="H38" s="81"/>
      <c r="I38" s="81"/>
      <c r="J38" s="81"/>
      <c r="K38" s="81"/>
      <c r="L38" s="81"/>
      <c r="M38" s="81"/>
      <c r="N38" s="81"/>
      <c r="O38" s="81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2"/>
      <c r="AM38" s="31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12.75" customHeight="1">
      <c r="A39" s="22"/>
      <c r="B39" s="87" t="s">
        <v>156</v>
      </c>
      <c r="C39" s="39"/>
      <c r="D39" s="88"/>
      <c r="E39" s="88"/>
      <c r="F39" s="8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1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2.75" customHeight="1">
      <c r="A41" s="22"/>
      <c r="B41" s="92"/>
      <c r="C41" s="93"/>
      <c r="D41" s="93"/>
      <c r="E41" s="93"/>
      <c r="F41" s="33"/>
      <c r="AL41" s="94"/>
      <c r="AM41" s="31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ht="13.5" customHeight="1">
      <c r="A42" s="22"/>
      <c r="B42" s="95"/>
      <c r="C42" s="96"/>
      <c r="D42" s="96"/>
      <c r="E42" s="96"/>
      <c r="F42" s="97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9"/>
      <c r="AM42" s="31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0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3:F33"/>
    <mergeCell ref="B39:C39"/>
    <mergeCell ref="F39:AL42"/>
    <mergeCell ref="B3:C3"/>
    <mergeCell ref="B4:C4"/>
    <mergeCell ref="H4:J4"/>
    <mergeCell ref="K4:M4"/>
    <mergeCell ref="N4:O4"/>
    <mergeCell ref="P4:R4"/>
    <mergeCell ref="B5:C5"/>
  </mergeCells>
  <conditionalFormatting sqref="G33:AK33">
    <cfRule type="cellIs" dxfId="3" priority="1" stopIfTrue="1" operator="lessThan">
      <formula>8</formula>
    </cfRule>
  </conditionalFormatting>
  <conditionalFormatting sqref="G10:AK32">
    <cfRule type="expression" dxfId="4" priority="2" stopIfTrue="1">
      <formula>G$10="S"</formula>
    </cfRule>
  </conditionalFormatting>
  <conditionalFormatting sqref="G10:AK32">
    <cfRule type="expression" dxfId="4" priority="3" stopIfTrue="1">
      <formula>G$10="D"</formula>
    </cfRule>
  </conditionalFormatting>
  <conditionalFormatting sqref="G12:K13 N12:P13 T12:V13 AE22:AE27">
    <cfRule type="expression" dxfId="4" priority="4" stopIfTrue="1">
      <formula>#REF!="S"</formula>
    </cfRule>
  </conditionalFormatting>
  <conditionalFormatting sqref="G12:K13 N12:P13 T12:V13 AE22:AE27">
    <cfRule type="expression" dxfId="4" priority="5" stopIfTrue="1">
      <formula>#REF!="D"</formula>
    </cfRule>
  </conditionalFormatting>
  <conditionalFormatting sqref="S22:T22 S26:T27">
    <cfRule type="expression" dxfId="4" priority="6" stopIfTrue="1">
      <formula>#REF!="S"</formula>
    </cfRule>
  </conditionalFormatting>
  <conditionalFormatting sqref="S22:T22 S26:T27">
    <cfRule type="expression" dxfId="4" priority="7" stopIfTrue="1">
      <formula>#REF!="D"</formula>
    </cfRule>
  </conditionalFormatting>
  <conditionalFormatting sqref="AK17:AK27">
    <cfRule type="expression" dxfId="4" priority="8" stopIfTrue="1">
      <formula>#REF!="S"</formula>
    </cfRule>
  </conditionalFormatting>
  <conditionalFormatting sqref="AK17:AK27">
    <cfRule type="expression" dxfId="4" priority="9" stopIfTrue="1">
      <formula>#REF!="D"</formula>
    </cfRule>
  </conditionalFormatting>
  <conditionalFormatting sqref="AJ12:AJ27">
    <cfRule type="expression" dxfId="4" priority="10" stopIfTrue="1">
      <formula>#REF!="S"</formula>
    </cfRule>
  </conditionalFormatting>
  <conditionalFormatting sqref="AJ12:AJ27">
    <cfRule type="expression" dxfId="4" priority="11" stopIfTrue="1">
      <formula>#REF!="D"</formula>
    </cfRule>
  </conditionalFormatting>
  <conditionalFormatting sqref="AH12:AH13">
    <cfRule type="expression" dxfId="4" priority="12" stopIfTrue="1">
      <formula>#REF!="S"</formula>
    </cfRule>
  </conditionalFormatting>
  <conditionalFormatting sqref="AH12:AH13">
    <cfRule type="expression" dxfId="4" priority="13" stopIfTrue="1">
      <formula>#REF!="D"</formula>
    </cfRule>
  </conditionalFormatting>
  <conditionalFormatting sqref="AI12:AI13">
    <cfRule type="expression" dxfId="4" priority="14" stopIfTrue="1">
      <formula>#REF!="S"</formula>
    </cfRule>
  </conditionalFormatting>
  <conditionalFormatting sqref="AI12:AI13">
    <cfRule type="expression" dxfId="4" priority="15" stopIfTrue="1">
      <formula>#REF!="D"</formula>
    </cfRule>
  </conditionalFormatting>
  <conditionalFormatting sqref="AK12:AK13">
    <cfRule type="expression" dxfId="4" priority="16" stopIfTrue="1">
      <formula>#REF!="S"</formula>
    </cfRule>
  </conditionalFormatting>
  <conditionalFormatting sqref="AK12:AK13">
    <cfRule type="expression" dxfId="4" priority="17" stopIfTrue="1">
      <formula>#REF!="D"</formula>
    </cfRule>
  </conditionalFormatting>
  <conditionalFormatting sqref="AK11:AK32">
    <cfRule type="expression" dxfId="4" priority="18">
      <formula>$AK$10="X"</formula>
    </cfRule>
  </conditionalFormatting>
  <conditionalFormatting sqref="S22:T22 S26:T27">
    <cfRule type="expression" dxfId="4" priority="19" stopIfTrue="1">
      <formula>#REF!="S"</formula>
    </cfRule>
  </conditionalFormatting>
  <conditionalFormatting sqref="S22:T22 S26:T27">
    <cfRule type="expression" dxfId="4" priority="20" stopIfTrue="1">
      <formula>#REF!="D"</formula>
    </cfRule>
  </conditionalFormatting>
  <conditionalFormatting sqref="AK17:AK27">
    <cfRule type="expression" dxfId="4" priority="21" stopIfTrue="1">
      <formula>#REF!="S"</formula>
    </cfRule>
  </conditionalFormatting>
  <conditionalFormatting sqref="AK17:AK27">
    <cfRule type="expression" dxfId="4" priority="22" stopIfTrue="1">
      <formula>#REF!="D"</formula>
    </cfRule>
  </conditionalFormatting>
  <conditionalFormatting sqref="I12:J13 N12:P13 V12:V13">
    <cfRule type="expression" dxfId="4" priority="23" stopIfTrue="1">
      <formula>#REF!="S"</formula>
    </cfRule>
  </conditionalFormatting>
  <conditionalFormatting sqref="I12:J13 N12:P13 V12:V13">
    <cfRule type="expression" dxfId="4" priority="24" stopIfTrue="1">
      <formula>#REF!="D"</formula>
    </cfRule>
  </conditionalFormatting>
  <conditionalFormatting sqref="S12:S13">
    <cfRule type="expression" dxfId="4" priority="25" stopIfTrue="1">
      <formula>#REF!="S"</formula>
    </cfRule>
  </conditionalFormatting>
  <conditionalFormatting sqref="S12:S13">
    <cfRule type="expression" dxfId="4" priority="26" stopIfTrue="1">
      <formula>#REF!="D"</formula>
    </cfRule>
  </conditionalFormatting>
  <conditionalFormatting sqref="AB12:AC13">
    <cfRule type="expression" dxfId="4" priority="27" stopIfTrue="1">
      <formula>#REF!="S"</formula>
    </cfRule>
  </conditionalFormatting>
  <conditionalFormatting sqref="AB12:AC13">
    <cfRule type="expression" dxfId="4" priority="28" stopIfTrue="1">
      <formula>#REF!="D"</formula>
    </cfRule>
  </conditionalFormatting>
  <conditionalFormatting sqref="AB22:AC27">
    <cfRule type="expression" dxfId="4" priority="29" stopIfTrue="1">
      <formula>#REF!="S"</formula>
    </cfRule>
  </conditionalFormatting>
  <conditionalFormatting sqref="AB22:AC27">
    <cfRule type="expression" dxfId="4" priority="30" stopIfTrue="1">
      <formula>#REF!="D"</formula>
    </cfRule>
  </conditionalFormatting>
  <conditionalFormatting sqref="R12:R13">
    <cfRule type="expression" dxfId="4" priority="31" stopIfTrue="1">
      <formula>#REF!="S"</formula>
    </cfRule>
  </conditionalFormatting>
  <conditionalFormatting sqref="R12:R13">
    <cfRule type="expression" dxfId="4" priority="32" stopIfTrue="1">
      <formula>#REF!="D"</formula>
    </cfRule>
  </conditionalFormatting>
  <conditionalFormatting sqref="AF12:AF13">
    <cfRule type="expression" dxfId="4" priority="33" stopIfTrue="1">
      <formula>#REF!="S"</formula>
    </cfRule>
  </conditionalFormatting>
  <conditionalFormatting sqref="AF12:AF13">
    <cfRule type="expression" dxfId="4" priority="34" stopIfTrue="1">
      <formula>#REF!="D"</formula>
    </cfRule>
  </conditionalFormatting>
  <conditionalFormatting sqref="AE12:AE13">
    <cfRule type="expression" dxfId="4" priority="35" stopIfTrue="1">
      <formula>#REF!="S"</formula>
    </cfRule>
  </conditionalFormatting>
  <conditionalFormatting sqref="AE12:AE13">
    <cfRule type="expression" dxfId="4" priority="36" stopIfTrue="1">
      <formula>#REF!="D"</formula>
    </cfRule>
  </conditionalFormatting>
  <conditionalFormatting sqref="AG12:AG13">
    <cfRule type="expression" dxfId="4" priority="37" stopIfTrue="1">
      <formula>#REF!="S"</formula>
    </cfRule>
  </conditionalFormatting>
  <conditionalFormatting sqref="AG12:AG13">
    <cfRule type="expression" dxfId="4" priority="38" stopIfTrue="1">
      <formula>#REF!="D"</formula>
    </cfRule>
  </conditionalFormatting>
  <conditionalFormatting sqref="AD12:AD13">
    <cfRule type="expression" dxfId="4" priority="39" stopIfTrue="1">
      <formula>#REF!="S"</formula>
    </cfRule>
  </conditionalFormatting>
  <conditionalFormatting sqref="AD12:AD13">
    <cfRule type="expression" dxfId="4" priority="40" stopIfTrue="1">
      <formula>#REF!="D"</formula>
    </cfRule>
  </conditionalFormatting>
  <conditionalFormatting sqref="AD12:AD13">
    <cfRule type="expression" dxfId="4" priority="41" stopIfTrue="1">
      <formula>#REF!="S"</formula>
    </cfRule>
  </conditionalFormatting>
  <conditionalFormatting sqref="AD12:AD13">
    <cfRule type="expression" dxfId="4" priority="42" stopIfTrue="1">
      <formula>#REF!="D"</formula>
    </cfRule>
  </conditionalFormatting>
  <conditionalFormatting sqref="Z22 Z26:Z27">
    <cfRule type="expression" dxfId="4" priority="43" stopIfTrue="1">
      <formula>#REF!="S"</formula>
    </cfRule>
  </conditionalFormatting>
  <conditionalFormatting sqref="Z22 Z26:Z27">
    <cfRule type="expression" dxfId="4" priority="44" stopIfTrue="1">
      <formula>#REF!="D"</formula>
    </cfRule>
  </conditionalFormatting>
  <conditionalFormatting sqref="Z22 Z26:Z27">
    <cfRule type="expression" dxfId="4" priority="45" stopIfTrue="1">
      <formula>#REF!="S"</formula>
    </cfRule>
  </conditionalFormatting>
  <conditionalFormatting sqref="Z22 Z26:Z27">
    <cfRule type="expression" dxfId="4" priority="46" stopIfTrue="1">
      <formula>#REF!="D"</formula>
    </cfRule>
  </conditionalFormatting>
  <conditionalFormatting sqref="AA22 AA26:AA27">
    <cfRule type="expression" dxfId="4" priority="47" stopIfTrue="1">
      <formula>#REF!="S"</formula>
    </cfRule>
  </conditionalFormatting>
  <conditionalFormatting sqref="AA22 AA26:AA27">
    <cfRule type="expression" dxfId="4" priority="48" stopIfTrue="1">
      <formula>#REF!="D"</formula>
    </cfRule>
  </conditionalFormatting>
  <conditionalFormatting sqref="AA22 AA26:AA27">
    <cfRule type="expression" dxfId="4" priority="49" stopIfTrue="1">
      <formula>#REF!="S"</formula>
    </cfRule>
  </conditionalFormatting>
  <conditionalFormatting sqref="AA22 AA26:AA27">
    <cfRule type="expression" dxfId="4" priority="50" stopIfTrue="1">
      <formula>#REF!="D"</formula>
    </cfRule>
  </conditionalFormatting>
  <conditionalFormatting sqref="W12:X13">
    <cfRule type="expression" dxfId="4" priority="51" stopIfTrue="1">
      <formula>#REF!="S"</formula>
    </cfRule>
  </conditionalFormatting>
  <conditionalFormatting sqref="W12:X13">
    <cfRule type="expression" dxfId="4" priority="52" stopIfTrue="1">
      <formula>#REF!="D"</formula>
    </cfRule>
  </conditionalFormatting>
  <conditionalFormatting sqref="Z12:Z13">
    <cfRule type="expression" dxfId="4" priority="53" stopIfTrue="1">
      <formula>#REF!="S"</formula>
    </cfRule>
  </conditionalFormatting>
  <conditionalFormatting sqref="Z12:Z13">
    <cfRule type="expression" dxfId="4" priority="54" stopIfTrue="1">
      <formula>#REF!="D"</formula>
    </cfRule>
  </conditionalFormatting>
  <conditionalFormatting sqref="Z12:Z13">
    <cfRule type="expression" dxfId="4" priority="55" stopIfTrue="1">
      <formula>#REF!="S"</formula>
    </cfRule>
  </conditionalFormatting>
  <conditionalFormatting sqref="Z12:Z13">
    <cfRule type="expression" dxfId="4" priority="56" stopIfTrue="1">
      <formula>#REF!="D"</formula>
    </cfRule>
  </conditionalFormatting>
  <conditionalFormatting sqref="AA12:AA13">
    <cfRule type="expression" dxfId="4" priority="57" stopIfTrue="1">
      <formula>#REF!="S"</formula>
    </cfRule>
  </conditionalFormatting>
  <conditionalFormatting sqref="AA12:AA13">
    <cfRule type="expression" dxfId="4" priority="58" stopIfTrue="1">
      <formula>#REF!="D"</formula>
    </cfRule>
  </conditionalFormatting>
  <conditionalFormatting sqref="AA12:AA13">
    <cfRule type="expression" dxfId="4" priority="59" stopIfTrue="1">
      <formula>#REF!="S"</formula>
    </cfRule>
  </conditionalFormatting>
  <conditionalFormatting sqref="AA12:AA13">
    <cfRule type="expression" dxfId="4" priority="60" stopIfTrue="1">
      <formula>#REF!="D"</formula>
    </cfRule>
  </conditionalFormatting>
  <conditionalFormatting sqref="M12:M13">
    <cfRule type="expression" dxfId="4" priority="61" stopIfTrue="1">
      <formula>#REF!="S"</formula>
    </cfRule>
  </conditionalFormatting>
  <conditionalFormatting sqref="M12:M13">
    <cfRule type="expression" dxfId="4" priority="62" stopIfTrue="1">
      <formula>#REF!="D"</formula>
    </cfRule>
  </conditionalFormatting>
  <conditionalFormatting sqref="L12:L13">
    <cfRule type="expression" dxfId="4" priority="63" stopIfTrue="1">
      <formula>#REF!="S"</formula>
    </cfRule>
  </conditionalFormatting>
  <conditionalFormatting sqref="L12:L13">
    <cfRule type="expression" dxfId="4" priority="64" stopIfTrue="1">
      <formula>#REF!="D"</formula>
    </cfRule>
  </conditionalFormatting>
  <conditionalFormatting sqref="L12:L13">
    <cfRule type="expression" dxfId="4" priority="65" stopIfTrue="1">
      <formula>#REF!="S"</formula>
    </cfRule>
  </conditionalFormatting>
  <conditionalFormatting sqref="L12:L13">
    <cfRule type="expression" dxfId="4" priority="66" stopIfTrue="1">
      <formula>#REF!="D"</formula>
    </cfRule>
  </conditionalFormatting>
  <conditionalFormatting sqref="R14">
    <cfRule type="expression" dxfId="4" priority="67" stopIfTrue="1">
      <formula>#REF!="S"</formula>
    </cfRule>
  </conditionalFormatting>
  <conditionalFormatting sqref="R14">
    <cfRule type="expression" dxfId="4" priority="68" stopIfTrue="1">
      <formula>#REF!="D"</formula>
    </cfRule>
  </conditionalFormatting>
  <conditionalFormatting sqref="T14 T17">
    <cfRule type="expression" dxfId="4" priority="69" stopIfTrue="1">
      <formula>#REF!="S"</formula>
    </cfRule>
  </conditionalFormatting>
  <conditionalFormatting sqref="T14 T17">
    <cfRule type="expression" dxfId="4" priority="70" stopIfTrue="1">
      <formula>#REF!="D"</formula>
    </cfRule>
  </conditionalFormatting>
  <conditionalFormatting sqref="S14 S17">
    <cfRule type="expression" dxfId="4" priority="71" stopIfTrue="1">
      <formula>#REF!="S"</formula>
    </cfRule>
  </conditionalFormatting>
  <conditionalFormatting sqref="S14 S17">
    <cfRule type="expression" dxfId="4" priority="72" stopIfTrue="1">
      <formula>#REF!="D"</formula>
    </cfRule>
  </conditionalFormatting>
  <conditionalFormatting sqref="Y12:Y32">
    <cfRule type="expression" dxfId="4" priority="73" stopIfTrue="1">
      <formula>#REF!="S"</formula>
    </cfRule>
  </conditionalFormatting>
  <conditionalFormatting sqref="Y12:Y32">
    <cfRule type="expression" dxfId="4" priority="74" stopIfTrue="1">
      <formula>#REF!="D"</formula>
    </cfRule>
  </conditionalFormatting>
  <conditionalFormatting sqref="U14:V14 U17:V17 U26:V27 V22">
    <cfRule type="expression" dxfId="4" priority="75" stopIfTrue="1">
      <formula>#REF!="S"</formula>
    </cfRule>
  </conditionalFormatting>
  <conditionalFormatting sqref="U14:V14 U17:V17 U26:V27 V22">
    <cfRule type="expression" dxfId="4" priority="76" stopIfTrue="1">
      <formula>#REF!="D"</formula>
    </cfRule>
  </conditionalFormatting>
  <conditionalFormatting sqref="V14 V17 V22 V26:V27">
    <cfRule type="expression" dxfId="4" priority="77" stopIfTrue="1">
      <formula>#REF!="S"</formula>
    </cfRule>
  </conditionalFormatting>
  <conditionalFormatting sqref="V14 V17 V22 V26:V27">
    <cfRule type="expression" dxfId="4" priority="78" stopIfTrue="1">
      <formula>#REF!="D"</formula>
    </cfRule>
  </conditionalFormatting>
  <conditionalFormatting sqref="W14 W17:X17 W22:X22 W26:X27">
    <cfRule type="expression" dxfId="4" priority="79" stopIfTrue="1">
      <formula>#REF!="S"</formula>
    </cfRule>
  </conditionalFormatting>
  <conditionalFormatting sqref="W14 W17:X17 W22:X22 W26:X27">
    <cfRule type="expression" dxfId="4" priority="80" stopIfTrue="1">
      <formula>#REF!="D"</formula>
    </cfRule>
  </conditionalFormatting>
  <conditionalFormatting sqref="Y22 Y26:Y27">
    <cfRule type="expression" dxfId="4" priority="81" stopIfTrue="1">
      <formula>#REF!="S"</formula>
    </cfRule>
  </conditionalFormatting>
  <conditionalFormatting sqref="Y22 Y26:Y27">
    <cfRule type="expression" dxfId="4" priority="82" stopIfTrue="1">
      <formula>#REF!="D"</formula>
    </cfRule>
  </conditionalFormatting>
  <conditionalFormatting sqref="AC18:AC21">
    <cfRule type="expression" dxfId="4" priority="83" stopIfTrue="1">
      <formula>#REF!="S"</formula>
    </cfRule>
  </conditionalFormatting>
  <conditionalFormatting sqref="AC18:AC21">
    <cfRule type="expression" dxfId="4" priority="84" stopIfTrue="1">
      <formula>#REF!="D"</formula>
    </cfRule>
  </conditionalFormatting>
  <conditionalFormatting sqref="X14">
    <cfRule type="expression" dxfId="4" priority="85" stopIfTrue="1">
      <formula>#REF!="S"</formula>
    </cfRule>
  </conditionalFormatting>
  <conditionalFormatting sqref="X14">
    <cfRule type="expression" dxfId="4" priority="86" stopIfTrue="1">
      <formula>#REF!="D"</formula>
    </cfRule>
  </conditionalFormatting>
  <conditionalFormatting sqref="G12:H13">
    <cfRule type="expression" dxfId="4" priority="87" stopIfTrue="1">
      <formula>#REF!="S"</formula>
    </cfRule>
  </conditionalFormatting>
  <conditionalFormatting sqref="G12:H13">
    <cfRule type="expression" dxfId="4" priority="88" stopIfTrue="1">
      <formula>#REF!="D"</formula>
    </cfRule>
  </conditionalFormatting>
  <conditionalFormatting sqref="P14">
    <cfRule type="expression" dxfId="4" priority="89" stopIfTrue="1">
      <formula>#REF!="S"</formula>
    </cfRule>
  </conditionalFormatting>
  <conditionalFormatting sqref="P14">
    <cfRule type="expression" dxfId="4" priority="90" stopIfTrue="1">
      <formula>#REF!="D"</formula>
    </cfRule>
  </conditionalFormatting>
  <conditionalFormatting sqref="P14">
    <cfRule type="expression" dxfId="4" priority="91" stopIfTrue="1">
      <formula>#REF!="S"</formula>
    </cfRule>
  </conditionalFormatting>
  <conditionalFormatting sqref="P14">
    <cfRule type="expression" dxfId="4" priority="92" stopIfTrue="1">
      <formula>#REF!="D"</formula>
    </cfRule>
  </conditionalFormatting>
  <conditionalFormatting sqref="AE14:AE21">
    <cfRule type="expression" dxfId="4" priority="93" stopIfTrue="1">
      <formula>#REF!="S"</formula>
    </cfRule>
  </conditionalFormatting>
  <conditionalFormatting sqref="AE14:AE21">
    <cfRule type="expression" dxfId="4" priority="94" stopIfTrue="1">
      <formula>#REF!="D"</formula>
    </cfRule>
  </conditionalFormatting>
  <conditionalFormatting sqref="AD14:AD21">
    <cfRule type="expression" dxfId="4" priority="95" stopIfTrue="1">
      <formula>#REF!="S"</formula>
    </cfRule>
  </conditionalFormatting>
  <conditionalFormatting sqref="AD14:AD21">
    <cfRule type="expression" dxfId="4" priority="96" stopIfTrue="1">
      <formula>#REF!="D"</formula>
    </cfRule>
  </conditionalFormatting>
  <conditionalFormatting sqref="AD14:AD21">
    <cfRule type="expression" dxfId="4" priority="97" stopIfTrue="1">
      <formula>#REF!="S"</formula>
    </cfRule>
  </conditionalFormatting>
  <conditionalFormatting sqref="AD14:AD21">
    <cfRule type="expression" dxfId="4" priority="98" stopIfTrue="1">
      <formula>#REF!="D"</formula>
    </cfRule>
  </conditionalFormatting>
  <conditionalFormatting sqref="AK14:AK16">
    <cfRule type="expression" dxfId="4" priority="99" stopIfTrue="1">
      <formula>#REF!="S"</formula>
    </cfRule>
  </conditionalFormatting>
  <conditionalFormatting sqref="AK14:AK16">
    <cfRule type="expression" dxfId="4" priority="100" stopIfTrue="1">
      <formula>#REF!="D"</formula>
    </cfRule>
  </conditionalFormatting>
  <conditionalFormatting sqref="AH14:AH27">
    <cfRule type="expression" dxfId="4" priority="101" stopIfTrue="1">
      <formula>#REF!="S"</formula>
    </cfRule>
  </conditionalFormatting>
  <conditionalFormatting sqref="AH14:AH27">
    <cfRule type="expression" dxfId="4" priority="102" stopIfTrue="1">
      <formula>#REF!="D"</formula>
    </cfRule>
  </conditionalFormatting>
  <conditionalFormatting sqref="AI14:AI27">
    <cfRule type="expression" dxfId="4" priority="103" stopIfTrue="1">
      <formula>#REF!="S"</formula>
    </cfRule>
  </conditionalFormatting>
  <conditionalFormatting sqref="AI14:AI27">
    <cfRule type="expression" dxfId="4" priority="104" stopIfTrue="1">
      <formula>#REF!="D"</formula>
    </cfRule>
  </conditionalFormatting>
  <conditionalFormatting sqref="AF14:AF27">
    <cfRule type="expression" dxfId="4" priority="105" stopIfTrue="1">
      <formula>#REF!="S"</formula>
    </cfRule>
  </conditionalFormatting>
  <conditionalFormatting sqref="AF14:AF27">
    <cfRule type="expression" dxfId="4" priority="106" stopIfTrue="1">
      <formula>#REF!="D"</formula>
    </cfRule>
  </conditionalFormatting>
  <conditionalFormatting sqref="AG14:AG27">
    <cfRule type="expression" dxfId="4" priority="107" stopIfTrue="1">
      <formula>#REF!="S"</formula>
    </cfRule>
  </conditionalFormatting>
  <conditionalFormatting sqref="AG14:AG27">
    <cfRule type="expression" dxfId="4" priority="108" stopIfTrue="1">
      <formula>#REF!="D"</formula>
    </cfRule>
  </conditionalFormatting>
  <conditionalFormatting sqref="AB14:AC17">
    <cfRule type="expression" dxfId="4" priority="109" stopIfTrue="1">
      <formula>#REF!="S"</formula>
    </cfRule>
  </conditionalFormatting>
  <conditionalFormatting sqref="AB14:AC17">
    <cfRule type="expression" dxfId="4" priority="110" stopIfTrue="1">
      <formula>#REF!="D"</formula>
    </cfRule>
  </conditionalFormatting>
  <conditionalFormatting sqref="Z14:Z15 Z17">
    <cfRule type="expression" dxfId="4" priority="111" stopIfTrue="1">
      <formula>#REF!="S"</formula>
    </cfRule>
  </conditionalFormatting>
  <conditionalFormatting sqref="Z14:Z15 Z17">
    <cfRule type="expression" dxfId="4" priority="112" stopIfTrue="1">
      <formula>#REF!="D"</formula>
    </cfRule>
  </conditionalFormatting>
  <conditionalFormatting sqref="Z14:Z15 Z17">
    <cfRule type="expression" dxfId="4" priority="113" stopIfTrue="1">
      <formula>#REF!="S"</formula>
    </cfRule>
  </conditionalFormatting>
  <conditionalFormatting sqref="Z14:Z15 Z17">
    <cfRule type="expression" dxfId="4" priority="114" stopIfTrue="1">
      <formula>#REF!="D"</formula>
    </cfRule>
  </conditionalFormatting>
  <conditionalFormatting sqref="AA14:AA17">
    <cfRule type="expression" dxfId="4" priority="115" stopIfTrue="1">
      <formula>#REF!="S"</formula>
    </cfRule>
  </conditionalFormatting>
  <conditionalFormatting sqref="AA14:AA17">
    <cfRule type="expression" dxfId="4" priority="116" stopIfTrue="1">
      <formula>#REF!="D"</formula>
    </cfRule>
  </conditionalFormatting>
  <conditionalFormatting sqref="AA14:AA17">
    <cfRule type="expression" dxfId="4" priority="117" stopIfTrue="1">
      <formula>#REF!="S"</formula>
    </cfRule>
  </conditionalFormatting>
  <conditionalFormatting sqref="AA14:AA17">
    <cfRule type="expression" dxfId="4" priority="118" stopIfTrue="1">
      <formula>#REF!="D"</formula>
    </cfRule>
  </conditionalFormatting>
  <conditionalFormatting sqref="Y14 Y17">
    <cfRule type="expression" dxfId="4" priority="119" stopIfTrue="1">
      <formula>#REF!="S"</formula>
    </cfRule>
  </conditionalFormatting>
  <conditionalFormatting sqref="Y14 Y17">
    <cfRule type="expression" dxfId="4" priority="120" stopIfTrue="1">
      <formula>#REF!="D"</formula>
    </cfRule>
  </conditionalFormatting>
  <conditionalFormatting sqref="N14:O14">
    <cfRule type="expression" dxfId="4" priority="121" stopIfTrue="1">
      <formula>#REF!="S"</formula>
    </cfRule>
  </conditionalFormatting>
  <conditionalFormatting sqref="N14:O14">
    <cfRule type="expression" dxfId="4" priority="122" stopIfTrue="1">
      <formula>#REF!="D"</formula>
    </cfRule>
  </conditionalFormatting>
  <conditionalFormatting sqref="N14:O14">
    <cfRule type="expression" dxfId="4" priority="123" stopIfTrue="1">
      <formula>#REF!="S"</formula>
    </cfRule>
  </conditionalFormatting>
  <conditionalFormatting sqref="N14:O14">
    <cfRule type="expression" dxfId="4" priority="124" stopIfTrue="1">
      <formula>#REF!="D"</formula>
    </cfRule>
  </conditionalFormatting>
  <conditionalFormatting sqref="M14">
    <cfRule type="expression" dxfId="4" priority="125" stopIfTrue="1">
      <formula>#REF!="S"</formula>
    </cfRule>
  </conditionalFormatting>
  <conditionalFormatting sqref="M14">
    <cfRule type="expression" dxfId="4" priority="126" stopIfTrue="1">
      <formula>#REF!="D"</formula>
    </cfRule>
  </conditionalFormatting>
  <conditionalFormatting sqref="L14">
    <cfRule type="expression" dxfId="4" priority="127" stopIfTrue="1">
      <formula>#REF!="S"</formula>
    </cfRule>
  </conditionalFormatting>
  <conditionalFormatting sqref="L14">
    <cfRule type="expression" dxfId="4" priority="128" stopIfTrue="1">
      <formula>#REF!="D"</formula>
    </cfRule>
  </conditionalFormatting>
  <conditionalFormatting sqref="L14">
    <cfRule type="expression" dxfId="4" priority="129" stopIfTrue="1">
      <formula>#REF!="S"</formula>
    </cfRule>
  </conditionalFormatting>
  <conditionalFormatting sqref="L14">
    <cfRule type="expression" dxfId="4" priority="130" stopIfTrue="1">
      <formula>#REF!="D"</formula>
    </cfRule>
  </conditionalFormatting>
  <conditionalFormatting sqref="G17:J17 N17:R17">
    <cfRule type="expression" dxfId="4" priority="131" stopIfTrue="1">
      <formula>#REF!="S"</formula>
    </cfRule>
  </conditionalFormatting>
  <conditionalFormatting sqref="G17:J17 N17:R17">
    <cfRule type="expression" dxfId="4" priority="132" stopIfTrue="1">
      <formula>#REF!="D"</formula>
    </cfRule>
  </conditionalFormatting>
  <conditionalFormatting sqref="G17:J17 N17:O17">
    <cfRule type="expression" dxfId="4" priority="133" stopIfTrue="1">
      <formula>#REF!="S"</formula>
    </cfRule>
  </conditionalFormatting>
  <conditionalFormatting sqref="G17:J17 N17:O17">
    <cfRule type="expression" dxfId="4" priority="134" stopIfTrue="1">
      <formula>#REF!="D"</formula>
    </cfRule>
  </conditionalFormatting>
  <conditionalFormatting sqref="G17:J17 N17:R17">
    <cfRule type="expression" dxfId="4" priority="135" stopIfTrue="1">
      <formula>#REF!="S"</formula>
    </cfRule>
  </conditionalFormatting>
  <conditionalFormatting sqref="G17:J17 N17:R17">
    <cfRule type="expression" dxfId="4" priority="136" stopIfTrue="1">
      <formula>#REF!="D"</formula>
    </cfRule>
  </conditionalFormatting>
  <conditionalFormatting sqref="K17">
    <cfRule type="expression" dxfId="4" priority="137" stopIfTrue="1">
      <formula>#REF!="S"</formula>
    </cfRule>
  </conditionalFormatting>
  <conditionalFormatting sqref="K17">
    <cfRule type="expression" dxfId="4" priority="138" stopIfTrue="1">
      <formula>#REF!="D"</formula>
    </cfRule>
  </conditionalFormatting>
  <conditionalFormatting sqref="K17">
    <cfRule type="expression" dxfId="4" priority="139" stopIfTrue="1">
      <formula>#REF!="S"</formula>
    </cfRule>
  </conditionalFormatting>
  <conditionalFormatting sqref="K17">
    <cfRule type="expression" dxfId="4" priority="140" stopIfTrue="1">
      <formula>#REF!="D"</formula>
    </cfRule>
  </conditionalFormatting>
  <conditionalFormatting sqref="K17">
    <cfRule type="expression" dxfId="4" priority="141" stopIfTrue="1">
      <formula>#REF!="S"</formula>
    </cfRule>
  </conditionalFormatting>
  <conditionalFormatting sqref="K17">
    <cfRule type="expression" dxfId="4" priority="142" stopIfTrue="1">
      <formula>#REF!="D"</formula>
    </cfRule>
  </conditionalFormatting>
  <conditionalFormatting sqref="L17">
    <cfRule type="expression" dxfId="4" priority="143" stopIfTrue="1">
      <formula>#REF!="S"</formula>
    </cfRule>
  </conditionalFormatting>
  <conditionalFormatting sqref="L17">
    <cfRule type="expression" dxfId="4" priority="144" stopIfTrue="1">
      <formula>#REF!="D"</formula>
    </cfRule>
  </conditionalFormatting>
  <conditionalFormatting sqref="L17">
    <cfRule type="expression" dxfId="4" priority="145" stopIfTrue="1">
      <formula>#REF!="S"</formula>
    </cfRule>
  </conditionalFormatting>
  <conditionalFormatting sqref="L17">
    <cfRule type="expression" dxfId="4" priority="146" stopIfTrue="1">
      <formula>#REF!="D"</formula>
    </cfRule>
  </conditionalFormatting>
  <conditionalFormatting sqref="M17">
    <cfRule type="expression" dxfId="4" priority="147" stopIfTrue="1">
      <formula>#REF!="S"</formula>
    </cfRule>
  </conditionalFormatting>
  <conditionalFormatting sqref="M17">
    <cfRule type="expression" dxfId="4" priority="148" stopIfTrue="1">
      <formula>#REF!="D"</formula>
    </cfRule>
  </conditionalFormatting>
  <conditionalFormatting sqref="M17">
    <cfRule type="expression" dxfId="4" priority="149" stopIfTrue="1">
      <formula>#REF!="S"</formula>
    </cfRule>
  </conditionalFormatting>
  <conditionalFormatting sqref="M17">
    <cfRule type="expression" dxfId="4" priority="150" stopIfTrue="1">
      <formula>#REF!="D"</formula>
    </cfRule>
  </conditionalFormatting>
  <conditionalFormatting sqref="G22:R22 G23:I25 G26:R27">
    <cfRule type="expression" dxfId="4" priority="151" stopIfTrue="1">
      <formula>#REF!="S"</formula>
    </cfRule>
  </conditionalFormatting>
  <conditionalFormatting sqref="G22:R22 G23:I25 G26:R27">
    <cfRule type="expression" dxfId="4" priority="152" stopIfTrue="1">
      <formula>#REF!="D"</formula>
    </cfRule>
  </conditionalFormatting>
  <conditionalFormatting sqref="G14:J14">
    <cfRule type="expression" dxfId="4" priority="153" stopIfTrue="1">
      <formula>#REF!="S"</formula>
    </cfRule>
  </conditionalFormatting>
  <conditionalFormatting sqref="G14:J14">
    <cfRule type="expression" dxfId="4" priority="154" stopIfTrue="1">
      <formula>#REF!="D"</formula>
    </cfRule>
  </conditionalFormatting>
  <conditionalFormatting sqref="G14:J14">
    <cfRule type="expression" dxfId="4" priority="155" stopIfTrue="1">
      <formula>#REF!="S"</formula>
    </cfRule>
  </conditionalFormatting>
  <conditionalFormatting sqref="G14:J14">
    <cfRule type="expression" dxfId="4" priority="156" stopIfTrue="1">
      <formula>#REF!="D"</formula>
    </cfRule>
  </conditionalFormatting>
  <conditionalFormatting sqref="G14:J14">
    <cfRule type="expression" dxfId="4" priority="157" stopIfTrue="1">
      <formula>#REF!="S"</formula>
    </cfRule>
  </conditionalFormatting>
  <conditionalFormatting sqref="G14:J14">
    <cfRule type="expression" dxfId="4" priority="158" stopIfTrue="1">
      <formula>#REF!="D"</formula>
    </cfRule>
  </conditionalFormatting>
  <conditionalFormatting sqref="K14">
    <cfRule type="expression" dxfId="4" priority="159" stopIfTrue="1">
      <formula>#REF!="S"</formula>
    </cfRule>
  </conditionalFormatting>
  <conditionalFormatting sqref="K14">
    <cfRule type="expression" dxfId="4" priority="160" stopIfTrue="1">
      <formula>#REF!="D"</formula>
    </cfRule>
  </conditionalFormatting>
  <conditionalFormatting sqref="K14">
    <cfRule type="expression" dxfId="4" priority="161" stopIfTrue="1">
      <formula>#REF!="S"</formula>
    </cfRule>
  </conditionalFormatting>
  <conditionalFormatting sqref="K14">
    <cfRule type="expression" dxfId="4" priority="162" stopIfTrue="1">
      <formula>#REF!="D"</formula>
    </cfRule>
  </conditionalFormatting>
  <conditionalFormatting sqref="K14">
    <cfRule type="expression" dxfId="4" priority="163" stopIfTrue="1">
      <formula>#REF!="S"</formula>
    </cfRule>
  </conditionalFormatting>
  <conditionalFormatting sqref="K14">
    <cfRule type="expression" dxfId="4" priority="164" stopIfTrue="1">
      <formula>#REF!="D"</formula>
    </cfRule>
  </conditionalFormatting>
  <conditionalFormatting sqref="Q14">
    <cfRule type="expression" dxfId="4" priority="165" stopIfTrue="1">
      <formula>#REF!="S"</formula>
    </cfRule>
  </conditionalFormatting>
  <conditionalFormatting sqref="Q14">
    <cfRule type="expression" dxfId="4" priority="166" stopIfTrue="1">
      <formula>#REF!="D"</formula>
    </cfRule>
  </conditionalFormatting>
  <conditionalFormatting sqref="G15:T15">
    <cfRule type="expression" dxfId="4" priority="167" stopIfTrue="1">
      <formula>#REF!="S"</formula>
    </cfRule>
  </conditionalFormatting>
  <conditionalFormatting sqref="G15:T15">
    <cfRule type="expression" dxfId="4" priority="168" stopIfTrue="1">
      <formula>#REF!="D"</formula>
    </cfRule>
  </conditionalFormatting>
  <conditionalFormatting sqref="X15">
    <cfRule type="expression" dxfId="4" priority="169" stopIfTrue="1">
      <formula>#REF!="S"</formula>
    </cfRule>
  </conditionalFormatting>
  <conditionalFormatting sqref="X15">
    <cfRule type="expression" dxfId="4" priority="170" stopIfTrue="1">
      <formula>#REF!="D"</formula>
    </cfRule>
  </conditionalFormatting>
  <conditionalFormatting sqref="Y15">
    <cfRule type="expression" dxfId="4" priority="171" stopIfTrue="1">
      <formula>#REF!="S"</formula>
    </cfRule>
  </conditionalFormatting>
  <conditionalFormatting sqref="Y15">
    <cfRule type="expression" dxfId="4" priority="172" stopIfTrue="1">
      <formula>#REF!="D"</formula>
    </cfRule>
  </conditionalFormatting>
  <conditionalFormatting sqref="G16:V16">
    <cfRule type="expression" dxfId="4" priority="173" stopIfTrue="1">
      <formula>#REF!="S"</formula>
    </cfRule>
  </conditionalFormatting>
  <conditionalFormatting sqref="G16:V16">
    <cfRule type="expression" dxfId="4" priority="174" stopIfTrue="1">
      <formula>#REF!="D"</formula>
    </cfRule>
  </conditionalFormatting>
  <conditionalFormatting sqref="W16:X16">
    <cfRule type="expression" dxfId="4" priority="175" stopIfTrue="1">
      <formula>#REF!="S"</formula>
    </cfRule>
  </conditionalFormatting>
  <conditionalFormatting sqref="W16:X16">
    <cfRule type="expression" dxfId="4" priority="176" stopIfTrue="1">
      <formula>#REF!="D"</formula>
    </cfRule>
  </conditionalFormatting>
  <conditionalFormatting sqref="Y16">
    <cfRule type="expression" dxfId="4" priority="177" stopIfTrue="1">
      <formula>#REF!="S"</formula>
    </cfRule>
  </conditionalFormatting>
  <conditionalFormatting sqref="Y16">
    <cfRule type="expression" dxfId="4" priority="178" stopIfTrue="1">
      <formula>#REF!="D"</formula>
    </cfRule>
  </conditionalFormatting>
  <conditionalFormatting sqref="Z16">
    <cfRule type="expression" dxfId="4" priority="179" stopIfTrue="1">
      <formula>#REF!="S"</formula>
    </cfRule>
  </conditionalFormatting>
  <conditionalFormatting sqref="Z16">
    <cfRule type="expression" dxfId="4" priority="180" stopIfTrue="1">
      <formula>#REF!="D"</formula>
    </cfRule>
  </conditionalFormatting>
  <conditionalFormatting sqref="Z16">
    <cfRule type="expression" dxfId="4" priority="181" stopIfTrue="1">
      <formula>#REF!="S"</formula>
    </cfRule>
  </conditionalFormatting>
  <conditionalFormatting sqref="Z16">
    <cfRule type="expression" dxfId="4" priority="182" stopIfTrue="1">
      <formula>#REF!="D"</formula>
    </cfRule>
  </conditionalFormatting>
  <conditionalFormatting sqref="AB18:AB21">
    <cfRule type="expression" dxfId="4" priority="183" stopIfTrue="1">
      <formula>#REF!="S"</formula>
    </cfRule>
  </conditionalFormatting>
  <conditionalFormatting sqref="AB18:AB21">
    <cfRule type="expression" dxfId="4" priority="184" stopIfTrue="1">
      <formula>#REF!="D"</formula>
    </cfRule>
  </conditionalFormatting>
  <conditionalFormatting sqref="AA18:AA21">
    <cfRule type="expression" dxfId="4" priority="185" stopIfTrue="1">
      <formula>#REF!="S"</formula>
    </cfRule>
  </conditionalFormatting>
  <conditionalFormatting sqref="AA18:AA21">
    <cfRule type="expression" dxfId="4" priority="186" stopIfTrue="1">
      <formula>#REF!="D"</formula>
    </cfRule>
  </conditionalFormatting>
  <conditionalFormatting sqref="AA18:AA21">
    <cfRule type="expression" dxfId="4" priority="187" stopIfTrue="1">
      <formula>#REF!="S"</formula>
    </cfRule>
  </conditionalFormatting>
  <conditionalFormatting sqref="AA18:AA21">
    <cfRule type="expression" dxfId="4" priority="188" stopIfTrue="1">
      <formula>#REF!="D"</formula>
    </cfRule>
  </conditionalFormatting>
  <conditionalFormatting sqref="W18:X21">
    <cfRule type="expression" dxfId="4" priority="189" stopIfTrue="1">
      <formula>#REF!="S"</formula>
    </cfRule>
  </conditionalFormatting>
  <conditionalFormatting sqref="W18:X21">
    <cfRule type="expression" dxfId="4" priority="190" stopIfTrue="1">
      <formula>#REF!="D"</formula>
    </cfRule>
  </conditionalFormatting>
  <conditionalFormatting sqref="Y18:Y21">
    <cfRule type="expression" dxfId="4" priority="191" stopIfTrue="1">
      <formula>#REF!="S"</formula>
    </cfRule>
  </conditionalFormatting>
  <conditionalFormatting sqref="Y18:Y21">
    <cfRule type="expression" dxfId="4" priority="192" stopIfTrue="1">
      <formula>#REF!="D"</formula>
    </cfRule>
  </conditionalFormatting>
  <conditionalFormatting sqref="Z18:Z21">
    <cfRule type="expression" dxfId="4" priority="193" stopIfTrue="1">
      <formula>#REF!="S"</formula>
    </cfRule>
  </conditionalFormatting>
  <conditionalFormatting sqref="Z18:Z21">
    <cfRule type="expression" dxfId="4" priority="194" stopIfTrue="1">
      <formula>#REF!="D"</formula>
    </cfRule>
  </conditionalFormatting>
  <conditionalFormatting sqref="Z18:Z21">
    <cfRule type="expression" dxfId="4" priority="195" stopIfTrue="1">
      <formula>#REF!="S"</formula>
    </cfRule>
  </conditionalFormatting>
  <conditionalFormatting sqref="Z18:Z21">
    <cfRule type="expression" dxfId="4" priority="196" stopIfTrue="1">
      <formula>#REF!="D"</formula>
    </cfRule>
  </conditionalFormatting>
  <conditionalFormatting sqref="U22">
    <cfRule type="expression" dxfId="4" priority="197" stopIfTrue="1">
      <formula>#REF!="S"</formula>
    </cfRule>
  </conditionalFormatting>
  <conditionalFormatting sqref="U22">
    <cfRule type="expression" dxfId="4" priority="198" stopIfTrue="1">
      <formula>#REF!="D"</formula>
    </cfRule>
  </conditionalFormatting>
  <conditionalFormatting sqref="U15:W15">
    <cfRule type="expression" dxfId="4" priority="199" stopIfTrue="1">
      <formula>#REF!="S"</formula>
    </cfRule>
  </conditionalFormatting>
  <conditionalFormatting sqref="U15:W15">
    <cfRule type="expression" dxfId="4" priority="200" stopIfTrue="1">
      <formula>#REF!="D"</formula>
    </cfRule>
  </conditionalFormatting>
  <conditionalFormatting sqref="P28:T28">
    <cfRule type="expression" dxfId="4" priority="201" stopIfTrue="1">
      <formula>#REF!="S"</formula>
    </cfRule>
  </conditionalFormatting>
  <conditionalFormatting sqref="P28:T28">
    <cfRule type="expression" dxfId="4" priority="202" stopIfTrue="1">
      <formula>#REF!="D"</formula>
    </cfRule>
  </conditionalFormatting>
  <conditionalFormatting sqref="W28:AA28">
    <cfRule type="expression" dxfId="4" priority="203" stopIfTrue="1">
      <formula>#REF!="S"</formula>
    </cfRule>
  </conditionalFormatting>
  <conditionalFormatting sqref="W28:AA28">
    <cfRule type="expression" dxfId="4" priority="204" stopIfTrue="1">
      <formula>#REF!="D"</formula>
    </cfRule>
  </conditionalFormatting>
  <conditionalFormatting sqref="AD28:AH28">
    <cfRule type="expression" dxfId="4" priority="205" stopIfTrue="1">
      <formula>#REF!="S"</formula>
    </cfRule>
  </conditionalFormatting>
  <conditionalFormatting sqref="AD28:AH28">
    <cfRule type="expression" dxfId="4" priority="206" stopIfTrue="1">
      <formula>#REF!="D"</formula>
    </cfRule>
  </conditionalFormatting>
  <conditionalFormatting sqref="J23:AA25">
    <cfRule type="expression" dxfId="4" priority="207" stopIfTrue="1">
      <formula>#REF!="S"</formula>
    </cfRule>
  </conditionalFormatting>
  <conditionalFormatting sqref="J23:AA25">
    <cfRule type="expression" dxfId="4" priority="208" stopIfTrue="1">
      <formula>#REF!="D"</formula>
    </cfRule>
  </conditionalFormatting>
  <conditionalFormatting sqref="Q12:Q13">
    <cfRule type="expression" dxfId="4" priority="209" stopIfTrue="1">
      <formula>#REF!="S"</formula>
    </cfRule>
  </conditionalFormatting>
  <conditionalFormatting sqref="Q12:Q13">
    <cfRule type="expression" dxfId="4" priority="210" stopIfTrue="1">
      <formula>#REF!="D"</formula>
    </cfRule>
  </conditionalFormatting>
  <conditionalFormatting sqref="Q12:Q13">
    <cfRule type="expression" dxfId="4" priority="211" stopIfTrue="1">
      <formula>#REF!="S"</formula>
    </cfRule>
  </conditionalFormatting>
  <conditionalFormatting sqref="Q12:Q13">
    <cfRule type="expression" dxfId="4" priority="212" stopIfTrue="1">
      <formula>#REF!="D"</formula>
    </cfRule>
  </conditionalFormatting>
  <conditionalFormatting sqref="G37">
    <cfRule type="cellIs" dxfId="5" priority="213" operator="lessThan">
      <formula>8</formula>
    </cfRule>
  </conditionalFormatting>
  <conditionalFormatting sqref="G37">
    <cfRule type="cellIs" dxfId="3" priority="214" stopIfTrue="1" operator="lessThan">
      <formula>8</formula>
    </cfRule>
  </conditionalFormatting>
  <conditionalFormatting sqref="H37:AL37">
    <cfRule type="cellIs" dxfId="5" priority="215" operator="lessThan">
      <formula>8</formula>
    </cfRule>
  </conditionalFormatting>
  <conditionalFormatting sqref="H37:AL37">
    <cfRule type="cellIs" dxfId="3" priority="216" stopIfTrue="1" operator="lessThan">
      <formula>8</formula>
    </cfRule>
  </conditionalFormatting>
  <conditionalFormatting sqref="G18:J18">
    <cfRule type="expression" dxfId="4" priority="217" stopIfTrue="1">
      <formula>#REF!="S"</formula>
    </cfRule>
  </conditionalFormatting>
  <conditionalFormatting sqref="G18:J18">
    <cfRule type="expression" dxfId="4" priority="218" stopIfTrue="1">
      <formula>#REF!="D"</formula>
    </cfRule>
  </conditionalFormatting>
  <conditionalFormatting sqref="G18:J18">
    <cfRule type="expression" dxfId="4" priority="219" stopIfTrue="1">
      <formula>#REF!="S"</formula>
    </cfRule>
  </conditionalFormatting>
  <conditionalFormatting sqref="G18:J18">
    <cfRule type="expression" dxfId="4" priority="220" stopIfTrue="1">
      <formula>#REF!="D"</formula>
    </cfRule>
  </conditionalFormatting>
  <conditionalFormatting sqref="G18:J18">
    <cfRule type="expression" dxfId="4" priority="221" stopIfTrue="1">
      <formula>#REF!="S"</formula>
    </cfRule>
  </conditionalFormatting>
  <conditionalFormatting sqref="G18:J18">
    <cfRule type="expression" dxfId="4" priority="222" stopIfTrue="1">
      <formula>#REF!="D"</formula>
    </cfRule>
  </conditionalFormatting>
  <conditionalFormatting sqref="K18">
    <cfRule type="expression" dxfId="4" priority="223" stopIfTrue="1">
      <formula>#REF!="S"</formula>
    </cfRule>
  </conditionalFormatting>
  <conditionalFormatting sqref="K18">
    <cfRule type="expression" dxfId="4" priority="224" stopIfTrue="1">
      <formula>#REF!="D"</formula>
    </cfRule>
  </conditionalFormatting>
  <conditionalFormatting sqref="K18">
    <cfRule type="expression" dxfId="4" priority="225" stopIfTrue="1">
      <formula>#REF!="S"</formula>
    </cfRule>
  </conditionalFormatting>
  <conditionalFormatting sqref="K18">
    <cfRule type="expression" dxfId="4" priority="226" stopIfTrue="1">
      <formula>#REF!="D"</formula>
    </cfRule>
  </conditionalFormatting>
  <conditionalFormatting sqref="K18">
    <cfRule type="expression" dxfId="4" priority="227" stopIfTrue="1">
      <formula>#REF!="S"</formula>
    </cfRule>
  </conditionalFormatting>
  <conditionalFormatting sqref="K18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F12:F15">
      <formula1>Actividades</formula1>
    </dataValidation>
    <dataValidation type="list" allowBlank="1" showErrorMessage="1" sqref="D12:D32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19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46113</v>
      </c>
      <c r="L4" s="27"/>
      <c r="M4" s="27"/>
      <c r="N4" s="46" t="s">
        <v>145</v>
      </c>
      <c r="O4" s="27"/>
      <c r="P4" s="45">
        <f>EOMONTH(K4,0)</f>
        <v>46142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M</v>
      </c>
      <c r="H10" s="60" t="str">
        <f t="shared" si="2"/>
        <v>J</v>
      </c>
      <c r="I10" s="60" t="str">
        <f t="shared" si="2"/>
        <v>V</v>
      </c>
      <c r="J10" s="60" t="str">
        <f t="shared" si="2"/>
        <v>S</v>
      </c>
      <c r="K10" s="60" t="str">
        <f t="shared" si="2"/>
        <v>D</v>
      </c>
      <c r="L10" s="60" t="str">
        <f t="shared" si="2"/>
        <v>L</v>
      </c>
      <c r="M10" s="60" t="str">
        <f t="shared" si="2"/>
        <v>M</v>
      </c>
      <c r="N10" s="60" t="str">
        <f t="shared" si="2"/>
        <v>M</v>
      </c>
      <c r="O10" s="60" t="str">
        <f t="shared" si="2"/>
        <v>J</v>
      </c>
      <c r="P10" s="60" t="str">
        <f t="shared" si="2"/>
        <v>V</v>
      </c>
      <c r="Q10" s="60" t="str">
        <f t="shared" si="2"/>
        <v>S</v>
      </c>
      <c r="R10" s="60" t="str">
        <f t="shared" si="2"/>
        <v>D</v>
      </c>
      <c r="S10" s="60" t="str">
        <f t="shared" si="2"/>
        <v>L</v>
      </c>
      <c r="T10" s="60" t="str">
        <f t="shared" si="2"/>
        <v>M</v>
      </c>
      <c r="U10" s="60" t="str">
        <f t="shared" si="2"/>
        <v>M</v>
      </c>
      <c r="V10" s="60" t="str">
        <f t="shared" si="2"/>
        <v>J</v>
      </c>
      <c r="W10" s="60" t="str">
        <f t="shared" si="2"/>
        <v>V</v>
      </c>
      <c r="X10" s="60" t="str">
        <f t="shared" si="2"/>
        <v>S</v>
      </c>
      <c r="Y10" s="60" t="str">
        <f t="shared" si="2"/>
        <v>D</v>
      </c>
      <c r="Z10" s="60" t="str">
        <f t="shared" si="2"/>
        <v>L</v>
      </c>
      <c r="AA10" s="60" t="str">
        <f t="shared" si="2"/>
        <v>M</v>
      </c>
      <c r="AB10" s="60" t="str">
        <f t="shared" si="2"/>
        <v>M</v>
      </c>
      <c r="AC10" s="60" t="str">
        <f t="shared" si="2"/>
        <v>J</v>
      </c>
      <c r="AD10" s="60" t="str">
        <f t="shared" si="2"/>
        <v>V</v>
      </c>
      <c r="AE10" s="60" t="str">
        <f t="shared" si="2"/>
        <v>S</v>
      </c>
      <c r="AF10" s="60" t="str">
        <f t="shared" si="2"/>
        <v>D</v>
      </c>
      <c r="AG10" s="60" t="str">
        <f t="shared" si="2"/>
        <v>L</v>
      </c>
      <c r="AH10" s="60" t="str">
        <f t="shared" si="2"/>
        <v>M</v>
      </c>
      <c r="AI10" s="60" t="str">
        <f>IF(AI11=29,MID("LMMJVSDL",WEEKDAY($K$4+AI$9-2,1),1),"X")</f>
        <v>M</v>
      </c>
      <c r="AJ10" s="60" t="str">
        <f>IF(AJ11=30,MID("LMMJVSDL",WEEKDAY($K$4+AJ$9-2,1),1),"X")</f>
        <v>J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130"/>
      <c r="I12" s="130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130"/>
      <c r="I13" s="130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130"/>
      <c r="I14" s="130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130"/>
      <c r="I15" s="130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130"/>
      <c r="I16" s="130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130"/>
      <c r="I17" s="130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130"/>
      <c r="I18" s="130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130"/>
      <c r="I19" s="130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130"/>
      <c r="I20" s="130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130"/>
      <c r="I21" s="130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130"/>
      <c r="I22" s="130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130"/>
      <c r="I23" s="130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130"/>
      <c r="I24" s="130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130"/>
      <c r="I25" s="130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130"/>
      <c r="I26" s="130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130"/>
      <c r="I27" s="130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130"/>
      <c r="I28" s="130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130"/>
      <c r="I29" s="130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130"/>
      <c r="I30" s="130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130"/>
      <c r="I31" s="130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23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46143</v>
      </c>
      <c r="L4" s="27"/>
      <c r="M4" s="27"/>
      <c r="N4" s="46" t="s">
        <v>145</v>
      </c>
      <c r="O4" s="27"/>
      <c r="P4" s="45">
        <f>EOMONTH(K4,0)</f>
        <v>46173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V</v>
      </c>
      <c r="H10" s="60" t="str">
        <f t="shared" si="2"/>
        <v>S</v>
      </c>
      <c r="I10" s="60" t="str">
        <f t="shared" si="2"/>
        <v>D</v>
      </c>
      <c r="J10" s="60" t="str">
        <f t="shared" si="2"/>
        <v>L</v>
      </c>
      <c r="K10" s="60" t="str">
        <f t="shared" si="2"/>
        <v>M</v>
      </c>
      <c r="L10" s="60" t="str">
        <f t="shared" si="2"/>
        <v>M</v>
      </c>
      <c r="M10" s="60" t="str">
        <f t="shared" si="2"/>
        <v>J</v>
      </c>
      <c r="N10" s="60" t="str">
        <f t="shared" si="2"/>
        <v>V</v>
      </c>
      <c r="O10" s="60" t="str">
        <f t="shared" si="2"/>
        <v>S</v>
      </c>
      <c r="P10" s="60" t="str">
        <f t="shared" si="2"/>
        <v>D</v>
      </c>
      <c r="Q10" s="60" t="str">
        <f t="shared" si="2"/>
        <v>L</v>
      </c>
      <c r="R10" s="60" t="str">
        <f t="shared" si="2"/>
        <v>M</v>
      </c>
      <c r="S10" s="60" t="str">
        <f t="shared" si="2"/>
        <v>M</v>
      </c>
      <c r="T10" s="60" t="str">
        <f t="shared" si="2"/>
        <v>J</v>
      </c>
      <c r="U10" s="60" t="str">
        <f t="shared" si="2"/>
        <v>V</v>
      </c>
      <c r="V10" s="60" t="str">
        <f t="shared" si="2"/>
        <v>S</v>
      </c>
      <c r="W10" s="60" t="str">
        <f t="shared" si="2"/>
        <v>D</v>
      </c>
      <c r="X10" s="60" t="str">
        <f t="shared" si="2"/>
        <v>L</v>
      </c>
      <c r="Y10" s="60" t="str">
        <f t="shared" si="2"/>
        <v>M</v>
      </c>
      <c r="Z10" s="60" t="str">
        <f t="shared" si="2"/>
        <v>M</v>
      </c>
      <c r="AA10" s="60" t="str">
        <f t="shared" si="2"/>
        <v>J</v>
      </c>
      <c r="AB10" s="60" t="str">
        <f t="shared" si="2"/>
        <v>V</v>
      </c>
      <c r="AC10" s="60" t="str">
        <f t="shared" si="2"/>
        <v>S</v>
      </c>
      <c r="AD10" s="60" t="str">
        <f t="shared" si="2"/>
        <v>D</v>
      </c>
      <c r="AE10" s="60" t="str">
        <f t="shared" si="2"/>
        <v>L</v>
      </c>
      <c r="AF10" s="60" t="str">
        <f t="shared" si="2"/>
        <v>M</v>
      </c>
      <c r="AG10" s="60" t="str">
        <f t="shared" si="2"/>
        <v>M</v>
      </c>
      <c r="AH10" s="60" t="str">
        <f t="shared" si="2"/>
        <v>J</v>
      </c>
      <c r="AI10" s="60" t="str">
        <f>IF(AI11=29,MID("LMMJVSDL",WEEKDAY($K$4+AI$9-2,1),1),"X")</f>
        <v>V</v>
      </c>
      <c r="AJ10" s="60" t="str">
        <f>IF(AJ11=30,MID("LMMJVSDL",WEEKDAY($K$4+AJ$9-2,1),1),"X")</f>
        <v>S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130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126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130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126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130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126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130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126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130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126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130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126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130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126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130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126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130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126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130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126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130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126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130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126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130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126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130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126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130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126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130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126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130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126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130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126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130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126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130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126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H12:J12 N12:P12 V12">
    <cfRule type="expression" dxfId="4" priority="23" stopIfTrue="1">
      <formula>#REF!="S"</formula>
    </cfRule>
  </conditionalFormatting>
  <conditionalFormatting sqref="H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I26 J21:R21 J25:R26">
    <cfRule type="expression" dxfId="4" priority="151" stopIfTrue="1">
      <formula>#REF!="S"</formula>
    </cfRule>
  </conditionalFormatting>
  <conditionalFormatting sqref="G21:I26 J21:R21 J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27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46174</v>
      </c>
      <c r="L4" s="27"/>
      <c r="M4" s="27"/>
      <c r="N4" s="46" t="s">
        <v>145</v>
      </c>
      <c r="O4" s="27"/>
      <c r="P4" s="45">
        <f>EOMONTH(K4,0)</f>
        <v>46203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L</v>
      </c>
      <c r="H10" s="60" t="str">
        <f t="shared" si="3"/>
        <v>M</v>
      </c>
      <c r="I10" s="60" t="str">
        <f t="shared" si="3"/>
        <v>M</v>
      </c>
      <c r="J10" s="60" t="str">
        <f t="shared" si="3"/>
        <v>J</v>
      </c>
      <c r="K10" s="60" t="str">
        <f t="shared" si="3"/>
        <v>V</v>
      </c>
      <c r="L10" s="60" t="str">
        <f t="shared" si="3"/>
        <v>S</v>
      </c>
      <c r="M10" s="60" t="str">
        <f t="shared" si="3"/>
        <v>D</v>
      </c>
      <c r="N10" s="60" t="str">
        <f t="shared" si="3"/>
        <v>L</v>
      </c>
      <c r="O10" s="60" t="str">
        <f t="shared" si="3"/>
        <v>M</v>
      </c>
      <c r="P10" s="60" t="str">
        <f t="shared" si="3"/>
        <v>M</v>
      </c>
      <c r="Q10" s="60" t="str">
        <f t="shared" si="3"/>
        <v>J</v>
      </c>
      <c r="R10" s="60" t="str">
        <f t="shared" si="3"/>
        <v>V</v>
      </c>
      <c r="S10" s="60" t="str">
        <f t="shared" si="3"/>
        <v>S</v>
      </c>
      <c r="T10" s="60" t="str">
        <f t="shared" si="3"/>
        <v>D</v>
      </c>
      <c r="U10" s="60" t="str">
        <f t="shared" si="3"/>
        <v>L</v>
      </c>
      <c r="V10" s="60" t="str">
        <f t="shared" si="3"/>
        <v>M</v>
      </c>
      <c r="W10" s="60" t="str">
        <f t="shared" si="3"/>
        <v>M</v>
      </c>
      <c r="X10" s="60" t="str">
        <f t="shared" si="3"/>
        <v>J</v>
      </c>
      <c r="Y10" s="60" t="str">
        <f t="shared" si="3"/>
        <v>V</v>
      </c>
      <c r="Z10" s="60" t="str">
        <f t="shared" si="3"/>
        <v>S</v>
      </c>
      <c r="AA10" s="60" t="str">
        <f t="shared" si="3"/>
        <v>D</v>
      </c>
      <c r="AB10" s="60" t="str">
        <f t="shared" si="3"/>
        <v>L</v>
      </c>
      <c r="AC10" s="60" t="str">
        <f t="shared" si="3"/>
        <v>M</v>
      </c>
      <c r="AD10" s="60" t="str">
        <f t="shared" si="3"/>
        <v>M</v>
      </c>
      <c r="AE10" s="60" t="str">
        <f t="shared" si="3"/>
        <v>J</v>
      </c>
      <c r="AF10" s="60" t="str">
        <f t="shared" si="3"/>
        <v>V</v>
      </c>
      <c r="AG10" s="60" t="str">
        <f t="shared" si="3"/>
        <v>S</v>
      </c>
      <c r="AH10" s="60" t="str">
        <f t="shared" si="3"/>
        <v>D</v>
      </c>
      <c r="AI10" s="60" t="str">
        <f>IF(AI11=29,MID("LMMJVSDL",WEEKDAY($K$4+AI$9-2,1),1),"X")</f>
        <v>L</v>
      </c>
      <c r="AJ10" s="60" t="str">
        <f>IF(AJ11=30,MID("LMMJVSDL",WEEKDAY($K$4+AJ$9-2,1),1),"X")</f>
        <v>M</v>
      </c>
      <c r="AK10" s="60" t="str">
        <f>IF(AK11=31,MID("LMMJVSDL",WEEKDAY($K$4+AK$9-2,1),1),"X")</f>
        <v>M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129"/>
      <c r="O12" s="127"/>
      <c r="P12" s="127"/>
      <c r="Q12" s="127"/>
      <c r="R12" s="127"/>
      <c r="S12" s="128"/>
      <c r="T12" s="128"/>
      <c r="U12" s="127"/>
      <c r="V12" s="127"/>
      <c r="W12" s="127"/>
      <c r="X12" s="127"/>
      <c r="Y12" s="127"/>
      <c r="Z12" s="128"/>
      <c r="AA12" s="128"/>
      <c r="AB12" s="127"/>
      <c r="AC12" s="127"/>
      <c r="AD12" s="130"/>
      <c r="AE12" s="127"/>
      <c r="AF12" s="127"/>
      <c r="AG12" s="128"/>
      <c r="AH12" s="128"/>
      <c r="AI12" s="129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129"/>
      <c r="O13" s="127"/>
      <c r="P13" s="127"/>
      <c r="Q13" s="127"/>
      <c r="R13" s="127"/>
      <c r="S13" s="128"/>
      <c r="T13" s="128"/>
      <c r="U13" s="127"/>
      <c r="V13" s="127"/>
      <c r="W13" s="127"/>
      <c r="X13" s="127"/>
      <c r="Y13" s="127"/>
      <c r="Z13" s="128"/>
      <c r="AA13" s="128"/>
      <c r="AB13" s="127"/>
      <c r="AC13" s="127"/>
      <c r="AD13" s="130"/>
      <c r="AE13" s="127"/>
      <c r="AF13" s="127"/>
      <c r="AG13" s="128"/>
      <c r="AH13" s="128"/>
      <c r="AI13" s="129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129"/>
      <c r="O14" s="127"/>
      <c r="P14" s="127"/>
      <c r="Q14" s="127"/>
      <c r="R14" s="127"/>
      <c r="S14" s="128"/>
      <c r="T14" s="128"/>
      <c r="U14" s="127"/>
      <c r="V14" s="127"/>
      <c r="W14" s="127"/>
      <c r="X14" s="127"/>
      <c r="Y14" s="127"/>
      <c r="Z14" s="128"/>
      <c r="AA14" s="128"/>
      <c r="AB14" s="127"/>
      <c r="AC14" s="127"/>
      <c r="AD14" s="130"/>
      <c r="AE14" s="127"/>
      <c r="AF14" s="127"/>
      <c r="AG14" s="128"/>
      <c r="AH14" s="128"/>
      <c r="AI14" s="129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129"/>
      <c r="O15" s="127"/>
      <c r="P15" s="127"/>
      <c r="Q15" s="127"/>
      <c r="R15" s="127"/>
      <c r="S15" s="128"/>
      <c r="T15" s="128"/>
      <c r="U15" s="127"/>
      <c r="V15" s="127"/>
      <c r="W15" s="127"/>
      <c r="X15" s="127"/>
      <c r="Y15" s="127"/>
      <c r="Z15" s="128"/>
      <c r="AA15" s="128"/>
      <c r="AB15" s="127"/>
      <c r="AC15" s="127"/>
      <c r="AD15" s="130"/>
      <c r="AE15" s="127"/>
      <c r="AF15" s="127"/>
      <c r="AG15" s="128"/>
      <c r="AH15" s="128"/>
      <c r="AI15" s="129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129"/>
      <c r="O16" s="127"/>
      <c r="P16" s="127"/>
      <c r="Q16" s="127"/>
      <c r="R16" s="127"/>
      <c r="S16" s="128"/>
      <c r="T16" s="128"/>
      <c r="U16" s="127"/>
      <c r="V16" s="127"/>
      <c r="W16" s="127"/>
      <c r="X16" s="127"/>
      <c r="Y16" s="127"/>
      <c r="Z16" s="128"/>
      <c r="AA16" s="128"/>
      <c r="AB16" s="127"/>
      <c r="AC16" s="127"/>
      <c r="AD16" s="130"/>
      <c r="AE16" s="127"/>
      <c r="AF16" s="127"/>
      <c r="AG16" s="128"/>
      <c r="AH16" s="128"/>
      <c r="AI16" s="129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129"/>
      <c r="O17" s="127"/>
      <c r="P17" s="127"/>
      <c r="Q17" s="127"/>
      <c r="R17" s="127"/>
      <c r="S17" s="128"/>
      <c r="T17" s="128"/>
      <c r="U17" s="127"/>
      <c r="V17" s="127"/>
      <c r="W17" s="127"/>
      <c r="X17" s="127"/>
      <c r="Y17" s="127"/>
      <c r="Z17" s="128"/>
      <c r="AA17" s="128"/>
      <c r="AB17" s="127"/>
      <c r="AC17" s="127"/>
      <c r="AD17" s="130"/>
      <c r="AE17" s="127"/>
      <c r="AF17" s="127"/>
      <c r="AG17" s="128"/>
      <c r="AH17" s="128"/>
      <c r="AI17" s="129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129"/>
      <c r="O18" s="127"/>
      <c r="P18" s="127"/>
      <c r="Q18" s="127"/>
      <c r="R18" s="127"/>
      <c r="S18" s="128"/>
      <c r="T18" s="128"/>
      <c r="U18" s="127"/>
      <c r="V18" s="127"/>
      <c r="W18" s="127"/>
      <c r="X18" s="127"/>
      <c r="Y18" s="127"/>
      <c r="Z18" s="128"/>
      <c r="AA18" s="128"/>
      <c r="AB18" s="127"/>
      <c r="AC18" s="127"/>
      <c r="AD18" s="130"/>
      <c r="AE18" s="127"/>
      <c r="AF18" s="127"/>
      <c r="AG18" s="128"/>
      <c r="AH18" s="128"/>
      <c r="AI18" s="129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129"/>
      <c r="O19" s="127"/>
      <c r="P19" s="127"/>
      <c r="Q19" s="127"/>
      <c r="R19" s="127"/>
      <c r="S19" s="128"/>
      <c r="T19" s="128"/>
      <c r="U19" s="127"/>
      <c r="V19" s="127"/>
      <c r="W19" s="127"/>
      <c r="X19" s="127"/>
      <c r="Y19" s="127"/>
      <c r="Z19" s="128"/>
      <c r="AA19" s="128"/>
      <c r="AB19" s="127"/>
      <c r="AC19" s="127"/>
      <c r="AD19" s="130"/>
      <c r="AE19" s="127"/>
      <c r="AF19" s="127"/>
      <c r="AG19" s="128"/>
      <c r="AH19" s="128"/>
      <c r="AI19" s="129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129"/>
      <c r="O20" s="127"/>
      <c r="P20" s="127"/>
      <c r="Q20" s="127"/>
      <c r="R20" s="127"/>
      <c r="S20" s="128"/>
      <c r="T20" s="128"/>
      <c r="U20" s="127"/>
      <c r="V20" s="127"/>
      <c r="W20" s="127"/>
      <c r="X20" s="127"/>
      <c r="Y20" s="127"/>
      <c r="Z20" s="128"/>
      <c r="AA20" s="128"/>
      <c r="AB20" s="127"/>
      <c r="AC20" s="127"/>
      <c r="AD20" s="130"/>
      <c r="AE20" s="127"/>
      <c r="AF20" s="127"/>
      <c r="AG20" s="128"/>
      <c r="AH20" s="128"/>
      <c r="AI20" s="129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129"/>
      <c r="O21" s="127"/>
      <c r="P21" s="127"/>
      <c r="Q21" s="127"/>
      <c r="R21" s="127"/>
      <c r="S21" s="128"/>
      <c r="T21" s="128"/>
      <c r="U21" s="127"/>
      <c r="V21" s="127"/>
      <c r="W21" s="127"/>
      <c r="X21" s="127"/>
      <c r="Y21" s="127"/>
      <c r="Z21" s="128"/>
      <c r="AA21" s="128"/>
      <c r="AB21" s="127"/>
      <c r="AC21" s="127"/>
      <c r="AD21" s="130"/>
      <c r="AE21" s="127"/>
      <c r="AF21" s="127"/>
      <c r="AG21" s="128"/>
      <c r="AH21" s="128"/>
      <c r="AI21" s="129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129"/>
      <c r="O22" s="127"/>
      <c r="P22" s="127"/>
      <c r="Q22" s="127"/>
      <c r="R22" s="127"/>
      <c r="S22" s="128"/>
      <c r="T22" s="128"/>
      <c r="U22" s="127"/>
      <c r="V22" s="127"/>
      <c r="W22" s="127"/>
      <c r="X22" s="127"/>
      <c r="Y22" s="127"/>
      <c r="Z22" s="128"/>
      <c r="AA22" s="128"/>
      <c r="AB22" s="127"/>
      <c r="AC22" s="127"/>
      <c r="AD22" s="130"/>
      <c r="AE22" s="127"/>
      <c r="AF22" s="127"/>
      <c r="AG22" s="128"/>
      <c r="AH22" s="128"/>
      <c r="AI22" s="129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129"/>
      <c r="O23" s="127"/>
      <c r="P23" s="127"/>
      <c r="Q23" s="127"/>
      <c r="R23" s="127"/>
      <c r="S23" s="128"/>
      <c r="T23" s="128"/>
      <c r="U23" s="127"/>
      <c r="V23" s="127"/>
      <c r="W23" s="127"/>
      <c r="X23" s="127"/>
      <c r="Y23" s="127"/>
      <c r="Z23" s="128"/>
      <c r="AA23" s="128"/>
      <c r="AB23" s="127"/>
      <c r="AC23" s="127"/>
      <c r="AD23" s="130"/>
      <c r="AE23" s="127"/>
      <c r="AF23" s="127"/>
      <c r="AG23" s="128"/>
      <c r="AH23" s="128"/>
      <c r="AI23" s="129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129"/>
      <c r="O24" s="127"/>
      <c r="P24" s="127"/>
      <c r="Q24" s="127"/>
      <c r="R24" s="127"/>
      <c r="S24" s="128"/>
      <c r="T24" s="128"/>
      <c r="U24" s="127"/>
      <c r="V24" s="127"/>
      <c r="W24" s="127"/>
      <c r="X24" s="127"/>
      <c r="Y24" s="127"/>
      <c r="Z24" s="128"/>
      <c r="AA24" s="128"/>
      <c r="AB24" s="127"/>
      <c r="AC24" s="127"/>
      <c r="AD24" s="130"/>
      <c r="AE24" s="127"/>
      <c r="AF24" s="127"/>
      <c r="AG24" s="128"/>
      <c r="AH24" s="128"/>
      <c r="AI24" s="129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129"/>
      <c r="O25" s="127"/>
      <c r="P25" s="127"/>
      <c r="Q25" s="127"/>
      <c r="R25" s="127"/>
      <c r="S25" s="128"/>
      <c r="T25" s="128"/>
      <c r="U25" s="127"/>
      <c r="V25" s="127"/>
      <c r="W25" s="127"/>
      <c r="X25" s="127"/>
      <c r="Y25" s="127"/>
      <c r="Z25" s="128"/>
      <c r="AA25" s="128"/>
      <c r="AB25" s="127"/>
      <c r="AC25" s="127"/>
      <c r="AD25" s="130"/>
      <c r="AE25" s="127"/>
      <c r="AF25" s="127"/>
      <c r="AG25" s="128"/>
      <c r="AH25" s="128"/>
      <c r="AI25" s="129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129"/>
      <c r="O26" s="127"/>
      <c r="P26" s="127"/>
      <c r="Q26" s="127"/>
      <c r="R26" s="127"/>
      <c r="S26" s="128"/>
      <c r="T26" s="128"/>
      <c r="U26" s="127"/>
      <c r="V26" s="127"/>
      <c r="W26" s="127"/>
      <c r="X26" s="127"/>
      <c r="Y26" s="127"/>
      <c r="Z26" s="128"/>
      <c r="AA26" s="128"/>
      <c r="AB26" s="127"/>
      <c r="AC26" s="127"/>
      <c r="AD26" s="130"/>
      <c r="AE26" s="127"/>
      <c r="AF26" s="127"/>
      <c r="AG26" s="128"/>
      <c r="AH26" s="128"/>
      <c r="AI26" s="129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129"/>
      <c r="O27" s="127"/>
      <c r="P27" s="127"/>
      <c r="Q27" s="127"/>
      <c r="R27" s="127"/>
      <c r="S27" s="128"/>
      <c r="T27" s="128"/>
      <c r="U27" s="127"/>
      <c r="V27" s="127"/>
      <c r="W27" s="127"/>
      <c r="X27" s="127"/>
      <c r="Y27" s="127"/>
      <c r="Z27" s="128"/>
      <c r="AA27" s="128"/>
      <c r="AB27" s="127"/>
      <c r="AC27" s="127"/>
      <c r="AD27" s="130"/>
      <c r="AE27" s="127"/>
      <c r="AF27" s="127"/>
      <c r="AG27" s="128"/>
      <c r="AH27" s="128"/>
      <c r="AI27" s="129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129"/>
      <c r="O28" s="127"/>
      <c r="P28" s="127"/>
      <c r="Q28" s="127"/>
      <c r="R28" s="127"/>
      <c r="S28" s="128"/>
      <c r="T28" s="128"/>
      <c r="U28" s="127"/>
      <c r="V28" s="127"/>
      <c r="W28" s="127"/>
      <c r="X28" s="127"/>
      <c r="Y28" s="127"/>
      <c r="Z28" s="128"/>
      <c r="AA28" s="128"/>
      <c r="AB28" s="127"/>
      <c r="AC28" s="127"/>
      <c r="AD28" s="130"/>
      <c r="AE28" s="127"/>
      <c r="AF28" s="127"/>
      <c r="AG28" s="128"/>
      <c r="AH28" s="128"/>
      <c r="AI28" s="129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129"/>
      <c r="O29" s="127"/>
      <c r="P29" s="127"/>
      <c r="Q29" s="127"/>
      <c r="R29" s="127"/>
      <c r="S29" s="128"/>
      <c r="T29" s="128"/>
      <c r="U29" s="127"/>
      <c r="V29" s="127"/>
      <c r="W29" s="127"/>
      <c r="X29" s="127"/>
      <c r="Y29" s="127"/>
      <c r="Z29" s="128"/>
      <c r="AA29" s="128"/>
      <c r="AB29" s="127"/>
      <c r="AC29" s="127"/>
      <c r="AD29" s="130"/>
      <c r="AE29" s="127"/>
      <c r="AF29" s="127"/>
      <c r="AG29" s="128"/>
      <c r="AH29" s="128"/>
      <c r="AI29" s="129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129"/>
      <c r="O30" s="127"/>
      <c r="P30" s="127"/>
      <c r="Q30" s="127"/>
      <c r="R30" s="127"/>
      <c r="S30" s="128"/>
      <c r="T30" s="128"/>
      <c r="U30" s="127"/>
      <c r="V30" s="127"/>
      <c r="W30" s="127"/>
      <c r="X30" s="127"/>
      <c r="Y30" s="127"/>
      <c r="Z30" s="128"/>
      <c r="AA30" s="128"/>
      <c r="AB30" s="127"/>
      <c r="AC30" s="127"/>
      <c r="AD30" s="130"/>
      <c r="AE30" s="127"/>
      <c r="AF30" s="127"/>
      <c r="AG30" s="128"/>
      <c r="AH30" s="128"/>
      <c r="AI30" s="129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129"/>
      <c r="O31" s="127"/>
      <c r="P31" s="127"/>
      <c r="Q31" s="127"/>
      <c r="R31" s="127"/>
      <c r="S31" s="128"/>
      <c r="T31" s="128"/>
      <c r="U31" s="127"/>
      <c r="V31" s="127"/>
      <c r="W31" s="127"/>
      <c r="X31" s="127"/>
      <c r="Y31" s="127"/>
      <c r="Z31" s="128"/>
      <c r="AA31" s="128"/>
      <c r="AB31" s="127"/>
      <c r="AC31" s="127"/>
      <c r="AD31" s="130"/>
      <c r="AE31" s="127"/>
      <c r="AF31" s="127"/>
      <c r="AG31" s="128"/>
      <c r="AH31" s="128"/>
      <c r="AI31" s="129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32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46204</v>
      </c>
      <c r="L4" s="27"/>
      <c r="M4" s="27"/>
      <c r="N4" s="46" t="s">
        <v>145</v>
      </c>
      <c r="O4" s="27"/>
      <c r="P4" s="45">
        <f>EOMONTH(K4,0)</f>
        <v>46234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J</v>
      </c>
      <c r="I10" s="60" t="str">
        <f t="shared" si="3"/>
        <v>V</v>
      </c>
      <c r="J10" s="60" t="str">
        <f t="shared" si="3"/>
        <v>S</v>
      </c>
      <c r="K10" s="60" t="str">
        <f t="shared" si="3"/>
        <v>D</v>
      </c>
      <c r="L10" s="60" t="str">
        <f t="shared" si="3"/>
        <v>L</v>
      </c>
      <c r="M10" s="60" t="str">
        <f t="shared" si="3"/>
        <v>M</v>
      </c>
      <c r="N10" s="60" t="str">
        <f t="shared" si="3"/>
        <v>M</v>
      </c>
      <c r="O10" s="60" t="str">
        <f t="shared" si="3"/>
        <v>J</v>
      </c>
      <c r="P10" s="60" t="str">
        <f t="shared" si="3"/>
        <v>V</v>
      </c>
      <c r="Q10" s="60" t="str">
        <f t="shared" si="3"/>
        <v>S</v>
      </c>
      <c r="R10" s="60" t="str">
        <f t="shared" si="3"/>
        <v>D</v>
      </c>
      <c r="S10" s="60" t="str">
        <f t="shared" si="3"/>
        <v>L</v>
      </c>
      <c r="T10" s="60" t="str">
        <f t="shared" si="3"/>
        <v>M</v>
      </c>
      <c r="U10" s="60" t="str">
        <f t="shared" si="3"/>
        <v>M</v>
      </c>
      <c r="V10" s="60" t="str">
        <f t="shared" si="3"/>
        <v>J</v>
      </c>
      <c r="W10" s="60" t="str">
        <f t="shared" si="3"/>
        <v>V</v>
      </c>
      <c r="X10" s="60" t="str">
        <f t="shared" si="3"/>
        <v>S</v>
      </c>
      <c r="Y10" s="60" t="str">
        <f t="shared" si="3"/>
        <v>D</v>
      </c>
      <c r="Z10" s="60" t="str">
        <f t="shared" si="3"/>
        <v>L</v>
      </c>
      <c r="AA10" s="60" t="str">
        <f t="shared" si="3"/>
        <v>M</v>
      </c>
      <c r="AB10" s="60" t="str">
        <f t="shared" si="3"/>
        <v>M</v>
      </c>
      <c r="AC10" s="60" t="str">
        <f t="shared" si="3"/>
        <v>J</v>
      </c>
      <c r="AD10" s="60" t="str">
        <f t="shared" si="3"/>
        <v>V</v>
      </c>
      <c r="AE10" s="60" t="str">
        <f t="shared" si="3"/>
        <v>S</v>
      </c>
      <c r="AF10" s="60" t="str">
        <f t="shared" si="3"/>
        <v>D</v>
      </c>
      <c r="AG10" s="60" t="str">
        <f t="shared" si="3"/>
        <v>L</v>
      </c>
      <c r="AH10" s="60" t="str">
        <f t="shared" si="3"/>
        <v>M</v>
      </c>
      <c r="AI10" s="60" t="str">
        <f>IF(AI11=29,MID("LMMJVSDL",WEEKDAY($K$4+AI$9-2,1),1),"X")</f>
        <v>M</v>
      </c>
      <c r="AJ10" s="60" t="str">
        <f>IF(AJ11=30,MID("LMMJVSDL",WEEKDAY($K$4+AJ$9-2,1),1),"X")</f>
        <v>J</v>
      </c>
      <c r="AK10" s="60" t="str">
        <f>IF(AK11=31,MID("LMMJVSDL",WEEKDAY($K$4+AK$9-2,1),1),"X")</f>
        <v>V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30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30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30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30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30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30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30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30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30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30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30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30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30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30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30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30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30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30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30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130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36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46235</v>
      </c>
      <c r="L4" s="27"/>
      <c r="M4" s="27"/>
      <c r="N4" s="46" t="s">
        <v>145</v>
      </c>
      <c r="O4" s="27"/>
      <c r="P4" s="45">
        <f>EOMONTH(K4,0)</f>
        <v>46265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S</v>
      </c>
      <c r="H10" s="60" t="str">
        <f t="shared" si="3"/>
        <v>D</v>
      </c>
      <c r="I10" s="60" t="str">
        <f t="shared" si="3"/>
        <v>L</v>
      </c>
      <c r="J10" s="60" t="str">
        <f t="shared" si="3"/>
        <v>M</v>
      </c>
      <c r="K10" s="60" t="str">
        <f t="shared" si="3"/>
        <v>M</v>
      </c>
      <c r="L10" s="60" t="str">
        <f t="shared" si="3"/>
        <v>J</v>
      </c>
      <c r="M10" s="60" t="str">
        <f t="shared" si="3"/>
        <v>V</v>
      </c>
      <c r="N10" s="60" t="str">
        <f t="shared" si="3"/>
        <v>S</v>
      </c>
      <c r="O10" s="60" t="str">
        <f t="shared" si="3"/>
        <v>D</v>
      </c>
      <c r="P10" s="60" t="str">
        <f t="shared" si="3"/>
        <v>L</v>
      </c>
      <c r="Q10" s="60" t="str">
        <f t="shared" si="3"/>
        <v>M</v>
      </c>
      <c r="R10" s="60" t="str">
        <f t="shared" si="3"/>
        <v>M</v>
      </c>
      <c r="S10" s="60" t="str">
        <f t="shared" si="3"/>
        <v>J</v>
      </c>
      <c r="T10" s="60" t="str">
        <f t="shared" si="3"/>
        <v>V</v>
      </c>
      <c r="U10" s="60" t="str">
        <f t="shared" si="3"/>
        <v>S</v>
      </c>
      <c r="V10" s="60" t="str">
        <f t="shared" si="3"/>
        <v>D</v>
      </c>
      <c r="W10" s="60" t="str">
        <f t="shared" si="3"/>
        <v>L</v>
      </c>
      <c r="X10" s="60" t="str">
        <f t="shared" si="3"/>
        <v>M</v>
      </c>
      <c r="Y10" s="60" t="str">
        <f t="shared" si="3"/>
        <v>M</v>
      </c>
      <c r="Z10" s="60" t="str">
        <f t="shared" si="3"/>
        <v>J</v>
      </c>
      <c r="AA10" s="60" t="str">
        <f t="shared" si="3"/>
        <v>V</v>
      </c>
      <c r="AB10" s="60" t="str">
        <f t="shared" si="3"/>
        <v>S</v>
      </c>
      <c r="AC10" s="60" t="str">
        <f t="shared" si="3"/>
        <v>D</v>
      </c>
      <c r="AD10" s="60" t="str">
        <f t="shared" si="3"/>
        <v>L</v>
      </c>
      <c r="AE10" s="60" t="str">
        <f t="shared" si="3"/>
        <v>M</v>
      </c>
      <c r="AF10" s="60" t="str">
        <f t="shared" si="3"/>
        <v>M</v>
      </c>
      <c r="AG10" s="60" t="str">
        <f t="shared" si="3"/>
        <v>J</v>
      </c>
      <c r="AH10" s="60" t="str">
        <f t="shared" si="3"/>
        <v>V</v>
      </c>
      <c r="AI10" s="60" t="str">
        <f>IF(AI11=29,MID("LMMJVSDL",WEEKDAY($K$4+AI$9-2,1),1),"X")</f>
        <v>S</v>
      </c>
      <c r="AJ10" s="60" t="str">
        <f>IF(AJ11=30,MID("LMMJVSDL",WEEKDAY($K$4+AJ$9-2,1),1),"X")</f>
        <v>D</v>
      </c>
      <c r="AK10" s="60" t="str">
        <f>IF(AK11=31,MID("LMMJVSDL",WEEKDAY($K$4+AK$9-2,1),1),"X")</f>
        <v>L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40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46266</v>
      </c>
      <c r="L4" s="27"/>
      <c r="M4" s="27"/>
      <c r="N4" s="46" t="s">
        <v>145</v>
      </c>
      <c r="O4" s="27"/>
      <c r="P4" s="45">
        <f>EOMONTH(K4,0)</f>
        <v>46295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M</v>
      </c>
      <c r="I10" s="60" t="str">
        <f t="shared" si="3"/>
        <v>J</v>
      </c>
      <c r="J10" s="60" t="str">
        <f t="shared" si="3"/>
        <v>V</v>
      </c>
      <c r="K10" s="60" t="str">
        <f t="shared" si="3"/>
        <v>S</v>
      </c>
      <c r="L10" s="60" t="str">
        <f t="shared" si="3"/>
        <v>D</v>
      </c>
      <c r="M10" s="60" t="str">
        <f t="shared" si="3"/>
        <v>L</v>
      </c>
      <c r="N10" s="60" t="str">
        <f t="shared" si="3"/>
        <v>M</v>
      </c>
      <c r="O10" s="60" t="str">
        <f t="shared" si="3"/>
        <v>M</v>
      </c>
      <c r="P10" s="60" t="str">
        <f t="shared" si="3"/>
        <v>J</v>
      </c>
      <c r="Q10" s="60" t="str">
        <f t="shared" si="3"/>
        <v>V</v>
      </c>
      <c r="R10" s="60" t="str">
        <f t="shared" si="3"/>
        <v>S</v>
      </c>
      <c r="S10" s="60" t="str">
        <f t="shared" si="3"/>
        <v>D</v>
      </c>
      <c r="T10" s="60" t="str">
        <f t="shared" si="3"/>
        <v>L</v>
      </c>
      <c r="U10" s="60" t="str">
        <f t="shared" si="3"/>
        <v>M</v>
      </c>
      <c r="V10" s="60" t="str">
        <f t="shared" si="3"/>
        <v>M</v>
      </c>
      <c r="W10" s="60" t="str">
        <f t="shared" si="3"/>
        <v>J</v>
      </c>
      <c r="X10" s="60" t="str">
        <f t="shared" si="3"/>
        <v>V</v>
      </c>
      <c r="Y10" s="60" t="str">
        <f t="shared" si="3"/>
        <v>S</v>
      </c>
      <c r="Z10" s="60" t="str">
        <f t="shared" si="3"/>
        <v>D</v>
      </c>
      <c r="AA10" s="60" t="str">
        <f t="shared" si="3"/>
        <v>L</v>
      </c>
      <c r="AB10" s="60" t="str">
        <f t="shared" si="3"/>
        <v>M</v>
      </c>
      <c r="AC10" s="60" t="str">
        <f t="shared" si="3"/>
        <v>M</v>
      </c>
      <c r="AD10" s="60" t="str">
        <f t="shared" si="3"/>
        <v>J</v>
      </c>
      <c r="AE10" s="60" t="str">
        <f t="shared" si="3"/>
        <v>V</v>
      </c>
      <c r="AF10" s="60" t="str">
        <f t="shared" si="3"/>
        <v>S</v>
      </c>
      <c r="AG10" s="60" t="str">
        <f t="shared" si="3"/>
        <v>D</v>
      </c>
      <c r="AH10" s="60" t="str">
        <f t="shared" si="3"/>
        <v>L</v>
      </c>
      <c r="AI10" s="60" t="str">
        <f>IF(AI11=29,MID("LMMJVSDL",WEEKDAY($K$4+AI$9-2,1),1),"X")</f>
        <v>M</v>
      </c>
      <c r="AJ10" s="60" t="str">
        <f>IF(AJ11=30,MID("LMMJVSDL",WEEKDAY($K$4+AJ$9-2,1),1),"X")</f>
        <v>M</v>
      </c>
      <c r="AK10" s="60" t="str">
        <f>IF(AK11=31,MID("LMMJVSDL",WEEKDAY($K$4+AK$9-2,1),1),"X")</f>
        <v>J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38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138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138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138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138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138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138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138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138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138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138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138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138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38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138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138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138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138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138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138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T31 U12:V12 AE21:AE26">
    <cfRule type="expression" dxfId="4" priority="4" stopIfTrue="1">
      <formula>#REF!="S"</formula>
    </cfRule>
  </conditionalFormatting>
  <conditionalFormatting sqref="G12:K12 N12:P12 T12:T31 U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44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46296</v>
      </c>
      <c r="L4" s="27"/>
      <c r="M4" s="27"/>
      <c r="N4" s="46" t="s">
        <v>145</v>
      </c>
      <c r="O4" s="27"/>
      <c r="P4" s="45">
        <f>EOMONTH(K4,0)</f>
        <v>46326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J</v>
      </c>
      <c r="H10" s="60" t="str">
        <f t="shared" si="3"/>
        <v>V</v>
      </c>
      <c r="I10" s="60" t="str">
        <f t="shared" si="3"/>
        <v>S</v>
      </c>
      <c r="J10" s="60" t="str">
        <f t="shared" si="3"/>
        <v>D</v>
      </c>
      <c r="K10" s="60" t="str">
        <f t="shared" si="3"/>
        <v>L</v>
      </c>
      <c r="L10" s="60" t="str">
        <f t="shared" si="3"/>
        <v>M</v>
      </c>
      <c r="M10" s="60" t="str">
        <f t="shared" si="3"/>
        <v>M</v>
      </c>
      <c r="N10" s="60" t="str">
        <f t="shared" si="3"/>
        <v>J</v>
      </c>
      <c r="O10" s="60" t="str">
        <f t="shared" si="3"/>
        <v>V</v>
      </c>
      <c r="P10" s="60" t="str">
        <f t="shared" si="3"/>
        <v>S</v>
      </c>
      <c r="Q10" s="60" t="str">
        <f t="shared" si="3"/>
        <v>D</v>
      </c>
      <c r="R10" s="60" t="str">
        <f t="shared" si="3"/>
        <v>L</v>
      </c>
      <c r="S10" s="60" t="str">
        <f t="shared" si="3"/>
        <v>M</v>
      </c>
      <c r="T10" s="60" t="str">
        <f t="shared" si="3"/>
        <v>M</v>
      </c>
      <c r="U10" s="60" t="str">
        <f t="shared" si="3"/>
        <v>J</v>
      </c>
      <c r="V10" s="60" t="str">
        <f t="shared" si="3"/>
        <v>V</v>
      </c>
      <c r="W10" s="60" t="str">
        <f t="shared" si="3"/>
        <v>S</v>
      </c>
      <c r="X10" s="60" t="str">
        <f t="shared" si="3"/>
        <v>D</v>
      </c>
      <c r="Y10" s="60" t="str">
        <f t="shared" si="3"/>
        <v>L</v>
      </c>
      <c r="Z10" s="60" t="str">
        <f t="shared" si="3"/>
        <v>M</v>
      </c>
      <c r="AA10" s="60" t="str">
        <f t="shared" si="3"/>
        <v>M</v>
      </c>
      <c r="AB10" s="60" t="str">
        <f t="shared" si="3"/>
        <v>J</v>
      </c>
      <c r="AC10" s="60" t="str">
        <f t="shared" si="3"/>
        <v>V</v>
      </c>
      <c r="AD10" s="60" t="str">
        <f t="shared" si="3"/>
        <v>S</v>
      </c>
      <c r="AE10" s="60" t="str">
        <f t="shared" si="3"/>
        <v>D</v>
      </c>
      <c r="AF10" s="60" t="str">
        <f t="shared" si="3"/>
        <v>L</v>
      </c>
      <c r="AG10" s="60" t="str">
        <f t="shared" si="3"/>
        <v>M</v>
      </c>
      <c r="AH10" s="60" t="str">
        <f t="shared" si="3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S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30"/>
      <c r="S12" s="127"/>
      <c r="T12" s="127"/>
      <c r="U12" s="127"/>
      <c r="V12" s="127"/>
      <c r="W12" s="128"/>
      <c r="X12" s="128"/>
      <c r="Y12" s="127"/>
      <c r="Z12" s="127"/>
      <c r="AA12" s="127"/>
      <c r="AB12" s="127"/>
      <c r="AC12" s="127"/>
      <c r="AD12" s="128"/>
      <c r="AE12" s="128"/>
      <c r="AF12" s="129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130"/>
      <c r="S13" s="127"/>
      <c r="T13" s="127"/>
      <c r="U13" s="127"/>
      <c r="V13" s="127"/>
      <c r="W13" s="128"/>
      <c r="X13" s="128"/>
      <c r="Y13" s="127"/>
      <c r="Z13" s="127"/>
      <c r="AA13" s="127"/>
      <c r="AB13" s="127"/>
      <c r="AC13" s="127"/>
      <c r="AD13" s="128"/>
      <c r="AE13" s="128"/>
      <c r="AF13" s="129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130"/>
      <c r="S14" s="127"/>
      <c r="T14" s="127"/>
      <c r="U14" s="127"/>
      <c r="V14" s="127"/>
      <c r="W14" s="128"/>
      <c r="X14" s="128"/>
      <c r="Y14" s="127"/>
      <c r="Z14" s="127"/>
      <c r="AA14" s="127"/>
      <c r="AB14" s="127"/>
      <c r="AC14" s="127"/>
      <c r="AD14" s="128"/>
      <c r="AE14" s="128"/>
      <c r="AF14" s="129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30"/>
      <c r="S15" s="127"/>
      <c r="T15" s="127"/>
      <c r="U15" s="127"/>
      <c r="V15" s="127"/>
      <c r="W15" s="128"/>
      <c r="X15" s="128"/>
      <c r="Y15" s="127"/>
      <c r="Z15" s="127"/>
      <c r="AA15" s="127"/>
      <c r="AB15" s="127"/>
      <c r="AC15" s="127"/>
      <c r="AD15" s="128"/>
      <c r="AE15" s="128"/>
      <c r="AF15" s="129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130"/>
      <c r="S16" s="127"/>
      <c r="T16" s="127"/>
      <c r="U16" s="127"/>
      <c r="V16" s="127"/>
      <c r="W16" s="128"/>
      <c r="X16" s="128"/>
      <c r="Y16" s="127"/>
      <c r="Z16" s="127"/>
      <c r="AA16" s="127"/>
      <c r="AB16" s="127"/>
      <c r="AC16" s="127"/>
      <c r="AD16" s="128"/>
      <c r="AE16" s="128"/>
      <c r="AF16" s="129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30"/>
      <c r="S17" s="127"/>
      <c r="T17" s="127"/>
      <c r="U17" s="127"/>
      <c r="V17" s="127"/>
      <c r="W17" s="128"/>
      <c r="X17" s="128"/>
      <c r="Y17" s="127"/>
      <c r="Z17" s="127"/>
      <c r="AA17" s="127"/>
      <c r="AB17" s="127"/>
      <c r="AC17" s="127"/>
      <c r="AD17" s="128"/>
      <c r="AE17" s="128"/>
      <c r="AF17" s="129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130"/>
      <c r="S18" s="127"/>
      <c r="T18" s="127"/>
      <c r="U18" s="127"/>
      <c r="V18" s="127"/>
      <c r="W18" s="128"/>
      <c r="X18" s="128"/>
      <c r="Y18" s="127"/>
      <c r="Z18" s="127"/>
      <c r="AA18" s="127"/>
      <c r="AB18" s="127"/>
      <c r="AC18" s="127"/>
      <c r="AD18" s="128"/>
      <c r="AE18" s="128"/>
      <c r="AF18" s="129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130"/>
      <c r="S19" s="127"/>
      <c r="T19" s="127"/>
      <c r="U19" s="127"/>
      <c r="V19" s="127"/>
      <c r="W19" s="128"/>
      <c r="X19" s="128"/>
      <c r="Y19" s="127"/>
      <c r="Z19" s="127"/>
      <c r="AA19" s="127"/>
      <c r="AB19" s="127"/>
      <c r="AC19" s="127"/>
      <c r="AD19" s="128"/>
      <c r="AE19" s="128"/>
      <c r="AF19" s="129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130"/>
      <c r="S20" s="127"/>
      <c r="T20" s="127"/>
      <c r="U20" s="127"/>
      <c r="V20" s="127"/>
      <c r="W20" s="128"/>
      <c r="X20" s="128"/>
      <c r="Y20" s="127"/>
      <c r="Z20" s="127"/>
      <c r="AA20" s="127"/>
      <c r="AB20" s="127"/>
      <c r="AC20" s="127"/>
      <c r="AD20" s="128"/>
      <c r="AE20" s="128"/>
      <c r="AF20" s="129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130"/>
      <c r="S21" s="127"/>
      <c r="T21" s="127"/>
      <c r="U21" s="127"/>
      <c r="V21" s="127"/>
      <c r="W21" s="128"/>
      <c r="X21" s="128"/>
      <c r="Y21" s="127"/>
      <c r="Z21" s="127"/>
      <c r="AA21" s="127"/>
      <c r="AB21" s="127"/>
      <c r="AC21" s="127"/>
      <c r="AD21" s="128"/>
      <c r="AE21" s="128"/>
      <c r="AF21" s="129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130"/>
      <c r="S22" s="127"/>
      <c r="T22" s="127"/>
      <c r="U22" s="127"/>
      <c r="V22" s="127"/>
      <c r="W22" s="128"/>
      <c r="X22" s="128"/>
      <c r="Y22" s="127"/>
      <c r="Z22" s="127"/>
      <c r="AA22" s="127"/>
      <c r="AB22" s="127"/>
      <c r="AC22" s="127"/>
      <c r="AD22" s="128"/>
      <c r="AE22" s="128"/>
      <c r="AF22" s="129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130"/>
      <c r="S23" s="127"/>
      <c r="T23" s="127"/>
      <c r="U23" s="127"/>
      <c r="V23" s="127"/>
      <c r="W23" s="128"/>
      <c r="X23" s="128"/>
      <c r="Y23" s="127"/>
      <c r="Z23" s="127"/>
      <c r="AA23" s="127"/>
      <c r="AB23" s="127"/>
      <c r="AC23" s="127"/>
      <c r="AD23" s="128"/>
      <c r="AE23" s="128"/>
      <c r="AF23" s="129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130"/>
      <c r="S24" s="127"/>
      <c r="T24" s="127"/>
      <c r="U24" s="127"/>
      <c r="V24" s="127"/>
      <c r="W24" s="128"/>
      <c r="X24" s="128"/>
      <c r="Y24" s="127"/>
      <c r="Z24" s="127"/>
      <c r="AA24" s="127"/>
      <c r="AB24" s="127"/>
      <c r="AC24" s="127"/>
      <c r="AD24" s="128"/>
      <c r="AE24" s="128"/>
      <c r="AF24" s="129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130"/>
      <c r="S25" s="127"/>
      <c r="T25" s="127"/>
      <c r="U25" s="127"/>
      <c r="V25" s="127"/>
      <c r="W25" s="128"/>
      <c r="X25" s="128"/>
      <c r="Y25" s="127"/>
      <c r="Z25" s="127"/>
      <c r="AA25" s="127"/>
      <c r="AB25" s="127"/>
      <c r="AC25" s="127"/>
      <c r="AD25" s="128"/>
      <c r="AE25" s="128"/>
      <c r="AF25" s="129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130"/>
      <c r="S26" s="127"/>
      <c r="T26" s="127"/>
      <c r="U26" s="127"/>
      <c r="V26" s="127"/>
      <c r="W26" s="128"/>
      <c r="X26" s="128"/>
      <c r="Y26" s="127"/>
      <c r="Z26" s="127"/>
      <c r="AA26" s="127"/>
      <c r="AB26" s="127"/>
      <c r="AC26" s="127"/>
      <c r="AD26" s="128"/>
      <c r="AE26" s="128"/>
      <c r="AF26" s="129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130"/>
      <c r="S27" s="127"/>
      <c r="T27" s="127"/>
      <c r="U27" s="127"/>
      <c r="V27" s="127"/>
      <c r="W27" s="128"/>
      <c r="X27" s="128"/>
      <c r="Y27" s="127"/>
      <c r="Z27" s="127"/>
      <c r="AA27" s="127"/>
      <c r="AB27" s="127"/>
      <c r="AC27" s="127"/>
      <c r="AD27" s="128"/>
      <c r="AE27" s="128"/>
      <c r="AF27" s="129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130"/>
      <c r="S28" s="127"/>
      <c r="T28" s="127"/>
      <c r="U28" s="127"/>
      <c r="V28" s="127"/>
      <c r="W28" s="128"/>
      <c r="X28" s="128"/>
      <c r="Y28" s="127"/>
      <c r="Z28" s="127"/>
      <c r="AA28" s="127"/>
      <c r="AB28" s="127"/>
      <c r="AC28" s="127"/>
      <c r="AD28" s="128"/>
      <c r="AE28" s="128"/>
      <c r="AF28" s="129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130"/>
      <c r="S29" s="127"/>
      <c r="T29" s="127"/>
      <c r="U29" s="127"/>
      <c r="V29" s="127"/>
      <c r="W29" s="128"/>
      <c r="X29" s="128"/>
      <c r="Y29" s="127"/>
      <c r="Z29" s="127"/>
      <c r="AA29" s="127"/>
      <c r="AB29" s="127"/>
      <c r="AC29" s="127"/>
      <c r="AD29" s="128"/>
      <c r="AE29" s="128"/>
      <c r="AF29" s="129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130"/>
      <c r="S30" s="127"/>
      <c r="T30" s="127"/>
      <c r="U30" s="127"/>
      <c r="V30" s="127"/>
      <c r="W30" s="128"/>
      <c r="X30" s="128"/>
      <c r="Y30" s="127"/>
      <c r="Z30" s="127"/>
      <c r="AA30" s="127"/>
      <c r="AB30" s="127"/>
      <c r="AC30" s="127"/>
      <c r="AD30" s="128"/>
      <c r="AE30" s="128"/>
      <c r="AF30" s="129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130"/>
      <c r="S31" s="127"/>
      <c r="T31" s="127"/>
      <c r="U31" s="127"/>
      <c r="V31" s="127"/>
      <c r="W31" s="128"/>
      <c r="X31" s="128"/>
      <c r="Y31" s="127"/>
      <c r="Z31" s="127"/>
      <c r="AA31" s="127"/>
      <c r="AB31" s="127"/>
      <c r="AC31" s="127"/>
      <c r="AD31" s="128"/>
      <c r="AE31" s="128"/>
      <c r="AF31" s="129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48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46327</v>
      </c>
      <c r="L4" s="27"/>
      <c r="M4" s="27"/>
      <c r="N4" s="46" t="s">
        <v>145</v>
      </c>
      <c r="O4" s="27"/>
      <c r="P4" s="45">
        <f>EOMONTH(K4,0)</f>
        <v>46356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 t="str">
        <f>IF(AI11=29,MID("LMMJVSDL",WEEKDAY($K$4+AI$9-2,1),1),"X")</f>
        <v>D</v>
      </c>
      <c r="AJ10" s="60" t="str">
        <f>IF(AJ11=30,MID("LMMJVSDL",WEEKDAY($K$4+AJ$9-2,1),1),"X")</f>
        <v>L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129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129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129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129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129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129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129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129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129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129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129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129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129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129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129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129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129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129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129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129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52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46357</v>
      </c>
      <c r="L4" s="27"/>
      <c r="M4" s="27"/>
      <c r="N4" s="46" t="s">
        <v>145</v>
      </c>
      <c r="O4" s="27"/>
      <c r="P4" s="45">
        <f>EOMONTH(K4,0)</f>
        <v>46387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M</v>
      </c>
      <c r="I10" s="60" t="str">
        <f t="shared" si="3"/>
        <v>J</v>
      </c>
      <c r="J10" s="60" t="str">
        <f t="shared" si="3"/>
        <v>V</v>
      </c>
      <c r="K10" s="60" t="str">
        <f t="shared" si="3"/>
        <v>S</v>
      </c>
      <c r="L10" s="60" t="str">
        <f t="shared" si="3"/>
        <v>D</v>
      </c>
      <c r="M10" s="60" t="str">
        <f t="shared" si="3"/>
        <v>L</v>
      </c>
      <c r="N10" s="60" t="str">
        <f t="shared" si="3"/>
        <v>M</v>
      </c>
      <c r="O10" s="60" t="str">
        <f t="shared" si="3"/>
        <v>M</v>
      </c>
      <c r="P10" s="60" t="str">
        <f t="shared" si="3"/>
        <v>J</v>
      </c>
      <c r="Q10" s="60" t="str">
        <f t="shared" si="3"/>
        <v>V</v>
      </c>
      <c r="R10" s="60" t="str">
        <f t="shared" si="3"/>
        <v>S</v>
      </c>
      <c r="S10" s="60" t="str">
        <f t="shared" si="3"/>
        <v>D</v>
      </c>
      <c r="T10" s="60" t="str">
        <f t="shared" si="3"/>
        <v>L</v>
      </c>
      <c r="U10" s="60" t="str">
        <f t="shared" si="3"/>
        <v>M</v>
      </c>
      <c r="V10" s="60" t="str">
        <f t="shared" si="3"/>
        <v>M</v>
      </c>
      <c r="W10" s="60" t="str">
        <f t="shared" si="3"/>
        <v>J</v>
      </c>
      <c r="X10" s="60" t="str">
        <f t="shared" si="3"/>
        <v>V</v>
      </c>
      <c r="Y10" s="60" t="str">
        <f t="shared" si="3"/>
        <v>S</v>
      </c>
      <c r="Z10" s="60" t="str">
        <f t="shared" si="3"/>
        <v>D</v>
      </c>
      <c r="AA10" s="60" t="str">
        <f t="shared" si="3"/>
        <v>L</v>
      </c>
      <c r="AB10" s="60" t="str">
        <f t="shared" si="3"/>
        <v>M</v>
      </c>
      <c r="AC10" s="60" t="str">
        <f t="shared" si="3"/>
        <v>M</v>
      </c>
      <c r="AD10" s="60" t="str">
        <f t="shared" si="3"/>
        <v>J</v>
      </c>
      <c r="AE10" s="60" t="str">
        <f t="shared" si="3"/>
        <v>V</v>
      </c>
      <c r="AF10" s="60" t="str">
        <f t="shared" si="3"/>
        <v>S</v>
      </c>
      <c r="AG10" s="60" t="str">
        <f t="shared" si="3"/>
        <v>D</v>
      </c>
      <c r="AH10" s="60" t="str">
        <f t="shared" si="3"/>
        <v>L</v>
      </c>
      <c r="AI10" s="60" t="str">
        <f>IF(AI11=29,MID("LMMJVSDL",WEEKDAY($K$4+AI$9-2,1),1),"X")</f>
        <v>M</v>
      </c>
      <c r="AJ10" s="60" t="str">
        <f>IF(AJ11=30,MID("LMMJVSDL",WEEKDAY($K$4+AJ$9-2,1),1),"X")</f>
        <v>M</v>
      </c>
      <c r="AK10" s="60" t="str">
        <f>IF(AK11=31,MID("LMMJVSDL",WEEKDAY($K$4+AK$9-2,1),1),"X")</f>
        <v>J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30"/>
      <c r="AE12" s="130"/>
      <c r="AF12" s="128"/>
      <c r="AG12" s="128"/>
      <c r="AH12" s="127"/>
      <c r="AI12" s="127"/>
      <c r="AJ12" s="127"/>
      <c r="AK12" s="130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30"/>
      <c r="AE13" s="130"/>
      <c r="AF13" s="128"/>
      <c r="AG13" s="128"/>
      <c r="AH13" s="127"/>
      <c r="AI13" s="127"/>
      <c r="AJ13" s="127"/>
      <c r="AK13" s="130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30"/>
      <c r="AE14" s="130"/>
      <c r="AF14" s="128"/>
      <c r="AG14" s="128"/>
      <c r="AH14" s="127"/>
      <c r="AI14" s="127"/>
      <c r="AJ14" s="127"/>
      <c r="AK14" s="130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30"/>
      <c r="AE15" s="130"/>
      <c r="AF15" s="128"/>
      <c r="AG15" s="128"/>
      <c r="AH15" s="127"/>
      <c r="AI15" s="127"/>
      <c r="AJ15" s="127"/>
      <c r="AK15" s="130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30"/>
      <c r="AE16" s="130"/>
      <c r="AF16" s="128"/>
      <c r="AG16" s="128"/>
      <c r="AH16" s="127"/>
      <c r="AI16" s="127"/>
      <c r="AJ16" s="127"/>
      <c r="AK16" s="130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30"/>
      <c r="AE17" s="130"/>
      <c r="AF17" s="128"/>
      <c r="AG17" s="128"/>
      <c r="AH17" s="127"/>
      <c r="AI17" s="127"/>
      <c r="AJ17" s="127"/>
      <c r="AK17" s="130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30"/>
      <c r="AE18" s="130"/>
      <c r="AF18" s="128"/>
      <c r="AG18" s="128"/>
      <c r="AH18" s="127"/>
      <c r="AI18" s="127"/>
      <c r="AJ18" s="127"/>
      <c r="AK18" s="130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30"/>
      <c r="AE19" s="130"/>
      <c r="AF19" s="128"/>
      <c r="AG19" s="128"/>
      <c r="AH19" s="127"/>
      <c r="AI19" s="127"/>
      <c r="AJ19" s="127"/>
      <c r="AK19" s="130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30"/>
      <c r="AE20" s="130"/>
      <c r="AF20" s="128"/>
      <c r="AG20" s="128"/>
      <c r="AH20" s="127"/>
      <c r="AI20" s="127"/>
      <c r="AJ20" s="127"/>
      <c r="AK20" s="130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30"/>
      <c r="AE21" s="130"/>
      <c r="AF21" s="128"/>
      <c r="AG21" s="128"/>
      <c r="AH21" s="127"/>
      <c r="AI21" s="127"/>
      <c r="AJ21" s="127"/>
      <c r="AK21" s="130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30"/>
      <c r="AE22" s="130"/>
      <c r="AF22" s="128"/>
      <c r="AG22" s="128"/>
      <c r="AH22" s="127"/>
      <c r="AI22" s="127"/>
      <c r="AJ22" s="127"/>
      <c r="AK22" s="130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30"/>
      <c r="AE23" s="130"/>
      <c r="AF23" s="128"/>
      <c r="AG23" s="128"/>
      <c r="AH23" s="127"/>
      <c r="AI23" s="127"/>
      <c r="AJ23" s="127"/>
      <c r="AK23" s="130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30"/>
      <c r="AE24" s="130"/>
      <c r="AF24" s="128"/>
      <c r="AG24" s="128"/>
      <c r="AH24" s="127"/>
      <c r="AI24" s="127"/>
      <c r="AJ24" s="127"/>
      <c r="AK24" s="130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30"/>
      <c r="AE25" s="130"/>
      <c r="AF25" s="128"/>
      <c r="AG25" s="128"/>
      <c r="AH25" s="127"/>
      <c r="AI25" s="127"/>
      <c r="AJ25" s="127"/>
      <c r="AK25" s="130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30"/>
      <c r="AE26" s="130"/>
      <c r="AF26" s="128"/>
      <c r="AG26" s="128"/>
      <c r="AH26" s="127"/>
      <c r="AI26" s="127"/>
      <c r="AJ26" s="127"/>
      <c r="AK26" s="130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30"/>
      <c r="AE27" s="130"/>
      <c r="AF27" s="128"/>
      <c r="AG27" s="128"/>
      <c r="AH27" s="127"/>
      <c r="AI27" s="127"/>
      <c r="AJ27" s="127"/>
      <c r="AK27" s="130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30"/>
      <c r="AE28" s="130"/>
      <c r="AF28" s="128"/>
      <c r="AG28" s="128"/>
      <c r="AH28" s="127"/>
      <c r="AI28" s="127"/>
      <c r="AJ28" s="127"/>
      <c r="AK28" s="130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30"/>
      <c r="AE29" s="130"/>
      <c r="AF29" s="128"/>
      <c r="AG29" s="128"/>
      <c r="AH29" s="127"/>
      <c r="AI29" s="127"/>
      <c r="AJ29" s="127"/>
      <c r="AK29" s="130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30"/>
      <c r="AE30" s="130"/>
      <c r="AF30" s="128"/>
      <c r="AG30" s="128"/>
      <c r="AH30" s="127"/>
      <c r="AI30" s="127"/>
      <c r="AJ30" s="127"/>
      <c r="AK30" s="130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40" t="s">
        <v>130</v>
      </c>
      <c r="B1" s="140" t="s">
        <v>131</v>
      </c>
      <c r="C1" s="140" t="s">
        <v>132</v>
      </c>
      <c r="D1" s="140" t="s">
        <v>133</v>
      </c>
      <c r="E1" s="141" t="s">
        <v>134</v>
      </c>
      <c r="F1" s="140" t="s">
        <v>135</v>
      </c>
    </row>
    <row r="2" ht="15.0" customHeight="1">
      <c r="A2" s="142" t="s">
        <v>178</v>
      </c>
      <c r="B2" s="142" t="s">
        <v>179</v>
      </c>
      <c r="C2" s="143">
        <v>2.0131086E7</v>
      </c>
      <c r="D2" s="142" t="s">
        <v>136</v>
      </c>
      <c r="E2" s="144" t="s">
        <v>180</v>
      </c>
      <c r="F2" s="142" t="s">
        <v>181</v>
      </c>
    </row>
    <row r="3" ht="15.0" customHeight="1">
      <c r="A3" s="142" t="s">
        <v>182</v>
      </c>
      <c r="B3" s="142" t="s">
        <v>183</v>
      </c>
      <c r="C3" s="143">
        <v>1.1590628E7</v>
      </c>
      <c r="D3" s="142" t="s">
        <v>136</v>
      </c>
      <c r="E3" s="144" t="s">
        <v>184</v>
      </c>
      <c r="F3" s="142" t="s">
        <v>181</v>
      </c>
    </row>
    <row r="4" ht="15.0" customHeight="1">
      <c r="A4" s="142" t="s">
        <v>185</v>
      </c>
      <c r="B4" s="142" t="s">
        <v>179</v>
      </c>
      <c r="C4" s="143">
        <v>2.5482106E7</v>
      </c>
      <c r="D4" s="142" t="s">
        <v>136</v>
      </c>
      <c r="E4" s="144" t="s">
        <v>186</v>
      </c>
      <c r="F4" s="142" t="s">
        <v>181</v>
      </c>
    </row>
    <row r="5" ht="15.0" customHeight="1">
      <c r="A5" s="145" t="s">
        <v>187</v>
      </c>
      <c r="B5" s="142" t="s">
        <v>188</v>
      </c>
      <c r="C5" s="146">
        <v>2.5846726E7</v>
      </c>
      <c r="D5" s="145" t="s">
        <v>136</v>
      </c>
      <c r="E5" s="144" t="s">
        <v>189</v>
      </c>
      <c r="F5" s="145" t="s">
        <v>181</v>
      </c>
    </row>
    <row r="6" ht="15.0" customHeight="1">
      <c r="A6" s="145" t="s">
        <v>190</v>
      </c>
      <c r="B6" s="142" t="s">
        <v>188</v>
      </c>
      <c r="C6" s="146">
        <v>2.0827059E7</v>
      </c>
      <c r="D6" s="145" t="s">
        <v>136</v>
      </c>
      <c r="E6" s="144" t="s">
        <v>191</v>
      </c>
      <c r="F6" s="145" t="s">
        <v>181</v>
      </c>
    </row>
    <row r="7" ht="15.0" customHeight="1">
      <c r="A7" s="142" t="s">
        <v>192</v>
      </c>
      <c r="B7" s="142" t="s">
        <v>193</v>
      </c>
      <c r="C7" s="143">
        <v>2.091235E7</v>
      </c>
      <c r="D7" s="142" t="s">
        <v>136</v>
      </c>
      <c r="E7" s="144" t="s">
        <v>194</v>
      </c>
      <c r="F7" s="142" t="s">
        <v>181</v>
      </c>
    </row>
    <row r="8" ht="15.0" customHeight="1">
      <c r="A8" s="142" t="s">
        <v>195</v>
      </c>
      <c r="B8" s="142" t="s">
        <v>196</v>
      </c>
      <c r="C8" s="143">
        <v>1.1635322E7</v>
      </c>
      <c r="D8" s="142" t="s">
        <v>136</v>
      </c>
      <c r="E8" s="144" t="s">
        <v>197</v>
      </c>
      <c r="F8" s="142" t="s">
        <v>181</v>
      </c>
    </row>
    <row r="9" ht="15.0" customHeight="1">
      <c r="A9" s="145" t="s">
        <v>198</v>
      </c>
      <c r="B9" s="145" t="s">
        <v>199</v>
      </c>
      <c r="C9" s="146">
        <v>2.1344016E7</v>
      </c>
      <c r="D9" s="142" t="s">
        <v>136</v>
      </c>
      <c r="E9" s="144" t="s">
        <v>200</v>
      </c>
      <c r="F9" s="142" t="s">
        <v>181</v>
      </c>
    </row>
    <row r="10" ht="15.0" customHeight="1">
      <c r="A10" s="142" t="s">
        <v>201</v>
      </c>
      <c r="B10" s="142" t="s">
        <v>202</v>
      </c>
      <c r="C10" s="143">
        <v>1.0380529E7</v>
      </c>
      <c r="D10" s="142" t="s">
        <v>136</v>
      </c>
      <c r="E10" s="144" t="s">
        <v>203</v>
      </c>
      <c r="F10" s="142" t="s">
        <v>204</v>
      </c>
    </row>
    <row r="11" ht="15.0" customHeight="1">
      <c r="A11" s="145" t="s">
        <v>205</v>
      </c>
      <c r="B11" s="142" t="s">
        <v>188</v>
      </c>
      <c r="C11" s="146">
        <v>2.3707758E7</v>
      </c>
      <c r="D11" s="145" t="s">
        <v>136</v>
      </c>
      <c r="E11" s="144" t="s">
        <v>206</v>
      </c>
      <c r="F11" s="145" t="s">
        <v>181</v>
      </c>
    </row>
    <row r="12" ht="15.0" customHeight="1">
      <c r="A12" s="142" t="s">
        <v>207</v>
      </c>
      <c r="B12" s="142" t="s">
        <v>188</v>
      </c>
      <c r="C12" s="143">
        <v>2.0596224E7</v>
      </c>
      <c r="D12" s="142" t="s">
        <v>136</v>
      </c>
      <c r="E12" s="144" t="s">
        <v>208</v>
      </c>
      <c r="F12" s="142" t="s">
        <v>181</v>
      </c>
    </row>
    <row r="13" ht="15.0" customHeight="1">
      <c r="A13" s="142" t="s">
        <v>209</v>
      </c>
      <c r="B13" s="142" t="s">
        <v>158</v>
      </c>
      <c r="C13" s="143">
        <v>6867929.0</v>
      </c>
      <c r="D13" s="142" t="s">
        <v>136</v>
      </c>
      <c r="E13" s="144" t="s">
        <v>210</v>
      </c>
      <c r="F13" s="142" t="s">
        <v>181</v>
      </c>
    </row>
    <row r="14" ht="15.0" customHeight="1">
      <c r="A14" s="142" t="s">
        <v>211</v>
      </c>
      <c r="B14" s="142" t="s">
        <v>212</v>
      </c>
      <c r="C14" s="143">
        <v>2.6498251E7</v>
      </c>
      <c r="D14" s="142" t="s">
        <v>136</v>
      </c>
      <c r="E14" s="144" t="s">
        <v>213</v>
      </c>
      <c r="F14" s="142" t="s">
        <v>181</v>
      </c>
    </row>
    <row r="15" ht="15.0" customHeight="1">
      <c r="A15" s="145" t="s">
        <v>214</v>
      </c>
      <c r="B15" s="142" t="s">
        <v>215</v>
      </c>
      <c r="C15" s="146">
        <v>2.9912357E7</v>
      </c>
      <c r="D15" s="145" t="s">
        <v>136</v>
      </c>
      <c r="E15" s="144" t="s">
        <v>216</v>
      </c>
      <c r="F15" s="145" t="s">
        <v>181</v>
      </c>
    </row>
    <row r="16" ht="15.0" customHeight="1">
      <c r="A16" s="145" t="s">
        <v>217</v>
      </c>
      <c r="B16" s="145" t="s">
        <v>218</v>
      </c>
      <c r="C16" s="146">
        <v>2.1470771E7</v>
      </c>
      <c r="D16" s="142" t="s">
        <v>136</v>
      </c>
      <c r="E16" s="144" t="s">
        <v>219</v>
      </c>
      <c r="F16" s="142" t="s">
        <v>181</v>
      </c>
    </row>
    <row r="17" ht="15.0" customHeight="1">
      <c r="A17" s="145" t="s">
        <v>220</v>
      </c>
      <c r="B17" s="145" t="s">
        <v>221</v>
      </c>
      <c r="C17" s="146">
        <v>2.5032773E7</v>
      </c>
      <c r="D17" s="145" t="s">
        <v>136</v>
      </c>
      <c r="E17" s="144" t="s">
        <v>222</v>
      </c>
      <c r="F17" s="145" t="s">
        <v>181</v>
      </c>
    </row>
    <row r="18" ht="15.0" customHeight="1">
      <c r="A18" s="145" t="s">
        <v>223</v>
      </c>
      <c r="B18" s="145" t="s">
        <v>221</v>
      </c>
      <c r="C18" s="146">
        <v>2.6498261E7</v>
      </c>
      <c r="D18" s="145" t="s">
        <v>136</v>
      </c>
      <c r="E18" s="144" t="s">
        <v>224</v>
      </c>
      <c r="F18" s="145" t="s">
        <v>181</v>
      </c>
    </row>
    <row r="19" ht="15.0" customHeight="1">
      <c r="A19" s="145" t="s">
        <v>225</v>
      </c>
      <c r="B19" s="145" t="s">
        <v>221</v>
      </c>
      <c r="C19" s="146">
        <v>2.5220595E7</v>
      </c>
      <c r="D19" s="145" t="s">
        <v>136</v>
      </c>
      <c r="E19" s="147" t="s">
        <v>226</v>
      </c>
      <c r="F19" s="145" t="s">
        <v>181</v>
      </c>
    </row>
    <row r="20" ht="15.0" customHeight="1">
      <c r="A20" s="145" t="s">
        <v>227</v>
      </c>
      <c r="B20" s="145" t="s">
        <v>221</v>
      </c>
      <c r="C20" s="146">
        <v>2.6036871E7</v>
      </c>
      <c r="D20" s="145" t="s">
        <v>136</v>
      </c>
      <c r="E20" s="147" t="s">
        <v>228</v>
      </c>
      <c r="F20" s="145" t="s">
        <v>181</v>
      </c>
    </row>
    <row r="21" ht="15.0" customHeight="1">
      <c r="A21" s="145"/>
      <c r="B21" s="145"/>
      <c r="C21" s="146"/>
      <c r="D21" s="145"/>
      <c r="E21" s="147"/>
      <c r="F21" s="145"/>
    </row>
    <row r="22" ht="15.0" customHeight="1">
      <c r="E22" s="11"/>
    </row>
    <row r="23" ht="15.0" customHeight="1">
      <c r="E23" s="11"/>
    </row>
    <row r="24" ht="15.0" customHeight="1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