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cursos" sheetId="2" r:id="rId5"/>
    <sheet state="visible" name="Consultor" sheetId="3" r:id="rId6"/>
    <sheet state="visible" name="Enero" sheetId="4" r:id="rId7"/>
    <sheet state="visible" name="Febrero" sheetId="5" r:id="rId8"/>
    <sheet state="visible" name="Marzo" sheetId="6" r:id="rId9"/>
    <sheet state="visible" name="Abril" sheetId="7" r:id="rId10"/>
    <sheet state="visible" name="Mayo" sheetId="8" r:id="rId11"/>
    <sheet state="visible" name="Junio" sheetId="9" r:id="rId12"/>
    <sheet state="visible" name="Julio" sheetId="10" r:id="rId13"/>
    <sheet state="visible" name="Agosto" sheetId="11" r:id="rId14"/>
    <sheet state="visible" name="Septiembre" sheetId="12" r:id="rId15"/>
    <sheet state="visible" name="Octubre" sheetId="13" r:id="rId16"/>
    <sheet state="visible" name="Noviembre" sheetId="14" r:id="rId17"/>
    <sheet state="visible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Base!$E$2:$E$36</definedName>
    <definedName localSheetId="8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9" name="Data">Julio!$C$12:$AK$31</definedName>
    <definedName localSheetId="3" name="BD_proyecto">#REF!</definedName>
    <definedName localSheetId="5" name="BD_proyecto">#REF!</definedName>
    <definedName localSheetId="7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Febrero!$C$12:$AK$29</definedName>
    <definedName localSheetId="6" name="Data">Abril!$C$12:$AK$31</definedName>
    <definedName localSheetId="13" name="Data">Noviembre!$C$12:$AK$31</definedName>
    <definedName localSheetId="8" name="Data">Junio!$C$12:$AK$31</definedName>
    <definedName localSheetId="5" name="Data">Marzo!$C$12:$AK$31</definedName>
    <definedName localSheetId="9" name="BD_proyecto">#REF!</definedName>
    <definedName localSheetId="12" name="Data">Octubre!$C$12:$AK$31</definedName>
    <definedName localSheetId="7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Enero!$C$12:$AK$21</definedName>
  </definedNames>
  <calcPr/>
  <extLst>
    <ext uri="GoogleSheetsCustomDataVersion2">
      <go:sheetsCustomData xmlns:go="http://customooxmlschemas.google.com/" r:id="rId21" roundtripDataChecksum="mjDTboNYdjy7J9NS3d7ZK4xf0aR+jomIUJv8ADlxiC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3">
      <text>
        <t xml:space="preserve">======
ID#AAABzHBKZQM
Leslie Yoselin Echezuria Gonzalez    (2026-01-27 12:58:18)
Sesión ajustes solicitados As-Is con Patrimoniales, Indira Farías / Yanper Acosta. (45 min).-</t>
      </text>
    </comment>
    <comment authorId="0" ref="AA13">
      <text>
        <t xml:space="preserve">======
ID#AAABzAHsJEk
Leslie Yoselin Echezuria Gonzalez    (2026-01-23 20:54:15)
Sesión revisión As-Is con Gcia. Técnica / Gcia. Auto / Gcia Patrimoniales / Gcia. Procesos (1 hora 38min).-</t>
      </text>
    </comment>
    <comment authorId="0" ref="Z13">
      <text>
        <t xml:space="preserve">======
ID#AAABzAHsJEg
Leslie Yoselin Echezuria Gonzalez    (2026-01-23 20:51:54)
Sesión revisión Flujo Patrimoniales (20 min).-</t>
      </text>
    </comment>
    <comment authorId="0" ref="U13">
      <text>
        <t xml:space="preserve">======
ID#AAABzAHsJEc
Leslie Yoselin Echezuria Gonzalez    (2026-01-23 20:47:54)
Sesión revisión Flujo Patrimoniales - Operaciones (30 min).-
Sesión revisión Flujo Renovaciones Auto (40 min).-
Sesión revisión Flujo Patrimoniales - Suscripción (15 min).-</t>
      </text>
    </comment>
    <comment authorId="0" ref="S13">
      <text>
        <t xml:space="preserve">======
ID#AAABzAHsJEU
Leslie Yoselin Echezuria Gonzalez    (2026-01-23 20:40:05)
Sesión levantamiento con Comercial, Distribución de Renovaciones (45 min).-
Sesión levantamiento con Patrimoniales (40 min).-</t>
      </text>
    </comment>
    <comment authorId="0" ref="N13">
      <text>
        <t xml:space="preserve">======
ID#AAABzAHsJEM
Leslie Yoselin Echezuria Gonzalez    (2026-01-23 20:37:29)
Sesión levantamiento Renovaciones de Patrimoniales - Operaciones (1 hora).-
Sesión revisión Flujo Renovaciones Auto (40 min).-</t>
      </text>
    </comment>
    <comment authorId="0" ref="M13">
      <text>
        <t xml:space="preserve">======
ID#AAAByYFkT8g
Leslie Yoselin Echezuria Gonzalez    (2026-01-08 14:09:49)
Sesión de Cierre de Proyectos Plan de Productos, presentación final.-</t>
      </text>
    </comment>
    <comment authorId="0" ref="L13">
      <text>
        <t xml:space="preserve">======
ID#AAAByYFkT8c
Leslie Yoselin Echezuria Gonzalez    (2026-01-08 14:08:11)
Sesión de revisión con Gcia. de Procesos, Maurimy Rodríguez.-</t>
      </text>
    </comment>
    <comment authorId="0" ref="L12">
      <text>
        <t xml:space="preserve">======
ID#AAAByYFkT8Y
Leslie Yoselin Echezuria Gonzalez    (2026-01-08 14:07:25)
Sesión de revisión con Gcia. de Procesos, Maurimy Rodríguez, 1 hora 40 minutos.-</t>
      </text>
    </comment>
  </commentList>
  <extLst>
    <ext uri="GoogleSheetsCustomDataVersion2">
      <go:sheetsCustomData xmlns:go="http://customooxmlschemas.google.com/" r:id="rId1" roundtripDataSignature="AMtx7mj0vhGRjugYPJIiHjRn3bXKKoIjO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3">
      <text>
        <t xml:space="preserve">======
ID#AAAB1Rexn7w
Leslie Yoselin Echezuria Gonzalez    (2026-03-02 18:53:35)
Levantamiento Robotización de "Renovaciones de Pólizas" / Karym De Ascencao - Auto.-</t>
      </text>
    </comment>
    <comment authorId="0" ref="AD14">
      <text>
        <t xml:space="preserve">======
ID#AAAB1Rexn7s
Leslie Yoselin Echezuria Gonzalez    (2026-03-02 18:52:37)
* As-Is Renovaciones 
Auto - Patrimoniales (Flujograma - Matriz Diagnóstico Detallada).-
* Protocolo Claves Emergencias para Proveedor.-</t>
      </text>
    </comment>
    <comment authorId="0" ref="AD12">
      <text>
        <t xml:space="preserve">======
ID#AAAB1Rexn7o
Leslie Yoselin Echezuria Gonzalez    (2026-03-02 18:51:44)
Sesión para validar posibles Procesos a Robotizar de la Unidad de Mercadeo / Arianna Guaregua.-</t>
      </text>
    </comment>
    <comment authorId="0" ref="Z14">
      <text>
        <t xml:space="preserve">======
ID#AAAB1Rexn7k
Leslie Yoselin Echezuria Gonzalez    (2026-03-02 18:43:52)
* As-Is Renovaciones 
Auto - Patrimoniales (Flujograma - Matriz Diagnóstico Detallada).-</t>
      </text>
    </comment>
    <comment authorId="0" ref="Y14">
      <text>
        <t xml:space="preserve">======
ID#AAABvd6sup4
Leslie Yoselin Echezuria Gonzalez    (2026-02-20 13:42:38)
* As-Is Renovaciones Patrimoniales (Flujograma - Matriz Diagnóstico Detallada).-</t>
      </text>
    </comment>
    <comment authorId="0" ref="Y13">
      <text>
        <t xml:space="preserve">======
ID#AAABvd6sup0
Leslie Yoselin Echezuria Gonzalez    (2026-02-20 13:40:25)
Levantamiento Robotización de "Emisiones de Pólizas" / Arianna Guaregua - Mercadeo.-</t>
      </text>
    </comment>
    <comment authorId="0" ref="Y15">
      <text>
        <t xml:space="preserve">======
ID#AAABvd6supw
Leslie Yoselin Echezuria Gonzalez    (2026-02-20 13:39:33)
Renovaciones Auto - Patrimoniales: Revisión de Flujograma - Matriz Diagnóstico Detallada Auto / Líder de Procesos.-</t>
      </text>
    </comment>
    <comment authorId="0" ref="X14">
      <text>
        <t xml:space="preserve">======
ID#AAABvd6sups
Leslie Yoselin Echezuria Gonzalez    (2026-02-20 13:38:16)
* Validaciones RPA Notificación de Emisiones de Pólizas.-
* As-Is Renovaciones Auto - Patrimoniales (Flujograma - Matriz Diagnóstico Detallada).-
* Plan de Trabajo Tercerización CCI.-</t>
      </text>
    </comment>
    <comment authorId="0" ref="X13">
      <text>
        <t xml:space="preserve">======
ID#AAABvd6supo
Leslie Yoselin Echezuria Gonzalez    (2026-02-20 13:34:13)
Levantamiento Robotización de "Emisiones de Pólizas" / Karym De Ascencao - Auto.-</t>
      </text>
    </comment>
    <comment authorId="0" ref="X15">
      <text>
        <t xml:space="preserve">======
ID#AAABvd6supk
Leslie Yoselin Echezuria Gonzalez    (2026-02-20 13:29:46)
Revisión Plan de trabajo "Tercerización CCI" / Líder de Procesos.-</t>
      </text>
    </comment>
    <comment authorId="0" ref="S15">
      <text>
        <t xml:space="preserve">======
ID#AAAB0OIUmT8
Leslie Yoselin Echezuria Gonzalez    (2026-02-13 13:55:47)
Revisión Plan de Trabajo - Líder de Procesos.-</t>
      </text>
    </comment>
    <comment authorId="0" ref="S12">
      <text>
        <t xml:space="preserve">======
ID#AAAB0OIUmT4
Leslie Yoselin Echezuria Gonzalez    (2026-02-13 13:55:26)
DD Servicios de Salud "Claves de Emergencias".-</t>
      </text>
    </comment>
    <comment authorId="0" ref="R15">
      <text>
        <t xml:space="preserve">======
ID#AAAB0OIUmT0
Leslie Yoselin Echezuria Gonzalez    (2026-02-13 13:54:50)
Revisión DD Matríz Auto / 
- Líder de Procesos.-</t>
      </text>
    </comment>
    <comment authorId="0" ref="P15">
      <text>
        <t xml:space="preserve">======
ID#AAAB0OIUmTw
Leslie Yoselin Echezuria Gonzalez    (2026-02-13 13:44:22)
Revisión As-Is Auto / Patrimoniales - Líder de Procesos.-</t>
      </text>
    </comment>
    <comment authorId="0" ref="O12">
      <text>
        <t xml:space="preserve">======
ID#AAAB0OIUmTs
Leslie Yoselin Echezuria Gonzalez    (2026-02-13 13:42:06)
DD Servicios de Salud "Claves de Emergencias".-</t>
      </text>
    </comment>
    <comment authorId="0" ref="L12">
      <text>
        <t xml:space="preserve">======
ID#AAAB0OIUmTo
Leslie Yoselin Echezuria Gonzalez    (2026-02-13 13:41:40)
DD Servicios de Salud "Claves de Emergencias".-</t>
      </text>
    </comment>
    <comment authorId="0" ref="J16">
      <text>
        <t xml:space="preserve">======
ID#AAABzv2O3Lc
Leslie Yoselin Echezuria Gonzalez    (2026-02-05 12:40:44)
Matriz Diagnóstico Detallado.-</t>
      </text>
    </comment>
    <comment authorId="0" ref="J12">
      <text>
        <t xml:space="preserve">======
ID#AAABzv2O3LY
Leslie Yoselin Echezuria Gonzalez    (2026-02-05 12:40:28)
DD Servicios de Salud "Reembolso".-
DD Servicios de Salud "Claves de Emergencias".-</t>
      </text>
    </comment>
  </commentList>
  <extLst>
    <ext uri="GoogleSheetsCustomDataVersion2">
      <go:sheetsCustomData xmlns:go="http://customooxmlschemas.google.com/" r:id="rId1" roundtripDataSignature="AMtx7mie82lzMASmrih38tC9uwv6RbiMz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2">
      <text>
        <t xml:space="preserve">Tercerización del CCI - Servicio Funerario / Ana Martínez - Ninfa Rosales.-
======</t>
      </text>
    </comment>
    <comment authorId="0" ref="H14">
      <text>
        <t xml:space="preserve">* Renovaciones Auto - Patrimoniales.-
* Tercerización del CCI: Protocolo de Claves de Emergencias.-
======</t>
      </text>
    </comment>
    <comment authorId="0" ref="I14">
      <text>
        <t xml:space="preserve">1) Actualización Matriz "Control de Seguimiento de RPA": 
- Notificaciones para el Onboarding de Emisiones de Pólizas.-
- Notificaciones para Renovaciones de Auto y Patrimoniales.-
- Extracción de Data para Renovaciones.-
2) As-Is Renovaciones Auto - Patrimoniales.-
======</t>
      </text>
    </comment>
    <comment authorId="0" ref="H15">
      <text>
        <t xml:space="preserve">Revisión Plan de Trabajo / Líder de Procesos.-
======</t>
      </text>
    </comment>
    <comment authorId="0" ref="H17">
      <text>
        <t xml:space="preserve">Tercerización del CCI: Protocolo de Claves de Emergencias / Nerycar Pérez.-
======</t>
      </text>
    </comment>
    <comment authorId="0" ref="I18">
      <text>
        <t xml:space="preserve">* Notificaciones para el Onboarding de Emisiones de Pólizas.-
* Notificaciones para Renovaciones de Auto y Patrimoniales.-
* Extracción de Data para Renovaciones.-
======</t>
      </text>
    </comment>
    <comment authorId="0" ref="J19">
      <text>
        <t xml:space="preserve">Matriz Diagnóstico detallado / Presentación (As-Is / To-Be).-
======</t>
      </text>
    </comment>
    <comment authorId="0" ref="L13">
      <text>
        <t xml:space="preserve">======
ID#AAAB1auHyHc
Leslie Yoselin Echezuria Gonzalez    (2026-03-06 18:47:43)
SLA Claves de Emergencias.-</t>
      </text>
    </comment>
    <comment authorId="0" ref="K13">
      <text>
        <t xml:space="preserve">======
ID#AAAB1auHyHU
Leslie Yoselin Echezuria Gonzalez    (2026-03-06 18:44:03)
Levantamiento para Protocolos de SLA y Auditoría de Claves de Emergencias.-</t>
      </text>
    </comment>
  </commentList>
  <extLst>
    <ext uri="GoogleSheetsCustomDataVersion2">
      <go:sheetsCustomData xmlns:go="http://customooxmlschemas.google.com/" r:id="rId1" roundtripDataSignature="AMtx7miS6pdJuzsSjVM17xK5Imo/RZvPjw=="/>
    </ext>
  </extLst>
</comments>
</file>

<file path=xl/sharedStrings.xml><?xml version="1.0" encoding="utf-8"?>
<sst xmlns="http://schemas.openxmlformats.org/spreadsheetml/2006/main" count="612" uniqueCount="232">
  <si>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</si>
  <si>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</si>
  <si>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</si>
  <si>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</si>
  <si>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</si>
  <si>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</si>
  <si>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</si>
  <si>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</si>
  <si>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</si>
  <si>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</si>
  <si>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</si>
  <si>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</si>
  <si>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</si>
  <si>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</si>
  <si>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</si>
  <si>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</si>
  <si>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</si>
  <si>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</si>
  <si>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</si>
  <si>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</si>
  <si>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</si>
  <si>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</si>
  <si>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</si>
  <si>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</si>
  <si>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</si>
  <si>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</si>
  <si>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</si>
  <si>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</si>
  <si>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</si>
  <si>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</si>
  <si>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</si>
  <si>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</si>
  <si>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</si>
  <si>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</si>
  <si>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</si>
  <si>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</si>
  <si>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</si>
  <si>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</si>
  <si>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</si>
  <si>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</si>
  <si>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</si>
  <si>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</si>
  <si>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</si>
  <si>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</si>
  <si>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</si>
  <si>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</si>
  <si>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</si>
  <si>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</si>
  <si>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</si>
  <si>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</si>
  <si>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</si>
  <si>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</si>
  <si>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</si>
  <si>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</si>
  <si>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</si>
  <si>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</si>
  <si>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</si>
  <si>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</si>
  <si>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</si>
  <si>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</si>
  <si>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</si>
  <si>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</si>
  <si>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</si>
  <si>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</si>
  <si>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</si>
  <si>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</si>
  <si>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</si>
  <si>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</si>
  <si>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</si>
  <si>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</si>
  <si>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</si>
  <si>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</si>
  <si>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>Investigación</t>
  </si>
  <si>
    <t>Documentacion bank search</t>
  </si>
  <si>
    <t>Medtronics</t>
  </si>
  <si>
    <t>Levantamiento de información y capatización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</si>
  <si>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</si>
  <si>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</si>
  <si>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</si>
  <si>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</si>
  <si>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</si>
  <si>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</si>
  <si>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</si>
  <si>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</si>
  <si>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</si>
  <si>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</si>
  <si>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</si>
  <si>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</si>
  <si>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</si>
  <si>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</si>
  <si>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</si>
  <si>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</si>
  <si>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</si>
  <si>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</si>
  <si>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</si>
  <si>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</si>
  <si>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</si>
  <si>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</si>
  <si>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</si>
  <si>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</si>
  <si>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</si>
  <si>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</si>
  <si>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</si>
  <si>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</si>
  <si>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</si>
  <si>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</si>
  <si>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</si>
  <si>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Revision de equipos</t>
  </si>
  <si>
    <t>Presentación RPA/Cliente</t>
  </si>
  <si>
    <t>Soaint - PE</t>
  </si>
  <si>
    <t>Sesiones de Trabajo</t>
  </si>
  <si>
    <t>Procesos UNIBE</t>
  </si>
  <si>
    <t>Soaint - RD</t>
  </si>
  <si>
    <t>SGSI</t>
  </si>
  <si>
    <t>Proyecto TOTTUS</t>
  </si>
  <si>
    <t>Soaint - VE</t>
  </si>
  <si>
    <t>Soporte</t>
  </si>
  <si>
    <t>Robotización Banesco Seguros</t>
  </si>
  <si>
    <t>Tech (CANTV)</t>
  </si>
  <si>
    <t>Vacaciones</t>
  </si>
  <si>
    <t>Robotización de Envío de Pantallas Regulatorias de la Red de Agencias</t>
  </si>
  <si>
    <t>Feltrex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</si>
  <si>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</si>
  <si>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</si>
  <si>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</si>
  <si>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</si>
  <si>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</si>
  <si>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</si>
  <si>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</si>
  <si>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</si>
  <si>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</si>
  <si>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</si>
  <si>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</si>
  <si>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</si>
  <si>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</si>
  <si>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</si>
  <si>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Operaciones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</si>
  <si>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</si>
  <si>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</si>
  <si>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</si>
  <si>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</si>
  <si>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</si>
  <si>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</si>
  <si>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</si>
  <si>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</si>
  <si>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</si>
  <si>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</si>
  <si>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</si>
  <si>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</si>
  <si>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</si>
  <si>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</si>
  <si>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</si>
  <si>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</si>
  <si>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</si>
  <si>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</si>
  <si>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</si>
  <si>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</si>
  <si>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>Leslie Echezuria</t>
  </si>
  <si>
    <t>Consultor de Procesos</t>
  </si>
  <si>
    <t>Unidad de Procesos</t>
  </si>
  <si>
    <t>Bancario</t>
  </si>
  <si>
    <t>Maurimy Rodríguez</t>
  </si>
  <si>
    <t>Proyecto "Multicotizador Combinado Residencial".-                                                
Código: 26004</t>
  </si>
  <si>
    <t xml:space="preserve">As-Is y To-Be Proceso de Renovaciones de Auto y Patrimoniales.- </t>
  </si>
  <si>
    <t>Permiso.-</t>
  </si>
  <si>
    <t xml:space="preserve"> </t>
  </si>
  <si>
    <t>Sesiones de Trabajo con funcionales.-</t>
  </si>
  <si>
    <t>Sesión de seguimiento Unidad de Procesos.-</t>
  </si>
  <si>
    <t>Sub-Proceso Cotizar Multiproductos de Seguros - ICB Suscripción.-</t>
  </si>
  <si>
    <t>Proyecto "Tercerización CCI - Centro de Contacto Integral".-</t>
  </si>
  <si>
    <t>Tercerización CCI - Centro de contacto Integral.-</t>
  </si>
  <si>
    <t>J</t>
  </si>
  <si>
    <t>Carnavales</t>
  </si>
  <si>
    <t>Levantamiento de información.-</t>
  </si>
  <si>
    <t>Documentación.-</t>
  </si>
  <si>
    <t>Revisión y ajustes.-</t>
  </si>
  <si>
    <t>Permiso por Emergencia Médica (Padre)</t>
  </si>
  <si>
    <t>Alexander Salas</t>
  </si>
  <si>
    <t>Sesión de alineación Procesos.-</t>
  </si>
  <si>
    <t>Robotización.-</t>
  </si>
  <si>
    <t>As-Is Renovaciones Auto - Patrimoniales.-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</si>
  <si>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</si>
  <si>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</si>
  <si>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</si>
  <si>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</si>
  <si>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</si>
  <si>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</si>
  <si>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</si>
  <si>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</si>
  <si>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</si>
  <si>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</si>
  <si>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</si>
  <si>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</si>
  <si>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</si>
  <si>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</si>
  <si>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</si>
  <si>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</si>
  <si>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</si>
  <si>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</si>
  <si>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</si>
  <si>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</si>
  <si>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</si>
  <si>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</si>
  <si>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</si>
  <si>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</si>
  <si>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</si>
  <si>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</si>
  <si>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</si>
  <si>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</si>
  <si>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</si>
  <si>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</si>
  <si>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</si>
  <si>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</si>
  <si>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omarquez@soaint.com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</si>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</sst>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34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color theme="1"/>
      <name val="Calibri"/>
    </font>
    <font>
      <sz val="10.0"/>
      <color theme="1"/>
      <name val="Calibri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b/>
      <sz val="9.0"/>
      <color rgb="FFFFFFFF"/>
      <name val="Verdana"/>
    </font>
    <font>
      <b/>
      <sz val="8.0"/>
      <color rgb="FF000000"/>
      <name val="Verdana"/>
    </font>
    <font>
      <sz val="8.0"/>
      <color rgb="FF666666"/>
      <name val="Verdana"/>
    </font>
    <font>
      <sz val="6.0"/>
      <color rgb="FF666666"/>
      <name val="Verdana"/>
    </font>
    <font>
      <b/>
      <sz val="8.0"/>
      <color rgb="FFFFFFFF"/>
      <name val="Verdana"/>
    </font>
    <font>
      <b/>
      <sz val="10.0"/>
      <color theme="1"/>
      <name val="Calibri"/>
    </font>
    <font>
      <sz val="8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</fills>
  <borders count="4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3" fillId="0" fontId="6" numFmtId="0" xfId="0" applyAlignment="1" applyBorder="1" applyFont="1">
      <alignment horizontal="center"/>
    </xf>
    <xf borderId="3" fillId="0" fontId="7" numFmtId="0" xfId="0" applyBorder="1" applyFont="1"/>
    <xf borderId="0" fillId="0" fontId="6" numFmtId="0" xfId="0" applyFont="1"/>
    <xf borderId="0" fillId="0" fontId="8" numFmtId="0" xfId="0" applyAlignment="1" applyFont="1">
      <alignment vertical="bottom"/>
    </xf>
    <xf borderId="0" fillId="0" fontId="9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8" fillId="0" fontId="7" numFmtId="0" xfId="0" applyBorder="1" applyFont="1"/>
    <xf borderId="7" fillId="0" fontId="6" numFmtId="0" xfId="0" applyBorder="1" applyFont="1"/>
    <xf borderId="3" fillId="0" fontId="6" numFmtId="0" xfId="0" applyBorder="1" applyFont="1"/>
    <xf borderId="3" fillId="0" fontId="6" numFmtId="3" xfId="0" applyAlignment="1" applyBorder="1" applyFont="1" applyNumberFormat="1">
      <alignment horizontal="center"/>
    </xf>
    <xf borderId="0" fillId="0" fontId="7" numFmtId="0" xfId="0" applyFont="1"/>
    <xf borderId="0" fillId="0" fontId="10" numFmtId="0" xfId="0" applyAlignment="1" applyFont="1">
      <alignment vertical="center"/>
    </xf>
    <xf borderId="9" fillId="4" fontId="11" numFmtId="0" xfId="0" applyAlignment="1" applyBorder="1" applyFill="1" applyFont="1">
      <alignment horizontal="left" vertical="center"/>
    </xf>
    <xf borderId="10" fillId="0" fontId="12" numFmtId="0" xfId="0" applyBorder="1" applyFont="1"/>
    <xf borderId="1" fillId="4" fontId="13" numFmtId="0" xfId="0" applyAlignment="1" applyBorder="1" applyFont="1">
      <alignment vertical="center"/>
    </xf>
    <xf borderId="8" fillId="5" fontId="14" numFmtId="0" xfId="0" applyAlignment="1" applyBorder="1" applyFill="1" applyFont="1">
      <alignment horizontal="center" vertical="center"/>
    </xf>
    <xf borderId="11" fillId="0" fontId="12" numFmtId="0" xfId="0" applyBorder="1" applyFont="1"/>
    <xf borderId="7" fillId="0" fontId="12" numFmtId="0" xfId="0" applyBorder="1" applyFont="1"/>
    <xf borderId="1" fillId="4" fontId="15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Font="1"/>
    <xf borderId="12" fillId="0" fontId="12" numFmtId="0" xfId="0" applyBorder="1" applyFont="1"/>
    <xf quotePrefix="1" borderId="8" fillId="4" fontId="18" numFmtId="0" xfId="0" applyAlignment="1" applyBorder="1" applyFont="1">
      <alignment horizontal="center" vertical="center"/>
    </xf>
    <xf borderId="8" fillId="4" fontId="18" numFmtId="0" xfId="0" applyAlignment="1" applyBorder="1" applyFont="1">
      <alignment horizontal="center" vertical="center"/>
    </xf>
    <xf borderId="8" fillId="6" fontId="14" numFmtId="0" xfId="0" applyAlignment="1" applyBorder="1" applyFill="1" applyFont="1">
      <alignment horizontal="center" vertical="center"/>
    </xf>
    <xf borderId="13" fillId="6" fontId="19" numFmtId="165" xfId="0" applyAlignment="1" applyBorder="1" applyFont="1" applyNumberFormat="1">
      <alignment horizontal="center" vertical="center"/>
    </xf>
    <xf borderId="14" fillId="5" fontId="18" numFmtId="0" xfId="0" applyAlignment="1" applyBorder="1" applyFont="1">
      <alignment horizontal="right" vertical="center"/>
    </xf>
    <xf borderId="15" fillId="0" fontId="12" numFmtId="0" xfId="0" applyBorder="1" applyFont="1"/>
    <xf borderId="16" fillId="4" fontId="18" numFmtId="0" xfId="0" applyAlignment="1" applyBorder="1" applyFont="1">
      <alignment horizontal="left" vertical="center"/>
    </xf>
    <xf borderId="1" fillId="4" fontId="18" numFmtId="0" xfId="0" applyAlignment="1" applyBorder="1" applyFont="1">
      <alignment horizontal="left" vertical="center"/>
    </xf>
    <xf borderId="17" fillId="5" fontId="10" numFmtId="0" xfId="0" applyAlignment="1" applyBorder="1" applyFont="1">
      <alignment horizontal="right" vertical="center"/>
    </xf>
    <xf borderId="18" fillId="0" fontId="12" numFmtId="0" xfId="0" applyBorder="1" applyFont="1"/>
    <xf borderId="8" fillId="5" fontId="18" numFmtId="0" xfId="0" applyAlignment="1" applyBorder="1" applyFont="1">
      <alignment horizontal="right" vertical="center"/>
    </xf>
    <xf borderId="13" fillId="5" fontId="19" numFmtId="165" xfId="0" applyAlignment="1" applyBorder="1" applyFont="1" applyNumberFormat="1">
      <alignment horizontal="center" vertical="center"/>
    </xf>
    <xf borderId="13" fillId="5" fontId="18" numFmtId="165" xfId="0" applyAlignment="1" applyBorder="1" applyFont="1" applyNumberFormat="1">
      <alignment horizontal="right" vertical="center"/>
    </xf>
    <xf borderId="17" fillId="5" fontId="18" numFmtId="0" xfId="0" applyAlignment="1" applyBorder="1" applyFont="1">
      <alignment horizontal="right" vertical="center"/>
    </xf>
    <xf borderId="16" fillId="4" fontId="18" numFmtId="3" xfId="0" applyAlignment="1" applyBorder="1" applyFont="1" applyNumberFormat="1">
      <alignment horizontal="left" vertical="center"/>
    </xf>
    <xf borderId="19" fillId="5" fontId="18" numFmtId="0" xfId="0" applyAlignment="1" applyBorder="1" applyFont="1">
      <alignment horizontal="right" vertical="center"/>
    </xf>
    <xf borderId="20" fillId="0" fontId="12" numFmtId="0" xfId="0" applyBorder="1" applyFont="1"/>
    <xf borderId="0" fillId="0" fontId="10" numFmtId="0" xfId="0" applyAlignment="1" applyFont="1">
      <alignment horizontal="left" vertical="center"/>
    </xf>
    <xf borderId="2" fillId="7" fontId="20" numFmtId="0" xfId="0" applyAlignment="1" applyBorder="1" applyFill="1" applyFont="1">
      <alignment horizontal="center" vertical="center"/>
    </xf>
    <xf borderId="21" fillId="7" fontId="20" numFmtId="0" xfId="0" applyAlignment="1" applyBorder="1" applyFont="1">
      <alignment horizontal="center" vertical="center"/>
    </xf>
    <xf borderId="16" fillId="7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2" fillId="8" fontId="21" numFmtId="0" xfId="0" applyAlignment="1" applyBorder="1" applyFill="1" applyFont="1">
      <alignment horizontal="center" vertical="center"/>
    </xf>
    <xf borderId="23" fillId="8" fontId="21" numFmtId="0" xfId="0" applyAlignment="1" applyBorder="1" applyFont="1">
      <alignment horizontal="center" vertical="center"/>
    </xf>
    <xf borderId="24" fillId="8" fontId="21" numFmtId="0" xfId="0" applyAlignment="1" applyBorder="1" applyFont="1">
      <alignment horizontal="center" vertical="center"/>
    </xf>
    <xf borderId="16" fillId="8" fontId="22" numFmtId="0" xfId="0" applyAlignment="1" applyBorder="1" applyFont="1">
      <alignment horizontal="center" vertical="center"/>
    </xf>
    <xf borderId="3" fillId="8" fontId="22" numFmtId="0" xfId="0" applyAlignment="1" applyBorder="1" applyFont="1">
      <alignment horizontal="center" vertical="center"/>
    </xf>
    <xf borderId="25" fillId="7" fontId="19" numFmtId="0" xfId="0" applyAlignment="1" applyBorder="1" applyFont="1">
      <alignment horizontal="center" shrinkToFit="0" vertical="center" wrapText="1"/>
    </xf>
    <xf borderId="26" fillId="0" fontId="12" numFmtId="0" xfId="0" applyBorder="1" applyFont="1"/>
    <xf borderId="27" fillId="0" fontId="12" numFmtId="0" xfId="0" applyBorder="1" applyFont="1"/>
    <xf borderId="28" fillId="0" fontId="12" numFmtId="0" xfId="0" applyBorder="1" applyFont="1"/>
    <xf borderId="16" fillId="8" fontId="23" numFmtId="166" xfId="0" applyAlignment="1" applyBorder="1" applyFont="1" applyNumberFormat="1">
      <alignment horizontal="center" vertical="center"/>
    </xf>
    <xf borderId="3" fillId="8" fontId="22" numFmtId="166" xfId="0" applyAlignment="1" applyBorder="1" applyFont="1" applyNumberFormat="1">
      <alignment horizontal="center" vertical="center"/>
    </xf>
    <xf borderId="3" fillId="8" fontId="22" numFmtId="49" xfId="0" applyAlignment="1" applyBorder="1" applyFont="1" applyNumberFormat="1">
      <alignment horizontal="center" vertical="center"/>
    </xf>
    <xf borderId="29" fillId="0" fontId="12" numFmtId="0" xfId="0" applyBorder="1" applyFont="1"/>
    <xf borderId="3" fillId="7" fontId="14" numFmtId="0" xfId="0" applyAlignment="1" applyBorder="1" applyFont="1">
      <alignment horizontal="center" vertical="center"/>
    </xf>
    <xf borderId="3" fillId="0" fontId="10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shrinkToFit="1" vertical="top" wrapText="0"/>
    </xf>
    <xf borderId="7" fillId="0" fontId="10" numFmtId="0" xfId="0" applyAlignment="1" applyBorder="1" applyFont="1">
      <alignment shrinkToFit="0" vertical="top" wrapText="1"/>
    </xf>
    <xf borderId="3" fillId="0" fontId="20" numFmtId="167" xfId="0" applyAlignment="1" applyBorder="1" applyFont="1" applyNumberFormat="1">
      <alignment horizontal="center" vertical="center"/>
    </xf>
    <xf borderId="3" fillId="0" fontId="20" numFmtId="167" xfId="0" applyAlignment="1" applyBorder="1" applyFont="1" applyNumberFormat="1">
      <alignment horizontal="center" shrinkToFit="0" vertical="center" wrapText="1"/>
    </xf>
    <xf borderId="3" fillId="7" fontId="19" numFmtId="167" xfId="0" applyAlignment="1" applyBorder="1" applyFont="1" applyNumberFormat="1">
      <alignment horizontal="center" vertical="center"/>
    </xf>
    <xf borderId="3" fillId="4" fontId="18" numFmtId="0" xfId="0" applyAlignment="1" applyBorder="1" applyFont="1">
      <alignment vertical="center"/>
    </xf>
    <xf borderId="8" fillId="4" fontId="24" numFmtId="0" xfId="0" applyAlignment="1" applyBorder="1" applyFont="1">
      <alignment horizontal="right" vertical="center"/>
    </xf>
    <xf borderId="3" fillId="9" fontId="25" numFmtId="167" xfId="0" applyAlignment="1" applyBorder="1" applyFill="1" applyFont="1" applyNumberFormat="1">
      <alignment horizontal="center" vertical="center"/>
    </xf>
    <xf borderId="3" fillId="10" fontId="23" numFmtId="167" xfId="0" applyAlignment="1" applyBorder="1" applyFill="1" applyFont="1" applyNumberFormat="1">
      <alignment horizontal="center" vertical="center"/>
    </xf>
    <xf borderId="1" fillId="4" fontId="18" numFmtId="0" xfId="0" applyAlignment="1" applyBorder="1" applyFont="1">
      <alignment vertical="center"/>
    </xf>
    <xf borderId="1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" fillId="4" fontId="14" numFmtId="0" xfId="0" applyAlignment="1" applyBorder="1" applyFont="1">
      <alignment horizontal="right" vertical="center"/>
    </xf>
    <xf borderId="3" fillId="4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right" vertical="center"/>
    </xf>
    <xf borderId="14" fillId="11" fontId="26" numFmtId="1" xfId="0" applyAlignment="1" applyBorder="1" applyFill="1" applyFont="1" applyNumberFormat="1">
      <alignment horizontal="left" vertical="center"/>
    </xf>
    <xf borderId="30" fillId="11" fontId="26" numFmtId="1" xfId="0" applyAlignment="1" applyBorder="1" applyFont="1" applyNumberFormat="1">
      <alignment horizontal="left" vertical="center"/>
    </xf>
    <xf borderId="31" fillId="4" fontId="18" numFmtId="0" xfId="0" applyAlignment="1" applyBorder="1" applyFont="1">
      <alignment horizontal="left" vertical="center"/>
    </xf>
    <xf borderId="32" fillId="0" fontId="12" numFmtId="0" xfId="0" applyBorder="1" applyFont="1"/>
    <xf borderId="33" fillId="0" fontId="12" numFmtId="0" xfId="0" applyBorder="1" applyFont="1"/>
    <xf borderId="34" fillId="7" fontId="18" numFmtId="0" xfId="0" applyAlignment="1" applyBorder="1" applyFont="1">
      <alignment vertical="center"/>
    </xf>
    <xf borderId="1" fillId="7" fontId="18" numFmtId="0" xfId="0" applyAlignment="1" applyBorder="1" applyFont="1">
      <alignment vertical="center"/>
    </xf>
    <xf borderId="35" fillId="0" fontId="12" numFmtId="0" xfId="0" applyBorder="1" applyFont="1"/>
    <xf borderId="6" fillId="7" fontId="18" numFmtId="0" xfId="0" applyAlignment="1" applyBorder="1" applyFont="1">
      <alignment vertical="center"/>
    </xf>
    <xf borderId="36" fillId="7" fontId="18" numFmtId="0" xfId="0" applyAlignment="1" applyBorder="1" applyFont="1">
      <alignment vertical="center"/>
    </xf>
    <xf borderId="37" fillId="0" fontId="12" numFmtId="0" xfId="0" applyBorder="1" applyFont="1"/>
    <xf borderId="38" fillId="0" fontId="12" numFmtId="0" xfId="0" applyBorder="1" applyFont="1"/>
    <xf borderId="39" fillId="0" fontId="12" numFmtId="0" xfId="0" applyBorder="1" applyFont="1"/>
    <xf borderId="16" fillId="4" fontId="18" numFmtId="0" xfId="0" applyAlignment="1" applyBorder="1" applyFont="1">
      <alignment horizontal="left" readingOrder="0" vertical="center"/>
    </xf>
    <xf borderId="16" fillId="4" fontId="18" numFmtId="3" xfId="0" applyAlignment="1" applyBorder="1" applyFont="1" applyNumberFormat="1">
      <alignment horizontal="left" readingOrder="0" vertical="center"/>
    </xf>
    <xf borderId="0" fillId="0" fontId="8" numFmtId="0" xfId="0" applyAlignment="1" applyFont="1">
      <alignment vertical="bottom"/>
    </xf>
    <xf borderId="0" fillId="12" fontId="8" numFmtId="0" xfId="0" applyFill="1" applyFont="1"/>
    <xf borderId="0" fillId="13" fontId="8" numFmtId="0" xfId="0" applyFill="1" applyFont="1"/>
    <xf borderId="3" fillId="8" fontId="23" numFmtId="166" xfId="0" applyAlignment="1" applyBorder="1" applyFont="1" applyNumberFormat="1">
      <alignment horizontal="center" readingOrder="0" vertical="center"/>
    </xf>
    <xf borderId="25" fillId="14" fontId="27" numFmtId="0" xfId="0" applyAlignment="1" applyBorder="1" applyFill="1" applyFont="1">
      <alignment readingOrder="0" shrinkToFit="0" vertical="center" wrapText="1"/>
    </xf>
    <xf borderId="25" fillId="0" fontId="10" numFmtId="0" xfId="0" applyAlignment="1" applyBorder="1" applyFont="1">
      <alignment readingOrder="0" shrinkToFit="1" vertical="center" wrapText="0"/>
    </xf>
    <xf borderId="25" fillId="0" fontId="10" numFmtId="0" xfId="0" applyAlignment="1" applyBorder="1" applyFont="1">
      <alignment readingOrder="0" shrinkToFit="0" vertical="center" wrapText="1"/>
    </xf>
    <xf borderId="7" fillId="0" fontId="28" numFmtId="0" xfId="0" applyAlignment="1" applyBorder="1" applyFont="1">
      <alignment shrinkToFit="0" vertical="center" wrapText="1"/>
    </xf>
    <xf borderId="0" fillId="12" fontId="8" numFmtId="0" xfId="0" applyAlignment="1" applyFont="1">
      <alignment vertical="center"/>
    </xf>
    <xf borderId="25" fillId="15" fontId="28" numFmtId="167" xfId="0" applyAlignment="1" applyBorder="1" applyFill="1" applyFont="1" applyNumberFormat="1">
      <alignment horizontal="center" readingOrder="0" textRotation="255" vertical="center"/>
    </xf>
    <xf borderId="3" fillId="0" fontId="10" numFmtId="167" xfId="0" applyAlignment="1" applyBorder="1" applyFont="1" applyNumberFormat="1">
      <alignment horizontal="center" readingOrder="0" shrinkToFit="0" vertical="center" wrapText="1"/>
    </xf>
    <xf borderId="0" fillId="13" fontId="8" numFmtId="0" xfId="0" applyAlignment="1" applyFont="1">
      <alignment vertical="center"/>
    </xf>
    <xf borderId="3" fillId="0" fontId="29" numFmtId="167" xfId="0" applyAlignment="1" applyBorder="1" applyFont="1" applyNumberFormat="1">
      <alignment horizontal="center" readingOrder="0" shrinkToFit="0" vertical="center" wrapText="1"/>
    </xf>
    <xf borderId="3" fillId="0" fontId="30" numFmtId="167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4" numFmtId="0" xfId="0" applyAlignment="1" applyFont="1">
      <alignment vertical="center"/>
    </xf>
    <xf borderId="40" fillId="0" fontId="12" numFmtId="0" xfId="0" applyBorder="1" applyFont="1"/>
    <xf borderId="7" fillId="0" fontId="10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3" fillId="16" fontId="10" numFmtId="0" xfId="0" applyAlignment="1" applyBorder="1" applyFill="1" applyFont="1">
      <alignment readingOrder="0" shrinkToFit="0" vertical="top" wrapText="1"/>
    </xf>
    <xf borderId="3" fillId="16" fontId="10" numFmtId="0" xfId="0" applyAlignment="1" applyBorder="1" applyFont="1">
      <alignment shrinkToFit="1" vertical="top" wrapText="0"/>
    </xf>
    <xf borderId="3" fillId="16" fontId="10" numFmtId="0" xfId="0" applyAlignment="1" applyBorder="1" applyFont="1">
      <alignment shrinkToFit="0" vertical="top" wrapText="1"/>
    </xf>
    <xf borderId="7" fillId="16" fontId="10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shrinkToFit="0" vertical="center" wrapText="1"/>
    </xf>
    <xf borderId="3" fillId="9" fontId="18" numFmtId="167" xfId="0" applyAlignment="1" applyBorder="1" applyFont="1" applyNumberFormat="1">
      <alignment horizontal="center" vertical="center"/>
    </xf>
    <xf borderId="3" fillId="12" fontId="18" numFmtId="167" xfId="0" applyAlignment="1" applyBorder="1" applyFont="1" applyNumberFormat="1">
      <alignment horizontal="center" vertical="center"/>
    </xf>
    <xf borderId="3" fillId="10" fontId="31" numFmtId="167" xfId="0" applyAlignment="1" applyBorder="1" applyFont="1" applyNumberFormat="1">
      <alignment horizontal="center" vertical="center"/>
    </xf>
    <xf borderId="3" fillId="9" fontId="14" numFmtId="167" xfId="0" applyAlignment="1" applyBorder="1" applyFont="1" applyNumberFormat="1">
      <alignment horizontal="center" vertical="center"/>
    </xf>
    <xf borderId="16" fillId="4" fontId="18" numFmtId="0" xfId="0" applyAlignment="1" applyBorder="1" applyFont="1">
      <alignment horizontal="left" readingOrder="0" shrinkToFit="0" vertical="center" wrapText="1"/>
    </xf>
    <xf borderId="1" fillId="4" fontId="18" numFmtId="0" xfId="0" applyAlignment="1" applyBorder="1" applyFont="1">
      <alignment horizontal="left" shrinkToFit="0" vertical="center" wrapText="1"/>
    </xf>
    <xf borderId="16" fillId="4" fontId="18" numFmtId="3" xfId="0" applyAlignment="1" applyBorder="1" applyFont="1" applyNumberForma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24" fillId="8" fontId="21" numFmtId="0" xfId="0" applyAlignment="1" applyBorder="1" applyFont="1">
      <alignment horizontal="center" shrinkToFit="0" vertical="center" wrapText="1"/>
    </xf>
    <xf borderId="25" fillId="0" fontId="10" numFmtId="0" xfId="0" applyAlignment="1" applyBorder="1" applyFont="1">
      <alignment horizontal="center" readingOrder="0" shrinkToFit="0" vertical="center" wrapText="1"/>
    </xf>
    <xf borderId="3" fillId="0" fontId="10" numFmtId="167" xfId="0" applyAlignment="1" applyBorder="1" applyFont="1" applyNumberFormat="1">
      <alignment horizontal="center" vertical="center"/>
    </xf>
    <xf borderId="3" fillId="0" fontId="10" numFmtId="167" xfId="0" applyAlignment="1" applyBorder="1" applyFont="1" applyNumberFormat="1">
      <alignment horizontal="center" shrinkToFit="0" vertical="center" wrapText="1"/>
    </xf>
    <xf borderId="25" fillId="12" fontId="32" numFmtId="0" xfId="0" applyAlignment="1" applyBorder="1" applyFont="1">
      <alignment readingOrder="0" textRotation="255" vertical="center"/>
    </xf>
    <xf borderId="3" fillId="17" fontId="10" numFmtId="167" xfId="0" applyAlignment="1" applyBorder="1" applyFill="1" applyFont="1" applyNumberFormat="1">
      <alignment horizontal="center" shrinkToFit="0" vertical="center" wrapText="1"/>
    </xf>
    <xf borderId="3" fillId="7" fontId="14" numFmtId="167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center" readingOrder="0" shrinkToFit="0" vertical="center" wrapText="1"/>
    </xf>
    <xf borderId="3" fillId="7" fontId="14" numFmtId="0" xfId="0" applyAlignment="1" applyBorder="1" applyFont="1">
      <alignment horizontal="center" readingOrder="0" vertical="center"/>
    </xf>
    <xf borderId="3" fillId="17" fontId="10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17" fontId="10" numFmtId="167" xfId="0" applyAlignment="1" applyBorder="1" applyFont="1" applyNumberFormat="1">
      <alignment horizontal="center" vertical="center"/>
    </xf>
    <xf borderId="30" fillId="11" fontId="26" numFmtId="1" xfId="0" applyAlignment="1" applyBorder="1" applyFont="1" applyNumberFormat="1">
      <alignment horizontal="left" shrinkToFit="0" vertical="center" wrapText="1"/>
    </xf>
    <xf borderId="1" fillId="7" fontId="18" numFmtId="0" xfId="0" applyAlignment="1" applyBorder="1" applyFont="1">
      <alignment shrinkToFit="0" vertical="center" wrapText="1"/>
    </xf>
    <xf borderId="36" fillId="7" fontId="18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13" fontId="33" numFmtId="0" xfId="0" applyFont="1"/>
    <xf borderId="7" fillId="0" fontId="10" numFmtId="0" xfId="0" applyAlignment="1" applyBorder="1" applyFont="1">
      <alignment readingOrder="0" shrinkToFit="0" vertical="top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  <xf borderId="3" fillId="0" fontId="6" numFmtId="0" xfId="0" applyAlignment="1" applyBorder="1" applyFont="1">
      <alignment shrinkToFit="0" wrapText="1"/>
    </xf>
    <xf borderId="3" fillId="0" fontId="6" numFmtId="3" xfId="0" applyAlignment="1" applyBorder="1" applyFont="1" applyNumberFormat="1">
      <alignment horizontal="center" shrinkToFit="0" wrapText="1"/>
    </xf>
    <xf borderId="3" fillId="0" fontId="6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f>K1+30</f>
        <v>46053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f>K2+27</f>
        <v>46081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f>K3+30</f>
        <v>46112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f>K4+29</f>
        <v>46142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f>K5+30</f>
        <v>46173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8" t="s">
        <v>26</v>
      </c>
      <c r="G6" s="4"/>
      <c r="H6" s="4"/>
      <c r="J6" s="5" t="s">
        <v>27</v>
      </c>
      <c r="K6" s="6">
        <v>46174.0</v>
      </c>
      <c r="L6" s="6">
        <f>K6+29</f>
        <v>46203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f t="shared" ref="L7:L8" si="1">K7+30</f>
        <v>46234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8"/>
      <c r="E8" s="8" t="s">
        <v>35</v>
      </c>
      <c r="G8" s="4"/>
      <c r="H8" s="4"/>
      <c r="J8" s="5" t="s">
        <v>36</v>
      </c>
      <c r="K8" s="6">
        <v>46235.0</v>
      </c>
      <c r="L8" s="6">
        <f t="shared" si="1"/>
        <v>46265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f>K9+29</f>
        <v>46295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f>K10+30</f>
        <v>46326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f>K11+29</f>
        <v>46356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f>K12+30</f>
        <v>46387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  <c r="J13" s="10"/>
      <c r="K13" s="10"/>
      <c r="L13" s="10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8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8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8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8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8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/>
      <c r="G37" s="4"/>
      <c r="H37" s="4"/>
    </row>
    <row r="38" ht="12.75" customHeight="1">
      <c r="A38" s="7">
        <v>37.0</v>
      </c>
      <c r="B38" s="8" t="s">
        <v>122</v>
      </c>
      <c r="C38" s="8" t="s">
        <v>123</v>
      </c>
      <c r="D38" s="8"/>
      <c r="E38" s="8"/>
      <c r="G38" s="4"/>
      <c r="H38" s="4"/>
    </row>
    <row r="39" ht="12.75" customHeight="1">
      <c r="A39" s="7">
        <v>38.0</v>
      </c>
      <c r="B39" s="8" t="s">
        <v>124</v>
      </c>
      <c r="C39" s="8" t="s">
        <v>125</v>
      </c>
      <c r="D39" s="8"/>
      <c r="E39" s="8"/>
      <c r="G39" s="4"/>
      <c r="H39" s="4"/>
    </row>
    <row r="40" ht="12.75" customHeight="1">
      <c r="A40" s="7">
        <v>39.0</v>
      </c>
      <c r="B40" s="8" t="s">
        <v>126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127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128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129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1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2" t="s">
        <v>130</v>
      </c>
      <c r="B1" s="13" t="s">
        <v>131</v>
      </c>
      <c r="C1" s="13" t="s">
        <v>132</v>
      </c>
      <c r="D1" s="13" t="s">
        <v>133</v>
      </c>
      <c r="E1" s="13" t="s">
        <v>134</v>
      </c>
      <c r="F1" s="14" t="s">
        <v>135</v>
      </c>
    </row>
    <row r="2" ht="15.0" customHeight="1">
      <c r="A2" s="15"/>
      <c r="B2" s="8"/>
      <c r="C2" s="16"/>
      <c r="D2" s="8" t="s">
        <v>136</v>
      </c>
      <c r="E2" s="8"/>
      <c r="F2" s="17"/>
      <c r="G2" s="9"/>
    </row>
    <row r="3" ht="15.0" customHeight="1">
      <c r="A3" s="15"/>
      <c r="B3" s="8"/>
      <c r="C3" s="16"/>
      <c r="D3" s="8" t="s">
        <v>136</v>
      </c>
      <c r="E3" s="8"/>
      <c r="F3" s="17"/>
    </row>
    <row r="4" ht="15.0" customHeight="1">
      <c r="A4" s="18"/>
      <c r="B4" s="19"/>
      <c r="C4" s="20"/>
      <c r="D4" s="19" t="s">
        <v>136</v>
      </c>
      <c r="E4" s="19"/>
      <c r="F4" s="17"/>
    </row>
    <row r="5" ht="15.0" customHeight="1">
      <c r="A5" s="15"/>
      <c r="B5" s="8"/>
      <c r="C5" s="16"/>
      <c r="D5" s="8" t="s">
        <v>136</v>
      </c>
      <c r="E5" s="8"/>
      <c r="F5" s="17"/>
    </row>
    <row r="6" ht="15.0" customHeight="1">
      <c r="A6" s="18"/>
      <c r="B6" s="19"/>
      <c r="C6" s="20"/>
      <c r="D6" s="8" t="s">
        <v>136</v>
      </c>
      <c r="E6" s="8"/>
      <c r="F6" s="17"/>
    </row>
    <row r="7" ht="15.0" customHeight="1">
      <c r="A7" s="15"/>
      <c r="B7" s="8"/>
      <c r="C7" s="16"/>
      <c r="D7" s="8" t="s">
        <v>136</v>
      </c>
      <c r="E7" s="8"/>
      <c r="F7" s="17"/>
    </row>
    <row r="8" ht="15.0" customHeight="1">
      <c r="A8" s="15"/>
      <c r="B8" s="8"/>
      <c r="C8" s="16"/>
      <c r="D8" s="8" t="s">
        <v>136</v>
      </c>
      <c r="E8" s="8"/>
      <c r="F8" s="17"/>
    </row>
    <row r="9" ht="15.0" customHeight="1">
      <c r="A9" s="18"/>
      <c r="B9" s="19"/>
      <c r="C9" s="20"/>
      <c r="D9" s="19" t="s">
        <v>136</v>
      </c>
      <c r="E9" s="19"/>
      <c r="F9" s="17"/>
    </row>
    <row r="10" ht="15.0" customHeight="1">
      <c r="A10" s="18"/>
      <c r="B10" s="19"/>
      <c r="C10" s="20"/>
      <c r="D10" s="19" t="s">
        <v>136</v>
      </c>
      <c r="E10" s="8"/>
      <c r="F10" s="17"/>
    </row>
    <row r="11" ht="15.0" customHeight="1">
      <c r="A11" s="18"/>
      <c r="B11" s="8"/>
      <c r="C11" s="20"/>
      <c r="D11" s="19" t="s">
        <v>136</v>
      </c>
      <c r="E11" s="8"/>
      <c r="F11" s="17"/>
    </row>
    <row r="12" ht="15.0" customHeight="1">
      <c r="A12" s="18"/>
      <c r="B12" s="19"/>
      <c r="C12" s="20"/>
      <c r="D12" s="19" t="s">
        <v>136</v>
      </c>
      <c r="E12" s="8"/>
      <c r="F12" s="17"/>
    </row>
    <row r="13" ht="15.75" customHeight="1">
      <c r="A13" s="21"/>
      <c r="B13" s="21"/>
      <c r="C13" s="21"/>
      <c r="D13" s="21"/>
      <c r="E13" s="21"/>
      <c r="F13" s="21"/>
    </row>
    <row r="14" ht="15.75" customHeight="1">
      <c r="A14" s="21"/>
      <c r="B14" s="21"/>
      <c r="C14" s="21"/>
      <c r="D14" s="21"/>
      <c r="E14" s="21"/>
      <c r="F14" s="21"/>
    </row>
    <row r="15" ht="15.75" customHeight="1">
      <c r="A15" s="21"/>
      <c r="B15" s="21"/>
      <c r="C15" s="21"/>
      <c r="D15" s="21"/>
      <c r="E15" s="21"/>
      <c r="F15" s="21"/>
    </row>
    <row r="16" ht="15.75" customHeight="1">
      <c r="A16" s="21"/>
      <c r="B16" s="21"/>
      <c r="C16" s="21"/>
      <c r="D16" s="21"/>
      <c r="E16" s="21"/>
      <c r="F16" s="21"/>
    </row>
    <row r="17" ht="15.75" customHeight="1">
      <c r="A17" s="21"/>
      <c r="B17" s="21"/>
      <c r="C17" s="21"/>
      <c r="D17" s="21"/>
      <c r="E17" s="21"/>
      <c r="F17" s="21"/>
    </row>
    <row r="18" ht="15.75" customHeight="1">
      <c r="A18" s="21"/>
      <c r="B18" s="21"/>
      <c r="C18" s="21"/>
      <c r="D18" s="21"/>
      <c r="E18" s="21"/>
      <c r="F18" s="21"/>
    </row>
    <row r="19" ht="15.75" customHeight="1">
      <c r="A19" s="21"/>
      <c r="B19" s="21"/>
      <c r="C19" s="21"/>
      <c r="D19" s="21"/>
      <c r="E19" s="21"/>
      <c r="F19" s="21"/>
    </row>
    <row r="20" ht="15.75" customHeight="1">
      <c r="A20" s="21"/>
      <c r="B20" s="21"/>
      <c r="C20" s="21"/>
      <c r="D20" s="21"/>
      <c r="E20" s="21"/>
      <c r="F20" s="21"/>
    </row>
    <row r="21" ht="15.75" customHeight="1">
      <c r="A21" s="21"/>
      <c r="B21" s="21"/>
      <c r="C21" s="21"/>
      <c r="D21" s="21"/>
      <c r="E21" s="21"/>
      <c r="F21" s="21"/>
    </row>
    <row r="22" ht="15.75" customHeight="1">
      <c r="A22" s="21"/>
      <c r="B22" s="21"/>
      <c r="C22" s="21"/>
      <c r="D22" s="21"/>
      <c r="E22" s="21"/>
      <c r="F22" s="21"/>
    </row>
    <row r="23" ht="15.75" customHeight="1">
      <c r="A23" s="21"/>
      <c r="B23" s="21"/>
      <c r="C23" s="21"/>
      <c r="D23" s="21"/>
      <c r="E23" s="21"/>
      <c r="F23" s="21"/>
    </row>
    <row r="24" ht="15.75" customHeight="1">
      <c r="A24" s="21"/>
      <c r="B24" s="21"/>
      <c r="C24" s="21"/>
      <c r="D24" s="21"/>
      <c r="E24" s="21"/>
      <c r="F24" s="21"/>
    </row>
    <row r="25" ht="15.75" customHeight="1">
      <c r="A25" s="21"/>
      <c r="B25" s="21"/>
      <c r="C25" s="21"/>
      <c r="D25" s="21"/>
      <c r="E25" s="21"/>
      <c r="F25" s="21"/>
    </row>
    <row r="26" ht="15.75" customHeight="1">
      <c r="A26" s="21"/>
      <c r="B26" s="21"/>
      <c r="C26" s="21"/>
      <c r="D26" s="21"/>
      <c r="E26" s="21"/>
      <c r="F26" s="21"/>
    </row>
    <row r="27" ht="15.75" customHeight="1">
      <c r="A27" s="21"/>
      <c r="B27" s="21"/>
      <c r="C27" s="21"/>
      <c r="D27" s="21"/>
      <c r="E27" s="21"/>
      <c r="F27" s="21"/>
    </row>
    <row r="28" ht="15.75" customHeight="1">
      <c r="A28" s="21"/>
      <c r="B28" s="21"/>
      <c r="C28" s="21"/>
      <c r="D28" s="21"/>
      <c r="E28" s="21"/>
      <c r="F28" s="21"/>
    </row>
    <row r="29" ht="15.75" customHeight="1">
      <c r="A29" s="21"/>
      <c r="B29" s="21"/>
      <c r="C29" s="21"/>
      <c r="D29" s="21"/>
      <c r="E29" s="21"/>
      <c r="F29" s="21"/>
    </row>
    <row r="30" ht="15.75" customHeight="1">
      <c r="A30" s="21"/>
      <c r="B30" s="21"/>
      <c r="C30" s="21"/>
      <c r="D30" s="21"/>
      <c r="E30" s="21"/>
      <c r="F30" s="21"/>
    </row>
    <row r="31" ht="15.75" customHeight="1">
      <c r="A31" s="21"/>
      <c r="B31" s="21"/>
      <c r="C31" s="21"/>
      <c r="D31" s="21"/>
      <c r="E31" s="21"/>
      <c r="F31" s="21"/>
    </row>
    <row r="32" ht="15.75" customHeight="1">
      <c r="A32" s="21"/>
      <c r="B32" s="21"/>
      <c r="C32" s="21"/>
      <c r="D32" s="21"/>
      <c r="E32" s="21"/>
      <c r="F32" s="21"/>
    </row>
    <row r="33" ht="15.75" customHeight="1">
      <c r="A33" s="21"/>
      <c r="B33" s="21"/>
      <c r="C33" s="21"/>
      <c r="D33" s="21"/>
      <c r="E33" s="21"/>
      <c r="F33" s="21"/>
    </row>
    <row r="34" ht="15.75" customHeight="1">
      <c r="A34" s="21"/>
      <c r="B34" s="21"/>
      <c r="C34" s="21"/>
      <c r="D34" s="21"/>
      <c r="E34" s="21"/>
      <c r="F34" s="21"/>
    </row>
    <row r="35" ht="15.75" customHeight="1">
      <c r="A35" s="21"/>
      <c r="B35" s="21"/>
      <c r="C35" s="21"/>
      <c r="D35" s="21"/>
      <c r="E35" s="21"/>
      <c r="F35" s="21"/>
    </row>
    <row r="36" ht="15.75" customHeight="1">
      <c r="A36" s="21"/>
      <c r="B36" s="21"/>
      <c r="C36" s="21"/>
      <c r="D36" s="21"/>
      <c r="E36" s="21"/>
      <c r="F36" s="21"/>
    </row>
    <row r="37" ht="15.75" customHeight="1">
      <c r="A37" s="21"/>
      <c r="B37" s="21"/>
      <c r="C37" s="21"/>
      <c r="D37" s="21"/>
      <c r="E37" s="21"/>
      <c r="F37" s="21"/>
    </row>
    <row r="38" ht="15.75" customHeight="1">
      <c r="A38" s="21"/>
      <c r="B38" s="21"/>
      <c r="C38" s="21"/>
      <c r="D38" s="21"/>
      <c r="E38" s="21"/>
      <c r="F38" s="21"/>
    </row>
    <row r="39" ht="15.75" customHeight="1">
      <c r="A39" s="21"/>
      <c r="B39" s="21"/>
      <c r="C39" s="21"/>
      <c r="D39" s="21"/>
      <c r="E39" s="21"/>
      <c r="F39" s="21"/>
    </row>
    <row r="40" ht="15.75" customHeight="1">
      <c r="A40" s="21"/>
      <c r="B40" s="21"/>
      <c r="C40" s="21"/>
      <c r="D40" s="21"/>
      <c r="E40" s="21"/>
      <c r="F40" s="21"/>
    </row>
    <row r="41" ht="15.75" customHeight="1">
      <c r="A41" s="21"/>
      <c r="B41" s="21"/>
      <c r="C41" s="21"/>
      <c r="D41" s="21"/>
      <c r="E41" s="21"/>
      <c r="F41" s="21"/>
    </row>
    <row r="42" ht="15.75" customHeight="1">
      <c r="A42" s="21"/>
      <c r="B42" s="21"/>
      <c r="C42" s="21"/>
      <c r="D42" s="21"/>
      <c r="E42" s="21"/>
      <c r="F42" s="21"/>
    </row>
    <row r="43" ht="15.75" customHeight="1">
      <c r="A43" s="21"/>
      <c r="B43" s="21"/>
      <c r="C43" s="21"/>
      <c r="D43" s="21"/>
      <c r="E43" s="21"/>
      <c r="F43" s="21"/>
    </row>
    <row r="44" ht="15.75" customHeight="1">
      <c r="A44" s="21"/>
      <c r="B44" s="21"/>
      <c r="C44" s="21"/>
      <c r="D44" s="21"/>
      <c r="E44" s="21"/>
      <c r="F44" s="21"/>
    </row>
    <row r="45" ht="15.75" customHeight="1">
      <c r="A45" s="21"/>
      <c r="B45" s="21"/>
      <c r="C45" s="21"/>
      <c r="D45" s="21"/>
      <c r="E45" s="21"/>
      <c r="F45" s="21"/>
    </row>
    <row r="46" ht="15.75" customHeight="1">
      <c r="A46" s="21"/>
      <c r="B46" s="21"/>
      <c r="C46" s="21"/>
      <c r="D46" s="21"/>
      <c r="E46" s="21"/>
      <c r="F46" s="21"/>
    </row>
    <row r="47" ht="15.75" customHeight="1">
      <c r="A47" s="21"/>
      <c r="B47" s="21"/>
      <c r="C47" s="21"/>
      <c r="D47" s="21"/>
      <c r="E47" s="21"/>
      <c r="F47" s="21"/>
    </row>
    <row r="48" ht="15.75" customHeight="1">
      <c r="A48" s="21"/>
      <c r="B48" s="21"/>
      <c r="C48" s="21"/>
      <c r="D48" s="21"/>
      <c r="E48" s="21"/>
      <c r="F48" s="21"/>
    </row>
    <row r="49" ht="15.75" customHeight="1">
      <c r="A49" s="21"/>
      <c r="B49" s="21"/>
      <c r="C49" s="21"/>
      <c r="D49" s="21"/>
      <c r="E49" s="21"/>
      <c r="F49" s="21"/>
    </row>
    <row r="50" ht="15.75" customHeight="1">
      <c r="A50" s="21"/>
      <c r="B50" s="21"/>
      <c r="C50" s="21"/>
      <c r="D50" s="21"/>
      <c r="E50" s="21"/>
      <c r="F50" s="21"/>
    </row>
    <row r="51" ht="15.75" customHeight="1">
      <c r="A51" s="21"/>
      <c r="B51" s="21"/>
      <c r="C51" s="21"/>
      <c r="D51" s="21"/>
      <c r="E51" s="21"/>
      <c r="F51" s="21"/>
    </row>
    <row r="52" ht="15.75" customHeight="1">
      <c r="A52" s="21"/>
      <c r="B52" s="21"/>
      <c r="C52" s="21"/>
      <c r="D52" s="21"/>
      <c r="E52" s="21"/>
      <c r="F52" s="21"/>
    </row>
    <row r="53" ht="15.75" customHeight="1">
      <c r="A53" s="21"/>
      <c r="B53" s="21"/>
      <c r="C53" s="21"/>
      <c r="D53" s="21"/>
      <c r="E53" s="21"/>
      <c r="F53" s="21"/>
    </row>
    <row r="54" ht="15.75" customHeight="1">
      <c r="A54" s="21"/>
      <c r="B54" s="21"/>
      <c r="C54" s="21"/>
      <c r="D54" s="21"/>
      <c r="E54" s="21"/>
      <c r="F54" s="21"/>
    </row>
    <row r="55" ht="15.75" customHeight="1">
      <c r="A55" s="21"/>
      <c r="B55" s="21"/>
      <c r="C55" s="21"/>
      <c r="D55" s="21"/>
      <c r="E55" s="21"/>
      <c r="F55" s="21"/>
    </row>
    <row r="56" ht="15.75" customHeight="1">
      <c r="A56" s="21"/>
      <c r="B56" s="21"/>
      <c r="C56" s="21"/>
      <c r="D56" s="21"/>
      <c r="E56" s="21"/>
      <c r="F56" s="21"/>
    </row>
    <row r="57" ht="15.75" customHeight="1">
      <c r="A57" s="21"/>
      <c r="B57" s="21"/>
      <c r="C57" s="21"/>
      <c r="D57" s="21"/>
      <c r="E57" s="21"/>
      <c r="F57" s="21"/>
    </row>
    <row r="58" ht="15.75" customHeight="1">
      <c r="A58" s="21"/>
      <c r="B58" s="21"/>
      <c r="C58" s="21"/>
      <c r="D58" s="21"/>
      <c r="E58" s="21"/>
      <c r="F58" s="21"/>
    </row>
    <row r="59" ht="15.75" customHeight="1">
      <c r="A59" s="21"/>
      <c r="B59" s="21"/>
      <c r="C59" s="21"/>
      <c r="D59" s="21"/>
      <c r="E59" s="21"/>
      <c r="F59" s="21"/>
    </row>
    <row r="60" ht="15.75" customHeight="1">
      <c r="A60" s="21"/>
      <c r="B60" s="21"/>
      <c r="C60" s="21"/>
      <c r="D60" s="21"/>
      <c r="E60" s="21"/>
      <c r="F60" s="21"/>
    </row>
    <row r="61" ht="15.75" customHeight="1">
      <c r="A61" s="21"/>
      <c r="B61" s="21"/>
      <c r="C61" s="21"/>
      <c r="D61" s="21"/>
      <c r="E61" s="21"/>
      <c r="F61" s="21"/>
    </row>
    <row r="62" ht="15.75" customHeight="1">
      <c r="A62" s="21"/>
      <c r="B62" s="21"/>
      <c r="C62" s="21"/>
      <c r="D62" s="21"/>
      <c r="E62" s="21"/>
      <c r="F62" s="21"/>
    </row>
    <row r="63" ht="15.75" customHeight="1">
      <c r="A63" s="21"/>
      <c r="B63" s="21"/>
      <c r="C63" s="21"/>
      <c r="D63" s="21"/>
      <c r="E63" s="21"/>
      <c r="F63" s="21"/>
    </row>
    <row r="64" ht="15.75" customHeight="1">
      <c r="A64" s="21"/>
      <c r="B64" s="21"/>
      <c r="C64" s="21"/>
      <c r="D64" s="21"/>
      <c r="E64" s="21"/>
      <c r="F64" s="21"/>
    </row>
    <row r="65" ht="15.75" customHeight="1">
      <c r="A65" s="21"/>
      <c r="B65" s="21"/>
      <c r="C65" s="21"/>
      <c r="D65" s="21"/>
      <c r="E65" s="21"/>
      <c r="F65" s="21"/>
    </row>
    <row r="66" ht="15.75" customHeight="1">
      <c r="A66" s="21"/>
      <c r="B66" s="21"/>
      <c r="C66" s="21"/>
      <c r="D66" s="21"/>
      <c r="E66" s="21"/>
      <c r="F66" s="21"/>
    </row>
    <row r="67" ht="15.75" customHeight="1">
      <c r="A67" s="21"/>
      <c r="B67" s="21"/>
      <c r="C67" s="21"/>
      <c r="D67" s="21"/>
      <c r="E67" s="21"/>
      <c r="F67" s="21"/>
    </row>
    <row r="68" ht="15.75" customHeight="1">
      <c r="A68" s="21"/>
      <c r="B68" s="21"/>
      <c r="C68" s="21"/>
      <c r="D68" s="21"/>
      <c r="E68" s="21"/>
      <c r="F68" s="21"/>
    </row>
    <row r="69" ht="15.75" customHeight="1">
      <c r="A69" s="21"/>
      <c r="B69" s="21"/>
      <c r="C69" s="21"/>
      <c r="D69" s="21"/>
      <c r="E69" s="21"/>
      <c r="F69" s="21"/>
    </row>
    <row r="70" ht="15.75" customHeight="1">
      <c r="A70" s="21"/>
      <c r="B70" s="21"/>
      <c r="C70" s="21"/>
      <c r="D70" s="21"/>
      <c r="E70" s="21"/>
      <c r="F70" s="21"/>
    </row>
    <row r="71" ht="15.75" customHeight="1">
      <c r="A71" s="21"/>
      <c r="B71" s="21"/>
      <c r="C71" s="21"/>
      <c r="D71" s="21"/>
      <c r="E71" s="21"/>
      <c r="F71" s="21"/>
    </row>
    <row r="72" ht="15.75" customHeight="1">
      <c r="A72" s="21"/>
      <c r="B72" s="21"/>
      <c r="C72" s="21"/>
      <c r="D72" s="21"/>
      <c r="E72" s="21"/>
      <c r="F72" s="21"/>
    </row>
    <row r="73" ht="15.75" customHeight="1">
      <c r="A73" s="21"/>
      <c r="B73" s="21"/>
      <c r="C73" s="21"/>
      <c r="D73" s="21"/>
      <c r="E73" s="21"/>
      <c r="F73" s="21"/>
    </row>
    <row r="74" ht="15.75" customHeight="1">
      <c r="A74" s="21"/>
      <c r="B74" s="21"/>
      <c r="C74" s="21"/>
      <c r="D74" s="21"/>
      <c r="E74" s="21"/>
      <c r="F74" s="21"/>
    </row>
    <row r="75" ht="15.75" customHeight="1">
      <c r="A75" s="21"/>
      <c r="B75" s="21"/>
      <c r="C75" s="21"/>
      <c r="D75" s="21"/>
      <c r="E75" s="21"/>
      <c r="F75" s="21"/>
    </row>
    <row r="76" ht="15.75" customHeight="1">
      <c r="A76" s="21"/>
      <c r="B76" s="21"/>
      <c r="C76" s="21"/>
      <c r="D76" s="21"/>
      <c r="E76" s="21"/>
      <c r="F76" s="21"/>
    </row>
    <row r="77" ht="15.75" customHeight="1">
      <c r="A77" s="21"/>
      <c r="B77" s="21"/>
      <c r="C77" s="21"/>
      <c r="D77" s="21"/>
      <c r="E77" s="21"/>
      <c r="F77" s="21"/>
    </row>
    <row r="78" ht="15.75" customHeight="1">
      <c r="A78" s="21"/>
      <c r="B78" s="21"/>
      <c r="C78" s="21"/>
      <c r="D78" s="21"/>
      <c r="E78" s="21"/>
      <c r="F78" s="21"/>
    </row>
    <row r="79" ht="15.75" customHeight="1">
      <c r="A79" s="21"/>
      <c r="B79" s="21"/>
      <c r="C79" s="21"/>
      <c r="D79" s="21"/>
      <c r="E79" s="21"/>
      <c r="F79" s="21"/>
    </row>
    <row r="80" ht="15.75" customHeight="1">
      <c r="A80" s="21"/>
      <c r="B80" s="21"/>
      <c r="C80" s="21"/>
      <c r="D80" s="21"/>
      <c r="E80" s="21"/>
      <c r="F80" s="21"/>
    </row>
    <row r="81" ht="15.75" customHeight="1">
      <c r="A81" s="21"/>
      <c r="B81" s="21"/>
      <c r="C81" s="21"/>
      <c r="D81" s="21"/>
      <c r="E81" s="21"/>
      <c r="F81" s="21"/>
    </row>
    <row r="82" ht="15.75" customHeight="1">
      <c r="A82" s="21"/>
      <c r="B82" s="21"/>
      <c r="C82" s="21"/>
      <c r="D82" s="21"/>
      <c r="E82" s="21"/>
      <c r="F82" s="21"/>
    </row>
    <row r="83" ht="15.75" customHeight="1">
      <c r="A83" s="21"/>
      <c r="B83" s="21"/>
      <c r="C83" s="21"/>
      <c r="D83" s="21"/>
      <c r="E83" s="21"/>
      <c r="F83" s="21"/>
    </row>
    <row r="84" ht="15.75" customHeight="1">
      <c r="A84" s="21"/>
      <c r="B84" s="21"/>
      <c r="C84" s="21"/>
      <c r="D84" s="21"/>
      <c r="E84" s="21"/>
      <c r="F84" s="21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</row>
    <row r="2" ht="12.75" customHeight="1">
      <c r="A2" s="22"/>
      <c r="B2" s="33"/>
      <c r="G2" s="25"/>
      <c r="H2" s="34" t="s">
        <v>5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</row>
    <row r="3" ht="12.0" customHeight="1">
      <c r="A3" s="22"/>
      <c r="B3" s="38" t="s">
        <v>142</v>
      </c>
      <c r="C3" s="39"/>
      <c r="D3" s="40"/>
      <c r="E3" s="41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</row>
    <row r="4" ht="12.0" customHeight="1">
      <c r="A4" s="22"/>
      <c r="B4" s="42" t="s">
        <v>143</v>
      </c>
      <c r="C4" s="43"/>
      <c r="D4" s="40"/>
      <c r="E4" s="41"/>
      <c r="G4" s="22"/>
      <c r="H4" s="44" t="s">
        <v>144</v>
      </c>
      <c r="I4" s="27"/>
      <c r="J4" s="27"/>
      <c r="K4" s="45">
        <f>VLOOKUP(H2,Data_Fecha,2,FALSE)</f>
        <v>46023</v>
      </c>
      <c r="L4" s="27"/>
      <c r="M4" s="27"/>
      <c r="N4" s="46" t="s">
        <v>145</v>
      </c>
      <c r="O4" s="27"/>
      <c r="P4" s="45">
        <f>EOMONTH(K4,0)</f>
        <v>46053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</row>
    <row r="5" ht="12.0" customHeight="1">
      <c r="A5" s="22"/>
      <c r="B5" s="47" t="s">
        <v>146</v>
      </c>
      <c r="C5" s="43"/>
      <c r="D5" s="48"/>
      <c r="E5" s="41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</row>
    <row r="6" ht="12.0" customHeight="1">
      <c r="A6" s="22"/>
      <c r="B6" s="47" t="s">
        <v>147</v>
      </c>
      <c r="C6" s="43"/>
      <c r="D6" s="40" t="str">
        <f>INDIRECT("Recursos!d"&amp;MATCH($D$3,[1]Recursos!A:A,0))</f>
        <v>#ERROR!</v>
      </c>
      <c r="E6" s="41"/>
      <c r="G6" s="2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</row>
    <row r="7" ht="12.0" customHeight="1">
      <c r="A7" s="22"/>
      <c r="B7" s="49" t="s">
        <v>148</v>
      </c>
      <c r="C7" s="50"/>
      <c r="D7" s="40" t="str">
        <f>INDIRECT("Recursos!f"&amp;MATCH($D$3,[1]Recursos!A:A,0))</f>
        <v>#ERROR!</v>
      </c>
      <c r="E7" s="41"/>
      <c r="G7" s="22"/>
      <c r="S7" s="51"/>
      <c r="AM7" s="31"/>
      <c r="AN7" s="32"/>
      <c r="AO7" s="32"/>
      <c r="AP7" s="32"/>
      <c r="AQ7" s="32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J</v>
      </c>
      <c r="H10" s="60" t="str">
        <f t="shared" si="2"/>
        <v>V</v>
      </c>
      <c r="I10" s="60" t="str">
        <f t="shared" si="2"/>
        <v>S</v>
      </c>
      <c r="J10" s="60" t="str">
        <f t="shared" si="2"/>
        <v>D</v>
      </c>
      <c r="K10" s="60" t="str">
        <f t="shared" si="2"/>
        <v>L</v>
      </c>
      <c r="L10" s="60" t="str">
        <f t="shared" si="2"/>
        <v>M</v>
      </c>
      <c r="M10" s="60" t="str">
        <f t="shared" si="2"/>
        <v>M</v>
      </c>
      <c r="N10" s="60" t="str">
        <f t="shared" si="2"/>
        <v>J</v>
      </c>
      <c r="O10" s="60" t="str">
        <f t="shared" si="2"/>
        <v>V</v>
      </c>
      <c r="P10" s="60" t="str">
        <f t="shared" si="2"/>
        <v>S</v>
      </c>
      <c r="Q10" s="60" t="str">
        <f t="shared" si="2"/>
        <v>D</v>
      </c>
      <c r="R10" s="60" t="str">
        <f t="shared" si="2"/>
        <v>L</v>
      </c>
      <c r="S10" s="60" t="str">
        <f t="shared" si="2"/>
        <v>M</v>
      </c>
      <c r="T10" s="60" t="str">
        <f t="shared" si="2"/>
        <v>M</v>
      </c>
      <c r="U10" s="60" t="str">
        <f t="shared" si="2"/>
        <v>J</v>
      </c>
      <c r="V10" s="60" t="str">
        <f t="shared" si="2"/>
        <v>V</v>
      </c>
      <c r="W10" s="60" t="str">
        <f t="shared" si="2"/>
        <v>S</v>
      </c>
      <c r="X10" s="60" t="str">
        <f t="shared" si="2"/>
        <v>D</v>
      </c>
      <c r="Y10" s="60" t="str">
        <f t="shared" si="2"/>
        <v>L</v>
      </c>
      <c r="Z10" s="60" t="str">
        <f t="shared" si="2"/>
        <v>M</v>
      </c>
      <c r="AA10" s="60" t="str">
        <f t="shared" si="2"/>
        <v>M</v>
      </c>
      <c r="AB10" s="60" t="str">
        <f t="shared" si="2"/>
        <v>J</v>
      </c>
      <c r="AC10" s="60" t="str">
        <f t="shared" si="2"/>
        <v>V</v>
      </c>
      <c r="AD10" s="60" t="str">
        <f t="shared" si="2"/>
        <v>S</v>
      </c>
      <c r="AE10" s="60" t="str">
        <f t="shared" si="2"/>
        <v>D</v>
      </c>
      <c r="AF10" s="60" t="str">
        <f t="shared" si="2"/>
        <v>L</v>
      </c>
      <c r="AG10" s="60" t="str">
        <f t="shared" si="2"/>
        <v>M</v>
      </c>
      <c r="AH10" s="60" t="str">
        <f t="shared" si="2"/>
        <v>M</v>
      </c>
      <c r="AI10" s="60" t="str">
        <f>IF(AI11=29,MID("LMMJVSDL",WEEKDAY($K$4+AI$9-2,1),1),"X")</f>
        <v>J</v>
      </c>
      <c r="AJ10" s="60" t="str">
        <f>IF(AJ11=30,MID("LMMJVSDL",WEEKDAY($K$4+AJ$9-2,1),1),"X")</f>
        <v>V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</row>
    <row r="39" ht="12.75" customHeight="1">
      <c r="A39" s="22"/>
      <c r="B39" s="92"/>
      <c r="C39" s="93"/>
      <c r="D39" s="93"/>
      <c r="E39" s="93"/>
      <c r="F39" s="33"/>
      <c r="AL39" s="94"/>
      <c r="AM39" s="31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54.14"/>
    <col customWidth="1" min="4" max="4" width="20.43"/>
    <col customWidth="1" min="5" max="5" width="17.43"/>
    <col customWidth="1" min="6" max="6" width="54.0"/>
    <col customWidth="1" min="7" max="7" width="4.86"/>
    <col customWidth="1" min="8" max="18" width="3.86"/>
    <col customWidth="1" min="19" max="19" width="4.29"/>
    <col customWidth="1" min="20" max="20" width="5.29"/>
    <col customWidth="1" min="21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5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100" t="s">
        <v>157</v>
      </c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100" t="s">
        <v>158</v>
      </c>
      <c r="E4" s="41"/>
      <c r="F4" s="4"/>
      <c r="G4" s="22"/>
      <c r="H4" s="44" t="s">
        <v>144</v>
      </c>
      <c r="I4" s="27"/>
      <c r="J4" s="27"/>
      <c r="K4" s="45">
        <f>VLOOKUP(H2,Data_Fecha,2,FALSE)</f>
        <v>46023</v>
      </c>
      <c r="L4" s="27"/>
      <c r="M4" s="27"/>
      <c r="N4" s="46" t="s">
        <v>145</v>
      </c>
      <c r="O4" s="27"/>
      <c r="P4" s="45">
        <f>EOMONTH(K4,0)</f>
        <v>46053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101">
        <v>1.2294485E7</v>
      </c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100" t="s">
        <v>159</v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100" t="s">
        <v>161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J</v>
      </c>
      <c r="H10" s="60" t="str">
        <f t="shared" si="3"/>
        <v>V</v>
      </c>
      <c r="I10" s="60" t="str">
        <f t="shared" si="3"/>
        <v>S</v>
      </c>
      <c r="J10" s="60" t="str">
        <f t="shared" si="3"/>
        <v>D</v>
      </c>
      <c r="K10" s="60" t="str">
        <f t="shared" si="3"/>
        <v>L</v>
      </c>
      <c r="L10" s="60" t="str">
        <f t="shared" si="3"/>
        <v>M</v>
      </c>
      <c r="M10" s="60" t="str">
        <f t="shared" si="3"/>
        <v>M</v>
      </c>
      <c r="N10" s="60" t="str">
        <f t="shared" si="3"/>
        <v>J</v>
      </c>
      <c r="O10" s="60" t="str">
        <f t="shared" si="3"/>
        <v>V</v>
      </c>
      <c r="P10" s="60" t="str">
        <f t="shared" si="3"/>
        <v>S</v>
      </c>
      <c r="Q10" s="60" t="str">
        <f t="shared" si="3"/>
        <v>D</v>
      </c>
      <c r="R10" s="60" t="str">
        <f t="shared" si="3"/>
        <v>L</v>
      </c>
      <c r="S10" s="60" t="str">
        <f t="shared" si="3"/>
        <v>M</v>
      </c>
      <c r="T10" s="60" t="str">
        <f t="shared" si="3"/>
        <v>M</v>
      </c>
      <c r="U10" s="60" t="str">
        <f t="shared" si="3"/>
        <v>J</v>
      </c>
      <c r="V10" s="60" t="str">
        <f t="shared" si="3"/>
        <v>V</v>
      </c>
      <c r="W10" s="60" t="str">
        <f t="shared" si="3"/>
        <v>S</v>
      </c>
      <c r="X10" s="60" t="str">
        <f t="shared" si="3"/>
        <v>D</v>
      </c>
      <c r="Y10" s="60" t="str">
        <f t="shared" si="3"/>
        <v>L</v>
      </c>
      <c r="Z10" s="60" t="str">
        <f t="shared" si="3"/>
        <v>M</v>
      </c>
      <c r="AA10" s="60" t="str">
        <f t="shared" si="3"/>
        <v>M</v>
      </c>
      <c r="AB10" s="60" t="str">
        <f t="shared" si="3"/>
        <v>J</v>
      </c>
      <c r="AC10" s="60" t="str">
        <f t="shared" si="3"/>
        <v>V</v>
      </c>
      <c r="AD10" s="60" t="str">
        <f t="shared" si="3"/>
        <v>S</v>
      </c>
      <c r="AE10" s="60" t="str">
        <f t="shared" si="3"/>
        <v>D</v>
      </c>
      <c r="AF10" s="60" t="str">
        <f t="shared" si="3"/>
        <v>L</v>
      </c>
      <c r="AG10" s="60" t="str">
        <f t="shared" si="3"/>
        <v>M</v>
      </c>
      <c r="AH10" s="60" t="str">
        <f t="shared" si="3"/>
        <v>M</v>
      </c>
      <c r="AI10" s="60" t="str">
        <f>IF(AI11=29,MID("LMMJVSDL",WEEKDAY($K$4+AI$9-2,1),1),"X")</f>
        <v>J</v>
      </c>
      <c r="AJ10" s="60" t="str">
        <f>IF(AJ11=30,MID("LMMJVSDL",WEEKDAY($K$4+AJ$9-2,1),1),"X")</f>
        <v>V</v>
      </c>
      <c r="AK10" s="60" t="str">
        <f>IF(AK11=31,MID("LMMJVSDL",WEEKDAY($K$4+AK$9-2,1),1),"X")</f>
        <v>S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105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>
      <c r="A12" s="22"/>
      <c r="B12" s="69">
        <v>1.0</v>
      </c>
      <c r="C12" s="106" t="s">
        <v>162</v>
      </c>
      <c r="D12" s="107" t="s">
        <v>38</v>
      </c>
      <c r="E12" s="108" t="s">
        <v>161</v>
      </c>
      <c r="F12" s="109" t="s">
        <v>163</v>
      </c>
      <c r="G12" s="110"/>
      <c r="H12" s="111" t="s">
        <v>164</v>
      </c>
      <c r="I12" s="73"/>
      <c r="J12" s="74"/>
      <c r="K12" s="112">
        <v>8.0</v>
      </c>
      <c r="L12" s="112">
        <v>6.6</v>
      </c>
      <c r="M12" s="112">
        <v>7.5</v>
      </c>
      <c r="N12" s="112">
        <v>6.6</v>
      </c>
      <c r="O12" s="112">
        <v>8.0</v>
      </c>
      <c r="P12" s="74"/>
      <c r="Q12" s="74"/>
      <c r="R12" s="113"/>
      <c r="S12" s="114">
        <v>5.7</v>
      </c>
      <c r="T12" s="114">
        <v>8.0</v>
      </c>
      <c r="U12" s="114">
        <v>5.7</v>
      </c>
      <c r="V12" s="114">
        <v>8.0</v>
      </c>
      <c r="W12" s="115"/>
      <c r="X12" s="115"/>
      <c r="Y12" s="114">
        <v>8.0</v>
      </c>
      <c r="Z12" s="114">
        <v>7.8</v>
      </c>
      <c r="AA12" s="114">
        <v>6.6</v>
      </c>
      <c r="AB12" s="114">
        <v>8.0</v>
      </c>
      <c r="AC12" s="114">
        <v>7.0</v>
      </c>
      <c r="AD12" s="115"/>
      <c r="AE12" s="115"/>
      <c r="AF12" s="114">
        <v>4.0</v>
      </c>
      <c r="AG12" s="114">
        <v>4.0</v>
      </c>
      <c r="AH12" s="114">
        <v>6.0</v>
      </c>
      <c r="AI12" s="114">
        <v>3.8</v>
      </c>
      <c r="AJ12" s="114">
        <v>4.0</v>
      </c>
      <c r="AK12" s="74" t="s">
        <v>165</v>
      </c>
      <c r="AL12" s="75">
        <f t="shared" ref="AL12:AL21" si="6">SUM(G12:AK12)</f>
        <v>123.3</v>
      </c>
      <c r="AM12" s="31"/>
      <c r="AN12" s="116"/>
      <c r="AO12" s="116"/>
      <c r="AP12" s="116"/>
      <c r="AQ12" s="116"/>
      <c r="AR12" s="117"/>
      <c r="AS12" s="117"/>
      <c r="AT12" s="117"/>
      <c r="AU12" s="117"/>
      <c r="AV12" s="117"/>
      <c r="AW12" s="117"/>
      <c r="AX12" s="117"/>
      <c r="AY12" s="117"/>
      <c r="AZ12" s="117"/>
    </row>
    <row r="13" ht="12.75" customHeight="1">
      <c r="A13" s="22"/>
      <c r="B13" s="69">
        <f t="shared" ref="B13:B21" si="7">B12+1</f>
        <v>2</v>
      </c>
      <c r="C13" s="118"/>
      <c r="D13" s="118"/>
      <c r="E13" s="118"/>
      <c r="F13" s="119" t="s">
        <v>166</v>
      </c>
      <c r="G13" s="103"/>
      <c r="H13" s="118"/>
      <c r="I13" s="73"/>
      <c r="J13" s="74"/>
      <c r="K13" s="112"/>
      <c r="L13" s="112">
        <v>1.4</v>
      </c>
      <c r="M13" s="112">
        <v>0.5</v>
      </c>
      <c r="N13" s="112">
        <v>1.4</v>
      </c>
      <c r="O13" s="112"/>
      <c r="P13" s="74"/>
      <c r="Q13" s="74"/>
      <c r="R13" s="104"/>
      <c r="S13" s="114">
        <v>1.25</v>
      </c>
      <c r="T13" s="114"/>
      <c r="U13" s="114">
        <v>1.3</v>
      </c>
      <c r="V13" s="114"/>
      <c r="W13" s="115"/>
      <c r="X13" s="115"/>
      <c r="Y13" s="114"/>
      <c r="Z13" s="114">
        <v>0.2</v>
      </c>
      <c r="AA13" s="114">
        <v>1.35</v>
      </c>
      <c r="AB13" s="114"/>
      <c r="AC13" s="114"/>
      <c r="AD13" s="115"/>
      <c r="AE13" s="115"/>
      <c r="AF13" s="114">
        <v>0.45</v>
      </c>
      <c r="AG13" s="114"/>
      <c r="AH13" s="114"/>
      <c r="AI13" s="114"/>
      <c r="AJ13" s="114"/>
      <c r="AK13" s="74"/>
      <c r="AL13" s="75">
        <f t="shared" si="6"/>
        <v>7.85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68"/>
      <c r="D14" s="68"/>
      <c r="E14" s="68"/>
      <c r="F14" s="120" t="s">
        <v>167</v>
      </c>
      <c r="G14" s="103"/>
      <c r="H14" s="118"/>
      <c r="I14" s="73"/>
      <c r="J14" s="74"/>
      <c r="K14" s="112"/>
      <c r="L14" s="112"/>
      <c r="M14" s="112"/>
      <c r="N14" s="112"/>
      <c r="O14" s="112"/>
      <c r="P14" s="74"/>
      <c r="Q14" s="74"/>
      <c r="R14" s="104"/>
      <c r="S14" s="114">
        <v>1.0</v>
      </c>
      <c r="T14" s="114"/>
      <c r="U14" s="114">
        <v>1.0</v>
      </c>
      <c r="V14" s="114"/>
      <c r="W14" s="115"/>
      <c r="X14" s="115"/>
      <c r="Y14" s="114"/>
      <c r="Z14" s="114"/>
      <c r="AA14" s="114"/>
      <c r="AB14" s="114"/>
      <c r="AC14" s="114">
        <v>1.0</v>
      </c>
      <c r="AD14" s="115"/>
      <c r="AE14" s="115"/>
      <c r="AF14" s="114"/>
      <c r="AG14" s="114"/>
      <c r="AH14" s="114">
        <v>2.0</v>
      </c>
      <c r="AI14" s="114">
        <v>0.5</v>
      </c>
      <c r="AJ14" s="114"/>
      <c r="AK14" s="74"/>
      <c r="AL14" s="75">
        <f t="shared" si="6"/>
        <v>5.5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119" t="s">
        <v>168</v>
      </c>
      <c r="G15" s="103"/>
      <c r="H15" s="118"/>
      <c r="I15" s="73"/>
      <c r="J15" s="74"/>
      <c r="K15" s="112"/>
      <c r="L15" s="112"/>
      <c r="M15" s="112"/>
      <c r="N15" s="112"/>
      <c r="O15" s="112"/>
      <c r="P15" s="74"/>
      <c r="Q15" s="74"/>
      <c r="R15" s="104"/>
      <c r="S15" s="114"/>
      <c r="T15" s="114"/>
      <c r="U15" s="114"/>
      <c r="V15" s="114"/>
      <c r="W15" s="115"/>
      <c r="X15" s="115"/>
      <c r="Y15" s="114"/>
      <c r="Z15" s="114"/>
      <c r="AA15" s="114"/>
      <c r="AB15" s="114"/>
      <c r="AC15" s="114"/>
      <c r="AD15" s="115"/>
      <c r="AE15" s="115"/>
      <c r="AF15" s="114">
        <v>3.5</v>
      </c>
      <c r="AG15" s="114">
        <v>4.0</v>
      </c>
      <c r="AH15" s="114"/>
      <c r="AI15" s="114">
        <v>0.2</v>
      </c>
      <c r="AJ15" s="114"/>
      <c r="AK15" s="74"/>
      <c r="AL15" s="75">
        <f t="shared" si="6"/>
        <v>7.7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121" t="s">
        <v>169</v>
      </c>
      <c r="D16" s="122"/>
      <c r="E16" s="123"/>
      <c r="F16" s="124" t="s">
        <v>170</v>
      </c>
      <c r="G16" s="103"/>
      <c r="H16" s="118"/>
      <c r="I16" s="73"/>
      <c r="J16" s="74"/>
      <c r="K16" s="112"/>
      <c r="L16" s="112"/>
      <c r="M16" s="112"/>
      <c r="N16" s="112"/>
      <c r="O16" s="112"/>
      <c r="P16" s="74"/>
      <c r="Q16" s="74"/>
      <c r="R16" s="104"/>
      <c r="S16" s="114"/>
      <c r="T16" s="114"/>
      <c r="U16" s="114"/>
      <c r="V16" s="114"/>
      <c r="W16" s="115"/>
      <c r="X16" s="115"/>
      <c r="Y16" s="114"/>
      <c r="Z16" s="114"/>
      <c r="AA16" s="114"/>
      <c r="AB16" s="114"/>
      <c r="AC16" s="114"/>
      <c r="AD16" s="115"/>
      <c r="AE16" s="115"/>
      <c r="AF16" s="114"/>
      <c r="AG16" s="114"/>
      <c r="AH16" s="114"/>
      <c r="AI16" s="114">
        <v>3.5</v>
      </c>
      <c r="AJ16" s="114">
        <v>4.0</v>
      </c>
      <c r="AK16" s="74"/>
      <c r="AL16" s="75">
        <f t="shared" si="6"/>
        <v>7.5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125"/>
      <c r="G17" s="103"/>
      <c r="H17" s="118"/>
      <c r="I17" s="73"/>
      <c r="J17" s="74"/>
      <c r="K17" s="112"/>
      <c r="L17" s="112"/>
      <c r="M17" s="112"/>
      <c r="N17" s="112"/>
      <c r="O17" s="112"/>
      <c r="P17" s="74"/>
      <c r="Q17" s="74"/>
      <c r="R17" s="104"/>
      <c r="S17" s="114"/>
      <c r="T17" s="114"/>
      <c r="U17" s="114"/>
      <c r="V17" s="114"/>
      <c r="W17" s="115"/>
      <c r="X17" s="115"/>
      <c r="Y17" s="114"/>
      <c r="Z17" s="114"/>
      <c r="AA17" s="114"/>
      <c r="AB17" s="114"/>
      <c r="AC17" s="114"/>
      <c r="AD17" s="115"/>
      <c r="AE17" s="115"/>
      <c r="AF17" s="114"/>
      <c r="AG17" s="114"/>
      <c r="AH17" s="114"/>
      <c r="AI17" s="114"/>
      <c r="AJ17" s="11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125"/>
      <c r="G18" s="103"/>
      <c r="H18" s="118"/>
      <c r="I18" s="73"/>
      <c r="J18" s="74"/>
      <c r="K18" s="112"/>
      <c r="L18" s="112"/>
      <c r="M18" s="112"/>
      <c r="N18" s="112"/>
      <c r="O18" s="112"/>
      <c r="P18" s="74"/>
      <c r="Q18" s="74"/>
      <c r="R18" s="104"/>
      <c r="S18" s="114"/>
      <c r="T18" s="114"/>
      <c r="U18" s="114"/>
      <c r="V18" s="114"/>
      <c r="W18" s="115"/>
      <c r="X18" s="115"/>
      <c r="Y18" s="114"/>
      <c r="Z18" s="114"/>
      <c r="AA18" s="114"/>
      <c r="AB18" s="114"/>
      <c r="AC18" s="114"/>
      <c r="AD18" s="115"/>
      <c r="AE18" s="115"/>
      <c r="AF18" s="114"/>
      <c r="AG18" s="114"/>
      <c r="AH18" s="114"/>
      <c r="AI18" s="114"/>
      <c r="AJ18" s="11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125"/>
      <c r="G19" s="103"/>
      <c r="H19" s="118"/>
      <c r="I19" s="73"/>
      <c r="J19" s="74"/>
      <c r="K19" s="112"/>
      <c r="L19" s="112"/>
      <c r="M19" s="112"/>
      <c r="N19" s="112"/>
      <c r="O19" s="112"/>
      <c r="P19" s="74"/>
      <c r="Q19" s="74"/>
      <c r="R19" s="104"/>
      <c r="S19" s="114"/>
      <c r="T19" s="114"/>
      <c r="U19" s="114"/>
      <c r="V19" s="114"/>
      <c r="W19" s="115"/>
      <c r="X19" s="115"/>
      <c r="Y19" s="114"/>
      <c r="Z19" s="114"/>
      <c r="AA19" s="114"/>
      <c r="AB19" s="114"/>
      <c r="AC19" s="114"/>
      <c r="AD19" s="115"/>
      <c r="AE19" s="115"/>
      <c r="AF19" s="114"/>
      <c r="AG19" s="114"/>
      <c r="AH19" s="114"/>
      <c r="AI19" s="114"/>
      <c r="AJ19" s="11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125"/>
      <c r="G20" s="103"/>
      <c r="H20" s="118"/>
      <c r="I20" s="73"/>
      <c r="J20" s="74"/>
      <c r="K20" s="112"/>
      <c r="L20" s="112"/>
      <c r="M20" s="112"/>
      <c r="N20" s="112"/>
      <c r="O20" s="112"/>
      <c r="P20" s="74"/>
      <c r="Q20" s="74"/>
      <c r="R20" s="104"/>
      <c r="S20" s="114"/>
      <c r="T20" s="114"/>
      <c r="U20" s="114"/>
      <c r="V20" s="114"/>
      <c r="W20" s="115"/>
      <c r="X20" s="115"/>
      <c r="Y20" s="114"/>
      <c r="Z20" s="114"/>
      <c r="AA20" s="114"/>
      <c r="AB20" s="114"/>
      <c r="AC20" s="114"/>
      <c r="AD20" s="115"/>
      <c r="AE20" s="115"/>
      <c r="AF20" s="114"/>
      <c r="AG20" s="114"/>
      <c r="AH20" s="114"/>
      <c r="AI20" s="114"/>
      <c r="AJ20" s="11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125"/>
      <c r="G21" s="103"/>
      <c r="H21" s="68"/>
      <c r="I21" s="73"/>
      <c r="J21" s="74"/>
      <c r="K21" s="112"/>
      <c r="L21" s="112"/>
      <c r="M21" s="112"/>
      <c r="N21" s="112"/>
      <c r="O21" s="112"/>
      <c r="P21" s="74"/>
      <c r="Q21" s="74"/>
      <c r="R21" s="104"/>
      <c r="S21" s="114"/>
      <c r="T21" s="114"/>
      <c r="U21" s="114"/>
      <c r="V21" s="114"/>
      <c r="W21" s="115"/>
      <c r="X21" s="115"/>
      <c r="Y21" s="114"/>
      <c r="Z21" s="114"/>
      <c r="AA21" s="114"/>
      <c r="AB21" s="114"/>
      <c r="AC21" s="114"/>
      <c r="AD21" s="115"/>
      <c r="AE21" s="115"/>
      <c r="AF21" s="114"/>
      <c r="AG21" s="114"/>
      <c r="AH21" s="114"/>
      <c r="AI21" s="114"/>
      <c r="AJ21" s="11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1.25" customHeight="1">
      <c r="A22" s="22"/>
      <c r="B22" s="76"/>
      <c r="C22" s="77" t="str">
        <f>IF(MIN(G22:X22)&lt;8,"EL TOTAL DE HORAS DIARIAS DEBE SER MÍNIMO 8 ---&gt;","CORRECTO")</f>
        <v>EL TOTAL DE HORAS DIARIAS DEBE SER MÍNIMO 8 ---&gt;</v>
      </c>
      <c r="D22" s="27"/>
      <c r="E22" s="27"/>
      <c r="F22" s="28"/>
      <c r="G22" s="126">
        <f t="shared" ref="G22:AL22" si="8">SUM(G12:G21)</f>
        <v>0</v>
      </c>
      <c r="H22" s="127">
        <f t="shared" si="8"/>
        <v>0</v>
      </c>
      <c r="I22" s="126">
        <f t="shared" si="8"/>
        <v>0</v>
      </c>
      <c r="J22" s="126">
        <f t="shared" si="8"/>
        <v>0</v>
      </c>
      <c r="K22" s="126">
        <f t="shared" si="8"/>
        <v>8</v>
      </c>
      <c r="L22" s="126">
        <f t="shared" si="8"/>
        <v>8</v>
      </c>
      <c r="M22" s="126">
        <f t="shared" si="8"/>
        <v>8</v>
      </c>
      <c r="N22" s="126">
        <f t="shared" si="8"/>
        <v>8</v>
      </c>
      <c r="O22" s="126">
        <f t="shared" si="8"/>
        <v>8</v>
      </c>
      <c r="P22" s="126">
        <f t="shared" si="8"/>
        <v>0</v>
      </c>
      <c r="Q22" s="126">
        <f t="shared" si="8"/>
        <v>0</v>
      </c>
      <c r="R22" s="126">
        <f t="shared" si="8"/>
        <v>0</v>
      </c>
      <c r="S22" s="126">
        <f t="shared" si="8"/>
        <v>7.95</v>
      </c>
      <c r="T22" s="126">
        <f t="shared" si="8"/>
        <v>8</v>
      </c>
      <c r="U22" s="126">
        <f t="shared" si="8"/>
        <v>8</v>
      </c>
      <c r="V22" s="126">
        <f t="shared" si="8"/>
        <v>8</v>
      </c>
      <c r="W22" s="126">
        <f t="shared" si="8"/>
        <v>0</v>
      </c>
      <c r="X22" s="126">
        <f t="shared" si="8"/>
        <v>0</v>
      </c>
      <c r="Y22" s="126">
        <f t="shared" si="8"/>
        <v>8</v>
      </c>
      <c r="Z22" s="126">
        <f t="shared" si="8"/>
        <v>8</v>
      </c>
      <c r="AA22" s="126">
        <f t="shared" si="8"/>
        <v>7.95</v>
      </c>
      <c r="AB22" s="126">
        <f t="shared" si="8"/>
        <v>8</v>
      </c>
      <c r="AC22" s="126">
        <f t="shared" si="8"/>
        <v>8</v>
      </c>
      <c r="AD22" s="126">
        <f t="shared" si="8"/>
        <v>0</v>
      </c>
      <c r="AE22" s="126">
        <f t="shared" si="8"/>
        <v>0</v>
      </c>
      <c r="AF22" s="126">
        <f t="shared" si="8"/>
        <v>7.95</v>
      </c>
      <c r="AG22" s="126">
        <f t="shared" si="8"/>
        <v>8</v>
      </c>
      <c r="AH22" s="126">
        <f t="shared" si="8"/>
        <v>8</v>
      </c>
      <c r="AI22" s="126">
        <f t="shared" si="8"/>
        <v>8</v>
      </c>
      <c r="AJ22" s="126">
        <f t="shared" si="8"/>
        <v>8</v>
      </c>
      <c r="AK22" s="126">
        <f t="shared" si="8"/>
        <v>0</v>
      </c>
      <c r="AL22" s="128">
        <f t="shared" si="8"/>
        <v>151.85</v>
      </c>
      <c r="AM22" s="31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ht="4.5" customHeight="1">
      <c r="A23" s="22"/>
      <c r="B23" s="22"/>
      <c r="C23" s="22"/>
      <c r="D23" s="22"/>
      <c r="E23" s="22"/>
      <c r="F23" s="80"/>
      <c r="G23" s="81"/>
      <c r="H23" s="81"/>
      <c r="I23" s="81"/>
      <c r="J23" s="81"/>
      <c r="K23" s="81"/>
      <c r="L23" s="81"/>
      <c r="M23" s="81"/>
      <c r="N23" s="81"/>
      <c r="O23" s="81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2"/>
      <c r="AM23" s="31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ht="12.0" customHeight="1">
      <c r="A24" s="22"/>
      <c r="B24" s="22"/>
      <c r="C24" s="22"/>
      <c r="D24" s="22"/>
      <c r="E24" s="22"/>
      <c r="F24" s="83" t="s">
        <v>154</v>
      </c>
      <c r="G24" s="84"/>
      <c r="H24" s="84"/>
      <c r="I24" s="84"/>
      <c r="J24" s="84"/>
      <c r="K24" s="84"/>
      <c r="L24" s="84"/>
      <c r="M24" s="84"/>
      <c r="N24" s="84"/>
      <c r="O24" s="84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85"/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4.5" customHeight="1">
      <c r="A25" s="22"/>
      <c r="B25" s="22"/>
      <c r="C25" s="22"/>
      <c r="D25" s="22"/>
      <c r="E25" s="22"/>
      <c r="F25" s="86"/>
      <c r="G25" s="81"/>
      <c r="H25" s="81"/>
      <c r="I25" s="81"/>
      <c r="J25" s="81"/>
      <c r="K25" s="81"/>
      <c r="L25" s="81"/>
      <c r="M25" s="81"/>
      <c r="N25" s="81"/>
      <c r="O25" s="81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2"/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0" customHeight="1">
      <c r="A26" s="22"/>
      <c r="B26" s="22"/>
      <c r="C26" s="22"/>
      <c r="D26" s="22"/>
      <c r="E26" s="22"/>
      <c r="F26" s="83" t="s">
        <v>155</v>
      </c>
      <c r="G26" s="126" t="str">
        <f t="shared" ref="G26:AL26" si="9">IF(G22+G24&lt;=0,"",G22+G24)</f>
        <v/>
      </c>
      <c r="H26" s="126" t="str">
        <f t="shared" si="9"/>
        <v/>
      </c>
      <c r="I26" s="126" t="str">
        <f t="shared" si="9"/>
        <v/>
      </c>
      <c r="J26" s="126" t="str">
        <f t="shared" si="9"/>
        <v/>
      </c>
      <c r="K26" s="126">
        <f t="shared" si="9"/>
        <v>8</v>
      </c>
      <c r="L26" s="126">
        <f t="shared" si="9"/>
        <v>8</v>
      </c>
      <c r="M26" s="126">
        <f t="shared" si="9"/>
        <v>8</v>
      </c>
      <c r="N26" s="126">
        <f t="shared" si="9"/>
        <v>8</v>
      </c>
      <c r="O26" s="126">
        <f t="shared" si="9"/>
        <v>8</v>
      </c>
      <c r="P26" s="126" t="str">
        <f t="shared" si="9"/>
        <v/>
      </c>
      <c r="Q26" s="126" t="str">
        <f t="shared" si="9"/>
        <v/>
      </c>
      <c r="R26" s="126" t="str">
        <f t="shared" si="9"/>
        <v/>
      </c>
      <c r="S26" s="126">
        <f t="shared" si="9"/>
        <v>7.95</v>
      </c>
      <c r="T26" s="126">
        <f t="shared" si="9"/>
        <v>8</v>
      </c>
      <c r="U26" s="126">
        <f t="shared" si="9"/>
        <v>8</v>
      </c>
      <c r="V26" s="126">
        <f t="shared" si="9"/>
        <v>8</v>
      </c>
      <c r="W26" s="126" t="str">
        <f t="shared" si="9"/>
        <v/>
      </c>
      <c r="X26" s="126" t="str">
        <f t="shared" si="9"/>
        <v/>
      </c>
      <c r="Y26" s="126">
        <f t="shared" si="9"/>
        <v>8</v>
      </c>
      <c r="Z26" s="126">
        <f t="shared" si="9"/>
        <v>8</v>
      </c>
      <c r="AA26" s="126">
        <f t="shared" si="9"/>
        <v>7.95</v>
      </c>
      <c r="AB26" s="126">
        <f t="shared" si="9"/>
        <v>8</v>
      </c>
      <c r="AC26" s="126">
        <f t="shared" si="9"/>
        <v>8</v>
      </c>
      <c r="AD26" s="126" t="str">
        <f t="shared" si="9"/>
        <v/>
      </c>
      <c r="AE26" s="126" t="str">
        <f t="shared" si="9"/>
        <v/>
      </c>
      <c r="AF26" s="126">
        <f t="shared" si="9"/>
        <v>7.95</v>
      </c>
      <c r="AG26" s="126">
        <f t="shared" si="9"/>
        <v>8</v>
      </c>
      <c r="AH26" s="126">
        <f t="shared" si="9"/>
        <v>8</v>
      </c>
      <c r="AI26" s="126">
        <f t="shared" si="9"/>
        <v>8</v>
      </c>
      <c r="AJ26" s="126">
        <f t="shared" si="9"/>
        <v>8</v>
      </c>
      <c r="AK26" s="126" t="str">
        <f t="shared" si="9"/>
        <v/>
      </c>
      <c r="AL26" s="129">
        <f t="shared" si="9"/>
        <v>151.85</v>
      </c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85"/>
    </row>
    <row r="27" ht="12.0" customHeight="1">
      <c r="A27" s="22"/>
      <c r="B27" s="22"/>
      <c r="C27" s="22"/>
      <c r="D27" s="22"/>
      <c r="E27" s="22"/>
      <c r="F27" s="80"/>
      <c r="G27" s="81"/>
      <c r="H27" s="81"/>
      <c r="I27" s="81"/>
      <c r="J27" s="81"/>
      <c r="K27" s="81"/>
      <c r="L27" s="81"/>
      <c r="M27" s="81"/>
      <c r="N27" s="81"/>
      <c r="O27" s="81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2"/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87" t="s">
        <v>156</v>
      </c>
      <c r="C28" s="39"/>
      <c r="D28" s="88"/>
      <c r="E28" s="88"/>
      <c r="F28" s="8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1"/>
      <c r="AM28" s="31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ht="12.75" customHeight="1">
      <c r="A29" s="22"/>
      <c r="B29" s="92"/>
      <c r="C29" s="93"/>
      <c r="D29" s="93"/>
      <c r="E29" s="93"/>
      <c r="F29" s="33"/>
      <c r="AL29" s="94"/>
      <c r="AM29" s="31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ht="12.75" customHeight="1">
      <c r="A30" s="22"/>
      <c r="B30" s="92"/>
      <c r="C30" s="93"/>
      <c r="D30" s="93"/>
      <c r="E30" s="93"/>
      <c r="F30" s="33"/>
      <c r="AL30" s="94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3.5" customHeight="1">
      <c r="A31" s="22"/>
      <c r="B31" s="95"/>
      <c r="C31" s="96"/>
      <c r="D31" s="96"/>
      <c r="E31" s="96"/>
      <c r="F31" s="97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9"/>
      <c r="AM31" s="31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ht="15.0" customHeight="1">
      <c r="A32" s="4"/>
      <c r="B32" s="4"/>
      <c r="C32" s="4"/>
      <c r="D32" s="9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15.0" customHeight="1">
      <c r="A33" s="4"/>
      <c r="B33" s="4"/>
      <c r="C33" s="4"/>
      <c r="D33" s="9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5.0" customHeight="1">
      <c r="A34" s="4"/>
      <c r="B34" s="4"/>
      <c r="C34" s="4"/>
      <c r="D34" s="9"/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15.0" customHeight="1">
      <c r="A35" s="4"/>
      <c r="B35" s="4"/>
      <c r="C35" s="4"/>
      <c r="D35" s="9"/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15.0" customHeight="1">
      <c r="A36" s="4"/>
      <c r="B36" s="4"/>
      <c r="C36" s="4"/>
      <c r="D36" s="9"/>
      <c r="E36" s="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5.0" customHeight="1">
      <c r="A37" s="4"/>
      <c r="B37" s="4"/>
      <c r="C37" s="4"/>
      <c r="D37" s="9"/>
      <c r="E37" s="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5.0" customHeight="1">
      <c r="A38" s="4"/>
      <c r="B38" s="4"/>
      <c r="C38" s="4"/>
      <c r="D38" s="9"/>
      <c r="E38" s="9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5.0" customHeight="1">
      <c r="A39" s="4"/>
      <c r="B39" s="4"/>
      <c r="C39" s="4"/>
      <c r="D39" s="9"/>
      <c r="E39" s="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5.0" customHeight="1">
      <c r="A40" s="4"/>
      <c r="B40" s="4"/>
      <c r="C40" s="4"/>
      <c r="D40" s="9"/>
      <c r="E40" s="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5.0" customHeight="1">
      <c r="A41" s="4"/>
      <c r="B41" s="4"/>
      <c r="C41" s="4"/>
      <c r="D41" s="9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75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75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75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75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75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75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75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75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75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75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</sheetData>
  <mergeCells count="30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3:C3"/>
    <mergeCell ref="B4:C4"/>
    <mergeCell ref="H4:J4"/>
    <mergeCell ref="K4:M4"/>
    <mergeCell ref="N4:O4"/>
    <mergeCell ref="P4:R4"/>
    <mergeCell ref="B5:C5"/>
    <mergeCell ref="D12:D14"/>
    <mergeCell ref="E12:E14"/>
    <mergeCell ref="H12:H21"/>
    <mergeCell ref="C22:F22"/>
    <mergeCell ref="B28:C28"/>
    <mergeCell ref="F28:AL31"/>
    <mergeCell ref="B10:B11"/>
    <mergeCell ref="C10:C11"/>
    <mergeCell ref="D10:D11"/>
    <mergeCell ref="E10:E11"/>
    <mergeCell ref="F10:F11"/>
    <mergeCell ref="AL10:AL11"/>
    <mergeCell ref="C12:C14"/>
  </mergeCells>
  <conditionalFormatting sqref="G22:AK22">
    <cfRule type="cellIs" dxfId="3" priority="1" stopIfTrue="1" operator="lessThan">
      <formula>8</formula>
    </cfRule>
  </conditionalFormatting>
  <conditionalFormatting sqref="G10:G11 H10:I21 J10:L11 M10:N21 O10:R11 S10:V21 W10:X11 Y10:AC21 AD10:AE11 AF10:AK21 J15:L21 O15:Q21 W15:X21 AD15:AE21">
    <cfRule type="expression" dxfId="4" priority="2" stopIfTrue="1">
      <formula>G$10="S"</formula>
    </cfRule>
  </conditionalFormatting>
  <conditionalFormatting sqref="G10:G11 H10:I21 J10:L11 M10:N21 O10:R11 S10:V21 W10:X11 Y10:AC21 AD10:AE11 AF10:AK21 J15:L21 O15:Q21 W15:X21 AD15:AE21">
    <cfRule type="expression" dxfId="4" priority="3" stopIfTrue="1">
      <formula>G$10="D"</formula>
    </cfRule>
  </conditionalFormatting>
  <conditionalFormatting sqref="H12:I12 N12 S12:V21 Y12:AC21 AF12:AJ21 AE21">
    <cfRule type="expression" dxfId="4" priority="4" stopIfTrue="1">
      <formula>#REF!="S"</formula>
    </cfRule>
  </conditionalFormatting>
  <conditionalFormatting sqref="H12:I12 N12 S12:V21 Y12:AC21 AF12:AJ21 AE21">
    <cfRule type="expression" dxfId="4" priority="5" stopIfTrue="1">
      <formula>#REF!="D"</formula>
    </cfRule>
  </conditionalFormatting>
  <conditionalFormatting sqref="S21:T21">
    <cfRule type="expression" dxfId="4" priority="6" stopIfTrue="1">
      <formula>#REF!="S"</formula>
    </cfRule>
  </conditionalFormatting>
  <conditionalFormatting sqref="S21:T21">
    <cfRule type="expression" dxfId="4" priority="7" stopIfTrue="1">
      <formula>#REF!="D"</formula>
    </cfRule>
  </conditionalFormatting>
  <conditionalFormatting sqref="AK16:AK21">
    <cfRule type="expression" dxfId="4" priority="8" stopIfTrue="1">
      <formula>#REF!="S"</formula>
    </cfRule>
  </conditionalFormatting>
  <conditionalFormatting sqref="AK16:AK21">
    <cfRule type="expression" dxfId="4" priority="9" stopIfTrue="1">
      <formula>#REF!="D"</formula>
    </cfRule>
  </conditionalFormatting>
  <conditionalFormatting sqref="AJ15:AJ21">
    <cfRule type="expression" dxfId="4" priority="10" stopIfTrue="1">
      <formula>#REF!="S"</formula>
    </cfRule>
  </conditionalFormatting>
  <conditionalFormatting sqref="AJ15:AJ21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21">
    <cfRule type="expression" dxfId="4" priority="18">
      <formula>$AK$10="X"</formula>
    </cfRule>
  </conditionalFormatting>
  <conditionalFormatting sqref="S21:T21">
    <cfRule type="expression" dxfId="4" priority="19" stopIfTrue="1">
      <formula>#REF!="S"</formula>
    </cfRule>
  </conditionalFormatting>
  <conditionalFormatting sqref="S21:T21">
    <cfRule type="expression" dxfId="4" priority="20" stopIfTrue="1">
      <formula>#REF!="D"</formula>
    </cfRule>
  </conditionalFormatting>
  <conditionalFormatting sqref="AK16:AK21">
    <cfRule type="expression" dxfId="4" priority="21" stopIfTrue="1">
      <formula>#REF!="S"</formula>
    </cfRule>
  </conditionalFormatting>
  <conditionalFormatting sqref="AK16:AK21">
    <cfRule type="expression" dxfId="4" priority="22" stopIfTrue="1">
      <formula>#REF!="D"</formula>
    </cfRule>
  </conditionalFormatting>
  <conditionalFormatting sqref="N12 S12:V21 Y12:AC21 AF12:AJ21">
    <cfRule type="expression" dxfId="4" priority="23" stopIfTrue="1">
      <formula>#REF!="S"</formula>
    </cfRule>
  </conditionalFormatting>
  <conditionalFormatting sqref="N12 S12:V21 Y12:AC21 AF12:AJ21">
    <cfRule type="expression" dxfId="4" priority="24" stopIfTrue="1">
      <formula>#REF!="D"</formula>
    </cfRule>
  </conditionalFormatting>
  <conditionalFormatting sqref="AB12">
    <cfRule type="expression" dxfId="4" priority="25" stopIfTrue="1">
      <formula>#REF!="S"</formula>
    </cfRule>
  </conditionalFormatting>
  <conditionalFormatting sqref="AB12">
    <cfRule type="expression" dxfId="4" priority="26" stopIfTrue="1">
      <formula>#REF!="D"</formula>
    </cfRule>
  </conditionalFormatting>
  <conditionalFormatting sqref="AB21:AC21">
    <cfRule type="expression" dxfId="4" priority="27" stopIfTrue="1">
      <formula>#REF!="S"</formula>
    </cfRule>
  </conditionalFormatting>
  <conditionalFormatting sqref="AB21:AC21">
    <cfRule type="expression" dxfId="4" priority="28" stopIfTrue="1">
      <formula>#REF!="D"</formula>
    </cfRule>
  </conditionalFormatting>
  <conditionalFormatting sqref="Z21">
    <cfRule type="expression" dxfId="4" priority="29" stopIfTrue="1">
      <formula>#REF!="S"</formula>
    </cfRule>
  </conditionalFormatting>
  <conditionalFormatting sqref="Z21">
    <cfRule type="expression" dxfId="4" priority="30" stopIfTrue="1">
      <formula>#REF!="D"</formula>
    </cfRule>
  </conditionalFormatting>
  <conditionalFormatting sqref="Z21">
    <cfRule type="expression" dxfId="4" priority="31" stopIfTrue="1">
      <formula>#REF!="S"</formula>
    </cfRule>
  </conditionalFormatting>
  <conditionalFormatting sqref="Z21">
    <cfRule type="expression" dxfId="4" priority="32" stopIfTrue="1">
      <formula>#REF!="D"</formula>
    </cfRule>
  </conditionalFormatting>
  <conditionalFormatting sqref="Y21 AA21">
    <cfRule type="expression" dxfId="4" priority="33" stopIfTrue="1">
      <formula>#REF!="S"</formula>
    </cfRule>
  </conditionalFormatting>
  <conditionalFormatting sqref="Y21 AA21">
    <cfRule type="expression" dxfId="4" priority="34" stopIfTrue="1">
      <formula>#REF!="D"</formula>
    </cfRule>
  </conditionalFormatting>
  <conditionalFormatting sqref="Y21 AA21">
    <cfRule type="expression" dxfId="4" priority="35" stopIfTrue="1">
      <formula>#REF!="S"</formula>
    </cfRule>
  </conditionalFormatting>
  <conditionalFormatting sqref="Y21 AA21">
    <cfRule type="expression" dxfId="4" priority="36" stopIfTrue="1">
      <formula>#REF!="D"</formula>
    </cfRule>
  </conditionalFormatting>
  <conditionalFormatting sqref="Y12 AA12">
    <cfRule type="expression" dxfId="4" priority="37" stopIfTrue="1">
      <formula>#REF!="S"</formula>
    </cfRule>
  </conditionalFormatting>
  <conditionalFormatting sqref="Y12 AA12">
    <cfRule type="expression" dxfId="4" priority="38" stopIfTrue="1">
      <formula>#REF!="D"</formula>
    </cfRule>
  </conditionalFormatting>
  <conditionalFormatting sqref="Y12 AA12">
    <cfRule type="expression" dxfId="4" priority="39" stopIfTrue="1">
      <formula>#REF!="S"</formula>
    </cfRule>
  </conditionalFormatting>
  <conditionalFormatting sqref="Y12 AA12">
    <cfRule type="expression" dxfId="4" priority="40" stopIfTrue="1">
      <formula>#REF!="D"</formula>
    </cfRule>
  </conditionalFormatting>
  <conditionalFormatting sqref="M12">
    <cfRule type="expression" dxfId="4" priority="41" stopIfTrue="1">
      <formula>#REF!="S"</formula>
    </cfRule>
  </conditionalFormatting>
  <conditionalFormatting sqref="M12">
    <cfRule type="expression" dxfId="4" priority="42" stopIfTrue="1">
      <formula>#REF!="D"</formula>
    </cfRule>
  </conditionalFormatting>
  <conditionalFormatting sqref="T13 T16">
    <cfRule type="expression" dxfId="4" priority="43" stopIfTrue="1">
      <formula>#REF!="S"</formula>
    </cfRule>
  </conditionalFormatting>
  <conditionalFormatting sqref="T13 T16">
    <cfRule type="expression" dxfId="4" priority="44" stopIfTrue="1">
      <formula>#REF!="D"</formula>
    </cfRule>
  </conditionalFormatting>
  <conditionalFormatting sqref="S16">
    <cfRule type="expression" dxfId="4" priority="45" stopIfTrue="1">
      <formula>#REF!="S"</formula>
    </cfRule>
  </conditionalFormatting>
  <conditionalFormatting sqref="S16">
    <cfRule type="expression" dxfId="4" priority="46" stopIfTrue="1">
      <formula>#REF!="D"</formula>
    </cfRule>
  </conditionalFormatting>
  <conditionalFormatting sqref="U13 U16:V16 V21">
    <cfRule type="expression" dxfId="4" priority="47" stopIfTrue="1">
      <formula>#REF!="S"</formula>
    </cfRule>
  </conditionalFormatting>
  <conditionalFormatting sqref="U13 U16:V16 V21">
    <cfRule type="expression" dxfId="4" priority="48" stopIfTrue="1">
      <formula>#REF!="D"</formula>
    </cfRule>
  </conditionalFormatting>
  <conditionalFormatting sqref="V16 V21">
    <cfRule type="expression" dxfId="4" priority="49" stopIfTrue="1">
      <formula>#REF!="S"</formula>
    </cfRule>
  </conditionalFormatting>
  <conditionalFormatting sqref="V16 V21">
    <cfRule type="expression" dxfId="4" priority="50" stopIfTrue="1">
      <formula>#REF!="D"</formula>
    </cfRule>
  </conditionalFormatting>
  <conditionalFormatting sqref="W16:X16 W21:X21">
    <cfRule type="expression" dxfId="4" priority="51" stopIfTrue="1">
      <formula>#REF!="S"</formula>
    </cfRule>
  </conditionalFormatting>
  <conditionalFormatting sqref="W16:X16 W21:X21">
    <cfRule type="expression" dxfId="4" priority="52" stopIfTrue="1">
      <formula>#REF!="D"</formula>
    </cfRule>
  </conditionalFormatting>
  <conditionalFormatting sqref="AC17:AC20">
    <cfRule type="expression" dxfId="4" priority="53" stopIfTrue="1">
      <formula>#REF!="S"</formula>
    </cfRule>
  </conditionalFormatting>
  <conditionalFormatting sqref="AC17:AC20">
    <cfRule type="expression" dxfId="4" priority="54" stopIfTrue="1">
      <formula>#REF!="D"</formula>
    </cfRule>
  </conditionalFormatting>
  <conditionalFormatting sqref="H12:I12">
    <cfRule type="expression" dxfId="4" priority="55" stopIfTrue="1">
      <formula>#REF!="S"</formula>
    </cfRule>
  </conditionalFormatting>
  <conditionalFormatting sqref="H12:I12">
    <cfRule type="expression" dxfId="4" priority="56" stopIfTrue="1">
      <formula>#REF!="D"</formula>
    </cfRule>
  </conditionalFormatting>
  <conditionalFormatting sqref="AE15:AE20 AF15:AG15">
    <cfRule type="expression" dxfId="4" priority="57" stopIfTrue="1">
      <formula>#REF!="S"</formula>
    </cfRule>
  </conditionalFormatting>
  <conditionalFormatting sqref="AE15:AE20 AF15:AG15">
    <cfRule type="expression" dxfId="4" priority="58" stopIfTrue="1">
      <formula>#REF!="D"</formula>
    </cfRule>
  </conditionalFormatting>
  <conditionalFormatting sqref="AD15:AD20">
    <cfRule type="expression" dxfId="4" priority="59" stopIfTrue="1">
      <formula>#REF!="S"</formula>
    </cfRule>
  </conditionalFormatting>
  <conditionalFormatting sqref="AD15:AD20">
    <cfRule type="expression" dxfId="4" priority="60" stopIfTrue="1">
      <formula>#REF!="D"</formula>
    </cfRule>
  </conditionalFormatting>
  <conditionalFormatting sqref="AD15:AD20">
    <cfRule type="expression" dxfId="4" priority="61" stopIfTrue="1">
      <formula>#REF!="S"</formula>
    </cfRule>
  </conditionalFormatting>
  <conditionalFormatting sqref="AD15:AD20">
    <cfRule type="expression" dxfId="4" priority="62" stopIfTrue="1">
      <formula>#REF!="D"</formula>
    </cfRule>
  </conditionalFormatting>
  <conditionalFormatting sqref="AK13:AK15">
    <cfRule type="expression" dxfId="4" priority="63" stopIfTrue="1">
      <formula>#REF!="S"</formula>
    </cfRule>
  </conditionalFormatting>
  <conditionalFormatting sqref="AK13:AK15">
    <cfRule type="expression" dxfId="4" priority="64" stopIfTrue="1">
      <formula>#REF!="D"</formula>
    </cfRule>
  </conditionalFormatting>
  <conditionalFormatting sqref="AH13:AH21">
    <cfRule type="expression" dxfId="4" priority="65" stopIfTrue="1">
      <formula>#REF!="S"</formula>
    </cfRule>
  </conditionalFormatting>
  <conditionalFormatting sqref="AH13:AH21">
    <cfRule type="expression" dxfId="4" priority="66" stopIfTrue="1">
      <formula>#REF!="D"</formula>
    </cfRule>
  </conditionalFormatting>
  <conditionalFormatting sqref="AI13:AI21">
    <cfRule type="expression" dxfId="4" priority="67" stopIfTrue="1">
      <formula>#REF!="S"</formula>
    </cfRule>
  </conditionalFormatting>
  <conditionalFormatting sqref="AI13:AI21">
    <cfRule type="expression" dxfId="4" priority="68" stopIfTrue="1">
      <formula>#REF!="D"</formula>
    </cfRule>
  </conditionalFormatting>
  <conditionalFormatting sqref="AF15:AF21">
    <cfRule type="expression" dxfId="4" priority="69" stopIfTrue="1">
      <formula>#REF!="S"</formula>
    </cfRule>
  </conditionalFormatting>
  <conditionalFormatting sqref="AF15:AF21">
    <cfRule type="expression" dxfId="4" priority="70" stopIfTrue="1">
      <formula>#REF!="D"</formula>
    </cfRule>
  </conditionalFormatting>
  <conditionalFormatting sqref="AG15:AG21">
    <cfRule type="expression" dxfId="4" priority="71" stopIfTrue="1">
      <formula>#REF!="S"</formula>
    </cfRule>
  </conditionalFormatting>
  <conditionalFormatting sqref="AG15:AG21">
    <cfRule type="expression" dxfId="4" priority="72" stopIfTrue="1">
      <formula>#REF!="D"</formula>
    </cfRule>
  </conditionalFormatting>
  <conditionalFormatting sqref="AB13:AB14 AB15:AC16 AD16">
    <cfRule type="expression" dxfId="4" priority="73" stopIfTrue="1">
      <formula>#REF!="S"</formula>
    </cfRule>
  </conditionalFormatting>
  <conditionalFormatting sqref="AB13:AB14 AB15:AC16 AD16">
    <cfRule type="expression" dxfId="4" priority="74" stopIfTrue="1">
      <formula>#REF!="D"</formula>
    </cfRule>
  </conditionalFormatting>
  <conditionalFormatting sqref="Z16">
    <cfRule type="expression" dxfId="4" priority="75" stopIfTrue="1">
      <formula>#REF!="S"</formula>
    </cfRule>
  </conditionalFormatting>
  <conditionalFormatting sqref="Z16">
    <cfRule type="expression" dxfId="4" priority="76" stopIfTrue="1">
      <formula>#REF!="D"</formula>
    </cfRule>
  </conditionalFormatting>
  <conditionalFormatting sqref="Z16">
    <cfRule type="expression" dxfId="4" priority="77" stopIfTrue="1">
      <formula>#REF!="S"</formula>
    </cfRule>
  </conditionalFormatting>
  <conditionalFormatting sqref="Z16">
    <cfRule type="expression" dxfId="4" priority="78" stopIfTrue="1">
      <formula>#REF!="D"</formula>
    </cfRule>
  </conditionalFormatting>
  <conditionalFormatting sqref="Y13:Y16 AA13:AA16">
    <cfRule type="expression" dxfId="4" priority="79" stopIfTrue="1">
      <formula>#REF!="S"</formula>
    </cfRule>
  </conditionalFormatting>
  <conditionalFormatting sqref="Y13:Y16 AA13:AA16">
    <cfRule type="expression" dxfId="4" priority="80" stopIfTrue="1">
      <formula>#REF!="D"</formula>
    </cfRule>
  </conditionalFormatting>
  <conditionalFormatting sqref="Y13:Y16 AA13:AA16">
    <cfRule type="expression" dxfId="4" priority="81" stopIfTrue="1">
      <formula>#REF!="S"</formula>
    </cfRule>
  </conditionalFormatting>
  <conditionalFormatting sqref="Y13:Y16 AA13:AA16">
    <cfRule type="expression" dxfId="4" priority="82" stopIfTrue="1">
      <formula>#REF!="D"</formula>
    </cfRule>
  </conditionalFormatting>
  <conditionalFormatting sqref="Z16">
    <cfRule type="expression" dxfId="4" priority="83" stopIfTrue="1">
      <formula>#REF!="S"</formula>
    </cfRule>
  </conditionalFormatting>
  <conditionalFormatting sqref="Z16">
    <cfRule type="expression" dxfId="4" priority="84" stopIfTrue="1">
      <formula>#REF!="D"</formula>
    </cfRule>
  </conditionalFormatting>
  <conditionalFormatting sqref="N13">
    <cfRule type="expression" dxfId="4" priority="85" stopIfTrue="1">
      <formula>#REF!="S"</formula>
    </cfRule>
  </conditionalFormatting>
  <conditionalFormatting sqref="N13">
    <cfRule type="expression" dxfId="4" priority="86" stopIfTrue="1">
      <formula>#REF!="D"</formula>
    </cfRule>
  </conditionalFormatting>
  <conditionalFormatting sqref="N13">
    <cfRule type="expression" dxfId="4" priority="87" stopIfTrue="1">
      <formula>#REF!="S"</formula>
    </cfRule>
  </conditionalFormatting>
  <conditionalFormatting sqref="N13">
    <cfRule type="expression" dxfId="4" priority="88" stopIfTrue="1">
      <formula>#REF!="D"</formula>
    </cfRule>
  </conditionalFormatting>
  <conditionalFormatting sqref="M13">
    <cfRule type="expression" dxfId="4" priority="89" stopIfTrue="1">
      <formula>#REF!="S"</formula>
    </cfRule>
  </conditionalFormatting>
  <conditionalFormatting sqref="M13">
    <cfRule type="expression" dxfId="4" priority="90" stopIfTrue="1">
      <formula>#REF!="D"</formula>
    </cfRule>
  </conditionalFormatting>
  <conditionalFormatting sqref="I16:J16 N16:Q16">
    <cfRule type="expression" dxfId="4" priority="91" stopIfTrue="1">
      <formula>#REF!="S"</formula>
    </cfRule>
  </conditionalFormatting>
  <conditionalFormatting sqref="I16:J16 N16:Q16">
    <cfRule type="expression" dxfId="4" priority="92" stopIfTrue="1">
      <formula>#REF!="D"</formula>
    </cfRule>
  </conditionalFormatting>
  <conditionalFormatting sqref="I16:J16 N16:O16">
    <cfRule type="expression" dxfId="4" priority="93" stopIfTrue="1">
      <formula>#REF!="S"</formula>
    </cfRule>
  </conditionalFormatting>
  <conditionalFormatting sqref="I16:J16 N16:O16">
    <cfRule type="expression" dxfId="4" priority="94" stopIfTrue="1">
      <formula>#REF!="D"</formula>
    </cfRule>
  </conditionalFormatting>
  <conditionalFormatting sqref="I16:J16 N16:Q16">
    <cfRule type="expression" dxfId="4" priority="95" stopIfTrue="1">
      <formula>#REF!="S"</formula>
    </cfRule>
  </conditionalFormatting>
  <conditionalFormatting sqref="I16:J16 N16:Q16">
    <cfRule type="expression" dxfId="4" priority="96" stopIfTrue="1">
      <formula>#REF!="D"</formula>
    </cfRule>
  </conditionalFormatting>
  <conditionalFormatting sqref="K16">
    <cfRule type="expression" dxfId="4" priority="97" stopIfTrue="1">
      <formula>#REF!="S"</formula>
    </cfRule>
  </conditionalFormatting>
  <conditionalFormatting sqref="K16">
    <cfRule type="expression" dxfId="4" priority="98" stopIfTrue="1">
      <formula>#REF!="D"</formula>
    </cfRule>
  </conditionalFormatting>
  <conditionalFormatting sqref="K16">
    <cfRule type="expression" dxfId="4" priority="99" stopIfTrue="1">
      <formula>#REF!="S"</formula>
    </cfRule>
  </conditionalFormatting>
  <conditionalFormatting sqref="K16">
    <cfRule type="expression" dxfId="4" priority="100" stopIfTrue="1">
      <formula>#REF!="D"</formula>
    </cfRule>
  </conditionalFormatting>
  <conditionalFormatting sqref="K16">
    <cfRule type="expression" dxfId="4" priority="101" stopIfTrue="1">
      <formula>#REF!="S"</formula>
    </cfRule>
  </conditionalFormatting>
  <conditionalFormatting sqref="K16">
    <cfRule type="expression" dxfId="4" priority="102" stopIfTrue="1">
      <formula>#REF!="D"</formula>
    </cfRule>
  </conditionalFormatting>
  <conditionalFormatting sqref="L16">
    <cfRule type="expression" dxfId="4" priority="103" stopIfTrue="1">
      <formula>#REF!="S"</formula>
    </cfRule>
  </conditionalFormatting>
  <conditionalFormatting sqref="L16">
    <cfRule type="expression" dxfId="4" priority="104" stopIfTrue="1">
      <formula>#REF!="D"</formula>
    </cfRule>
  </conditionalFormatting>
  <conditionalFormatting sqref="L16">
    <cfRule type="expression" dxfId="4" priority="105" stopIfTrue="1">
      <formula>#REF!="S"</formula>
    </cfRule>
  </conditionalFormatting>
  <conditionalFormatting sqref="L16">
    <cfRule type="expression" dxfId="4" priority="106" stopIfTrue="1">
      <formula>#REF!="D"</formula>
    </cfRule>
  </conditionalFormatting>
  <conditionalFormatting sqref="M16">
    <cfRule type="expression" dxfId="4" priority="107" stopIfTrue="1">
      <formula>#REF!="S"</formula>
    </cfRule>
  </conditionalFormatting>
  <conditionalFormatting sqref="M16">
    <cfRule type="expression" dxfId="4" priority="108" stopIfTrue="1">
      <formula>#REF!="D"</formula>
    </cfRule>
  </conditionalFormatting>
  <conditionalFormatting sqref="M16">
    <cfRule type="expression" dxfId="4" priority="109" stopIfTrue="1">
      <formula>#REF!="S"</formula>
    </cfRule>
  </conditionalFormatting>
  <conditionalFormatting sqref="M16">
    <cfRule type="expression" dxfId="4" priority="110" stopIfTrue="1">
      <formula>#REF!="D"</formula>
    </cfRule>
  </conditionalFormatting>
  <conditionalFormatting sqref="I21:Q21">
    <cfRule type="expression" dxfId="4" priority="111" stopIfTrue="1">
      <formula>#REF!="S"</formula>
    </cfRule>
  </conditionalFormatting>
  <conditionalFormatting sqref="I21:Q21">
    <cfRule type="expression" dxfId="4" priority="112" stopIfTrue="1">
      <formula>#REF!="D"</formula>
    </cfRule>
  </conditionalFormatting>
  <conditionalFormatting sqref="I13">
    <cfRule type="expression" dxfId="4" priority="113" stopIfTrue="1">
      <formula>#REF!="S"</formula>
    </cfRule>
  </conditionalFormatting>
  <conditionalFormatting sqref="I13">
    <cfRule type="expression" dxfId="4" priority="114" stopIfTrue="1">
      <formula>#REF!="D"</formula>
    </cfRule>
  </conditionalFormatting>
  <conditionalFormatting sqref="I13">
    <cfRule type="expression" dxfId="4" priority="115" stopIfTrue="1">
      <formula>#REF!="S"</formula>
    </cfRule>
  </conditionalFormatting>
  <conditionalFormatting sqref="I13">
    <cfRule type="expression" dxfId="4" priority="116" stopIfTrue="1">
      <formula>#REF!="D"</formula>
    </cfRule>
  </conditionalFormatting>
  <conditionalFormatting sqref="I13">
    <cfRule type="expression" dxfId="4" priority="117" stopIfTrue="1">
      <formula>#REF!="S"</formula>
    </cfRule>
  </conditionalFormatting>
  <conditionalFormatting sqref="I13">
    <cfRule type="expression" dxfId="4" priority="118" stopIfTrue="1">
      <formula>#REF!="D"</formula>
    </cfRule>
  </conditionalFormatting>
  <conditionalFormatting sqref="I14 M14:N14 T14">
    <cfRule type="expression" dxfId="4" priority="119" stopIfTrue="1">
      <formula>#REF!="S"</formula>
    </cfRule>
  </conditionalFormatting>
  <conditionalFormatting sqref="I14 M14:N14 T14">
    <cfRule type="expression" dxfId="4" priority="120" stopIfTrue="1">
      <formula>#REF!="D"</formula>
    </cfRule>
  </conditionalFormatting>
  <conditionalFormatting sqref="I15:Q15 S15:X15">
    <cfRule type="expression" dxfId="4" priority="121" stopIfTrue="1">
      <formula>#REF!="S"</formula>
    </cfRule>
  </conditionalFormatting>
  <conditionalFormatting sqref="I15:Q15 S15:X15">
    <cfRule type="expression" dxfId="4" priority="122" stopIfTrue="1">
      <formula>#REF!="D"</formula>
    </cfRule>
  </conditionalFormatting>
  <conditionalFormatting sqref="W15:X15">
    <cfRule type="expression" dxfId="4" priority="123" stopIfTrue="1">
      <formula>#REF!="S"</formula>
    </cfRule>
  </conditionalFormatting>
  <conditionalFormatting sqref="W15:X15">
    <cfRule type="expression" dxfId="4" priority="124" stopIfTrue="1">
      <formula>#REF!="D"</formula>
    </cfRule>
  </conditionalFormatting>
  <conditionalFormatting sqref="Z15">
    <cfRule type="expression" dxfId="4" priority="125" stopIfTrue="1">
      <formula>#REF!="S"</formula>
    </cfRule>
  </conditionalFormatting>
  <conditionalFormatting sqref="Z15">
    <cfRule type="expression" dxfId="4" priority="126" stopIfTrue="1">
      <formula>#REF!="D"</formula>
    </cfRule>
  </conditionalFormatting>
  <conditionalFormatting sqref="Z15">
    <cfRule type="expression" dxfId="4" priority="127" stopIfTrue="1">
      <formula>#REF!="S"</formula>
    </cfRule>
  </conditionalFormatting>
  <conditionalFormatting sqref="Z15">
    <cfRule type="expression" dxfId="4" priority="128" stopIfTrue="1">
      <formula>#REF!="D"</formula>
    </cfRule>
  </conditionalFormatting>
  <conditionalFormatting sqref="AB17:AB20">
    <cfRule type="expression" dxfId="4" priority="129" stopIfTrue="1">
      <formula>#REF!="S"</formula>
    </cfRule>
  </conditionalFormatting>
  <conditionalFormatting sqref="AB17:AB20">
    <cfRule type="expression" dxfId="4" priority="130" stopIfTrue="1">
      <formula>#REF!="D"</formula>
    </cfRule>
  </conditionalFormatting>
  <conditionalFormatting sqref="Y17:Y20 AA17:AA20">
    <cfRule type="expression" dxfId="4" priority="131" stopIfTrue="1">
      <formula>#REF!="S"</formula>
    </cfRule>
  </conditionalFormatting>
  <conditionalFormatting sqref="Y17:Y20 AA17:AA20">
    <cfRule type="expression" dxfId="4" priority="132" stopIfTrue="1">
      <formula>#REF!="D"</formula>
    </cfRule>
  </conditionalFormatting>
  <conditionalFormatting sqref="Y17:Y20 AA17:AA20">
    <cfRule type="expression" dxfId="4" priority="133" stopIfTrue="1">
      <formula>#REF!="S"</formula>
    </cfRule>
  </conditionalFormatting>
  <conditionalFormatting sqref="Y17:Y20 AA17:AA20">
    <cfRule type="expression" dxfId="4" priority="134" stopIfTrue="1">
      <formula>#REF!="D"</formula>
    </cfRule>
  </conditionalFormatting>
  <conditionalFormatting sqref="W17:X20">
    <cfRule type="expression" dxfId="4" priority="135" stopIfTrue="1">
      <formula>#REF!="S"</formula>
    </cfRule>
  </conditionalFormatting>
  <conditionalFormatting sqref="W17:X20">
    <cfRule type="expression" dxfId="4" priority="136" stopIfTrue="1">
      <formula>#REF!="D"</formula>
    </cfRule>
  </conditionalFormatting>
  <conditionalFormatting sqref="Z17:Z20">
    <cfRule type="expression" dxfId="4" priority="137" stopIfTrue="1">
      <formula>#REF!="S"</formula>
    </cfRule>
  </conditionalFormatting>
  <conditionalFormatting sqref="Z17:Z20">
    <cfRule type="expression" dxfId="4" priority="138" stopIfTrue="1">
      <formula>#REF!="D"</formula>
    </cfRule>
  </conditionalFormatting>
  <conditionalFormatting sqref="Z17:Z20">
    <cfRule type="expression" dxfId="4" priority="139" stopIfTrue="1">
      <formula>#REF!="S"</formula>
    </cfRule>
  </conditionalFormatting>
  <conditionalFormatting sqref="Z17:Z20">
    <cfRule type="expression" dxfId="4" priority="140" stopIfTrue="1">
      <formula>#REF!="D"</formula>
    </cfRule>
  </conditionalFormatting>
  <conditionalFormatting sqref="U21">
    <cfRule type="expression" dxfId="4" priority="141" stopIfTrue="1">
      <formula>#REF!="S"</formula>
    </cfRule>
  </conditionalFormatting>
  <conditionalFormatting sqref="U21">
    <cfRule type="expression" dxfId="4" priority="142" stopIfTrue="1">
      <formula>#REF!="D"</formula>
    </cfRule>
  </conditionalFormatting>
  <conditionalFormatting sqref="U14">
    <cfRule type="expression" dxfId="4" priority="143" stopIfTrue="1">
      <formula>#REF!="S"</formula>
    </cfRule>
  </conditionalFormatting>
  <conditionalFormatting sqref="U14">
    <cfRule type="expression" dxfId="4" priority="144" stopIfTrue="1">
      <formula>#REF!="D"</formula>
    </cfRule>
  </conditionalFormatting>
  <conditionalFormatting sqref="G26">
    <cfRule type="cellIs" dxfId="5" priority="145" operator="lessThan">
      <formula>8</formula>
    </cfRule>
  </conditionalFormatting>
  <conditionalFormatting sqref="G26">
    <cfRule type="cellIs" dxfId="3" priority="146" stopIfTrue="1" operator="lessThan">
      <formula>8</formula>
    </cfRule>
  </conditionalFormatting>
  <conditionalFormatting sqref="H26:AL26">
    <cfRule type="cellIs" dxfId="5" priority="147" operator="lessThan">
      <formula>8</formula>
    </cfRule>
  </conditionalFormatting>
  <conditionalFormatting sqref="H26:AL26">
    <cfRule type="cellIs" dxfId="3" priority="148" stopIfTrue="1" operator="lessThan">
      <formula>8</formula>
    </cfRule>
  </conditionalFormatting>
  <conditionalFormatting sqref="I17:J17">
    <cfRule type="expression" dxfId="4" priority="149" stopIfTrue="1">
      <formula>#REF!="S"</formula>
    </cfRule>
  </conditionalFormatting>
  <conditionalFormatting sqref="I17:J17">
    <cfRule type="expression" dxfId="4" priority="150" stopIfTrue="1">
      <formula>#REF!="D"</formula>
    </cfRule>
  </conditionalFormatting>
  <conditionalFormatting sqref="I17:J17">
    <cfRule type="expression" dxfId="4" priority="151" stopIfTrue="1">
      <formula>#REF!="S"</formula>
    </cfRule>
  </conditionalFormatting>
  <conditionalFormatting sqref="I17:J17">
    <cfRule type="expression" dxfId="4" priority="152" stopIfTrue="1">
      <formula>#REF!="D"</formula>
    </cfRule>
  </conditionalFormatting>
  <conditionalFormatting sqref="I17:J17">
    <cfRule type="expression" dxfId="4" priority="153" stopIfTrue="1">
      <formula>#REF!="S"</formula>
    </cfRule>
  </conditionalFormatting>
  <conditionalFormatting sqref="I17:J17">
    <cfRule type="expression" dxfId="4" priority="154" stopIfTrue="1">
      <formula>#REF!="D"</formula>
    </cfRule>
  </conditionalFormatting>
  <conditionalFormatting sqref="K17">
    <cfRule type="expression" dxfId="4" priority="155" stopIfTrue="1">
      <formula>#REF!="S"</formula>
    </cfRule>
  </conditionalFormatting>
  <conditionalFormatting sqref="K17">
    <cfRule type="expression" dxfId="4" priority="156" stopIfTrue="1">
      <formula>#REF!="D"</formula>
    </cfRule>
  </conditionalFormatting>
  <conditionalFormatting sqref="K17">
    <cfRule type="expression" dxfId="4" priority="157" stopIfTrue="1">
      <formula>#REF!="S"</formula>
    </cfRule>
  </conditionalFormatting>
  <conditionalFormatting sqref="K17">
    <cfRule type="expression" dxfId="4" priority="158" stopIfTrue="1">
      <formula>#REF!="D"</formula>
    </cfRule>
  </conditionalFormatting>
  <conditionalFormatting sqref="K17">
    <cfRule type="expression" dxfId="4" priority="159" stopIfTrue="1">
      <formula>#REF!="S"</formula>
    </cfRule>
  </conditionalFormatting>
  <conditionalFormatting sqref="K17">
    <cfRule type="expression" dxfId="4" priority="160" stopIfTrue="1">
      <formula>#REF!="D"</formula>
    </cfRule>
  </conditionalFormatting>
  <conditionalFormatting sqref="H12:J12 K12:O21 S12:V21 Y12:AC21 AF12:AJ21">
    <cfRule type="expression" dxfId="4" priority="161" stopIfTrue="1">
      <formula>H$10="S"</formula>
    </cfRule>
  </conditionalFormatting>
  <conditionalFormatting sqref="H12:J12 K12:O21 S12:V21 Y12:AC21 AF12:AJ21">
    <cfRule type="expression" dxfId="4" priority="162" stopIfTrue="1">
      <formula>H$10="D"</formula>
    </cfRule>
  </conditionalFormatting>
  <conditionalFormatting sqref="H12:J12 K12:O21 S12:V21 Y12:AC21 AF12:AJ21">
    <cfRule type="expression" dxfId="4" priority="163" stopIfTrue="1">
      <formula>#REF!="S"</formula>
    </cfRule>
  </conditionalFormatting>
  <conditionalFormatting sqref="H12:J12 K12:O21 S12:V21 Y12:AC21 AF12:AJ21">
    <cfRule type="expression" dxfId="4" priority="164" stopIfTrue="1">
      <formula>#REF!="D"</formula>
    </cfRule>
  </conditionalFormatting>
  <conditionalFormatting sqref="H12:J12 K12:O21 S12:V21 Y12:AC21 AF12:AJ21">
    <cfRule type="expression" dxfId="4" priority="165" stopIfTrue="1">
      <formula>H$10="S"</formula>
    </cfRule>
  </conditionalFormatting>
  <conditionalFormatting sqref="H12:J12 K12:O21 S12:V21 Y12:AC21 AF12:AJ21">
    <cfRule type="expression" dxfId="4" priority="166" stopIfTrue="1">
      <formula>H$10="D"</formula>
    </cfRule>
  </conditionalFormatting>
  <conditionalFormatting sqref="H12:J12 K12:O21 S12:V21 Y12:AC21 AF12:AJ21">
    <cfRule type="expression" dxfId="4" priority="167" stopIfTrue="1">
      <formula>#REF!="S"</formula>
    </cfRule>
  </conditionalFormatting>
  <conditionalFormatting sqref="H12:J12 K12:O21 S12:V21 Y12:AC21 AF12:AJ21">
    <cfRule type="expression" dxfId="4" priority="168" stopIfTrue="1">
      <formula>#REF!="D"</formula>
    </cfRule>
  </conditionalFormatting>
  <conditionalFormatting sqref="I13:L13">
    <cfRule type="expression" dxfId="4" priority="169" stopIfTrue="1">
      <formula>I$10="S"</formula>
    </cfRule>
  </conditionalFormatting>
  <conditionalFormatting sqref="I13:L13">
    <cfRule type="expression" dxfId="4" priority="170" stopIfTrue="1">
      <formula>I$10="D"</formula>
    </cfRule>
  </conditionalFormatting>
  <conditionalFormatting sqref="I13:L13">
    <cfRule type="expression" dxfId="4" priority="171" stopIfTrue="1">
      <formula>#REF!="S"</formula>
    </cfRule>
  </conditionalFormatting>
  <conditionalFormatting sqref="I13:L13">
    <cfRule type="expression" dxfId="4" priority="172" stopIfTrue="1">
      <formula>#REF!="D"</formula>
    </cfRule>
  </conditionalFormatting>
  <conditionalFormatting sqref="I13:L13">
    <cfRule type="expression" dxfId="4" priority="173" stopIfTrue="1">
      <formula>I$10="S"</formula>
    </cfRule>
  </conditionalFormatting>
  <conditionalFormatting sqref="I13:L13">
    <cfRule type="expression" dxfId="4" priority="174" stopIfTrue="1">
      <formula>I$10="D"</formula>
    </cfRule>
  </conditionalFormatting>
  <conditionalFormatting sqref="I13:L13">
    <cfRule type="expression" dxfId="4" priority="175" stopIfTrue="1">
      <formula>#REF!="S"</formula>
    </cfRule>
  </conditionalFormatting>
  <conditionalFormatting sqref="I13:L13">
    <cfRule type="expression" dxfId="4" priority="176" stopIfTrue="1">
      <formula>#REF!="D"</formula>
    </cfRule>
  </conditionalFormatting>
  <conditionalFormatting sqref="I13:L13">
    <cfRule type="expression" dxfId="4" priority="177" stopIfTrue="1">
      <formula>I$10="S"</formula>
    </cfRule>
  </conditionalFormatting>
  <conditionalFormatting sqref="I13:L13">
    <cfRule type="expression" dxfId="4" priority="178" stopIfTrue="1">
      <formula>I$10="D"</formula>
    </cfRule>
  </conditionalFormatting>
  <conditionalFormatting sqref="I13:L13">
    <cfRule type="expression" dxfId="4" priority="179" stopIfTrue="1">
      <formula>#REF!="S"</formula>
    </cfRule>
  </conditionalFormatting>
  <conditionalFormatting sqref="I13:L13">
    <cfRule type="expression" dxfId="4" priority="180" stopIfTrue="1">
      <formula>#REF!="D"</formula>
    </cfRule>
  </conditionalFormatting>
  <conditionalFormatting sqref="I14:L14">
    <cfRule type="expression" dxfId="4" priority="181" stopIfTrue="1">
      <formula>I$10="S"</formula>
    </cfRule>
  </conditionalFormatting>
  <conditionalFormatting sqref="I14:L14">
    <cfRule type="expression" dxfId="4" priority="182" stopIfTrue="1">
      <formula>I$10="D"</formula>
    </cfRule>
  </conditionalFormatting>
  <conditionalFormatting sqref="I14:L14">
    <cfRule type="expression" dxfId="4" priority="183" stopIfTrue="1">
      <formula>#REF!="S"</formula>
    </cfRule>
  </conditionalFormatting>
  <conditionalFormatting sqref="I14:L14">
    <cfRule type="expression" dxfId="4" priority="184" stopIfTrue="1">
      <formula>#REF!="D"</formula>
    </cfRule>
  </conditionalFormatting>
  <conditionalFormatting sqref="O12:Q12 S12">
    <cfRule type="expression" dxfId="4" priority="185" stopIfTrue="1">
      <formula>O$10="S"</formula>
    </cfRule>
  </conditionalFormatting>
  <conditionalFormatting sqref="O12:Q12 S12">
    <cfRule type="expression" dxfId="4" priority="186" stopIfTrue="1">
      <formula>O$10="D"</formula>
    </cfRule>
  </conditionalFormatting>
  <conditionalFormatting sqref="O12:Q12 S12">
    <cfRule type="expression" dxfId="4" priority="187" stopIfTrue="1">
      <formula>#REF!="S"</formula>
    </cfRule>
  </conditionalFormatting>
  <conditionalFormatting sqref="O12:Q12 S12">
    <cfRule type="expression" dxfId="4" priority="188" stopIfTrue="1">
      <formula>#REF!="D"</formula>
    </cfRule>
  </conditionalFormatting>
  <conditionalFormatting sqref="O12:Q12 S12">
    <cfRule type="expression" dxfId="4" priority="189" stopIfTrue="1">
      <formula>O$10="S"</formula>
    </cfRule>
  </conditionalFormatting>
  <conditionalFormatting sqref="O12:Q12 S12">
    <cfRule type="expression" dxfId="4" priority="190" stopIfTrue="1">
      <formula>O$10="D"</formula>
    </cfRule>
  </conditionalFormatting>
  <conditionalFormatting sqref="O12:Q12 S12">
    <cfRule type="expression" dxfId="4" priority="191" stopIfTrue="1">
      <formula>#REF!="S"</formula>
    </cfRule>
  </conditionalFormatting>
  <conditionalFormatting sqref="O12:Q12 S12">
    <cfRule type="expression" dxfId="4" priority="192" stopIfTrue="1">
      <formula>#REF!="D"</formula>
    </cfRule>
  </conditionalFormatting>
  <conditionalFormatting sqref="O13:Q13 S13">
    <cfRule type="expression" dxfId="4" priority="193" stopIfTrue="1">
      <formula>O$10="S"</formula>
    </cfRule>
  </conditionalFormatting>
  <conditionalFormatting sqref="O13:Q13 S13">
    <cfRule type="expression" dxfId="4" priority="194" stopIfTrue="1">
      <formula>O$10="D"</formula>
    </cfRule>
  </conditionalFormatting>
  <conditionalFormatting sqref="O13:Q13 S13">
    <cfRule type="expression" dxfId="4" priority="195" stopIfTrue="1">
      <formula>#REF!="S"</formula>
    </cfRule>
  </conditionalFormatting>
  <conditionalFormatting sqref="O13:Q13 S13">
    <cfRule type="expression" dxfId="4" priority="196" stopIfTrue="1">
      <formula>#REF!="D"</formula>
    </cfRule>
  </conditionalFormatting>
  <conditionalFormatting sqref="O13:Q13 S13">
    <cfRule type="expression" dxfId="4" priority="197" stopIfTrue="1">
      <formula>O$10="S"</formula>
    </cfRule>
  </conditionalFormatting>
  <conditionalFormatting sqref="O13:Q13 S13">
    <cfRule type="expression" dxfId="4" priority="198" stopIfTrue="1">
      <formula>O$10="D"</formula>
    </cfRule>
  </conditionalFormatting>
  <conditionalFormatting sqref="O13:Q13 S13">
    <cfRule type="expression" dxfId="4" priority="199" stopIfTrue="1">
      <formula>#REF!="S"</formula>
    </cfRule>
  </conditionalFormatting>
  <conditionalFormatting sqref="O13:Q13 S13">
    <cfRule type="expression" dxfId="4" priority="200" stopIfTrue="1">
      <formula>#REF!="D"</formula>
    </cfRule>
  </conditionalFormatting>
  <conditionalFormatting sqref="O13:Q13 S13">
    <cfRule type="expression" dxfId="4" priority="201" stopIfTrue="1">
      <formula>O$10="S"</formula>
    </cfRule>
  </conditionalFormatting>
  <conditionalFormatting sqref="O13:Q13 S13">
    <cfRule type="expression" dxfId="4" priority="202" stopIfTrue="1">
      <formula>O$10="D"</formula>
    </cfRule>
  </conditionalFormatting>
  <conditionalFormatting sqref="O13:Q13 S13">
    <cfRule type="expression" dxfId="4" priority="203" stopIfTrue="1">
      <formula>#REF!="S"</formula>
    </cfRule>
  </conditionalFormatting>
  <conditionalFormatting sqref="O13:Q13 S13">
    <cfRule type="expression" dxfId="4" priority="204" stopIfTrue="1">
      <formula>#REF!="D"</formula>
    </cfRule>
  </conditionalFormatting>
  <conditionalFormatting sqref="O14:Q14 S14">
    <cfRule type="expression" dxfId="4" priority="205" stopIfTrue="1">
      <formula>O$10="S"</formula>
    </cfRule>
  </conditionalFormatting>
  <conditionalFormatting sqref="O14:Q14 S14">
    <cfRule type="expression" dxfId="4" priority="206" stopIfTrue="1">
      <formula>O$10="D"</formula>
    </cfRule>
  </conditionalFormatting>
  <conditionalFormatting sqref="O14:Q14 S14">
    <cfRule type="expression" dxfId="4" priority="207" stopIfTrue="1">
      <formula>#REF!="S"</formula>
    </cfRule>
  </conditionalFormatting>
  <conditionalFormatting sqref="O14:Q14 S14">
    <cfRule type="expression" dxfId="4" priority="208" stopIfTrue="1">
      <formula>#REF!="D"</formula>
    </cfRule>
  </conditionalFormatting>
  <conditionalFormatting sqref="V12:X12 Z12">
    <cfRule type="expression" dxfId="4" priority="209" stopIfTrue="1">
      <formula>V$10="S"</formula>
    </cfRule>
  </conditionalFormatting>
  <conditionalFormatting sqref="V12:X12 Z12">
    <cfRule type="expression" dxfId="4" priority="210" stopIfTrue="1">
      <formula>V$10="D"</formula>
    </cfRule>
  </conditionalFormatting>
  <conditionalFormatting sqref="V12:X12 Z12">
    <cfRule type="expression" dxfId="4" priority="211" stopIfTrue="1">
      <formula>#REF!="S"</formula>
    </cfRule>
  </conditionalFormatting>
  <conditionalFormatting sqref="V12:X12 Z12">
    <cfRule type="expression" dxfId="4" priority="212" stopIfTrue="1">
      <formula>#REF!="D"</formula>
    </cfRule>
  </conditionalFormatting>
  <conditionalFormatting sqref="V12:X12 Z12">
    <cfRule type="expression" dxfId="4" priority="213" stopIfTrue="1">
      <formula>V$10="S"</formula>
    </cfRule>
  </conditionalFormatting>
  <conditionalFormatting sqref="V12:X12 Z12">
    <cfRule type="expression" dxfId="4" priority="214" stopIfTrue="1">
      <formula>V$10="D"</formula>
    </cfRule>
  </conditionalFormatting>
  <conditionalFormatting sqref="V12:X12 Z12">
    <cfRule type="expression" dxfId="4" priority="215" stopIfTrue="1">
      <formula>#REF!="S"</formula>
    </cfRule>
  </conditionalFormatting>
  <conditionalFormatting sqref="V12:X12 Z12">
    <cfRule type="expression" dxfId="4" priority="216" stopIfTrue="1">
      <formula>#REF!="D"</formula>
    </cfRule>
  </conditionalFormatting>
  <conditionalFormatting sqref="V13:X13 Z13">
    <cfRule type="expression" dxfId="4" priority="217" stopIfTrue="1">
      <formula>V$10="S"</formula>
    </cfRule>
  </conditionalFormatting>
  <conditionalFormatting sqref="V13:X13 Z13">
    <cfRule type="expression" dxfId="4" priority="218" stopIfTrue="1">
      <formula>V$10="D"</formula>
    </cfRule>
  </conditionalFormatting>
  <conditionalFormatting sqref="V13:X13 Z13">
    <cfRule type="expression" dxfId="4" priority="219" stopIfTrue="1">
      <formula>#REF!="S"</formula>
    </cfRule>
  </conditionalFormatting>
  <conditionalFormatting sqref="V13:X13 Z13">
    <cfRule type="expression" dxfId="4" priority="220" stopIfTrue="1">
      <formula>#REF!="D"</formula>
    </cfRule>
  </conditionalFormatting>
  <conditionalFormatting sqref="V13:X13 Z13">
    <cfRule type="expression" dxfId="4" priority="221" stopIfTrue="1">
      <formula>V$10="S"</formula>
    </cfRule>
  </conditionalFormatting>
  <conditionalFormatting sqref="V13:X13 Z13">
    <cfRule type="expression" dxfId="4" priority="222" stopIfTrue="1">
      <formula>V$10="D"</formula>
    </cfRule>
  </conditionalFormatting>
  <conditionalFormatting sqref="V13:X13 Z13">
    <cfRule type="expression" dxfId="4" priority="223" stopIfTrue="1">
      <formula>#REF!="S"</formula>
    </cfRule>
  </conditionalFormatting>
  <conditionalFormatting sqref="V13:X13 Z13">
    <cfRule type="expression" dxfId="4" priority="224" stopIfTrue="1">
      <formula>#REF!="D"</formula>
    </cfRule>
  </conditionalFormatting>
  <conditionalFormatting sqref="V13:X13 Z13">
    <cfRule type="expression" dxfId="4" priority="225" stopIfTrue="1">
      <formula>V$10="S"</formula>
    </cfRule>
  </conditionalFormatting>
  <conditionalFormatting sqref="V13:X13 Z13">
    <cfRule type="expression" dxfId="4" priority="226" stopIfTrue="1">
      <formula>V$10="D"</formula>
    </cfRule>
  </conditionalFormatting>
  <conditionalFormatting sqref="V13:X13 Z13">
    <cfRule type="expression" dxfId="4" priority="227" stopIfTrue="1">
      <formula>#REF!="S"</formula>
    </cfRule>
  </conditionalFormatting>
  <conditionalFormatting sqref="V13:X13 Z13">
    <cfRule type="expression" dxfId="4" priority="228" stopIfTrue="1">
      <formula>#REF!="D"</formula>
    </cfRule>
  </conditionalFormatting>
  <conditionalFormatting sqref="V14:X14 Z14">
    <cfRule type="expression" dxfId="4" priority="229" stopIfTrue="1">
      <formula>V$10="S"</formula>
    </cfRule>
  </conditionalFormatting>
  <conditionalFormatting sqref="V14:X14 Z14">
    <cfRule type="expression" dxfId="4" priority="230" stopIfTrue="1">
      <formula>V$10="D"</formula>
    </cfRule>
  </conditionalFormatting>
  <conditionalFormatting sqref="V14:X14 Z14">
    <cfRule type="expression" dxfId="4" priority="231" stopIfTrue="1">
      <formula>#REF!="S"</formula>
    </cfRule>
  </conditionalFormatting>
  <conditionalFormatting sqref="V14:X14 Z14">
    <cfRule type="expression" dxfId="4" priority="232" stopIfTrue="1">
      <formula>#REF!="D"</formula>
    </cfRule>
  </conditionalFormatting>
  <conditionalFormatting sqref="AC12:AG12">
    <cfRule type="expression" dxfId="4" priority="233" stopIfTrue="1">
      <formula>AC$10="S"</formula>
    </cfRule>
  </conditionalFormatting>
  <conditionalFormatting sqref="AC12:AG12">
    <cfRule type="expression" dxfId="4" priority="234" stopIfTrue="1">
      <formula>AC$10="D"</formula>
    </cfRule>
  </conditionalFormatting>
  <conditionalFormatting sqref="AC12:AG12">
    <cfRule type="expression" dxfId="4" priority="235" stopIfTrue="1">
      <formula>#REF!="S"</formula>
    </cfRule>
  </conditionalFormatting>
  <conditionalFormatting sqref="AC12:AG12">
    <cfRule type="expression" dxfId="4" priority="236" stopIfTrue="1">
      <formula>#REF!="D"</formula>
    </cfRule>
  </conditionalFormatting>
  <conditionalFormatting sqref="AC12:AG12">
    <cfRule type="expression" dxfId="4" priority="237" stopIfTrue="1">
      <formula>AC$10="S"</formula>
    </cfRule>
  </conditionalFormatting>
  <conditionalFormatting sqref="AC12:AG12">
    <cfRule type="expression" dxfId="4" priority="238" stopIfTrue="1">
      <formula>AC$10="D"</formula>
    </cfRule>
  </conditionalFormatting>
  <conditionalFormatting sqref="AC12:AG12">
    <cfRule type="expression" dxfId="4" priority="239" stopIfTrue="1">
      <formula>#REF!="S"</formula>
    </cfRule>
  </conditionalFormatting>
  <conditionalFormatting sqref="AC12:AG12">
    <cfRule type="expression" dxfId="4" priority="240" stopIfTrue="1">
      <formula>#REF!="D"</formula>
    </cfRule>
  </conditionalFormatting>
  <conditionalFormatting sqref="AC13:AG13">
    <cfRule type="expression" dxfId="4" priority="241" stopIfTrue="1">
      <formula>AC$10="S"</formula>
    </cfRule>
  </conditionalFormatting>
  <conditionalFormatting sqref="AC13:AG13">
    <cfRule type="expression" dxfId="4" priority="242" stopIfTrue="1">
      <formula>AC$10="D"</formula>
    </cfRule>
  </conditionalFormatting>
  <conditionalFormatting sqref="AC13:AG13">
    <cfRule type="expression" dxfId="4" priority="243" stopIfTrue="1">
      <formula>#REF!="S"</formula>
    </cfRule>
  </conditionalFormatting>
  <conditionalFormatting sqref="AC13:AG13">
    <cfRule type="expression" dxfId="4" priority="244" stopIfTrue="1">
      <formula>#REF!="D"</formula>
    </cfRule>
  </conditionalFormatting>
  <conditionalFormatting sqref="AC13:AG13">
    <cfRule type="expression" dxfId="4" priority="245" stopIfTrue="1">
      <formula>AC$10="S"</formula>
    </cfRule>
  </conditionalFormatting>
  <conditionalFormatting sqref="AC13:AG13">
    <cfRule type="expression" dxfId="4" priority="246" stopIfTrue="1">
      <formula>AC$10="D"</formula>
    </cfRule>
  </conditionalFormatting>
  <conditionalFormatting sqref="AC13:AG13">
    <cfRule type="expression" dxfId="4" priority="247" stopIfTrue="1">
      <formula>#REF!="S"</formula>
    </cfRule>
  </conditionalFormatting>
  <conditionalFormatting sqref="AC13:AG13">
    <cfRule type="expression" dxfId="4" priority="248" stopIfTrue="1">
      <formula>#REF!="D"</formula>
    </cfRule>
  </conditionalFormatting>
  <conditionalFormatting sqref="AC13:AG13">
    <cfRule type="expression" dxfId="4" priority="249" stopIfTrue="1">
      <formula>AC$10="S"</formula>
    </cfRule>
  </conditionalFormatting>
  <conditionalFormatting sqref="AC13:AG13">
    <cfRule type="expression" dxfId="4" priority="250" stopIfTrue="1">
      <formula>AC$10="D"</formula>
    </cfRule>
  </conditionalFormatting>
  <conditionalFormatting sqref="AC13:AG13">
    <cfRule type="expression" dxfId="4" priority="251" stopIfTrue="1">
      <formula>#REF!="S"</formula>
    </cfRule>
  </conditionalFormatting>
  <conditionalFormatting sqref="AC13:AG13">
    <cfRule type="expression" dxfId="4" priority="252" stopIfTrue="1">
      <formula>#REF!="D"</formula>
    </cfRule>
  </conditionalFormatting>
  <conditionalFormatting sqref="AF12:AJ21 AC14:AE14">
    <cfRule type="expression" dxfId="4" priority="253" stopIfTrue="1">
      <formula>AF$10="S"</formula>
    </cfRule>
  </conditionalFormatting>
  <conditionalFormatting sqref="AF12:AJ21 AC14:AE14">
    <cfRule type="expression" dxfId="4" priority="254" stopIfTrue="1">
      <formula>AF$10="D"</formula>
    </cfRule>
  </conditionalFormatting>
  <conditionalFormatting sqref="AF12:AJ21 AC14:AE14">
    <cfRule type="expression" dxfId="4" priority="255" stopIfTrue="1">
      <formula>#REF!="S"</formula>
    </cfRule>
  </conditionalFormatting>
  <conditionalFormatting sqref="AF12:AJ21 AC14:AE14">
    <cfRule type="expression" dxfId="4" priority="256" stopIfTrue="1">
      <formula>#REF!="D"</formula>
    </cfRule>
  </conditionalFormatting>
  <conditionalFormatting sqref="AJ12">
    <cfRule type="expression" dxfId="4" priority="257" stopIfTrue="1">
      <formula>AJ$10="S"</formula>
    </cfRule>
  </conditionalFormatting>
  <conditionalFormatting sqref="AJ12">
    <cfRule type="expression" dxfId="4" priority="258" stopIfTrue="1">
      <formula>AJ$10="D"</formula>
    </cfRule>
  </conditionalFormatting>
  <conditionalFormatting sqref="AJ12">
    <cfRule type="expression" dxfId="4" priority="259" stopIfTrue="1">
      <formula>#REF!="S"</formula>
    </cfRule>
  </conditionalFormatting>
  <conditionalFormatting sqref="AJ12">
    <cfRule type="expression" dxfId="4" priority="260" stopIfTrue="1">
      <formula>#REF!="D"</formula>
    </cfRule>
  </conditionalFormatting>
  <conditionalFormatting sqref="AJ12">
    <cfRule type="expression" dxfId="4" priority="261" stopIfTrue="1">
      <formula>AJ$10="S"</formula>
    </cfRule>
  </conditionalFormatting>
  <conditionalFormatting sqref="AJ12">
    <cfRule type="expression" dxfId="4" priority="262" stopIfTrue="1">
      <formula>AJ$10="D"</formula>
    </cfRule>
  </conditionalFormatting>
  <conditionalFormatting sqref="AJ12">
    <cfRule type="expression" dxfId="4" priority="263" stopIfTrue="1">
      <formula>#REF!="S"</formula>
    </cfRule>
  </conditionalFormatting>
  <conditionalFormatting sqref="AJ12">
    <cfRule type="expression" dxfId="4" priority="264" stopIfTrue="1">
      <formula>#REF!="D"</formula>
    </cfRule>
  </conditionalFormatting>
  <conditionalFormatting sqref="AJ13">
    <cfRule type="expression" dxfId="4" priority="265" stopIfTrue="1">
      <formula>AJ$10="S"</formula>
    </cfRule>
  </conditionalFormatting>
  <conditionalFormatting sqref="AJ13">
    <cfRule type="expression" dxfId="4" priority="266" stopIfTrue="1">
      <formula>AJ$10="D"</formula>
    </cfRule>
  </conditionalFormatting>
  <conditionalFormatting sqref="AJ13">
    <cfRule type="expression" dxfId="4" priority="267" stopIfTrue="1">
      <formula>#REF!="S"</formula>
    </cfRule>
  </conditionalFormatting>
  <conditionalFormatting sqref="AJ13">
    <cfRule type="expression" dxfId="4" priority="268" stopIfTrue="1">
      <formula>#REF!="D"</formula>
    </cfRule>
  </conditionalFormatting>
  <conditionalFormatting sqref="AJ13">
    <cfRule type="expression" dxfId="4" priority="269" stopIfTrue="1">
      <formula>AJ$10="S"</formula>
    </cfRule>
  </conditionalFormatting>
  <conditionalFormatting sqref="AJ13">
    <cfRule type="expression" dxfId="4" priority="270" stopIfTrue="1">
      <formula>AJ$10="D"</formula>
    </cfRule>
  </conditionalFormatting>
  <conditionalFormatting sqref="AJ13">
    <cfRule type="expression" dxfId="4" priority="271" stopIfTrue="1">
      <formula>#REF!="S"</formula>
    </cfRule>
  </conditionalFormatting>
  <conditionalFormatting sqref="AJ13">
    <cfRule type="expression" dxfId="4" priority="272" stopIfTrue="1">
      <formula>#REF!="D"</formula>
    </cfRule>
  </conditionalFormatting>
  <conditionalFormatting sqref="AJ13">
    <cfRule type="expression" dxfId="4" priority="273" stopIfTrue="1">
      <formula>AJ$10="S"</formula>
    </cfRule>
  </conditionalFormatting>
  <conditionalFormatting sqref="AJ13">
    <cfRule type="expression" dxfId="4" priority="274" stopIfTrue="1">
      <formula>AJ$10="D"</formula>
    </cfRule>
  </conditionalFormatting>
  <conditionalFormatting sqref="AJ13">
    <cfRule type="expression" dxfId="4" priority="275" stopIfTrue="1">
      <formula>#REF!="S"</formula>
    </cfRule>
  </conditionalFormatting>
  <conditionalFormatting sqref="AJ13">
    <cfRule type="expression" dxfId="4" priority="276" stopIfTrue="1">
      <formula>#REF!="D"</formula>
    </cfRule>
  </conditionalFormatting>
  <conditionalFormatting sqref="AJ14">
    <cfRule type="expression" dxfId="4" priority="277" stopIfTrue="1">
      <formula>AJ$10="S"</formula>
    </cfRule>
  </conditionalFormatting>
  <conditionalFormatting sqref="AJ14">
    <cfRule type="expression" dxfId="4" priority="278" stopIfTrue="1">
      <formula>AJ$10="D"</formula>
    </cfRule>
  </conditionalFormatting>
  <conditionalFormatting sqref="AJ14">
    <cfRule type="expression" dxfId="4" priority="279" stopIfTrue="1">
      <formula>#REF!="S"</formula>
    </cfRule>
  </conditionalFormatting>
  <conditionalFormatting sqref="AJ14">
    <cfRule type="expression" dxfId="4" priority="28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 D15:D2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32.14"/>
    <col customWidth="1" min="4" max="4" width="19.43"/>
    <col customWidth="1" min="5" max="5" width="16.14"/>
    <col customWidth="1" min="6" max="6" width="35.57"/>
    <col customWidth="1" min="7" max="7" width="4.86"/>
    <col customWidth="1" min="8" max="33" width="3.86"/>
    <col customWidth="1" hidden="1" min="34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10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130" t="s">
        <v>157</v>
      </c>
      <c r="E3" s="13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130" t="s">
        <v>158</v>
      </c>
      <c r="E4" s="131"/>
      <c r="F4" s="4"/>
      <c r="G4" s="22"/>
      <c r="H4" s="44" t="s">
        <v>144</v>
      </c>
      <c r="I4" s="27"/>
      <c r="J4" s="27"/>
      <c r="K4" s="45">
        <f>VLOOKUP(H2,Data_Fecha,2,FALSE)</f>
        <v>46054</v>
      </c>
      <c r="L4" s="27"/>
      <c r="M4" s="27"/>
      <c r="N4" s="46" t="s">
        <v>145</v>
      </c>
      <c r="O4" s="27"/>
      <c r="P4" s="45">
        <f>EOMONTH(K4,0)</f>
        <v>46081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132">
        <v>1.2294485E7</v>
      </c>
      <c r="E5" s="13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130" t="s">
        <v>159</v>
      </c>
      <c r="E6" s="13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130" t="s">
        <v>161</v>
      </c>
      <c r="E7" s="13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133"/>
      <c r="E8" s="133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133"/>
      <c r="E9" s="133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 t="str">
        <f>IF(H2&lt;&gt;"02",+AH9+1,"X")</f>
        <v>X</v>
      </c>
      <c r="AJ9" s="53" t="str">
        <f>IF(H2&lt;&gt;"02",+AI9+1,"X")</f>
        <v>X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134" t="s">
        <v>150</v>
      </c>
      <c r="E10" s="134" t="s">
        <v>151</v>
      </c>
      <c r="F10" s="58" t="s">
        <v>152</v>
      </c>
      <c r="G10" s="59" t="str">
        <f t="shared" ref="G10:AH10" si="2">MID("LMMJVSDL",WEEKDAY($K$4+G$9-2,1),1)</f>
        <v>D</v>
      </c>
      <c r="H10" s="60" t="str">
        <f t="shared" si="2"/>
        <v>L</v>
      </c>
      <c r="I10" s="60" t="str">
        <f t="shared" si="2"/>
        <v>M</v>
      </c>
      <c r="J10" s="60" t="str">
        <f t="shared" si="2"/>
        <v>M</v>
      </c>
      <c r="K10" s="60" t="str">
        <f t="shared" si="2"/>
        <v>J</v>
      </c>
      <c r="L10" s="60" t="str">
        <f t="shared" si="2"/>
        <v>V</v>
      </c>
      <c r="M10" s="60" t="str">
        <f t="shared" si="2"/>
        <v>S</v>
      </c>
      <c r="N10" s="60" t="str">
        <f t="shared" si="2"/>
        <v>D</v>
      </c>
      <c r="O10" s="60" t="str">
        <f t="shared" si="2"/>
        <v>L</v>
      </c>
      <c r="P10" s="60" t="str">
        <f t="shared" si="2"/>
        <v>M</v>
      </c>
      <c r="Q10" s="60" t="str">
        <f t="shared" si="2"/>
        <v>M</v>
      </c>
      <c r="R10" s="60" t="str">
        <f t="shared" si="2"/>
        <v>J</v>
      </c>
      <c r="S10" s="60" t="str">
        <f t="shared" si="2"/>
        <v>V</v>
      </c>
      <c r="T10" s="60" t="str">
        <f t="shared" si="2"/>
        <v>S</v>
      </c>
      <c r="U10" s="60" t="str">
        <f t="shared" si="2"/>
        <v>D</v>
      </c>
      <c r="V10" s="60" t="str">
        <f t="shared" si="2"/>
        <v>L</v>
      </c>
      <c r="W10" s="60" t="str">
        <f t="shared" si="2"/>
        <v>M</v>
      </c>
      <c r="X10" s="60" t="str">
        <f t="shared" si="2"/>
        <v>M</v>
      </c>
      <c r="Y10" s="60" t="str">
        <f t="shared" si="2"/>
        <v>J</v>
      </c>
      <c r="Z10" s="60" t="str">
        <f t="shared" si="2"/>
        <v>V</v>
      </c>
      <c r="AA10" s="60" t="str">
        <f t="shared" si="2"/>
        <v>S</v>
      </c>
      <c r="AB10" s="60" t="str">
        <f t="shared" si="2"/>
        <v>D</v>
      </c>
      <c r="AC10" s="60" t="str">
        <f t="shared" si="2"/>
        <v>L</v>
      </c>
      <c r="AD10" s="60" t="str">
        <f t="shared" si="2"/>
        <v>M</v>
      </c>
      <c r="AE10" s="60" t="str">
        <f t="shared" si="2"/>
        <v>M</v>
      </c>
      <c r="AF10" s="60" t="str">
        <f t="shared" si="2"/>
        <v>J</v>
      </c>
      <c r="AG10" s="60" t="str">
        <f t="shared" si="2"/>
        <v>V</v>
      </c>
      <c r="AH10" s="60" t="str">
        <f t="shared" si="2"/>
        <v>S</v>
      </c>
      <c r="AI10" s="60" t="s">
        <v>171</v>
      </c>
      <c r="AJ10" s="60" t="str">
        <f>IF(AJ11=30,MID("LMMJVSDL",WEEKDAY($K$4+AJ$9-2,1),1),"X")</f>
        <v>X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I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si="3"/>
        <v>44498</v>
      </c>
      <c r="AJ11" s="67" t="str">
        <f t="shared" ref="AJ11:AK11" si="4">AJ9</f>
        <v>X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>
      <c r="A12" s="22"/>
      <c r="B12" s="69">
        <v>1.0</v>
      </c>
      <c r="C12" s="106" t="s">
        <v>162</v>
      </c>
      <c r="D12" s="135" t="s">
        <v>38</v>
      </c>
      <c r="E12" s="135" t="s">
        <v>161</v>
      </c>
      <c r="F12" s="120" t="s">
        <v>166</v>
      </c>
      <c r="G12" s="136"/>
      <c r="H12" s="112"/>
      <c r="I12" s="112"/>
      <c r="J12" s="112">
        <v>3.0</v>
      </c>
      <c r="K12" s="112"/>
      <c r="L12" s="112">
        <v>1.15</v>
      </c>
      <c r="M12" s="137"/>
      <c r="N12" s="137"/>
      <c r="O12" s="112">
        <v>0.5</v>
      </c>
      <c r="P12" s="137"/>
      <c r="Q12" s="137"/>
      <c r="R12" s="137"/>
      <c r="S12" s="112">
        <v>1.0</v>
      </c>
      <c r="T12" s="137"/>
      <c r="U12" s="137"/>
      <c r="V12" s="138" t="s">
        <v>172</v>
      </c>
      <c r="W12" s="138" t="s">
        <v>172</v>
      </c>
      <c r="X12" s="112"/>
      <c r="Y12" s="137"/>
      <c r="Z12" s="137"/>
      <c r="AA12" s="137"/>
      <c r="AB12" s="137"/>
      <c r="AC12" s="139"/>
      <c r="AD12" s="112">
        <v>1.0</v>
      </c>
      <c r="AE12" s="137"/>
      <c r="AF12" s="139"/>
      <c r="AG12" s="139"/>
      <c r="AH12" s="137"/>
      <c r="AI12" s="137"/>
      <c r="AJ12" s="137"/>
      <c r="AK12" s="137" t="s">
        <v>165</v>
      </c>
      <c r="AL12" s="140">
        <f t="shared" ref="AL12:AL27" si="5">SUM(G12:AK12)</f>
        <v>6.65</v>
      </c>
      <c r="AM12" s="22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15" si="6">B12+1</f>
        <v>2</v>
      </c>
      <c r="C13" s="118"/>
      <c r="D13" s="118"/>
      <c r="E13" s="118"/>
      <c r="F13" s="120" t="s">
        <v>173</v>
      </c>
      <c r="G13" s="136"/>
      <c r="H13" s="112">
        <v>4.0</v>
      </c>
      <c r="I13" s="112">
        <v>4.0</v>
      </c>
      <c r="J13" s="112">
        <v>3.5</v>
      </c>
      <c r="K13" s="112"/>
      <c r="L13" s="112">
        <v>1.0</v>
      </c>
      <c r="M13" s="137"/>
      <c r="N13" s="137"/>
      <c r="O13" s="112">
        <v>1.5</v>
      </c>
      <c r="P13" s="137"/>
      <c r="Q13" s="137"/>
      <c r="R13" s="137"/>
      <c r="S13" s="137"/>
      <c r="T13" s="137"/>
      <c r="U13" s="137"/>
      <c r="V13" s="118"/>
      <c r="W13" s="118"/>
      <c r="X13" s="112">
        <v>0.3</v>
      </c>
      <c r="Y13" s="112">
        <v>0.3</v>
      </c>
      <c r="Z13" s="137"/>
      <c r="AA13" s="137"/>
      <c r="AB13" s="137"/>
      <c r="AC13" s="139"/>
      <c r="AD13" s="112"/>
      <c r="AE13" s="112">
        <v>0.5</v>
      </c>
      <c r="AF13" s="139"/>
      <c r="AG13" s="139"/>
      <c r="AH13" s="137"/>
      <c r="AI13" s="137"/>
      <c r="AJ13" s="137"/>
      <c r="AK13" s="137"/>
      <c r="AL13" s="140">
        <f t="shared" si="5"/>
        <v>15.1</v>
      </c>
      <c r="AM13" s="22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118"/>
      <c r="D14" s="118"/>
      <c r="E14" s="118"/>
      <c r="F14" s="120" t="s">
        <v>174</v>
      </c>
      <c r="G14" s="136"/>
      <c r="H14" s="112">
        <v>4.0</v>
      </c>
      <c r="I14" s="112">
        <v>4.0</v>
      </c>
      <c r="J14" s="112"/>
      <c r="K14" s="112">
        <v>8.0</v>
      </c>
      <c r="L14" s="112">
        <v>5.8</v>
      </c>
      <c r="M14" s="137"/>
      <c r="N14" s="137"/>
      <c r="O14" s="112">
        <v>6.0</v>
      </c>
      <c r="P14" s="112">
        <v>5.5</v>
      </c>
      <c r="Q14" s="112">
        <v>8.0</v>
      </c>
      <c r="R14" s="112">
        <v>5.5</v>
      </c>
      <c r="S14" s="112">
        <v>6.0</v>
      </c>
      <c r="T14" s="137"/>
      <c r="U14" s="137"/>
      <c r="V14" s="118"/>
      <c r="W14" s="118"/>
      <c r="X14" s="141">
        <v>7.3</v>
      </c>
      <c r="Y14" s="112">
        <v>4.2</v>
      </c>
      <c r="Z14" s="112">
        <v>8.0</v>
      </c>
      <c r="AA14" s="137"/>
      <c r="AB14" s="137"/>
      <c r="AC14" s="139"/>
      <c r="AD14" s="112">
        <v>7.0</v>
      </c>
      <c r="AE14" s="112">
        <v>3.5</v>
      </c>
      <c r="AF14" s="139"/>
      <c r="AG14" s="139"/>
      <c r="AH14" s="137"/>
      <c r="AI14" s="137"/>
      <c r="AJ14" s="137"/>
      <c r="AK14" s="137"/>
      <c r="AL14" s="140">
        <f t="shared" si="5"/>
        <v>82.8</v>
      </c>
      <c r="AM14" s="22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118"/>
      <c r="D15" s="118"/>
      <c r="E15" s="118"/>
      <c r="F15" s="120" t="s">
        <v>175</v>
      </c>
      <c r="G15" s="136"/>
      <c r="H15" s="112"/>
      <c r="I15" s="112"/>
      <c r="J15" s="112"/>
      <c r="K15" s="112"/>
      <c r="L15" s="112"/>
      <c r="M15" s="137"/>
      <c r="N15" s="137"/>
      <c r="O15" s="137"/>
      <c r="P15" s="141">
        <v>2.5</v>
      </c>
      <c r="Q15" s="137"/>
      <c r="R15" s="112">
        <v>0.45</v>
      </c>
      <c r="S15" s="112">
        <v>1.0</v>
      </c>
      <c r="T15" s="137"/>
      <c r="U15" s="137"/>
      <c r="V15" s="118"/>
      <c r="W15" s="118"/>
      <c r="X15" s="112">
        <v>0.4</v>
      </c>
      <c r="Y15" s="112">
        <v>2.0</v>
      </c>
      <c r="Z15" s="137"/>
      <c r="AA15" s="137"/>
      <c r="AB15" s="137"/>
      <c r="AC15" s="139"/>
      <c r="AD15" s="137"/>
      <c r="AE15" s="139"/>
      <c r="AF15" s="139"/>
      <c r="AG15" s="139"/>
      <c r="AH15" s="137"/>
      <c r="AI15" s="137"/>
      <c r="AJ15" s="137"/>
      <c r="AK15" s="137"/>
      <c r="AL15" s="140">
        <f t="shared" si="5"/>
        <v>6.35</v>
      </c>
      <c r="AM15" s="22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142">
        <v>5.0</v>
      </c>
      <c r="C16" s="118"/>
      <c r="D16" s="118"/>
      <c r="E16" s="118"/>
      <c r="F16" s="120" t="s">
        <v>167</v>
      </c>
      <c r="G16" s="136"/>
      <c r="H16" s="112"/>
      <c r="I16" s="112"/>
      <c r="J16" s="112">
        <v>1.45</v>
      </c>
      <c r="K16" s="112"/>
      <c r="L16" s="112"/>
      <c r="M16" s="137"/>
      <c r="N16" s="137"/>
      <c r="O16" s="137"/>
      <c r="P16" s="137"/>
      <c r="Q16" s="137"/>
      <c r="R16" s="112">
        <v>2.0</v>
      </c>
      <c r="S16" s="137"/>
      <c r="T16" s="137"/>
      <c r="U16" s="137"/>
      <c r="V16" s="118"/>
      <c r="W16" s="118"/>
      <c r="X16" s="137"/>
      <c r="Y16" s="112">
        <v>1.5</v>
      </c>
      <c r="Z16" s="137"/>
      <c r="AA16" s="137"/>
      <c r="AB16" s="137"/>
      <c r="AC16" s="139"/>
      <c r="AD16" s="137"/>
      <c r="AE16" s="139"/>
      <c r="AF16" s="139"/>
      <c r="AG16" s="139"/>
      <c r="AH16" s="137"/>
      <c r="AI16" s="137"/>
      <c r="AJ16" s="137"/>
      <c r="AK16" s="137" t="s">
        <v>165</v>
      </c>
      <c r="AL16" s="140">
        <f t="shared" si="5"/>
        <v>4.95</v>
      </c>
      <c r="AM16" s="22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ht="12.75" customHeight="1">
      <c r="A17" s="22"/>
      <c r="B17" s="142">
        <v>6.0</v>
      </c>
      <c r="C17" s="68"/>
      <c r="D17" s="68"/>
      <c r="E17" s="68"/>
      <c r="F17" s="143" t="s">
        <v>176</v>
      </c>
      <c r="G17" s="136"/>
      <c r="H17" s="112"/>
      <c r="I17" s="112"/>
      <c r="J17" s="112"/>
      <c r="K17" s="112"/>
      <c r="L17" s="112"/>
      <c r="M17" s="137"/>
      <c r="N17" s="137"/>
      <c r="O17" s="137"/>
      <c r="P17" s="137"/>
      <c r="Q17" s="137"/>
      <c r="R17" s="137"/>
      <c r="S17" s="137"/>
      <c r="T17" s="137"/>
      <c r="U17" s="137"/>
      <c r="V17" s="118"/>
      <c r="W17" s="118"/>
      <c r="X17" s="137"/>
      <c r="Y17" s="137"/>
      <c r="Z17" s="137"/>
      <c r="AA17" s="137"/>
      <c r="AB17" s="137"/>
      <c r="AC17" s="139"/>
      <c r="AD17" s="137"/>
      <c r="AE17" s="139"/>
      <c r="AF17" s="139"/>
      <c r="AG17" s="139"/>
      <c r="AH17" s="137"/>
      <c r="AI17" s="137"/>
      <c r="AJ17" s="137"/>
      <c r="AK17" s="137"/>
      <c r="AL17" s="140">
        <f t="shared" si="5"/>
        <v>0</v>
      </c>
      <c r="AM17" s="22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ht="12.75" customHeight="1">
      <c r="A18" s="22"/>
      <c r="B18" s="142">
        <v>7.0</v>
      </c>
      <c r="C18" s="144"/>
      <c r="D18" s="144"/>
      <c r="E18" s="144"/>
      <c r="F18" s="144"/>
      <c r="G18" s="136"/>
      <c r="H18" s="112"/>
      <c r="I18" s="112"/>
      <c r="J18" s="112"/>
      <c r="K18" s="112"/>
      <c r="L18" s="112"/>
      <c r="M18" s="137"/>
      <c r="N18" s="137"/>
      <c r="O18" s="137"/>
      <c r="P18" s="137"/>
      <c r="Q18" s="137"/>
      <c r="R18" s="137"/>
      <c r="S18" s="137"/>
      <c r="T18" s="137"/>
      <c r="U18" s="137"/>
      <c r="V18" s="118"/>
      <c r="W18" s="118"/>
      <c r="X18" s="137"/>
      <c r="Y18" s="137"/>
      <c r="Z18" s="137"/>
      <c r="AA18" s="137"/>
      <c r="AB18" s="137"/>
      <c r="AC18" s="139"/>
      <c r="AD18" s="137"/>
      <c r="AE18" s="139"/>
      <c r="AF18" s="139"/>
      <c r="AG18" s="139"/>
      <c r="AH18" s="137"/>
      <c r="AI18" s="137"/>
      <c r="AJ18" s="137"/>
      <c r="AK18" s="137"/>
      <c r="AL18" s="140">
        <f t="shared" si="5"/>
        <v>0</v>
      </c>
      <c r="AM18" s="22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142">
        <v>8.0</v>
      </c>
      <c r="C19" s="144"/>
      <c r="D19" s="144"/>
      <c r="E19" s="144"/>
      <c r="F19" s="144"/>
      <c r="G19" s="136"/>
      <c r="H19" s="112"/>
      <c r="I19" s="112"/>
      <c r="J19" s="112"/>
      <c r="K19" s="112"/>
      <c r="L19" s="112"/>
      <c r="M19" s="137"/>
      <c r="N19" s="137"/>
      <c r="O19" s="137"/>
      <c r="P19" s="137"/>
      <c r="Q19" s="137"/>
      <c r="R19" s="137"/>
      <c r="S19" s="137"/>
      <c r="T19" s="137"/>
      <c r="U19" s="137"/>
      <c r="V19" s="118"/>
      <c r="W19" s="118"/>
      <c r="X19" s="137"/>
      <c r="Y19" s="137"/>
      <c r="Z19" s="137"/>
      <c r="AA19" s="137"/>
      <c r="AB19" s="137"/>
      <c r="AC19" s="139"/>
      <c r="AD19" s="137"/>
      <c r="AE19" s="139"/>
      <c r="AF19" s="139"/>
      <c r="AG19" s="139"/>
      <c r="AH19" s="137"/>
      <c r="AI19" s="137"/>
      <c r="AJ19" s="137"/>
      <c r="AK19" s="137"/>
      <c r="AL19" s="140">
        <f t="shared" si="5"/>
        <v>0</v>
      </c>
      <c r="AM19" s="22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ht="12.75" customHeight="1">
      <c r="A20" s="22"/>
      <c r="B20" s="142">
        <v>9.0</v>
      </c>
      <c r="C20" s="144"/>
      <c r="D20" s="144"/>
      <c r="E20" s="144"/>
      <c r="F20" s="144"/>
      <c r="G20" s="136"/>
      <c r="H20" s="112"/>
      <c r="I20" s="112"/>
      <c r="J20" s="112"/>
      <c r="K20" s="112"/>
      <c r="L20" s="112"/>
      <c r="M20" s="137"/>
      <c r="N20" s="137"/>
      <c r="O20" s="137"/>
      <c r="P20" s="137"/>
      <c r="Q20" s="137"/>
      <c r="R20" s="137"/>
      <c r="S20" s="137"/>
      <c r="T20" s="137"/>
      <c r="U20" s="137"/>
      <c r="V20" s="118"/>
      <c r="W20" s="118"/>
      <c r="X20" s="137"/>
      <c r="Y20" s="137"/>
      <c r="Z20" s="137"/>
      <c r="AA20" s="137"/>
      <c r="AB20" s="137"/>
      <c r="AC20" s="139"/>
      <c r="AD20" s="137"/>
      <c r="AE20" s="139"/>
      <c r="AF20" s="139"/>
      <c r="AG20" s="139"/>
      <c r="AH20" s="137"/>
      <c r="AI20" s="137"/>
      <c r="AJ20" s="137"/>
      <c r="AK20" s="137"/>
      <c r="AL20" s="140">
        <f t="shared" si="5"/>
        <v>0</v>
      </c>
      <c r="AM20" s="22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142">
        <v>10.0</v>
      </c>
      <c r="C21" s="144"/>
      <c r="D21" s="144"/>
      <c r="E21" s="144"/>
      <c r="F21" s="144"/>
      <c r="G21" s="136"/>
      <c r="H21" s="112"/>
      <c r="I21" s="112"/>
      <c r="J21" s="112"/>
      <c r="K21" s="112"/>
      <c r="L21" s="112"/>
      <c r="M21" s="137"/>
      <c r="N21" s="137"/>
      <c r="O21" s="137"/>
      <c r="P21" s="137"/>
      <c r="Q21" s="137"/>
      <c r="R21" s="137"/>
      <c r="S21" s="137"/>
      <c r="T21" s="137"/>
      <c r="U21" s="137"/>
      <c r="V21" s="118"/>
      <c r="W21" s="118"/>
      <c r="X21" s="137"/>
      <c r="Y21" s="137"/>
      <c r="Z21" s="137"/>
      <c r="AA21" s="137"/>
      <c r="AB21" s="137"/>
      <c r="AC21" s="139"/>
      <c r="AD21" s="137"/>
      <c r="AE21" s="139"/>
      <c r="AF21" s="139"/>
      <c r="AG21" s="139"/>
      <c r="AH21" s="137"/>
      <c r="AI21" s="137"/>
      <c r="AJ21" s="137"/>
      <c r="AK21" s="137"/>
      <c r="AL21" s="140">
        <f t="shared" si="5"/>
        <v>0</v>
      </c>
      <c r="AM21" s="22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ht="12.75" customHeight="1">
      <c r="A22" s="22"/>
      <c r="B22" s="142">
        <v>11.0</v>
      </c>
      <c r="C22" s="144"/>
      <c r="D22" s="144"/>
      <c r="E22" s="144"/>
      <c r="F22" s="144"/>
      <c r="G22" s="136"/>
      <c r="H22" s="112"/>
      <c r="I22" s="112"/>
      <c r="J22" s="112"/>
      <c r="K22" s="112"/>
      <c r="L22" s="112"/>
      <c r="M22" s="137"/>
      <c r="N22" s="137"/>
      <c r="O22" s="137"/>
      <c r="P22" s="137"/>
      <c r="Q22" s="137"/>
      <c r="R22" s="137"/>
      <c r="S22" s="137"/>
      <c r="T22" s="137"/>
      <c r="U22" s="137"/>
      <c r="V22" s="118"/>
      <c r="W22" s="118"/>
      <c r="X22" s="137"/>
      <c r="Y22" s="137"/>
      <c r="Z22" s="137"/>
      <c r="AA22" s="137"/>
      <c r="AB22" s="137"/>
      <c r="AC22" s="139"/>
      <c r="AD22" s="137"/>
      <c r="AE22" s="139"/>
      <c r="AF22" s="139"/>
      <c r="AG22" s="139"/>
      <c r="AH22" s="137"/>
      <c r="AI22" s="137"/>
      <c r="AJ22" s="137"/>
      <c r="AK22" s="137"/>
      <c r="AL22" s="140">
        <f t="shared" si="5"/>
        <v>0</v>
      </c>
      <c r="AM22" s="22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142">
        <v>12.0</v>
      </c>
      <c r="C23" s="144"/>
      <c r="D23" s="144"/>
      <c r="E23" s="144"/>
      <c r="F23" s="144"/>
      <c r="G23" s="136"/>
      <c r="H23" s="112"/>
      <c r="I23" s="112"/>
      <c r="J23" s="112"/>
      <c r="K23" s="112"/>
      <c r="L23" s="112"/>
      <c r="M23" s="137"/>
      <c r="N23" s="137"/>
      <c r="O23" s="137"/>
      <c r="P23" s="137"/>
      <c r="Q23" s="137"/>
      <c r="R23" s="137"/>
      <c r="S23" s="137"/>
      <c r="T23" s="137"/>
      <c r="U23" s="137"/>
      <c r="V23" s="118"/>
      <c r="W23" s="118"/>
      <c r="X23" s="137"/>
      <c r="Y23" s="137"/>
      <c r="Z23" s="137"/>
      <c r="AA23" s="137"/>
      <c r="AB23" s="137"/>
      <c r="AC23" s="139"/>
      <c r="AD23" s="137"/>
      <c r="AE23" s="139"/>
      <c r="AF23" s="139"/>
      <c r="AG23" s="139"/>
      <c r="AH23" s="137"/>
      <c r="AI23" s="137"/>
      <c r="AJ23" s="137"/>
      <c r="AK23" s="137"/>
      <c r="AL23" s="140">
        <f t="shared" si="5"/>
        <v>0</v>
      </c>
      <c r="AM23" s="22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142">
        <v>13.0</v>
      </c>
      <c r="C24" s="144"/>
      <c r="D24" s="144"/>
      <c r="E24" s="144"/>
      <c r="F24" s="144"/>
      <c r="G24" s="136"/>
      <c r="H24" s="112"/>
      <c r="I24" s="112"/>
      <c r="J24" s="112"/>
      <c r="K24" s="112"/>
      <c r="L24" s="112"/>
      <c r="M24" s="137"/>
      <c r="N24" s="137"/>
      <c r="O24" s="137"/>
      <c r="P24" s="137"/>
      <c r="Q24" s="137"/>
      <c r="R24" s="137"/>
      <c r="S24" s="137"/>
      <c r="T24" s="137"/>
      <c r="U24" s="137"/>
      <c r="V24" s="118"/>
      <c r="W24" s="118"/>
      <c r="X24" s="137"/>
      <c r="Y24" s="137"/>
      <c r="Z24" s="137"/>
      <c r="AA24" s="137"/>
      <c r="AB24" s="137"/>
      <c r="AC24" s="139"/>
      <c r="AD24" s="137"/>
      <c r="AE24" s="139"/>
      <c r="AF24" s="139"/>
      <c r="AG24" s="139"/>
      <c r="AH24" s="137"/>
      <c r="AI24" s="137"/>
      <c r="AJ24" s="137"/>
      <c r="AK24" s="137"/>
      <c r="AL24" s="140">
        <f t="shared" si="5"/>
        <v>0</v>
      </c>
      <c r="AM24" s="22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142">
        <v>14.0</v>
      </c>
      <c r="C25" s="144"/>
      <c r="D25" s="144"/>
      <c r="E25" s="144"/>
      <c r="F25" s="144"/>
      <c r="G25" s="136"/>
      <c r="H25" s="112"/>
      <c r="I25" s="112"/>
      <c r="J25" s="112"/>
      <c r="K25" s="112"/>
      <c r="L25" s="112"/>
      <c r="M25" s="137"/>
      <c r="N25" s="137"/>
      <c r="O25" s="137"/>
      <c r="P25" s="137"/>
      <c r="Q25" s="137"/>
      <c r="R25" s="136"/>
      <c r="S25" s="136"/>
      <c r="T25" s="136"/>
      <c r="U25" s="136"/>
      <c r="V25" s="118"/>
      <c r="W25" s="118"/>
      <c r="X25" s="136"/>
      <c r="Y25" s="136"/>
      <c r="Z25" s="136"/>
      <c r="AA25" s="136"/>
      <c r="AB25" s="136"/>
      <c r="AC25" s="145"/>
      <c r="AD25" s="136"/>
      <c r="AE25" s="139"/>
      <c r="AF25" s="145"/>
      <c r="AG25" s="145"/>
      <c r="AH25" s="136"/>
      <c r="AI25" s="136"/>
      <c r="AJ25" s="136"/>
      <c r="AK25" s="137"/>
      <c r="AL25" s="140">
        <f t="shared" si="5"/>
        <v>0</v>
      </c>
      <c r="AM25" s="22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142">
        <v>15.0</v>
      </c>
      <c r="C26" s="144"/>
      <c r="D26" s="144"/>
      <c r="E26" s="144"/>
      <c r="F26" s="144"/>
      <c r="G26" s="136"/>
      <c r="H26" s="112"/>
      <c r="I26" s="112"/>
      <c r="J26" s="112"/>
      <c r="K26" s="112"/>
      <c r="L26" s="112"/>
      <c r="M26" s="137"/>
      <c r="N26" s="137"/>
      <c r="O26" s="137"/>
      <c r="P26" s="137"/>
      <c r="Q26" s="137"/>
      <c r="R26" s="136"/>
      <c r="S26" s="136"/>
      <c r="T26" s="136"/>
      <c r="U26" s="136"/>
      <c r="V26" s="118"/>
      <c r="W26" s="118"/>
      <c r="X26" s="136"/>
      <c r="Y26" s="136"/>
      <c r="Z26" s="136"/>
      <c r="AA26" s="136"/>
      <c r="AB26" s="136"/>
      <c r="AC26" s="145"/>
      <c r="AD26" s="136"/>
      <c r="AE26" s="139"/>
      <c r="AF26" s="145"/>
      <c r="AG26" s="145"/>
      <c r="AH26" s="136"/>
      <c r="AI26" s="136"/>
      <c r="AJ26" s="136"/>
      <c r="AK26" s="137"/>
      <c r="AL26" s="140">
        <f t="shared" si="5"/>
        <v>0</v>
      </c>
      <c r="AM26" s="22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142">
        <v>16.0</v>
      </c>
      <c r="C27" s="144"/>
      <c r="D27" s="144"/>
      <c r="E27" s="144"/>
      <c r="F27" s="144"/>
      <c r="G27" s="136"/>
      <c r="H27" s="112"/>
      <c r="I27" s="112"/>
      <c r="J27" s="112"/>
      <c r="K27" s="112"/>
      <c r="L27" s="112"/>
      <c r="M27" s="137"/>
      <c r="N27" s="137"/>
      <c r="O27" s="137"/>
      <c r="P27" s="137"/>
      <c r="Q27" s="137"/>
      <c r="R27" s="136"/>
      <c r="S27" s="136"/>
      <c r="T27" s="136"/>
      <c r="U27" s="136"/>
      <c r="V27" s="118"/>
      <c r="W27" s="118"/>
      <c r="X27" s="136"/>
      <c r="Y27" s="136"/>
      <c r="Z27" s="136"/>
      <c r="AA27" s="136"/>
      <c r="AB27" s="136"/>
      <c r="AC27" s="145"/>
      <c r="AD27" s="136"/>
      <c r="AE27" s="139"/>
      <c r="AF27" s="145"/>
      <c r="AG27" s="145"/>
      <c r="AH27" s="136"/>
      <c r="AI27" s="136"/>
      <c r="AJ27" s="136"/>
      <c r="AK27" s="137"/>
      <c r="AL27" s="140">
        <f t="shared" si="5"/>
        <v>0</v>
      </c>
      <c r="AM27" s="22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142">
        <v>17.0</v>
      </c>
      <c r="C28" s="144"/>
      <c r="D28" s="144"/>
      <c r="E28" s="144"/>
      <c r="F28" s="144"/>
      <c r="G28" s="136"/>
      <c r="H28" s="112"/>
      <c r="I28" s="112"/>
      <c r="J28" s="112"/>
      <c r="K28" s="112"/>
      <c r="L28" s="112"/>
      <c r="M28" s="137"/>
      <c r="N28" s="137"/>
      <c r="O28" s="137"/>
      <c r="P28" s="137"/>
      <c r="Q28" s="137"/>
      <c r="R28" s="136"/>
      <c r="S28" s="136"/>
      <c r="T28" s="136"/>
      <c r="U28" s="136"/>
      <c r="V28" s="118"/>
      <c r="W28" s="118"/>
      <c r="X28" s="136"/>
      <c r="Y28" s="136"/>
      <c r="Z28" s="136"/>
      <c r="AA28" s="136"/>
      <c r="AB28" s="136"/>
      <c r="AC28" s="145"/>
      <c r="AD28" s="136"/>
      <c r="AE28" s="139"/>
      <c r="AF28" s="145"/>
      <c r="AG28" s="145"/>
      <c r="AH28" s="136"/>
      <c r="AI28" s="136"/>
      <c r="AJ28" s="136"/>
      <c r="AK28" s="137"/>
      <c r="AL28" s="140"/>
      <c r="AM28" s="22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142">
        <v>18.0</v>
      </c>
      <c r="C29" s="144"/>
      <c r="D29" s="144"/>
      <c r="E29" s="144"/>
      <c r="F29" s="144"/>
      <c r="G29" s="136"/>
      <c r="H29" s="112"/>
      <c r="I29" s="112"/>
      <c r="J29" s="112"/>
      <c r="K29" s="112"/>
      <c r="L29" s="112"/>
      <c r="M29" s="137"/>
      <c r="N29" s="137"/>
      <c r="O29" s="137"/>
      <c r="P29" s="137"/>
      <c r="Q29" s="137"/>
      <c r="R29" s="136"/>
      <c r="S29" s="136"/>
      <c r="T29" s="136"/>
      <c r="U29" s="136"/>
      <c r="V29" s="68"/>
      <c r="W29" s="68"/>
      <c r="X29" s="136"/>
      <c r="Y29" s="136"/>
      <c r="Z29" s="136"/>
      <c r="AA29" s="136"/>
      <c r="AB29" s="136"/>
      <c r="AC29" s="145"/>
      <c r="AD29" s="136"/>
      <c r="AE29" s="139"/>
      <c r="AF29" s="145"/>
      <c r="AG29" s="145"/>
      <c r="AH29" s="136"/>
      <c r="AI29" s="136"/>
      <c r="AJ29" s="136"/>
      <c r="AK29" s="137"/>
      <c r="AL29" s="140">
        <f>SUM(G29:AK29)</f>
        <v>0</v>
      </c>
      <c r="AM29" s="22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1.25" customHeight="1">
      <c r="A30" s="22"/>
      <c r="B30" s="76"/>
      <c r="C30" s="77" t="str">
        <f>IF(MIN(G30:X30)&lt;8,"EL TOTAL DE HORAS DIARIAS DEBE SER MÍNIMO 8 ---&gt;","CORRECTO")</f>
        <v>EL TOTAL DE HORAS DIARIAS DEBE SER MÍNIMO 8 ---&gt;</v>
      </c>
      <c r="D30" s="27"/>
      <c r="E30" s="27"/>
      <c r="F30" s="28"/>
      <c r="G30" s="126">
        <f t="shared" ref="G30:AL30" si="7">SUM(G12:G29)</f>
        <v>0</v>
      </c>
      <c r="H30" s="126">
        <f t="shared" si="7"/>
        <v>8</v>
      </c>
      <c r="I30" s="126">
        <f t="shared" si="7"/>
        <v>8</v>
      </c>
      <c r="J30" s="126">
        <f t="shared" si="7"/>
        <v>7.95</v>
      </c>
      <c r="K30" s="126">
        <f t="shared" si="7"/>
        <v>8</v>
      </c>
      <c r="L30" s="126">
        <f t="shared" si="7"/>
        <v>7.95</v>
      </c>
      <c r="M30" s="126">
        <f t="shared" si="7"/>
        <v>0</v>
      </c>
      <c r="N30" s="126">
        <f t="shared" si="7"/>
        <v>0</v>
      </c>
      <c r="O30" s="126">
        <f t="shared" si="7"/>
        <v>8</v>
      </c>
      <c r="P30" s="126">
        <f t="shared" si="7"/>
        <v>8</v>
      </c>
      <c r="Q30" s="126">
        <f t="shared" si="7"/>
        <v>8</v>
      </c>
      <c r="R30" s="126">
        <f t="shared" si="7"/>
        <v>7.95</v>
      </c>
      <c r="S30" s="126">
        <f t="shared" si="7"/>
        <v>8</v>
      </c>
      <c r="T30" s="126">
        <f t="shared" si="7"/>
        <v>0</v>
      </c>
      <c r="U30" s="126">
        <f t="shared" si="7"/>
        <v>0</v>
      </c>
      <c r="V30" s="126">
        <f t="shared" si="7"/>
        <v>0</v>
      </c>
      <c r="W30" s="126">
        <f t="shared" si="7"/>
        <v>0</v>
      </c>
      <c r="X30" s="126">
        <f t="shared" si="7"/>
        <v>8</v>
      </c>
      <c r="Y30" s="126">
        <f t="shared" si="7"/>
        <v>8</v>
      </c>
      <c r="Z30" s="126">
        <f t="shared" si="7"/>
        <v>8</v>
      </c>
      <c r="AA30" s="126">
        <f t="shared" si="7"/>
        <v>0</v>
      </c>
      <c r="AB30" s="126">
        <f t="shared" si="7"/>
        <v>0</v>
      </c>
      <c r="AC30" s="126">
        <f t="shared" si="7"/>
        <v>0</v>
      </c>
      <c r="AD30" s="126">
        <f t="shared" si="7"/>
        <v>8</v>
      </c>
      <c r="AE30" s="126">
        <f t="shared" si="7"/>
        <v>4</v>
      </c>
      <c r="AF30" s="126">
        <f t="shared" si="7"/>
        <v>0</v>
      </c>
      <c r="AG30" s="126">
        <f t="shared" si="7"/>
        <v>0</v>
      </c>
      <c r="AH30" s="126">
        <f t="shared" si="7"/>
        <v>0</v>
      </c>
      <c r="AI30" s="126">
        <f t="shared" si="7"/>
        <v>0</v>
      </c>
      <c r="AJ30" s="126">
        <f t="shared" si="7"/>
        <v>0</v>
      </c>
      <c r="AK30" s="126">
        <f t="shared" si="7"/>
        <v>0</v>
      </c>
      <c r="AL30" s="128">
        <f t="shared" si="7"/>
        <v>115.85</v>
      </c>
      <c r="AM30" s="22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ht="4.5" customHeight="1">
      <c r="A31" s="22"/>
      <c r="B31" s="22"/>
      <c r="C31" s="22"/>
      <c r="D31" s="133"/>
      <c r="E31" s="133"/>
      <c r="F31" s="80"/>
      <c r="G31" s="81"/>
      <c r="H31" s="81"/>
      <c r="I31" s="81"/>
      <c r="J31" s="81"/>
      <c r="K31" s="81"/>
      <c r="L31" s="81"/>
      <c r="M31" s="81"/>
      <c r="N31" s="81"/>
      <c r="O31" s="81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2"/>
      <c r="AM31" s="22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ht="12.0" customHeight="1">
      <c r="A32" s="22"/>
      <c r="B32" s="22"/>
      <c r="C32" s="22"/>
      <c r="D32" s="133"/>
      <c r="E32" s="133"/>
      <c r="F32" s="83" t="s">
        <v>154</v>
      </c>
      <c r="G32" s="84"/>
      <c r="H32" s="84"/>
      <c r="I32" s="84"/>
      <c r="J32" s="84"/>
      <c r="K32" s="84"/>
      <c r="L32" s="84"/>
      <c r="M32" s="84"/>
      <c r="N32" s="84"/>
      <c r="O32" s="84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85"/>
      <c r="AM32" s="22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4.5" customHeight="1">
      <c r="A33" s="22"/>
      <c r="B33" s="22"/>
      <c r="C33" s="22"/>
      <c r="D33" s="133"/>
      <c r="E33" s="133"/>
      <c r="F33" s="86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22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ht="12.0" customHeight="1">
      <c r="A34" s="22"/>
      <c r="B34" s="22"/>
      <c r="C34" s="22"/>
      <c r="D34" s="133"/>
      <c r="E34" s="133"/>
      <c r="F34" s="83" t="s">
        <v>155</v>
      </c>
      <c r="G34" s="126" t="str">
        <f t="shared" ref="G34:AL34" si="8">IF(G30+G32&lt;=0,"",G30+G32)</f>
        <v/>
      </c>
      <c r="H34" s="126">
        <f t="shared" si="8"/>
        <v>8</v>
      </c>
      <c r="I34" s="126">
        <f t="shared" si="8"/>
        <v>8</v>
      </c>
      <c r="J34" s="126">
        <f t="shared" si="8"/>
        <v>7.95</v>
      </c>
      <c r="K34" s="126">
        <f t="shared" si="8"/>
        <v>8</v>
      </c>
      <c r="L34" s="126">
        <f t="shared" si="8"/>
        <v>7.95</v>
      </c>
      <c r="M34" s="126" t="str">
        <f t="shared" si="8"/>
        <v/>
      </c>
      <c r="N34" s="126" t="str">
        <f t="shared" si="8"/>
        <v/>
      </c>
      <c r="O34" s="126">
        <f t="shared" si="8"/>
        <v>8</v>
      </c>
      <c r="P34" s="126">
        <f t="shared" si="8"/>
        <v>8</v>
      </c>
      <c r="Q34" s="126">
        <f t="shared" si="8"/>
        <v>8</v>
      </c>
      <c r="R34" s="126">
        <f t="shared" si="8"/>
        <v>7.95</v>
      </c>
      <c r="S34" s="126">
        <f t="shared" si="8"/>
        <v>8</v>
      </c>
      <c r="T34" s="126" t="str">
        <f t="shared" si="8"/>
        <v/>
      </c>
      <c r="U34" s="126" t="str">
        <f t="shared" si="8"/>
        <v/>
      </c>
      <c r="V34" s="126" t="str">
        <f t="shared" si="8"/>
        <v/>
      </c>
      <c r="W34" s="126" t="str">
        <f t="shared" si="8"/>
        <v/>
      </c>
      <c r="X34" s="126">
        <f t="shared" si="8"/>
        <v>8</v>
      </c>
      <c r="Y34" s="126">
        <f t="shared" si="8"/>
        <v>8</v>
      </c>
      <c r="Z34" s="126">
        <f t="shared" si="8"/>
        <v>8</v>
      </c>
      <c r="AA34" s="126" t="str">
        <f t="shared" si="8"/>
        <v/>
      </c>
      <c r="AB34" s="126" t="str">
        <f t="shared" si="8"/>
        <v/>
      </c>
      <c r="AC34" s="126" t="str">
        <f t="shared" si="8"/>
        <v/>
      </c>
      <c r="AD34" s="126">
        <f t="shared" si="8"/>
        <v>8</v>
      </c>
      <c r="AE34" s="126">
        <f t="shared" si="8"/>
        <v>4</v>
      </c>
      <c r="AF34" s="126" t="str">
        <f t="shared" si="8"/>
        <v/>
      </c>
      <c r="AG34" s="126" t="str">
        <f t="shared" si="8"/>
        <v/>
      </c>
      <c r="AH34" s="126" t="str">
        <f t="shared" si="8"/>
        <v/>
      </c>
      <c r="AI34" s="126" t="str">
        <f t="shared" si="8"/>
        <v/>
      </c>
      <c r="AJ34" s="126" t="str">
        <f t="shared" si="8"/>
        <v/>
      </c>
      <c r="AK34" s="126" t="str">
        <f t="shared" si="8"/>
        <v/>
      </c>
      <c r="AL34" s="126">
        <f t="shared" si="8"/>
        <v>115.85</v>
      </c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85"/>
    </row>
    <row r="35" ht="12.0" customHeight="1">
      <c r="A35" s="22"/>
      <c r="B35" s="22"/>
      <c r="C35" s="22"/>
      <c r="D35" s="133"/>
      <c r="E35" s="133"/>
      <c r="F35" s="80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75" customHeight="1">
      <c r="A36" s="22"/>
      <c r="B36" s="87" t="s">
        <v>156</v>
      </c>
      <c r="C36" s="39"/>
      <c r="D36" s="146"/>
      <c r="E36" s="146"/>
      <c r="F36" s="8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1"/>
      <c r="AM36" s="31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2.75" customHeight="1">
      <c r="A37" s="22"/>
      <c r="B37" s="92"/>
      <c r="C37" s="93"/>
      <c r="D37" s="147"/>
      <c r="E37" s="147"/>
      <c r="F37" s="33"/>
      <c r="AL37" s="94"/>
      <c r="AM37" s="31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2.75" customHeight="1">
      <c r="A38" s="22"/>
      <c r="B38" s="92"/>
      <c r="C38" s="93"/>
      <c r="D38" s="147"/>
      <c r="E38" s="147"/>
      <c r="F38" s="33"/>
      <c r="AL38" s="94"/>
      <c r="AM38" s="31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ht="13.5" customHeight="1">
      <c r="A39" s="22"/>
      <c r="B39" s="95"/>
      <c r="C39" s="96"/>
      <c r="D39" s="148"/>
      <c r="E39" s="148"/>
      <c r="F39" s="97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9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5.0" customHeight="1">
      <c r="A40" s="4"/>
      <c r="B40" s="4"/>
      <c r="C40" s="4"/>
      <c r="D40" s="149"/>
      <c r="E40" s="14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5.0" customHeight="1">
      <c r="A41" s="4"/>
      <c r="B41" s="4"/>
      <c r="C41" s="4"/>
      <c r="D41" s="149"/>
      <c r="E41" s="14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149"/>
      <c r="E42" s="14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149"/>
      <c r="E43" s="14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149"/>
      <c r="E44" s="149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149"/>
      <c r="E45" s="149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149"/>
      <c r="E46" s="14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149"/>
      <c r="E47" s="14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149"/>
      <c r="E48" s="14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149"/>
      <c r="E49" s="14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149"/>
      <c r="E50" s="14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149"/>
      <c r="E51" s="14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149"/>
      <c r="E52" s="14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149"/>
      <c r="E53" s="14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149"/>
      <c r="E54" s="14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149"/>
      <c r="E55" s="14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149"/>
      <c r="E56" s="14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149"/>
      <c r="E57" s="14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149"/>
      <c r="E58" s="14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149"/>
      <c r="E59" s="14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149"/>
      <c r="E60" s="14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149"/>
      <c r="E61" s="14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149"/>
      <c r="E62" s="14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149"/>
      <c r="E63" s="14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149"/>
      <c r="E64" s="14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149"/>
      <c r="E65" s="14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149"/>
      <c r="E66" s="14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149"/>
      <c r="E67" s="14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149"/>
      <c r="E68" s="14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149"/>
      <c r="E69" s="14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149"/>
      <c r="E70" s="14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149"/>
      <c r="E71" s="14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149"/>
      <c r="E72" s="14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149"/>
      <c r="E73" s="14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149"/>
      <c r="E74" s="14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149"/>
      <c r="E75" s="14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149"/>
      <c r="E76" s="14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149"/>
      <c r="E77" s="14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149"/>
      <c r="E78" s="14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149"/>
      <c r="E79" s="14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149"/>
      <c r="E80" s="14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149"/>
      <c r="E81" s="14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149"/>
      <c r="E82" s="14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149"/>
      <c r="E83" s="14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149"/>
      <c r="E84" s="14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149"/>
      <c r="E85" s="14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149"/>
      <c r="E86" s="14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149"/>
      <c r="E87" s="14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149"/>
      <c r="E88" s="14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149"/>
      <c r="E89" s="14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149"/>
      <c r="E90" s="14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149"/>
      <c r="E91" s="14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149"/>
      <c r="E92" s="14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149"/>
      <c r="E93" s="14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149"/>
      <c r="E94" s="14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149"/>
      <c r="E95" s="14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149"/>
      <c r="E96" s="14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149"/>
      <c r="E97" s="14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149"/>
      <c r="E98" s="14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149"/>
      <c r="E99" s="14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149"/>
      <c r="E100" s="14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149"/>
      <c r="E101" s="14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149"/>
      <c r="E102" s="14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149"/>
      <c r="E103" s="14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149"/>
      <c r="E104" s="14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149"/>
      <c r="E105" s="14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149"/>
      <c r="E106" s="14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75" customHeight="1">
      <c r="A107" s="4"/>
      <c r="B107" s="4"/>
      <c r="C107" s="4"/>
      <c r="D107" s="149"/>
      <c r="E107" s="14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75" customHeight="1">
      <c r="A108" s="4"/>
      <c r="B108" s="4"/>
      <c r="C108" s="4"/>
      <c r="D108" s="149"/>
      <c r="E108" s="14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149"/>
      <c r="E109" s="14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149"/>
      <c r="E110" s="14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149"/>
      <c r="E111" s="14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149"/>
      <c r="E112" s="14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149"/>
      <c r="E113" s="14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149"/>
      <c r="E114" s="14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149"/>
      <c r="E115" s="14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149"/>
      <c r="E116" s="14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149"/>
      <c r="E117" s="14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149"/>
      <c r="E118" s="14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149"/>
      <c r="E119" s="14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149"/>
      <c r="E120" s="14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149"/>
      <c r="E121" s="14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149"/>
      <c r="E122" s="14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149"/>
      <c r="E123" s="14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149"/>
      <c r="E124" s="14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149"/>
      <c r="E125" s="14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149"/>
      <c r="E126" s="14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149"/>
      <c r="E127" s="14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149"/>
      <c r="E128" s="14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149"/>
      <c r="E129" s="14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149"/>
      <c r="E130" s="14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149"/>
      <c r="E131" s="14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149"/>
      <c r="E132" s="14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149"/>
      <c r="E133" s="14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149"/>
      <c r="E134" s="14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149"/>
      <c r="E135" s="14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149"/>
      <c r="E136" s="14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149"/>
      <c r="E137" s="14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149"/>
      <c r="E138" s="14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149"/>
      <c r="E139" s="14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149"/>
      <c r="E140" s="14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149"/>
      <c r="E141" s="14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149"/>
      <c r="E142" s="14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149"/>
      <c r="E143" s="14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149"/>
      <c r="E144" s="14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149"/>
      <c r="E145" s="14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149"/>
      <c r="E146" s="14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149"/>
      <c r="E147" s="14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149"/>
      <c r="E148" s="14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149"/>
      <c r="E149" s="14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149"/>
      <c r="E150" s="14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149"/>
      <c r="E151" s="14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149"/>
      <c r="E152" s="14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149"/>
      <c r="E153" s="14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149"/>
      <c r="E154" s="14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149"/>
      <c r="E155" s="14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149"/>
      <c r="E156" s="14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149"/>
      <c r="E157" s="14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149"/>
      <c r="E158" s="14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149"/>
      <c r="E159" s="14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149"/>
      <c r="E160" s="14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149"/>
      <c r="E161" s="14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149"/>
      <c r="E162" s="14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149"/>
      <c r="E163" s="14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149"/>
      <c r="E164" s="14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149"/>
      <c r="E165" s="14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149"/>
      <c r="E166" s="14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149"/>
      <c r="E167" s="14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149"/>
      <c r="E168" s="14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149"/>
      <c r="E169" s="14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149"/>
      <c r="E170" s="14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149"/>
      <c r="E171" s="14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149"/>
      <c r="E172" s="14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149"/>
      <c r="E173" s="14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149"/>
      <c r="E174" s="14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149"/>
      <c r="E175" s="14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149"/>
      <c r="E176" s="14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149"/>
      <c r="E177" s="14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149"/>
      <c r="E178" s="14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149"/>
      <c r="E179" s="14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149"/>
      <c r="E180" s="14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149"/>
      <c r="E181" s="14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149"/>
      <c r="E182" s="14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149"/>
      <c r="E183" s="14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149"/>
      <c r="E184" s="14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149"/>
      <c r="E185" s="14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149"/>
      <c r="E186" s="14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149"/>
      <c r="E187" s="14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149"/>
      <c r="E188" s="14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149"/>
      <c r="E189" s="14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149"/>
      <c r="E190" s="14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149"/>
      <c r="E191" s="14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149"/>
      <c r="E192" s="14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149"/>
      <c r="E193" s="14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149"/>
      <c r="E194" s="14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149"/>
      <c r="E195" s="14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149"/>
      <c r="E196" s="14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149"/>
      <c r="E197" s="14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149"/>
      <c r="E198" s="14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149"/>
      <c r="E199" s="14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149"/>
      <c r="E200" s="14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149"/>
      <c r="E201" s="14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149"/>
      <c r="E202" s="14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149"/>
      <c r="E203" s="14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149"/>
      <c r="E204" s="14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149"/>
      <c r="E205" s="14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149"/>
      <c r="E206" s="14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149"/>
      <c r="E207" s="14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149"/>
      <c r="E208" s="14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149"/>
      <c r="E209" s="14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149"/>
      <c r="E210" s="14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149"/>
      <c r="E211" s="14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149"/>
      <c r="E212" s="14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149"/>
      <c r="E213" s="14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149"/>
      <c r="E214" s="14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149"/>
      <c r="E215" s="14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149"/>
      <c r="E216" s="14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149"/>
      <c r="E217" s="14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149"/>
      <c r="E218" s="14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149"/>
      <c r="E219" s="14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149"/>
      <c r="E220" s="14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149"/>
      <c r="E221" s="14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149"/>
      <c r="E222" s="14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149"/>
      <c r="E223" s="14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149"/>
      <c r="E224" s="14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149"/>
      <c r="E225" s="14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149"/>
      <c r="E226" s="14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149"/>
      <c r="E227" s="14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149"/>
      <c r="E228" s="14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149"/>
      <c r="E229" s="14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149"/>
      <c r="E230" s="14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149"/>
      <c r="E231" s="14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149"/>
      <c r="E232" s="14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149"/>
      <c r="E233" s="14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149"/>
      <c r="E234" s="14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149"/>
      <c r="E235" s="14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149"/>
      <c r="E236" s="14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150"/>
      <c r="E237" s="15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150"/>
      <c r="E238" s="15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150"/>
      <c r="E239" s="15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150"/>
      <c r="E240" s="15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150"/>
      <c r="E241" s="15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150"/>
      <c r="E242" s="15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150"/>
      <c r="E243" s="15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150"/>
      <c r="E244" s="15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150"/>
      <c r="E245" s="15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150"/>
      <c r="E246" s="15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150"/>
      <c r="E247" s="15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150"/>
      <c r="E248" s="15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150"/>
      <c r="E249" s="15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150"/>
      <c r="E250" s="15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150"/>
      <c r="E251" s="15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150"/>
      <c r="E252" s="15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150"/>
      <c r="E253" s="15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150"/>
      <c r="E254" s="15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150"/>
      <c r="E255" s="15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150"/>
      <c r="E256" s="15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150"/>
      <c r="E257" s="15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150"/>
      <c r="E258" s="15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150"/>
      <c r="E259" s="15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150"/>
      <c r="E260" s="15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150"/>
      <c r="E261" s="15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150"/>
      <c r="E262" s="15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150"/>
      <c r="E263" s="15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150"/>
      <c r="E264" s="15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150"/>
      <c r="E265" s="15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150"/>
      <c r="E266" s="15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150"/>
      <c r="E267" s="15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150"/>
      <c r="E268" s="150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150"/>
      <c r="E269" s="150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150"/>
      <c r="E270" s="150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150"/>
      <c r="E271" s="150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150"/>
      <c r="E272" s="150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150"/>
      <c r="E273" s="150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150"/>
      <c r="E274" s="15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150"/>
      <c r="E275" s="150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150"/>
      <c r="E276" s="150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150"/>
      <c r="E277" s="150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150"/>
      <c r="E278" s="150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150"/>
      <c r="E279" s="150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150"/>
      <c r="E280" s="150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150"/>
      <c r="E281" s="150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150"/>
      <c r="E282" s="150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150"/>
      <c r="E283" s="150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150"/>
      <c r="E284" s="150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150"/>
      <c r="E285" s="150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150"/>
      <c r="E286" s="150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150"/>
      <c r="E287" s="150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150"/>
      <c r="E288" s="150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150"/>
      <c r="E289" s="150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150"/>
      <c r="E290" s="150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150"/>
      <c r="E291" s="15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150"/>
      <c r="E292" s="150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150"/>
      <c r="E293" s="150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150"/>
      <c r="E294" s="150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150"/>
      <c r="E295" s="150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150"/>
      <c r="E296" s="150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150"/>
      <c r="E297" s="150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150"/>
      <c r="E298" s="150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150"/>
      <c r="E299" s="150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150"/>
      <c r="E300" s="150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150"/>
      <c r="E301" s="150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150"/>
      <c r="E302" s="150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150"/>
      <c r="E303" s="150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150"/>
      <c r="E304" s="150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150"/>
      <c r="E305" s="150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150"/>
      <c r="E306" s="15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150"/>
      <c r="E307" s="150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150"/>
      <c r="E308" s="150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150"/>
      <c r="E309" s="150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150"/>
      <c r="E310" s="150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150"/>
      <c r="E311" s="150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150"/>
      <c r="E312" s="150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150"/>
      <c r="E313" s="150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150"/>
      <c r="E314" s="150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150"/>
      <c r="E315" s="150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150"/>
      <c r="E316" s="150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150"/>
      <c r="E317" s="150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150"/>
      <c r="E318" s="15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150"/>
      <c r="E319" s="15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150"/>
      <c r="E320" s="15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150"/>
      <c r="E321" s="15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150"/>
      <c r="E322" s="150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150"/>
      <c r="E323" s="150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150"/>
      <c r="E324" s="150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150"/>
      <c r="E325" s="150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150"/>
      <c r="E326" s="150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150"/>
      <c r="E327" s="150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150"/>
      <c r="E328" s="150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150"/>
      <c r="E329" s="150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150"/>
      <c r="E330" s="150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150"/>
      <c r="E331" s="150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150"/>
      <c r="E332" s="150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150"/>
      <c r="E333" s="150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150"/>
      <c r="E334" s="150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150"/>
      <c r="E335" s="150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150"/>
      <c r="E336" s="150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150"/>
      <c r="E337" s="150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150"/>
      <c r="E338" s="150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150"/>
      <c r="E339" s="150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150"/>
      <c r="E340" s="150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150"/>
      <c r="E341" s="150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150"/>
      <c r="E342" s="150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150"/>
      <c r="E343" s="150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150"/>
      <c r="E344" s="150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150"/>
      <c r="E345" s="150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150"/>
      <c r="E346" s="150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150"/>
      <c r="E347" s="150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150"/>
      <c r="E348" s="150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150"/>
      <c r="E349" s="150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150"/>
      <c r="E350" s="150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150"/>
      <c r="E351" s="150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150"/>
      <c r="E352" s="150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150"/>
      <c r="E353" s="150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150"/>
      <c r="E354" s="150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150"/>
      <c r="E355" s="150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150"/>
      <c r="E356" s="150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150"/>
      <c r="E357" s="150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150"/>
      <c r="E358" s="150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150"/>
      <c r="E359" s="150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150"/>
      <c r="E360" s="150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150"/>
      <c r="E361" s="150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150"/>
      <c r="E362" s="150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150"/>
      <c r="E363" s="150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150"/>
      <c r="E364" s="150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150"/>
      <c r="E365" s="150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150"/>
      <c r="E366" s="150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150"/>
      <c r="E367" s="150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150"/>
      <c r="E368" s="150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150"/>
      <c r="E369" s="150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150"/>
      <c r="E370" s="150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150"/>
      <c r="E371" s="150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150"/>
      <c r="E372" s="150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150"/>
      <c r="E373" s="150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150"/>
      <c r="E374" s="150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150"/>
      <c r="E375" s="150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150"/>
      <c r="E376" s="15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150"/>
      <c r="E377" s="15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150"/>
      <c r="E378" s="15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150"/>
      <c r="E379" s="15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150"/>
      <c r="E380" s="15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150"/>
      <c r="E381" s="15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150"/>
      <c r="E382" s="15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150"/>
      <c r="E383" s="15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150"/>
      <c r="E384" s="15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150"/>
      <c r="E385" s="15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150"/>
      <c r="E386" s="150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150"/>
      <c r="E387" s="15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150"/>
      <c r="E388" s="15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150"/>
      <c r="E389" s="150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150"/>
      <c r="E390" s="15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150"/>
      <c r="E391" s="15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150"/>
      <c r="E392" s="15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150"/>
      <c r="E393" s="15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150"/>
      <c r="E394" s="15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150"/>
      <c r="E395" s="150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150"/>
      <c r="E396" s="150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150"/>
      <c r="E397" s="150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150"/>
      <c r="E398" s="150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150"/>
      <c r="E399" s="150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150"/>
      <c r="E400" s="150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150"/>
      <c r="E401" s="150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150"/>
      <c r="E402" s="150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150"/>
      <c r="E403" s="150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150"/>
      <c r="E404" s="150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150"/>
      <c r="E405" s="150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150"/>
      <c r="E406" s="150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150"/>
      <c r="E407" s="150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150"/>
      <c r="E408" s="150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150"/>
      <c r="E409" s="150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150"/>
      <c r="E410" s="150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150"/>
      <c r="E411" s="150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150"/>
      <c r="E412" s="150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150"/>
      <c r="E413" s="150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150"/>
      <c r="E414" s="150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150"/>
      <c r="E415" s="150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150"/>
      <c r="E416" s="150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150"/>
      <c r="E417" s="150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150"/>
      <c r="E418" s="150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150"/>
      <c r="E419" s="150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150"/>
      <c r="E420" s="150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150"/>
      <c r="E421" s="150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150"/>
      <c r="E422" s="150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150"/>
      <c r="E423" s="150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150"/>
      <c r="E424" s="150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150"/>
      <c r="E425" s="150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150"/>
      <c r="E426" s="150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150"/>
      <c r="E427" s="150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150"/>
      <c r="E428" s="150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150"/>
      <c r="E429" s="150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150"/>
      <c r="E430" s="150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150"/>
      <c r="E431" s="150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150"/>
      <c r="E432" s="150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150"/>
      <c r="E433" s="150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150"/>
      <c r="E434" s="150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150"/>
      <c r="E435" s="150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150"/>
      <c r="E436" s="150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150"/>
      <c r="E437" s="150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150"/>
      <c r="E438" s="150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150"/>
      <c r="E439" s="150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150"/>
      <c r="E440" s="150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150"/>
      <c r="E441" s="150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150"/>
      <c r="E442" s="150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150"/>
      <c r="E443" s="150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150"/>
      <c r="E444" s="150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150"/>
      <c r="E445" s="150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150"/>
      <c r="E446" s="150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150"/>
      <c r="E447" s="150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150"/>
      <c r="E448" s="150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150"/>
      <c r="E449" s="150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150"/>
      <c r="E450" s="150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150"/>
      <c r="E451" s="150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150"/>
      <c r="E452" s="150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150"/>
      <c r="E453" s="150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150"/>
      <c r="E454" s="150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150"/>
      <c r="E455" s="150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150"/>
      <c r="E456" s="150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150"/>
      <c r="E457" s="150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150"/>
      <c r="E458" s="150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150"/>
      <c r="E459" s="150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150"/>
      <c r="E460" s="150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150"/>
      <c r="E461" s="150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150"/>
      <c r="E462" s="150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150"/>
      <c r="E463" s="150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150"/>
      <c r="E464" s="150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150"/>
      <c r="E465" s="150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150"/>
      <c r="E466" s="150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150"/>
      <c r="E467" s="150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150"/>
      <c r="E468" s="150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150"/>
      <c r="E469" s="150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150"/>
      <c r="E470" s="150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150"/>
      <c r="E471" s="150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150"/>
      <c r="E472" s="150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150"/>
      <c r="E473" s="150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150"/>
      <c r="E474" s="150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150"/>
      <c r="E475" s="150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150"/>
      <c r="E476" s="150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150"/>
      <c r="E477" s="150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150"/>
      <c r="E478" s="150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150"/>
      <c r="E479" s="150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150"/>
      <c r="E480" s="150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150"/>
      <c r="E481" s="150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150"/>
      <c r="E482" s="150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150"/>
      <c r="E483" s="150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150"/>
      <c r="E484" s="150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150"/>
      <c r="E485" s="150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150"/>
      <c r="E486" s="150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150"/>
      <c r="E487" s="150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150"/>
      <c r="E488" s="150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150"/>
      <c r="E489" s="150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150"/>
      <c r="E490" s="150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150"/>
      <c r="E491" s="150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150"/>
      <c r="E492" s="150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150"/>
      <c r="E493" s="150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150"/>
      <c r="E494" s="150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150"/>
      <c r="E495" s="150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150"/>
      <c r="E496" s="150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150"/>
      <c r="E497" s="150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150"/>
      <c r="E498" s="150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150"/>
      <c r="E499" s="150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150"/>
      <c r="E500" s="150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150"/>
      <c r="E501" s="150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150"/>
      <c r="E502" s="150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150"/>
      <c r="E503" s="150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150"/>
      <c r="E504" s="150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150"/>
      <c r="E505" s="150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150"/>
      <c r="E506" s="150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150"/>
      <c r="E507" s="150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150"/>
      <c r="E508" s="150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150"/>
      <c r="E509" s="150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150"/>
      <c r="E510" s="150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150"/>
      <c r="E511" s="150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150"/>
      <c r="E512" s="150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150"/>
      <c r="E513" s="150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150"/>
      <c r="E514" s="150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150"/>
      <c r="E515" s="150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150"/>
      <c r="E516" s="150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150"/>
      <c r="E517" s="150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150"/>
      <c r="E518" s="150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150"/>
      <c r="E519" s="150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150"/>
      <c r="E520" s="150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150"/>
      <c r="E521" s="150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150"/>
      <c r="E522" s="150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150"/>
      <c r="E523" s="150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150"/>
      <c r="E524" s="150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150"/>
      <c r="E525" s="150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150"/>
      <c r="E526" s="150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150"/>
      <c r="E527" s="150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150"/>
      <c r="E528" s="150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150"/>
      <c r="E529" s="150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150"/>
      <c r="E530" s="150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150"/>
      <c r="E531" s="150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150"/>
      <c r="E532" s="150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150"/>
      <c r="E533" s="150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150"/>
      <c r="E534" s="150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150"/>
      <c r="E535" s="150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150"/>
      <c r="E536" s="150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150"/>
      <c r="E537" s="150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150"/>
      <c r="E538" s="150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150"/>
      <c r="E539" s="150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150"/>
      <c r="E540" s="150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150"/>
      <c r="E541" s="150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150"/>
      <c r="E542" s="150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150"/>
      <c r="E543" s="150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150"/>
      <c r="E544" s="150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150"/>
      <c r="E545" s="150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150"/>
      <c r="E546" s="150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150"/>
      <c r="E547" s="150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150"/>
      <c r="E548" s="150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150"/>
      <c r="E549" s="150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150"/>
      <c r="E550" s="150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150"/>
      <c r="E551" s="150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150"/>
      <c r="E552" s="150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150"/>
      <c r="E553" s="150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150"/>
      <c r="E554" s="150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150"/>
      <c r="E555" s="150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150"/>
      <c r="E556" s="150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150"/>
      <c r="E557" s="150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150"/>
      <c r="E558" s="150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150"/>
      <c r="E559" s="150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150"/>
      <c r="E560" s="150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150"/>
      <c r="E561" s="150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150"/>
      <c r="E562" s="150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150"/>
      <c r="E563" s="150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150"/>
      <c r="E564" s="150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150"/>
      <c r="E565" s="150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150"/>
      <c r="E566" s="150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150"/>
      <c r="E567" s="150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150"/>
      <c r="E568" s="150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150"/>
      <c r="E569" s="150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150"/>
      <c r="E570" s="150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150"/>
      <c r="E571" s="150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150"/>
      <c r="E572" s="150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150"/>
      <c r="E573" s="150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150"/>
      <c r="E574" s="150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150"/>
      <c r="E575" s="150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150"/>
      <c r="E576" s="150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150"/>
      <c r="E577" s="150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150"/>
      <c r="E578" s="150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150"/>
      <c r="E579" s="150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150"/>
      <c r="E580" s="150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150"/>
      <c r="E581" s="150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150"/>
      <c r="E582" s="150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150"/>
      <c r="E583" s="150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150"/>
      <c r="E584" s="150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150"/>
      <c r="E585" s="150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150"/>
      <c r="E586" s="150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150"/>
      <c r="E587" s="150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150"/>
      <c r="E588" s="150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150"/>
      <c r="E589" s="150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150"/>
      <c r="E590" s="150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150"/>
      <c r="E591" s="150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150"/>
      <c r="E592" s="150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150"/>
      <c r="E593" s="150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150"/>
      <c r="E594" s="150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150"/>
      <c r="E595" s="150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150"/>
      <c r="E596" s="150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150"/>
      <c r="E597" s="150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150"/>
      <c r="E598" s="150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150"/>
      <c r="E599" s="150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150"/>
      <c r="E600" s="15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150"/>
      <c r="E601" s="150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150"/>
      <c r="E602" s="150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150"/>
      <c r="E603" s="150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150"/>
      <c r="E604" s="150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150"/>
      <c r="E605" s="150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150"/>
      <c r="E606" s="150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150"/>
      <c r="E607" s="150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150"/>
      <c r="E608" s="150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150"/>
      <c r="E609" s="150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150"/>
      <c r="E610" s="150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150"/>
      <c r="E611" s="150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150"/>
      <c r="E612" s="150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150"/>
      <c r="E613" s="150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150"/>
      <c r="E614" s="150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150"/>
      <c r="E615" s="150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150"/>
      <c r="E616" s="150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150"/>
      <c r="E617" s="150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150"/>
      <c r="E618" s="150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150"/>
      <c r="E619" s="150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150"/>
      <c r="E620" s="150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150"/>
      <c r="E621" s="150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150"/>
      <c r="E622" s="150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150"/>
      <c r="E623" s="150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150"/>
      <c r="E624" s="150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150"/>
      <c r="E625" s="150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150"/>
      <c r="E626" s="150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150"/>
      <c r="E627" s="150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150"/>
      <c r="E628" s="150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150"/>
      <c r="E629" s="150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150"/>
      <c r="E630" s="150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150"/>
      <c r="E631" s="150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150"/>
      <c r="E632" s="150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150"/>
      <c r="E633" s="150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150"/>
      <c r="E634" s="150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150"/>
      <c r="E635" s="150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150"/>
      <c r="E636" s="150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150"/>
      <c r="E637" s="150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150"/>
      <c r="E638" s="150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150"/>
      <c r="E639" s="150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150"/>
      <c r="E640" s="150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150"/>
      <c r="E641" s="150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150"/>
      <c r="E642" s="150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150"/>
      <c r="E643" s="150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150"/>
      <c r="E644" s="150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150"/>
      <c r="E645" s="150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150"/>
      <c r="E646" s="150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150"/>
      <c r="E647" s="150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150"/>
      <c r="E648" s="150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150"/>
      <c r="E649" s="150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150"/>
      <c r="E650" s="150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150"/>
      <c r="E651" s="150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150"/>
      <c r="E652" s="150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150"/>
      <c r="E653" s="150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150"/>
      <c r="E654" s="150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150"/>
      <c r="E655" s="150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150"/>
      <c r="E656" s="150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150"/>
      <c r="E657" s="150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150"/>
      <c r="E658" s="150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150"/>
      <c r="E659" s="150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150"/>
      <c r="E660" s="15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150"/>
      <c r="E661" s="150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150"/>
      <c r="E662" s="150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150"/>
      <c r="E663" s="150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150"/>
      <c r="E664" s="150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150"/>
      <c r="E665" s="150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150"/>
      <c r="E666" s="150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150"/>
      <c r="E667" s="150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150"/>
      <c r="E668" s="150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150"/>
      <c r="E669" s="150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150"/>
      <c r="E670" s="150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150"/>
      <c r="E671" s="150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150"/>
      <c r="E672" s="150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150"/>
      <c r="E673" s="150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150"/>
      <c r="E674" s="150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150"/>
      <c r="E675" s="150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150"/>
      <c r="E676" s="150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150"/>
      <c r="E677" s="150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150"/>
      <c r="E678" s="150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150"/>
      <c r="E679" s="150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150"/>
      <c r="E680" s="150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150"/>
      <c r="E681" s="150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150"/>
      <c r="E682" s="150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150"/>
      <c r="E683" s="150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150"/>
      <c r="E684" s="150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150"/>
      <c r="E685" s="150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150"/>
      <c r="E686" s="150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150"/>
      <c r="E687" s="150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150"/>
      <c r="E688" s="150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150"/>
      <c r="E689" s="150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150"/>
      <c r="E690" s="150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150"/>
      <c r="E691" s="150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150"/>
      <c r="E692" s="150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150"/>
      <c r="E693" s="150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150"/>
      <c r="E694" s="150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150"/>
      <c r="E695" s="150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150"/>
      <c r="E696" s="150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150"/>
      <c r="E697" s="150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150"/>
      <c r="E698" s="150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150"/>
      <c r="E699" s="150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150"/>
      <c r="E700" s="150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150"/>
      <c r="E701" s="150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150"/>
      <c r="E702" s="150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150"/>
      <c r="E703" s="150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150"/>
      <c r="E704" s="150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150"/>
      <c r="E705" s="150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150"/>
      <c r="E706" s="150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150"/>
      <c r="E707" s="150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150"/>
      <c r="E708" s="150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150"/>
      <c r="E709" s="150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150"/>
      <c r="E710" s="150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150"/>
      <c r="E711" s="150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150"/>
      <c r="E712" s="150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150"/>
      <c r="E713" s="150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150"/>
      <c r="E714" s="150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150"/>
      <c r="E715" s="150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150"/>
      <c r="E716" s="150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150"/>
      <c r="E717" s="150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150"/>
      <c r="E718" s="150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150"/>
      <c r="E719" s="150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150"/>
      <c r="E720" s="150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150"/>
      <c r="E721" s="150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150"/>
      <c r="E722" s="150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150"/>
      <c r="E723" s="150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150"/>
      <c r="E724" s="150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150"/>
      <c r="E725" s="150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150"/>
      <c r="E726" s="150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150"/>
      <c r="E727" s="150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150"/>
      <c r="E728" s="150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150"/>
      <c r="E729" s="150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150"/>
      <c r="E730" s="150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150"/>
      <c r="E731" s="150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150"/>
      <c r="E732" s="150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150"/>
      <c r="E733" s="150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150"/>
      <c r="E734" s="150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150"/>
      <c r="E735" s="150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150"/>
      <c r="E736" s="150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150"/>
      <c r="E737" s="150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150"/>
      <c r="E738" s="150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150"/>
      <c r="E739" s="150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150"/>
      <c r="E740" s="150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150"/>
      <c r="E741" s="150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150"/>
      <c r="E742" s="150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150"/>
      <c r="E743" s="150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150"/>
      <c r="E744" s="150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150"/>
      <c r="E745" s="150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150"/>
      <c r="E746" s="150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150"/>
      <c r="E747" s="150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150"/>
      <c r="E748" s="150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150"/>
      <c r="E749" s="150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150"/>
      <c r="E750" s="150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150"/>
      <c r="E751" s="150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150"/>
      <c r="E752" s="150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150"/>
      <c r="E753" s="150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150"/>
      <c r="E754" s="150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150"/>
      <c r="E755" s="150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150"/>
      <c r="E756" s="150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150"/>
      <c r="E757" s="150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150"/>
      <c r="E758" s="150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150"/>
      <c r="E759" s="150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150"/>
      <c r="E760" s="150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150"/>
      <c r="E761" s="150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150"/>
      <c r="E762" s="150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150"/>
      <c r="E763" s="150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150"/>
      <c r="E764" s="150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150"/>
      <c r="E765" s="150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150"/>
      <c r="E766" s="150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150"/>
      <c r="E767" s="150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150"/>
      <c r="E768" s="150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150"/>
      <c r="E769" s="150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150"/>
      <c r="E770" s="150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150"/>
      <c r="E771" s="150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150"/>
      <c r="E772" s="150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150"/>
      <c r="E773" s="150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150"/>
      <c r="E774" s="150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150"/>
      <c r="E775" s="150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150"/>
      <c r="E776" s="150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150"/>
      <c r="E777" s="150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150"/>
      <c r="E778" s="150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150"/>
      <c r="E779" s="150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150"/>
      <c r="E780" s="150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150"/>
      <c r="E781" s="150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150"/>
      <c r="E782" s="150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150"/>
      <c r="E783" s="150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150"/>
      <c r="E784" s="150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150"/>
      <c r="E785" s="150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150"/>
      <c r="E786" s="150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150"/>
      <c r="E787" s="150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150"/>
      <c r="E788" s="150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150"/>
      <c r="E789" s="150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150"/>
      <c r="E790" s="150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150"/>
      <c r="E791" s="150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150"/>
      <c r="E792" s="150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150"/>
      <c r="E793" s="150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150"/>
      <c r="E794" s="150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150"/>
      <c r="E795" s="150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150"/>
      <c r="E796" s="150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150"/>
      <c r="E797" s="150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150"/>
      <c r="E798" s="150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150"/>
      <c r="E799" s="150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150"/>
      <c r="E800" s="150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150"/>
      <c r="E801" s="150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150"/>
      <c r="E802" s="150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150"/>
      <c r="E803" s="150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150"/>
      <c r="E804" s="150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150"/>
      <c r="E805" s="150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150"/>
      <c r="E806" s="150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150"/>
      <c r="E807" s="150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150"/>
      <c r="E808" s="150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150"/>
      <c r="E809" s="150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150"/>
      <c r="E810" s="150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150"/>
      <c r="E811" s="150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150"/>
      <c r="E812" s="150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150"/>
      <c r="E813" s="150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150"/>
      <c r="E814" s="150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150"/>
      <c r="E815" s="150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150"/>
      <c r="E816" s="150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150"/>
      <c r="E817" s="150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150"/>
      <c r="E818" s="150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150"/>
      <c r="E819" s="150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150"/>
      <c r="E820" s="150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150"/>
      <c r="E821" s="150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150"/>
      <c r="E822" s="150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150"/>
      <c r="E823" s="150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150"/>
      <c r="E824" s="150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150"/>
      <c r="E825" s="150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150"/>
      <c r="E826" s="150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150"/>
      <c r="E827" s="150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150"/>
      <c r="E828" s="150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150"/>
      <c r="E829" s="150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150"/>
      <c r="E830" s="150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150"/>
      <c r="E831" s="150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150"/>
      <c r="E832" s="150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150"/>
      <c r="E833" s="150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150"/>
      <c r="E834" s="150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150"/>
      <c r="E835" s="150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150"/>
      <c r="E836" s="150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150"/>
      <c r="E837" s="150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150"/>
      <c r="E838" s="150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150"/>
      <c r="E839" s="150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150"/>
      <c r="E840" s="150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150"/>
      <c r="E841" s="150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150"/>
      <c r="E842" s="150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150"/>
      <c r="E843" s="150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150"/>
      <c r="E844" s="150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150"/>
      <c r="E845" s="150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150"/>
      <c r="E846" s="150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150"/>
      <c r="E847" s="150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150"/>
      <c r="E848" s="150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150"/>
      <c r="E849" s="150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150"/>
      <c r="E850" s="150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150"/>
      <c r="E851" s="150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150"/>
      <c r="E852" s="150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150"/>
      <c r="E853" s="150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150"/>
      <c r="E854" s="150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150"/>
      <c r="E855" s="150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150"/>
      <c r="E856" s="150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150"/>
      <c r="E857" s="150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150"/>
      <c r="E858" s="150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150"/>
      <c r="E859" s="150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150"/>
      <c r="E860" s="150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150"/>
      <c r="E861" s="150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150"/>
      <c r="E862" s="150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150"/>
      <c r="E863" s="150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150"/>
      <c r="E864" s="150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150"/>
      <c r="E865" s="150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150"/>
      <c r="E866" s="150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150"/>
      <c r="E867" s="150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150"/>
      <c r="E868" s="150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150"/>
      <c r="E869" s="150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150"/>
      <c r="E870" s="150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150"/>
      <c r="E871" s="150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150"/>
      <c r="E872" s="150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150"/>
      <c r="E873" s="150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150"/>
      <c r="E874" s="150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150"/>
      <c r="E875" s="150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150"/>
      <c r="E876" s="150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150"/>
      <c r="E877" s="150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150"/>
      <c r="E878" s="150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150"/>
      <c r="E879" s="150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150"/>
      <c r="E880" s="150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150"/>
      <c r="E881" s="150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150"/>
      <c r="E882" s="150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150"/>
      <c r="E883" s="150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150"/>
      <c r="E884" s="150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150"/>
      <c r="E885" s="150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150"/>
      <c r="E886" s="150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150"/>
      <c r="E887" s="150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150"/>
      <c r="E888" s="150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150"/>
      <c r="E889" s="150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150"/>
      <c r="E890" s="150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150"/>
      <c r="E891" s="150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150"/>
      <c r="E892" s="150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150"/>
      <c r="E893" s="150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150"/>
      <c r="E894" s="150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150"/>
      <c r="E895" s="150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150"/>
      <c r="E896" s="150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150"/>
      <c r="E897" s="150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150"/>
      <c r="E898" s="150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150"/>
      <c r="E899" s="150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150"/>
      <c r="E900" s="150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150"/>
      <c r="E901" s="150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150"/>
      <c r="E902" s="150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150"/>
      <c r="E903" s="150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150"/>
      <c r="E904" s="150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150"/>
      <c r="E905" s="150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150"/>
      <c r="E906" s="150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150"/>
      <c r="E907" s="150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150"/>
      <c r="E908" s="150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150"/>
      <c r="E909" s="150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150"/>
      <c r="E910" s="150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150"/>
      <c r="E911" s="150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150"/>
      <c r="E912" s="150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150"/>
      <c r="E913" s="150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150"/>
      <c r="E914" s="150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150"/>
      <c r="E915" s="150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150"/>
      <c r="E916" s="150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150"/>
      <c r="E917" s="150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150"/>
      <c r="E918" s="150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150"/>
      <c r="E919" s="150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150"/>
      <c r="E920" s="150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150"/>
      <c r="E921" s="150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150"/>
      <c r="E922" s="150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150"/>
      <c r="E923" s="150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150"/>
      <c r="E924" s="150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150"/>
      <c r="E925" s="150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150"/>
      <c r="E926" s="150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150"/>
      <c r="E927" s="150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150"/>
      <c r="E928" s="150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150"/>
      <c r="E929" s="150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150"/>
      <c r="E930" s="150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150"/>
      <c r="E931" s="150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150"/>
      <c r="E932" s="150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150"/>
      <c r="E933" s="150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150"/>
      <c r="E934" s="150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150"/>
      <c r="E935" s="150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150"/>
      <c r="E936" s="150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150"/>
      <c r="E937" s="150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150"/>
      <c r="E938" s="150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150"/>
      <c r="E939" s="150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150"/>
      <c r="E940" s="150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150"/>
      <c r="E941" s="150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150"/>
      <c r="E942" s="150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150"/>
      <c r="E943" s="150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150"/>
      <c r="E944" s="150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150"/>
      <c r="E945" s="150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150"/>
      <c r="E946" s="150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150"/>
      <c r="E947" s="150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150"/>
      <c r="E948" s="150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150"/>
      <c r="E949" s="150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150"/>
      <c r="E950" s="150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150"/>
      <c r="E951" s="150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150"/>
      <c r="E952" s="150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150"/>
      <c r="E953" s="150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150"/>
      <c r="E954" s="150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150"/>
      <c r="E955" s="150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150"/>
      <c r="E956" s="150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150"/>
      <c r="E957" s="150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150"/>
      <c r="E958" s="150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150"/>
      <c r="E959" s="150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150"/>
      <c r="E960" s="150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150"/>
      <c r="E961" s="150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150"/>
      <c r="E962" s="150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150"/>
      <c r="E963" s="150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150"/>
      <c r="E964" s="150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150"/>
      <c r="E965" s="150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150"/>
      <c r="E966" s="150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150"/>
      <c r="E967" s="150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150"/>
      <c r="E968" s="150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150"/>
      <c r="E969" s="150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150"/>
      <c r="E970" s="150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150"/>
      <c r="E971" s="150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150"/>
      <c r="E972" s="150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150"/>
      <c r="E973" s="150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150"/>
      <c r="E974" s="150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150"/>
      <c r="E975" s="150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150"/>
      <c r="E976" s="150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150"/>
      <c r="E977" s="150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150"/>
      <c r="E978" s="150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150"/>
      <c r="E979" s="150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150"/>
      <c r="E980" s="150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150"/>
      <c r="E981" s="150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150"/>
      <c r="E982" s="150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150"/>
      <c r="E983" s="150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150"/>
      <c r="E984" s="150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150"/>
      <c r="E985" s="150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150"/>
      <c r="E986" s="150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150"/>
      <c r="E987" s="150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150"/>
      <c r="E988" s="150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150"/>
      <c r="E989" s="150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150"/>
      <c r="E990" s="150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150"/>
      <c r="E991" s="150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150"/>
      <c r="E992" s="150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150"/>
      <c r="E993" s="150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150"/>
      <c r="E994" s="150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150"/>
      <c r="E995" s="150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150"/>
      <c r="E996" s="150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150"/>
      <c r="E997" s="150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150"/>
      <c r="E998" s="150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</sheetData>
  <mergeCells count="31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12:C17"/>
    <mergeCell ref="D12:D17"/>
    <mergeCell ref="E12:E17"/>
    <mergeCell ref="V12:V29"/>
    <mergeCell ref="W12:W29"/>
    <mergeCell ref="C30:F30"/>
    <mergeCell ref="B36:C36"/>
    <mergeCell ref="F36:AL39"/>
    <mergeCell ref="B3:C3"/>
    <mergeCell ref="B4:C4"/>
    <mergeCell ref="H4:J4"/>
    <mergeCell ref="K4:M4"/>
    <mergeCell ref="N4:O4"/>
    <mergeCell ref="P4:R4"/>
    <mergeCell ref="B5:C5"/>
  </mergeCells>
  <conditionalFormatting sqref="G30:AK30">
    <cfRule type="cellIs" dxfId="3" priority="1" stopIfTrue="1" operator="lessThan">
      <formula>8</formula>
    </cfRule>
  </conditionalFormatting>
  <conditionalFormatting sqref="G10:U29 V10:W11 X10:AK29">
    <cfRule type="expression" dxfId="4" priority="2" stopIfTrue="1">
      <formula>G$10="S"</formula>
    </cfRule>
  </conditionalFormatting>
  <conditionalFormatting sqref="G10:U29 V10:W11 X10:AK29">
    <cfRule type="expression" dxfId="4" priority="3" stopIfTrue="1">
      <formula>G$10="D"</formula>
    </cfRule>
  </conditionalFormatting>
  <conditionalFormatting sqref="G12:K12 N12:P12 T12:U12 AE19:AE24">
    <cfRule type="expression" dxfId="4" priority="4" stopIfTrue="1">
      <formula>#REF!="S"</formula>
    </cfRule>
  </conditionalFormatting>
  <conditionalFormatting sqref="G12:K12 N12:P12 T12:U12 AE19:AE24">
    <cfRule type="expression" dxfId="4" priority="5" stopIfTrue="1">
      <formula>#REF!="D"</formula>
    </cfRule>
  </conditionalFormatting>
  <conditionalFormatting sqref="S19:T19 S23:T24">
    <cfRule type="expression" dxfId="4" priority="6" stopIfTrue="1">
      <formula>#REF!="S"</formula>
    </cfRule>
  </conditionalFormatting>
  <conditionalFormatting sqref="S19:T19 S23:T24">
    <cfRule type="expression" dxfId="4" priority="7" stopIfTrue="1">
      <formula>#REF!="D"</formula>
    </cfRule>
  </conditionalFormatting>
  <conditionalFormatting sqref="AK16:AK24">
    <cfRule type="expression" dxfId="4" priority="8" stopIfTrue="1">
      <formula>#REF!="S"</formula>
    </cfRule>
  </conditionalFormatting>
  <conditionalFormatting sqref="AK16:AK24">
    <cfRule type="expression" dxfId="4" priority="9" stopIfTrue="1">
      <formula>#REF!="D"</formula>
    </cfRule>
  </conditionalFormatting>
  <conditionalFormatting sqref="AJ12:AJ24">
    <cfRule type="expression" dxfId="4" priority="10" stopIfTrue="1">
      <formula>#REF!="S"</formula>
    </cfRule>
  </conditionalFormatting>
  <conditionalFormatting sqref="AJ12:AJ24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29">
    <cfRule type="expression" dxfId="4" priority="18">
      <formula>$AK$10="X"</formula>
    </cfRule>
  </conditionalFormatting>
  <conditionalFormatting sqref="S19:T19 S23:T24">
    <cfRule type="expression" dxfId="4" priority="19" stopIfTrue="1">
      <formula>#REF!="S"</formula>
    </cfRule>
  </conditionalFormatting>
  <conditionalFormatting sqref="S19:T19 S23:T24">
    <cfRule type="expression" dxfId="4" priority="20" stopIfTrue="1">
      <formula>#REF!="D"</formula>
    </cfRule>
  </conditionalFormatting>
  <conditionalFormatting sqref="AK16:AK24">
    <cfRule type="expression" dxfId="4" priority="21" stopIfTrue="1">
      <formula>#REF!="S"</formula>
    </cfRule>
  </conditionalFormatting>
  <conditionalFormatting sqref="AK16:AK24">
    <cfRule type="expression" dxfId="4" priority="22" stopIfTrue="1">
      <formula>#REF!="D"</formula>
    </cfRule>
  </conditionalFormatting>
  <conditionalFormatting sqref="I12:J12 N12:P12">
    <cfRule type="expression" dxfId="4" priority="23" stopIfTrue="1">
      <formula>#REF!="S"</formula>
    </cfRule>
  </conditionalFormatting>
  <conditionalFormatting sqref="I12:J12 N12:P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 AF12:AG12">
    <cfRule type="expression" dxfId="4" priority="27" stopIfTrue="1">
      <formula>#REF!="S"</formula>
    </cfRule>
  </conditionalFormatting>
  <conditionalFormatting sqref="AB12:AC12 AF12:AG12">
    <cfRule type="expression" dxfId="4" priority="28" stopIfTrue="1">
      <formula>#REF!="D"</formula>
    </cfRule>
  </conditionalFormatting>
  <conditionalFormatting sqref="AE15:AE29 AB19:AC24 AF19:AG24">
    <cfRule type="expression" dxfId="4" priority="29" stopIfTrue="1">
      <formula>#REF!="S"</formula>
    </cfRule>
  </conditionalFormatting>
  <conditionalFormatting sqref="AE15:AE29 AB19:AC24 AF19:AG24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19 Z23:Z24">
    <cfRule type="expression" dxfId="4" priority="43" stopIfTrue="1">
      <formula>#REF!="S"</formula>
    </cfRule>
  </conditionalFormatting>
  <conditionalFormatting sqref="Z19 Z23:Z24">
    <cfRule type="expression" dxfId="4" priority="44" stopIfTrue="1">
      <formula>#REF!="D"</formula>
    </cfRule>
  </conditionalFormatting>
  <conditionalFormatting sqref="Z19 Z23:Z24">
    <cfRule type="expression" dxfId="4" priority="45" stopIfTrue="1">
      <formula>#REF!="S"</formula>
    </cfRule>
  </conditionalFormatting>
  <conditionalFormatting sqref="Z19 Z23:Z24">
    <cfRule type="expression" dxfId="4" priority="46" stopIfTrue="1">
      <formula>#REF!="D"</formula>
    </cfRule>
  </conditionalFormatting>
  <conditionalFormatting sqref="AA19 AA23:AA24">
    <cfRule type="expression" dxfId="4" priority="47" stopIfTrue="1">
      <formula>#REF!="S"</formula>
    </cfRule>
  </conditionalFormatting>
  <conditionalFormatting sqref="AA19 AA23:AA24">
    <cfRule type="expression" dxfId="4" priority="48" stopIfTrue="1">
      <formula>#REF!="D"</formula>
    </cfRule>
  </conditionalFormatting>
  <conditionalFormatting sqref="AA19 AA23:AA24">
    <cfRule type="expression" dxfId="4" priority="49" stopIfTrue="1">
      <formula>#REF!="S"</formula>
    </cfRule>
  </conditionalFormatting>
  <conditionalFormatting sqref="AA19 AA23:AA24">
    <cfRule type="expression" dxfId="4" priority="50" stopIfTrue="1">
      <formula>#REF!="D"</formula>
    </cfRule>
  </conditionalFormatting>
  <conditionalFormatting sqref="X12">
    <cfRule type="expression" dxfId="4" priority="51" stopIfTrue="1">
      <formula>#REF!="S"</formula>
    </cfRule>
  </conditionalFormatting>
  <conditionalFormatting sqref="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">
    <cfRule type="expression" dxfId="4" priority="69" stopIfTrue="1">
      <formula>#REF!="S"</formula>
    </cfRule>
  </conditionalFormatting>
  <conditionalFormatting sqref="T13">
    <cfRule type="expression" dxfId="4" priority="70" stopIfTrue="1">
      <formula>#REF!="D"</formula>
    </cfRule>
  </conditionalFormatting>
  <conditionalFormatting sqref="S13">
    <cfRule type="expression" dxfId="4" priority="71" stopIfTrue="1">
      <formula>#REF!="S"</formula>
    </cfRule>
  </conditionalFormatting>
  <conditionalFormatting sqref="S13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 U23:U24">
    <cfRule type="expression" dxfId="4" priority="75" stopIfTrue="1">
      <formula>#REF!="S"</formula>
    </cfRule>
  </conditionalFormatting>
  <conditionalFormatting sqref="U13 U23:U24">
    <cfRule type="expression" dxfId="4" priority="76" stopIfTrue="1">
      <formula>#REF!="D"</formula>
    </cfRule>
  </conditionalFormatting>
  <conditionalFormatting sqref="X19 X23:X24">
    <cfRule type="expression" dxfId="4" priority="77" stopIfTrue="1">
      <formula>#REF!="S"</formula>
    </cfRule>
  </conditionalFormatting>
  <conditionalFormatting sqref="X19 X23:X24">
    <cfRule type="expression" dxfId="4" priority="78" stopIfTrue="1">
      <formula>#REF!="D"</formula>
    </cfRule>
  </conditionalFormatting>
  <conditionalFormatting sqref="Y19 Y23:Y24">
    <cfRule type="expression" dxfId="4" priority="79" stopIfTrue="1">
      <formula>#REF!="S"</formula>
    </cfRule>
  </conditionalFormatting>
  <conditionalFormatting sqref="Y19 Y23:Y24">
    <cfRule type="expression" dxfId="4" priority="80" stopIfTrue="1">
      <formula>#REF!="D"</formula>
    </cfRule>
  </conditionalFormatting>
  <conditionalFormatting sqref="AC16:AC18 AF16:AG18">
    <cfRule type="expression" dxfId="4" priority="81" stopIfTrue="1">
      <formula>#REF!="S"</formula>
    </cfRule>
  </conditionalFormatting>
  <conditionalFormatting sqref="AC16:AC18 AF16:AG18">
    <cfRule type="expression" dxfId="4" priority="82" stopIfTrue="1">
      <formula>#REF!="D"</formula>
    </cfRule>
  </conditionalFormatting>
  <conditionalFormatting sqref="X13 X15">
    <cfRule type="expression" dxfId="4" priority="83" stopIfTrue="1">
      <formula>#REF!="S"</formula>
    </cfRule>
  </conditionalFormatting>
  <conditionalFormatting sqref="X13 X15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18">
    <cfRule type="expression" dxfId="4" priority="91" stopIfTrue="1">
      <formula>#REF!="S"</formula>
    </cfRule>
  </conditionalFormatting>
  <conditionalFormatting sqref="AE13:AE18">
    <cfRule type="expression" dxfId="4" priority="92" stopIfTrue="1">
      <formula>#REF!="D"</formula>
    </cfRule>
  </conditionalFormatting>
  <conditionalFormatting sqref="AD13:AD18">
    <cfRule type="expression" dxfId="4" priority="93" stopIfTrue="1">
      <formula>#REF!="S"</formula>
    </cfRule>
  </conditionalFormatting>
  <conditionalFormatting sqref="AD13:AD18">
    <cfRule type="expression" dxfId="4" priority="94" stopIfTrue="1">
      <formula>#REF!="D"</formula>
    </cfRule>
  </conditionalFormatting>
  <conditionalFormatting sqref="AD13:AD18">
    <cfRule type="expression" dxfId="4" priority="95" stopIfTrue="1">
      <formula>#REF!="S"</formula>
    </cfRule>
  </conditionalFormatting>
  <conditionalFormatting sqref="AD13:AD18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4">
    <cfRule type="expression" dxfId="4" priority="99" stopIfTrue="1">
      <formula>#REF!="S"</formula>
    </cfRule>
  </conditionalFormatting>
  <conditionalFormatting sqref="AH13:AH24">
    <cfRule type="expression" dxfId="4" priority="100" stopIfTrue="1">
      <formula>#REF!="D"</formula>
    </cfRule>
  </conditionalFormatting>
  <conditionalFormatting sqref="AI13:AI24">
    <cfRule type="expression" dxfId="4" priority="101" stopIfTrue="1">
      <formula>#REF!="S"</formula>
    </cfRule>
  </conditionalFormatting>
  <conditionalFormatting sqref="AI13:AI24">
    <cfRule type="expression" dxfId="4" priority="102" stopIfTrue="1">
      <formula>#REF!="D"</formula>
    </cfRule>
  </conditionalFormatting>
  <conditionalFormatting sqref="AF13:AF24 AE15:AE29">
    <cfRule type="expression" dxfId="4" priority="103" stopIfTrue="1">
      <formula>#REF!="S"</formula>
    </cfRule>
  </conditionalFormatting>
  <conditionalFormatting sqref="AF13:AF24 AE15:AE29">
    <cfRule type="expression" dxfId="4" priority="104" stopIfTrue="1">
      <formula>#REF!="D"</formula>
    </cfRule>
  </conditionalFormatting>
  <conditionalFormatting sqref="AG13:AG24">
    <cfRule type="expression" dxfId="4" priority="105" stopIfTrue="1">
      <formula>#REF!="S"</formula>
    </cfRule>
  </conditionalFormatting>
  <conditionalFormatting sqref="AG13:AG24">
    <cfRule type="expression" dxfId="4" priority="106" stopIfTrue="1">
      <formula>#REF!="D"</formula>
    </cfRule>
  </conditionalFormatting>
  <conditionalFormatting sqref="AB13:AC15 AF13:AG15">
    <cfRule type="expression" dxfId="4" priority="107" stopIfTrue="1">
      <formula>#REF!="S"</formula>
    </cfRule>
  </conditionalFormatting>
  <conditionalFormatting sqref="AB13:AC15 AF13:AG15">
    <cfRule type="expression" dxfId="4" priority="108" stopIfTrue="1">
      <formula>#REF!="D"</formula>
    </cfRule>
  </conditionalFormatting>
  <conditionalFormatting sqref="Z13:Z14">
    <cfRule type="expression" dxfId="4" priority="109" stopIfTrue="1">
      <formula>#REF!="S"</formula>
    </cfRule>
  </conditionalFormatting>
  <conditionalFormatting sqref="Z13:Z14">
    <cfRule type="expression" dxfId="4" priority="110" stopIfTrue="1">
      <formula>#REF!="D"</formula>
    </cfRule>
  </conditionalFormatting>
  <conditionalFormatting sqref="Z13:Z14">
    <cfRule type="expression" dxfId="4" priority="111" stopIfTrue="1">
      <formula>#REF!="S"</formula>
    </cfRule>
  </conditionalFormatting>
  <conditionalFormatting sqref="Z13:Z14">
    <cfRule type="expression" dxfId="4" priority="112" stopIfTrue="1">
      <formula>#REF!="D"</formula>
    </cfRule>
  </conditionalFormatting>
  <conditionalFormatting sqref="AA13:AA15">
    <cfRule type="expression" dxfId="4" priority="113" stopIfTrue="1">
      <formula>#REF!="S"</formula>
    </cfRule>
  </conditionalFormatting>
  <conditionalFormatting sqref="AA13:AA15">
    <cfRule type="expression" dxfId="4" priority="114" stopIfTrue="1">
      <formula>#REF!="D"</formula>
    </cfRule>
  </conditionalFormatting>
  <conditionalFormatting sqref="AA13:AA15">
    <cfRule type="expression" dxfId="4" priority="115" stopIfTrue="1">
      <formula>#REF!="S"</formula>
    </cfRule>
  </conditionalFormatting>
  <conditionalFormatting sqref="AA13:AA15">
    <cfRule type="expression" dxfId="4" priority="116" stopIfTrue="1">
      <formula>#REF!="D"</formula>
    </cfRule>
  </conditionalFormatting>
  <conditionalFormatting sqref="Y13">
    <cfRule type="expression" dxfId="4" priority="117" stopIfTrue="1">
      <formula>#REF!="S"</formula>
    </cfRule>
  </conditionalFormatting>
  <conditionalFormatting sqref="Y13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9:I24 J19:R19 J23:R24">
    <cfRule type="expression" dxfId="4" priority="129" stopIfTrue="1">
      <formula>#REF!="S"</formula>
    </cfRule>
  </conditionalFormatting>
  <conditionalFormatting sqref="G19:I24 J19:R19 J23:R24">
    <cfRule type="expression" dxfId="4" priority="130" stopIfTrue="1">
      <formula>#REF!="D"</formula>
    </cfRule>
  </conditionalFormatting>
  <conditionalFormatting sqref="H12:L29 G13">
    <cfRule type="expression" dxfId="4" priority="131" stopIfTrue="1">
      <formula>#REF!="S"</formula>
    </cfRule>
  </conditionalFormatting>
  <conditionalFormatting sqref="H12:L29 G13">
    <cfRule type="expression" dxfId="4" priority="132" stopIfTrue="1">
      <formula>#REF!="D"</formula>
    </cfRule>
  </conditionalFormatting>
  <conditionalFormatting sqref="H12:L29 G13">
    <cfRule type="expression" dxfId="4" priority="133" stopIfTrue="1">
      <formula>#REF!="S"</formula>
    </cfRule>
  </conditionalFormatting>
  <conditionalFormatting sqref="H12:L29 G13">
    <cfRule type="expression" dxfId="4" priority="134" stopIfTrue="1">
      <formula>#REF!="D"</formula>
    </cfRule>
  </conditionalFormatting>
  <conditionalFormatting sqref="H12:L29 G13">
    <cfRule type="expression" dxfId="4" priority="135" stopIfTrue="1">
      <formula>#REF!="S"</formula>
    </cfRule>
  </conditionalFormatting>
  <conditionalFormatting sqref="H12:L29 G13">
    <cfRule type="expression" dxfId="4" priority="136" stopIfTrue="1">
      <formula>#REF!="D"</formula>
    </cfRule>
  </conditionalFormatting>
  <conditionalFormatting sqref="K13">
    <cfRule type="expression" dxfId="4" priority="137" stopIfTrue="1">
      <formula>#REF!="S"</formula>
    </cfRule>
  </conditionalFormatting>
  <conditionalFormatting sqref="K13">
    <cfRule type="expression" dxfId="4" priority="138" stopIfTrue="1">
      <formula>#REF!="D"</formula>
    </cfRule>
  </conditionalFormatting>
  <conditionalFormatting sqref="K13">
    <cfRule type="expression" dxfId="4" priority="139" stopIfTrue="1">
      <formula>#REF!="S"</formula>
    </cfRule>
  </conditionalFormatting>
  <conditionalFormatting sqref="K13">
    <cfRule type="expression" dxfId="4" priority="140" stopIfTrue="1">
      <formula>#REF!="D"</formula>
    </cfRule>
  </conditionalFormatting>
  <conditionalFormatting sqref="K13">
    <cfRule type="expression" dxfId="4" priority="141" stopIfTrue="1">
      <formula>#REF!="S"</formula>
    </cfRule>
  </conditionalFormatting>
  <conditionalFormatting sqref="K13">
    <cfRule type="expression" dxfId="4" priority="142" stopIfTrue="1">
      <formula>#REF!="D"</formula>
    </cfRule>
  </conditionalFormatting>
  <conditionalFormatting sqref="Q13">
    <cfRule type="expression" dxfId="4" priority="143" stopIfTrue="1">
      <formula>#REF!="S"</formula>
    </cfRule>
  </conditionalFormatting>
  <conditionalFormatting sqref="Q13">
    <cfRule type="expression" dxfId="4" priority="144" stopIfTrue="1">
      <formula>#REF!="D"</formula>
    </cfRule>
  </conditionalFormatting>
  <conditionalFormatting sqref="G14:T14">
    <cfRule type="expression" dxfId="4" priority="145" stopIfTrue="1">
      <formula>#REF!="S"</formula>
    </cfRule>
  </conditionalFormatting>
  <conditionalFormatting sqref="G14:T14">
    <cfRule type="expression" dxfId="4" priority="146" stopIfTrue="1">
      <formula>#REF!="D"</formula>
    </cfRule>
  </conditionalFormatting>
  <conditionalFormatting sqref="X14">
    <cfRule type="expression" dxfId="4" priority="147" stopIfTrue="1">
      <formula>#REF!="S"</formula>
    </cfRule>
  </conditionalFormatting>
  <conditionalFormatting sqref="X14">
    <cfRule type="expression" dxfId="4" priority="148" stopIfTrue="1">
      <formula>#REF!="D"</formula>
    </cfRule>
  </conditionalFormatting>
  <conditionalFormatting sqref="Y14">
    <cfRule type="expression" dxfId="4" priority="149" stopIfTrue="1">
      <formula>#REF!="S"</formula>
    </cfRule>
  </conditionalFormatting>
  <conditionalFormatting sqref="Y14">
    <cfRule type="expression" dxfId="4" priority="150" stopIfTrue="1">
      <formula>#REF!="D"</formula>
    </cfRule>
  </conditionalFormatting>
  <conditionalFormatting sqref="G15:U15">
    <cfRule type="expression" dxfId="4" priority="151" stopIfTrue="1">
      <formula>#REF!="S"</formula>
    </cfRule>
  </conditionalFormatting>
  <conditionalFormatting sqref="G15:U15">
    <cfRule type="expression" dxfId="4" priority="152" stopIfTrue="1">
      <formula>#REF!="D"</formula>
    </cfRule>
  </conditionalFormatting>
  <conditionalFormatting sqref="X15">
    <cfRule type="expression" dxfId="4" priority="153" stopIfTrue="1">
      <formula>#REF!="S"</formula>
    </cfRule>
  </conditionalFormatting>
  <conditionalFormatting sqref="X15">
    <cfRule type="expression" dxfId="4" priority="154" stopIfTrue="1">
      <formula>#REF!="D"</formula>
    </cfRule>
  </conditionalFormatting>
  <conditionalFormatting sqref="Y15">
    <cfRule type="expression" dxfId="4" priority="155" stopIfTrue="1">
      <formula>#REF!="S"</formula>
    </cfRule>
  </conditionalFormatting>
  <conditionalFormatting sqref="Y15">
    <cfRule type="expression" dxfId="4" priority="156" stopIfTrue="1">
      <formula>#REF!="D"</formula>
    </cfRule>
  </conditionalFormatting>
  <conditionalFormatting sqref="Z15">
    <cfRule type="expression" dxfId="4" priority="157" stopIfTrue="1">
      <formula>#REF!="S"</formula>
    </cfRule>
  </conditionalFormatting>
  <conditionalFormatting sqref="Z15">
    <cfRule type="expression" dxfId="4" priority="158" stopIfTrue="1">
      <formula>#REF!="D"</formula>
    </cfRule>
  </conditionalFormatting>
  <conditionalFormatting sqref="Z15">
    <cfRule type="expression" dxfId="4" priority="159" stopIfTrue="1">
      <formula>#REF!="S"</formula>
    </cfRule>
  </conditionalFormatting>
  <conditionalFormatting sqref="Z15">
    <cfRule type="expression" dxfId="4" priority="160" stopIfTrue="1">
      <formula>#REF!="D"</formula>
    </cfRule>
  </conditionalFormatting>
  <conditionalFormatting sqref="AB16:AB18">
    <cfRule type="expression" dxfId="4" priority="161" stopIfTrue="1">
      <formula>#REF!="S"</formula>
    </cfRule>
  </conditionalFormatting>
  <conditionalFormatting sqref="AB16:AB18">
    <cfRule type="expression" dxfId="4" priority="162" stopIfTrue="1">
      <formula>#REF!="D"</formula>
    </cfRule>
  </conditionalFormatting>
  <conditionalFormatting sqref="AA16:AA18">
    <cfRule type="expression" dxfId="4" priority="163" stopIfTrue="1">
      <formula>#REF!="S"</formula>
    </cfRule>
  </conditionalFormatting>
  <conditionalFormatting sqref="AA16:AA18">
    <cfRule type="expression" dxfId="4" priority="164" stopIfTrue="1">
      <formula>#REF!="D"</formula>
    </cfRule>
  </conditionalFormatting>
  <conditionalFormatting sqref="AA16:AA18">
    <cfRule type="expression" dxfId="4" priority="165" stopIfTrue="1">
      <formula>#REF!="S"</formula>
    </cfRule>
  </conditionalFormatting>
  <conditionalFormatting sqref="AA16:AA18">
    <cfRule type="expression" dxfId="4" priority="166" stopIfTrue="1">
      <formula>#REF!="D"</formula>
    </cfRule>
  </conditionalFormatting>
  <conditionalFormatting sqref="X16:X18">
    <cfRule type="expression" dxfId="4" priority="167" stopIfTrue="1">
      <formula>#REF!="S"</formula>
    </cfRule>
  </conditionalFormatting>
  <conditionalFormatting sqref="X16:X18">
    <cfRule type="expression" dxfId="4" priority="168" stopIfTrue="1">
      <formula>#REF!="D"</formula>
    </cfRule>
  </conditionalFormatting>
  <conditionalFormatting sqref="Y16:Y18">
    <cfRule type="expression" dxfId="4" priority="169" stopIfTrue="1">
      <formula>#REF!="S"</formula>
    </cfRule>
  </conditionalFormatting>
  <conditionalFormatting sqref="Y16:Y18">
    <cfRule type="expression" dxfId="4" priority="170" stopIfTrue="1">
      <formula>#REF!="D"</formula>
    </cfRule>
  </conditionalFormatting>
  <conditionalFormatting sqref="Z16:Z18">
    <cfRule type="expression" dxfId="4" priority="171" stopIfTrue="1">
      <formula>#REF!="S"</formula>
    </cfRule>
  </conditionalFormatting>
  <conditionalFormatting sqref="Z16:Z18">
    <cfRule type="expression" dxfId="4" priority="172" stopIfTrue="1">
      <formula>#REF!="D"</formula>
    </cfRule>
  </conditionalFormatting>
  <conditionalFormatting sqref="Z16:Z18">
    <cfRule type="expression" dxfId="4" priority="173" stopIfTrue="1">
      <formula>#REF!="S"</formula>
    </cfRule>
  </conditionalFormatting>
  <conditionalFormatting sqref="Z16:Z18">
    <cfRule type="expression" dxfId="4" priority="174" stopIfTrue="1">
      <formula>#REF!="D"</formula>
    </cfRule>
  </conditionalFormatting>
  <conditionalFormatting sqref="U19">
    <cfRule type="expression" dxfId="4" priority="175" stopIfTrue="1">
      <formula>#REF!="S"</formula>
    </cfRule>
  </conditionalFormatting>
  <conditionalFormatting sqref="U19">
    <cfRule type="expression" dxfId="4" priority="176" stopIfTrue="1">
      <formula>#REF!="D"</formula>
    </cfRule>
  </conditionalFormatting>
  <conditionalFormatting sqref="U14">
    <cfRule type="expression" dxfId="4" priority="177" stopIfTrue="1">
      <formula>#REF!="S"</formula>
    </cfRule>
  </conditionalFormatting>
  <conditionalFormatting sqref="U14">
    <cfRule type="expression" dxfId="4" priority="178" stopIfTrue="1">
      <formula>#REF!="D"</formula>
    </cfRule>
  </conditionalFormatting>
  <conditionalFormatting sqref="P25:T25">
    <cfRule type="expression" dxfId="4" priority="179" stopIfTrue="1">
      <formula>#REF!="S"</formula>
    </cfRule>
  </conditionalFormatting>
  <conditionalFormatting sqref="P25:T25">
    <cfRule type="expression" dxfId="4" priority="180" stopIfTrue="1">
      <formula>#REF!="D"</formula>
    </cfRule>
  </conditionalFormatting>
  <conditionalFormatting sqref="X25:AA25">
    <cfRule type="expression" dxfId="4" priority="181" stopIfTrue="1">
      <formula>#REF!="S"</formula>
    </cfRule>
  </conditionalFormatting>
  <conditionalFormatting sqref="X25:AA25">
    <cfRule type="expression" dxfId="4" priority="182" stopIfTrue="1">
      <formula>#REF!="D"</formula>
    </cfRule>
  </conditionalFormatting>
  <conditionalFormatting sqref="AD25:AH25">
    <cfRule type="expression" dxfId="4" priority="183" stopIfTrue="1">
      <formula>#REF!="S"</formula>
    </cfRule>
  </conditionalFormatting>
  <conditionalFormatting sqref="AD25:AH25">
    <cfRule type="expression" dxfId="4" priority="184" stopIfTrue="1">
      <formula>#REF!="D"</formula>
    </cfRule>
  </conditionalFormatting>
  <conditionalFormatting sqref="J20:U22 X20:AA22">
    <cfRule type="expression" dxfId="4" priority="185" stopIfTrue="1">
      <formula>#REF!="S"</formula>
    </cfRule>
  </conditionalFormatting>
  <conditionalFormatting sqref="J20:U22 X20:AA22">
    <cfRule type="expression" dxfId="4" priority="186" stopIfTrue="1">
      <formula>#REF!="D"</formula>
    </cfRule>
  </conditionalFormatting>
  <conditionalFormatting sqref="Q12">
    <cfRule type="expression" dxfId="4" priority="187" stopIfTrue="1">
      <formula>#REF!="S"</formula>
    </cfRule>
  </conditionalFormatting>
  <conditionalFormatting sqref="Q12">
    <cfRule type="expression" dxfId="4" priority="188" stopIfTrue="1">
      <formula>#REF!="D"</formula>
    </cfRule>
  </conditionalFormatting>
  <conditionalFormatting sqref="Q12">
    <cfRule type="expression" dxfId="4" priority="189" stopIfTrue="1">
      <formula>#REF!="S"</formula>
    </cfRule>
  </conditionalFormatting>
  <conditionalFormatting sqref="Q12">
    <cfRule type="expression" dxfId="4" priority="190" stopIfTrue="1">
      <formula>#REF!="D"</formula>
    </cfRule>
  </conditionalFormatting>
  <conditionalFormatting sqref="G34">
    <cfRule type="cellIs" dxfId="5" priority="191" operator="lessThan">
      <formula>8</formula>
    </cfRule>
  </conditionalFormatting>
  <conditionalFormatting sqref="G34">
    <cfRule type="cellIs" dxfId="3" priority="192" stopIfTrue="1" operator="lessThan">
      <formula>8</formula>
    </cfRule>
  </conditionalFormatting>
  <conditionalFormatting sqref="H34:AL34">
    <cfRule type="cellIs" dxfId="5" priority="193" operator="lessThan">
      <formula>8</formula>
    </cfRule>
  </conditionalFormatting>
  <conditionalFormatting sqref="H34:AL34">
    <cfRule type="cellIs" dxfId="3" priority="194" stopIfTrue="1" operator="lessThan">
      <formula>8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 D18:D29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41.71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14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130" t="s">
        <v>157</v>
      </c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130" t="s">
        <v>158</v>
      </c>
      <c r="E4" s="41"/>
      <c r="F4" s="4"/>
      <c r="G4" s="22"/>
      <c r="H4" s="44" t="s">
        <v>144</v>
      </c>
      <c r="I4" s="27"/>
      <c r="J4" s="27"/>
      <c r="K4" s="45">
        <f>VLOOKUP(H2,Data_Fecha,2,FALSE)</f>
        <v>46082</v>
      </c>
      <c r="L4" s="27"/>
      <c r="M4" s="27"/>
      <c r="N4" s="46" t="s">
        <v>145</v>
      </c>
      <c r="O4" s="27"/>
      <c r="P4" s="45">
        <f>EOMONTH(K4,0)</f>
        <v>46112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132">
        <v>1.2294485E7</v>
      </c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130" t="s">
        <v>159</v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130" t="s">
        <v>177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J10" si="2">MID("LMMJVSDL",WEEKDAY($K$4+G$9-2,1),1)</f>
        <v>D</v>
      </c>
      <c r="H10" s="60" t="str">
        <f t="shared" si="2"/>
        <v>L</v>
      </c>
      <c r="I10" s="60" t="str">
        <f t="shared" si="2"/>
        <v>M</v>
      </c>
      <c r="J10" s="60" t="str">
        <f t="shared" si="2"/>
        <v>M</v>
      </c>
      <c r="K10" s="60" t="str">
        <f t="shared" si="2"/>
        <v>J</v>
      </c>
      <c r="L10" s="60" t="str">
        <f t="shared" si="2"/>
        <v>V</v>
      </c>
      <c r="M10" s="60" t="str">
        <f t="shared" si="2"/>
        <v>S</v>
      </c>
      <c r="N10" s="60" t="str">
        <f t="shared" si="2"/>
        <v>D</v>
      </c>
      <c r="O10" s="60" t="str">
        <f t="shared" si="2"/>
        <v>L</v>
      </c>
      <c r="P10" s="60" t="str">
        <f t="shared" si="2"/>
        <v>M</v>
      </c>
      <c r="Q10" s="60" t="str">
        <f t="shared" si="2"/>
        <v>M</v>
      </c>
      <c r="R10" s="60" t="str">
        <f t="shared" si="2"/>
        <v>J</v>
      </c>
      <c r="S10" s="60" t="str">
        <f t="shared" si="2"/>
        <v>V</v>
      </c>
      <c r="T10" s="60" t="str">
        <f t="shared" si="2"/>
        <v>S</v>
      </c>
      <c r="U10" s="60" t="str">
        <f t="shared" si="2"/>
        <v>D</v>
      </c>
      <c r="V10" s="60" t="str">
        <f t="shared" si="2"/>
        <v>L</v>
      </c>
      <c r="W10" s="60" t="str">
        <f t="shared" si="2"/>
        <v>M</v>
      </c>
      <c r="X10" s="60" t="str">
        <f t="shared" si="2"/>
        <v>M</v>
      </c>
      <c r="Y10" s="60" t="str">
        <f t="shared" si="2"/>
        <v>J</v>
      </c>
      <c r="Z10" s="60" t="str">
        <f t="shared" si="2"/>
        <v>V</v>
      </c>
      <c r="AA10" s="60" t="str">
        <f t="shared" si="2"/>
        <v>S</v>
      </c>
      <c r="AB10" s="60" t="str">
        <f t="shared" si="2"/>
        <v>D</v>
      </c>
      <c r="AC10" s="60" t="str">
        <f t="shared" si="2"/>
        <v>L</v>
      </c>
      <c r="AD10" s="60" t="str">
        <f t="shared" si="2"/>
        <v>M</v>
      </c>
      <c r="AE10" s="60" t="str">
        <f t="shared" si="2"/>
        <v>M</v>
      </c>
      <c r="AF10" s="60" t="str">
        <f t="shared" si="2"/>
        <v>J</v>
      </c>
      <c r="AG10" s="60" t="str">
        <f t="shared" si="2"/>
        <v>V</v>
      </c>
      <c r="AH10" s="60" t="str">
        <f t="shared" si="2"/>
        <v>S</v>
      </c>
      <c r="AI10" s="60" t="str">
        <f t="shared" si="2"/>
        <v>D</v>
      </c>
      <c r="AJ10" s="60" t="str">
        <f t="shared" si="2"/>
        <v>L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J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si="3"/>
        <v>44498</v>
      </c>
      <c r="AJ11" s="66">
        <f t="shared" si="3"/>
        <v>44499</v>
      </c>
      <c r="AK11" s="67" t="str">
        <f>AK9</f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106" t="s">
        <v>162</v>
      </c>
      <c r="D12" s="135" t="s">
        <v>38</v>
      </c>
      <c r="E12" s="135" t="s">
        <v>177</v>
      </c>
      <c r="F12" s="120" t="s">
        <v>166</v>
      </c>
      <c r="G12" s="136"/>
      <c r="H12" s="137"/>
      <c r="I12" s="112">
        <v>0.17</v>
      </c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51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40">
        <f t="shared" ref="AL12:AL29" si="4">SUM(G12:AK12)</f>
        <v>0.17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5">B12+1</f>
        <v>2</v>
      </c>
      <c r="C13" s="118"/>
      <c r="D13" s="118"/>
      <c r="E13" s="118"/>
      <c r="F13" s="120" t="s">
        <v>173</v>
      </c>
      <c r="G13" s="136"/>
      <c r="H13" s="137"/>
      <c r="I13" s="137"/>
      <c r="J13" s="137"/>
      <c r="K13" s="112">
        <v>1.5</v>
      </c>
      <c r="L13" s="112">
        <v>0.2</v>
      </c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51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40">
        <f t="shared" si="4"/>
        <v>1.7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5"/>
        <v>3</v>
      </c>
      <c r="C14" s="118"/>
      <c r="D14" s="118"/>
      <c r="E14" s="118"/>
      <c r="F14" s="120" t="s">
        <v>174</v>
      </c>
      <c r="G14" s="136"/>
      <c r="H14" s="112">
        <v>6.5</v>
      </c>
      <c r="I14" s="112">
        <v>4.8</v>
      </c>
      <c r="J14" s="137"/>
      <c r="K14" s="112">
        <v>5.0</v>
      </c>
      <c r="L14" s="112">
        <v>7.8</v>
      </c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51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40">
        <f t="shared" si="4"/>
        <v>24.1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5"/>
        <v>4</v>
      </c>
      <c r="C15" s="118"/>
      <c r="D15" s="118"/>
      <c r="E15" s="118"/>
      <c r="F15" s="120" t="s">
        <v>175</v>
      </c>
      <c r="G15" s="136"/>
      <c r="H15" s="112">
        <v>0.5</v>
      </c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51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40">
        <f t="shared" si="4"/>
        <v>0.5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5"/>
        <v>5</v>
      </c>
      <c r="C16" s="118"/>
      <c r="D16" s="118"/>
      <c r="E16" s="118"/>
      <c r="F16" s="120" t="s">
        <v>167</v>
      </c>
      <c r="G16" s="136"/>
      <c r="H16" s="137"/>
      <c r="I16" s="137"/>
      <c r="J16" s="137"/>
      <c r="K16" s="112">
        <v>1.45</v>
      </c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51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40">
        <f t="shared" si="4"/>
        <v>1.45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5"/>
        <v>6</v>
      </c>
      <c r="C17" s="118"/>
      <c r="D17" s="118"/>
      <c r="E17" s="118"/>
      <c r="F17" s="120" t="s">
        <v>178</v>
      </c>
      <c r="G17" s="136"/>
      <c r="H17" s="112">
        <v>1.0</v>
      </c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51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40">
        <f t="shared" si="4"/>
        <v>1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5"/>
        <v>7</v>
      </c>
      <c r="C18" s="68"/>
      <c r="D18" s="68"/>
      <c r="E18" s="68"/>
      <c r="F18" s="152" t="s">
        <v>179</v>
      </c>
      <c r="G18" s="136"/>
      <c r="H18" s="112"/>
      <c r="I18" s="112">
        <v>3.0</v>
      </c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51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40">
        <f t="shared" si="4"/>
        <v>3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5"/>
        <v>8</v>
      </c>
      <c r="C19" s="70"/>
      <c r="D19" s="71"/>
      <c r="E19" s="70"/>
      <c r="F19" s="152" t="s">
        <v>180</v>
      </c>
      <c r="G19" s="136"/>
      <c r="H19" s="137"/>
      <c r="I19" s="137"/>
      <c r="J19" s="112">
        <v>8.0</v>
      </c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51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40">
        <f t="shared" si="4"/>
        <v>8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5"/>
        <v>9</v>
      </c>
      <c r="C20" s="70"/>
      <c r="D20" s="71"/>
      <c r="E20" s="70"/>
      <c r="F20" s="72"/>
      <c r="G20" s="136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51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40">
        <f t="shared" si="4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5"/>
        <v>10</v>
      </c>
      <c r="C21" s="70"/>
      <c r="D21" s="71"/>
      <c r="E21" s="70"/>
      <c r="F21" s="72"/>
      <c r="G21" s="136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51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40">
        <f t="shared" si="4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5"/>
        <v>11</v>
      </c>
      <c r="C22" s="70"/>
      <c r="D22" s="71"/>
      <c r="E22" s="70"/>
      <c r="F22" s="72"/>
      <c r="G22" s="136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51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40">
        <f t="shared" si="4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5"/>
        <v>12</v>
      </c>
      <c r="C23" s="70"/>
      <c r="D23" s="71"/>
      <c r="E23" s="70"/>
      <c r="F23" s="72"/>
      <c r="G23" s="136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51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40">
        <f t="shared" si="4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5"/>
        <v>13</v>
      </c>
      <c r="C24" s="70"/>
      <c r="D24" s="71"/>
      <c r="E24" s="70"/>
      <c r="F24" s="72"/>
      <c r="G24" s="136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51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40">
        <f t="shared" si="4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5"/>
        <v>14</v>
      </c>
      <c r="C25" s="70"/>
      <c r="D25" s="71"/>
      <c r="E25" s="70"/>
      <c r="F25" s="72"/>
      <c r="G25" s="136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51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40">
        <f t="shared" si="4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5"/>
        <v>15</v>
      </c>
      <c r="C26" s="70"/>
      <c r="D26" s="71"/>
      <c r="E26" s="70"/>
      <c r="F26" s="72"/>
      <c r="G26" s="136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51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40">
        <f t="shared" si="4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5"/>
        <v>16</v>
      </c>
      <c r="C27" s="70"/>
      <c r="D27" s="71"/>
      <c r="E27" s="70"/>
      <c r="F27" s="72"/>
      <c r="G27" s="136"/>
      <c r="H27" s="136"/>
      <c r="I27" s="136"/>
      <c r="J27" s="136"/>
      <c r="K27" s="136"/>
      <c r="L27" s="136"/>
      <c r="M27" s="137"/>
      <c r="N27" s="137"/>
      <c r="O27" s="137"/>
      <c r="P27" s="137"/>
      <c r="Q27" s="137"/>
      <c r="R27" s="136"/>
      <c r="S27" s="136"/>
      <c r="T27" s="136"/>
      <c r="U27" s="136"/>
      <c r="V27" s="136"/>
      <c r="W27" s="136"/>
      <c r="X27" s="136"/>
      <c r="Y27" s="151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7"/>
      <c r="AL27" s="140">
        <f t="shared" si="4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5"/>
        <v>17</v>
      </c>
      <c r="C28" s="70"/>
      <c r="D28" s="71"/>
      <c r="E28" s="70"/>
      <c r="F28" s="72"/>
      <c r="G28" s="136"/>
      <c r="H28" s="136"/>
      <c r="I28" s="136"/>
      <c r="J28" s="136"/>
      <c r="K28" s="136"/>
      <c r="L28" s="136"/>
      <c r="M28" s="137"/>
      <c r="N28" s="137"/>
      <c r="O28" s="137"/>
      <c r="P28" s="137"/>
      <c r="Q28" s="137"/>
      <c r="R28" s="136"/>
      <c r="S28" s="136"/>
      <c r="T28" s="136"/>
      <c r="U28" s="136"/>
      <c r="V28" s="136"/>
      <c r="W28" s="136"/>
      <c r="X28" s="136"/>
      <c r="Y28" s="151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7"/>
      <c r="AL28" s="140">
        <f t="shared" si="4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5"/>
        <v>18</v>
      </c>
      <c r="C29" s="70"/>
      <c r="D29" s="71"/>
      <c r="E29" s="70"/>
      <c r="F29" s="72"/>
      <c r="G29" s="136"/>
      <c r="H29" s="136"/>
      <c r="I29" s="136"/>
      <c r="J29" s="136"/>
      <c r="K29" s="136"/>
      <c r="L29" s="136"/>
      <c r="M29" s="137"/>
      <c r="N29" s="137"/>
      <c r="O29" s="137"/>
      <c r="P29" s="137"/>
      <c r="Q29" s="137"/>
      <c r="R29" s="136"/>
      <c r="S29" s="136"/>
      <c r="T29" s="136"/>
      <c r="U29" s="136"/>
      <c r="V29" s="136"/>
      <c r="W29" s="136"/>
      <c r="X29" s="136"/>
      <c r="Y29" s="151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7"/>
      <c r="AL29" s="140">
        <f t="shared" si="4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5"/>
        <v>19</v>
      </c>
      <c r="C30" s="70"/>
      <c r="D30" s="71"/>
      <c r="E30" s="70"/>
      <c r="F30" s="72"/>
      <c r="G30" s="136"/>
      <c r="H30" s="136"/>
      <c r="I30" s="136"/>
      <c r="J30" s="136"/>
      <c r="K30" s="136"/>
      <c r="L30" s="136"/>
      <c r="M30" s="137"/>
      <c r="N30" s="137"/>
      <c r="O30" s="137"/>
      <c r="P30" s="137"/>
      <c r="Q30" s="137"/>
      <c r="R30" s="136"/>
      <c r="S30" s="136"/>
      <c r="T30" s="136"/>
      <c r="U30" s="136"/>
      <c r="V30" s="136"/>
      <c r="W30" s="136"/>
      <c r="X30" s="136"/>
      <c r="Y30" s="151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7"/>
      <c r="AL30" s="140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5"/>
        <v>20</v>
      </c>
      <c r="C31" s="70"/>
      <c r="D31" s="71"/>
      <c r="E31" s="70"/>
      <c r="F31" s="72"/>
      <c r="G31" s="136"/>
      <c r="H31" s="136"/>
      <c r="I31" s="136"/>
      <c r="J31" s="136"/>
      <c r="K31" s="136"/>
      <c r="L31" s="136"/>
      <c r="M31" s="137"/>
      <c r="N31" s="137"/>
      <c r="O31" s="137"/>
      <c r="P31" s="137"/>
      <c r="Q31" s="137"/>
      <c r="R31" s="136"/>
      <c r="S31" s="136"/>
      <c r="T31" s="136"/>
      <c r="U31" s="136"/>
      <c r="V31" s="136"/>
      <c r="W31" s="136"/>
      <c r="X31" s="136"/>
      <c r="Y31" s="151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7"/>
      <c r="AL31" s="140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126">
        <f t="shared" ref="G32:AL32" si="6">SUM(G12:G31)</f>
        <v>0</v>
      </c>
      <c r="H32" s="126">
        <f t="shared" si="6"/>
        <v>8</v>
      </c>
      <c r="I32" s="126">
        <f t="shared" si="6"/>
        <v>7.97</v>
      </c>
      <c r="J32" s="126">
        <f t="shared" si="6"/>
        <v>8</v>
      </c>
      <c r="K32" s="126">
        <f t="shared" si="6"/>
        <v>7.95</v>
      </c>
      <c r="L32" s="126">
        <f t="shared" si="6"/>
        <v>8</v>
      </c>
      <c r="M32" s="126">
        <f t="shared" si="6"/>
        <v>0</v>
      </c>
      <c r="N32" s="126">
        <f t="shared" si="6"/>
        <v>0</v>
      </c>
      <c r="O32" s="126">
        <f t="shared" si="6"/>
        <v>0</v>
      </c>
      <c r="P32" s="126">
        <f t="shared" si="6"/>
        <v>0</v>
      </c>
      <c r="Q32" s="126">
        <f t="shared" si="6"/>
        <v>0</v>
      </c>
      <c r="R32" s="126">
        <f t="shared" si="6"/>
        <v>0</v>
      </c>
      <c r="S32" s="126">
        <f t="shared" si="6"/>
        <v>0</v>
      </c>
      <c r="T32" s="126">
        <f t="shared" si="6"/>
        <v>0</v>
      </c>
      <c r="U32" s="126">
        <f t="shared" si="6"/>
        <v>0</v>
      </c>
      <c r="V32" s="126">
        <f t="shared" si="6"/>
        <v>0</v>
      </c>
      <c r="W32" s="126">
        <f t="shared" si="6"/>
        <v>0</v>
      </c>
      <c r="X32" s="126">
        <f t="shared" si="6"/>
        <v>0</v>
      </c>
      <c r="Y32" s="126">
        <f t="shared" si="6"/>
        <v>0</v>
      </c>
      <c r="Z32" s="126">
        <f t="shared" si="6"/>
        <v>0</v>
      </c>
      <c r="AA32" s="126">
        <f t="shared" si="6"/>
        <v>0</v>
      </c>
      <c r="AB32" s="126">
        <f t="shared" si="6"/>
        <v>0</v>
      </c>
      <c r="AC32" s="126">
        <f t="shared" si="6"/>
        <v>0</v>
      </c>
      <c r="AD32" s="126">
        <f t="shared" si="6"/>
        <v>0</v>
      </c>
      <c r="AE32" s="126">
        <f t="shared" si="6"/>
        <v>0</v>
      </c>
      <c r="AF32" s="126">
        <f t="shared" si="6"/>
        <v>0</v>
      </c>
      <c r="AG32" s="126">
        <f t="shared" si="6"/>
        <v>0</v>
      </c>
      <c r="AH32" s="126">
        <f t="shared" si="6"/>
        <v>0</v>
      </c>
      <c r="AI32" s="126">
        <f t="shared" si="6"/>
        <v>0</v>
      </c>
      <c r="AJ32" s="126">
        <f t="shared" si="6"/>
        <v>0</v>
      </c>
      <c r="AK32" s="126">
        <f t="shared" si="6"/>
        <v>0</v>
      </c>
      <c r="AL32" s="128">
        <f t="shared" si="6"/>
        <v>39.92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126" t="str">
        <f t="shared" ref="G36:AL36" si="7">IF(G32+G34&lt;=0,"",G32+G34)</f>
        <v/>
      </c>
      <c r="H36" s="126">
        <f t="shared" si="7"/>
        <v>8</v>
      </c>
      <c r="I36" s="126">
        <f t="shared" si="7"/>
        <v>7.97</v>
      </c>
      <c r="J36" s="126">
        <f t="shared" si="7"/>
        <v>8</v>
      </c>
      <c r="K36" s="126">
        <f t="shared" si="7"/>
        <v>7.95</v>
      </c>
      <c r="L36" s="126">
        <f t="shared" si="7"/>
        <v>8</v>
      </c>
      <c r="M36" s="126" t="str">
        <f t="shared" si="7"/>
        <v/>
      </c>
      <c r="N36" s="126" t="str">
        <f t="shared" si="7"/>
        <v/>
      </c>
      <c r="O36" s="126" t="str">
        <f t="shared" si="7"/>
        <v/>
      </c>
      <c r="P36" s="126" t="str">
        <f t="shared" si="7"/>
        <v/>
      </c>
      <c r="Q36" s="126" t="str">
        <f t="shared" si="7"/>
        <v/>
      </c>
      <c r="R36" s="126" t="str">
        <f t="shared" si="7"/>
        <v/>
      </c>
      <c r="S36" s="126" t="str">
        <f t="shared" si="7"/>
        <v/>
      </c>
      <c r="T36" s="126" t="str">
        <f t="shared" si="7"/>
        <v/>
      </c>
      <c r="U36" s="126" t="str">
        <f t="shared" si="7"/>
        <v/>
      </c>
      <c r="V36" s="126" t="str">
        <f t="shared" si="7"/>
        <v/>
      </c>
      <c r="W36" s="126" t="str">
        <f t="shared" si="7"/>
        <v/>
      </c>
      <c r="X36" s="126" t="str">
        <f t="shared" si="7"/>
        <v/>
      </c>
      <c r="Y36" s="126" t="str">
        <f t="shared" si="7"/>
        <v/>
      </c>
      <c r="Z36" s="126" t="str">
        <f t="shared" si="7"/>
        <v/>
      </c>
      <c r="AA36" s="126" t="str">
        <f t="shared" si="7"/>
        <v/>
      </c>
      <c r="AB36" s="126" t="str">
        <f t="shared" si="7"/>
        <v/>
      </c>
      <c r="AC36" s="126" t="str">
        <f t="shared" si="7"/>
        <v/>
      </c>
      <c r="AD36" s="126" t="str">
        <f t="shared" si="7"/>
        <v/>
      </c>
      <c r="AE36" s="126" t="str">
        <f t="shared" si="7"/>
        <v/>
      </c>
      <c r="AF36" s="126" t="str">
        <f t="shared" si="7"/>
        <v/>
      </c>
      <c r="AG36" s="126" t="str">
        <f t="shared" si="7"/>
        <v/>
      </c>
      <c r="AH36" s="126" t="str">
        <f t="shared" si="7"/>
        <v/>
      </c>
      <c r="AI36" s="126" t="str">
        <f t="shared" si="7"/>
        <v/>
      </c>
      <c r="AJ36" s="126" t="str">
        <f t="shared" si="7"/>
        <v/>
      </c>
      <c r="AK36" s="126" t="str">
        <f t="shared" si="7"/>
        <v/>
      </c>
      <c r="AL36" s="126">
        <f t="shared" si="7"/>
        <v>39.92</v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9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12:C18"/>
    <mergeCell ref="D12:D18"/>
    <mergeCell ref="E12:E18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X31 Y10:Y11 Z10:AK31">
    <cfRule type="expression" dxfId="4" priority="2" stopIfTrue="1">
      <formula>G$10="S"</formula>
    </cfRule>
  </conditionalFormatting>
  <conditionalFormatting sqref="G10:X31 Y10:Y11 Z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U13:V13 U16:V16 U25:V26 V21">
    <cfRule type="expression" dxfId="4" priority="73" stopIfTrue="1">
      <formula>#REF!="S"</formula>
    </cfRule>
  </conditionalFormatting>
  <conditionalFormatting sqref="U13:V13 U16:V16 U25:V26 V21">
    <cfRule type="expression" dxfId="4" priority="74" stopIfTrue="1">
      <formula>#REF!="D"</formula>
    </cfRule>
  </conditionalFormatting>
  <conditionalFormatting sqref="V13 V16 V21 V25:V26">
    <cfRule type="expression" dxfId="4" priority="75" stopIfTrue="1">
      <formula>#REF!="S"</formula>
    </cfRule>
  </conditionalFormatting>
  <conditionalFormatting sqref="V13 V16 V21 V25:V26">
    <cfRule type="expression" dxfId="4" priority="76" stopIfTrue="1">
      <formula>#REF!="D"</formula>
    </cfRule>
  </conditionalFormatting>
  <conditionalFormatting sqref="W13 W16:X16 W21:X21 W25:X26">
    <cfRule type="expression" dxfId="4" priority="77" stopIfTrue="1">
      <formula>#REF!="S"</formula>
    </cfRule>
  </conditionalFormatting>
  <conditionalFormatting sqref="W13 W16:X16 W21:X21 W25:X26">
    <cfRule type="expression" dxfId="4" priority="78" stopIfTrue="1">
      <formula>#REF!="D"</formula>
    </cfRule>
  </conditionalFormatting>
  <conditionalFormatting sqref="AC17:AC20">
    <cfRule type="expression" dxfId="4" priority="79" stopIfTrue="1">
      <formula>#REF!="S"</formula>
    </cfRule>
  </conditionalFormatting>
  <conditionalFormatting sqref="AC17:AC20">
    <cfRule type="expression" dxfId="4" priority="80" stopIfTrue="1">
      <formula>#REF!="D"</formula>
    </cfRule>
  </conditionalFormatting>
  <conditionalFormatting sqref="X13">
    <cfRule type="expression" dxfId="4" priority="81" stopIfTrue="1">
      <formula>#REF!="S"</formula>
    </cfRule>
  </conditionalFormatting>
  <conditionalFormatting sqref="X13">
    <cfRule type="expression" dxfId="4" priority="82" stopIfTrue="1">
      <formula>#REF!="D"</formula>
    </cfRule>
  </conditionalFormatting>
  <conditionalFormatting sqref="G12:H12">
    <cfRule type="expression" dxfId="4" priority="83" stopIfTrue="1">
      <formula>#REF!="S"</formula>
    </cfRule>
  </conditionalFormatting>
  <conditionalFormatting sqref="G12:H12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AE13:AE20">
    <cfRule type="expression" dxfId="4" priority="89" stopIfTrue="1">
      <formula>#REF!="S"</formula>
    </cfRule>
  </conditionalFormatting>
  <conditionalFormatting sqref="AE13:AE20">
    <cfRule type="expression" dxfId="4" priority="90" stopIfTrue="1">
      <formula>#REF!="D"</formula>
    </cfRule>
  </conditionalFormatting>
  <conditionalFormatting sqref="AD13:AD20">
    <cfRule type="expression" dxfId="4" priority="91" stopIfTrue="1">
      <formula>#REF!="S"</formula>
    </cfRule>
  </conditionalFormatting>
  <conditionalFormatting sqref="AD13:AD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K13:AK15">
    <cfRule type="expression" dxfId="4" priority="95" stopIfTrue="1">
      <formula>#REF!="S"</formula>
    </cfRule>
  </conditionalFormatting>
  <conditionalFormatting sqref="AK13:AK15">
    <cfRule type="expression" dxfId="4" priority="96" stopIfTrue="1">
      <formula>#REF!="D"</formula>
    </cfRule>
  </conditionalFormatting>
  <conditionalFormatting sqref="AH13:AH26">
    <cfRule type="expression" dxfId="4" priority="97" stopIfTrue="1">
      <formula>#REF!="S"</formula>
    </cfRule>
  </conditionalFormatting>
  <conditionalFormatting sqref="AH13:AH26">
    <cfRule type="expression" dxfId="4" priority="98" stopIfTrue="1">
      <formula>#REF!="D"</formula>
    </cfRule>
  </conditionalFormatting>
  <conditionalFormatting sqref="AI13:AI26">
    <cfRule type="expression" dxfId="4" priority="99" stopIfTrue="1">
      <formula>#REF!="S"</formula>
    </cfRule>
  </conditionalFormatting>
  <conditionalFormatting sqref="AI13:AI26">
    <cfRule type="expression" dxfId="4" priority="100" stopIfTrue="1">
      <formula>#REF!="D"</formula>
    </cfRule>
  </conditionalFormatting>
  <conditionalFormatting sqref="AF13:AF26">
    <cfRule type="expression" dxfId="4" priority="101" stopIfTrue="1">
      <formula>#REF!="S"</formula>
    </cfRule>
  </conditionalFormatting>
  <conditionalFormatting sqref="AF13:AF26">
    <cfRule type="expression" dxfId="4" priority="102" stopIfTrue="1">
      <formula>#REF!="D"</formula>
    </cfRule>
  </conditionalFormatting>
  <conditionalFormatting sqref="AG13:AG26">
    <cfRule type="expression" dxfId="4" priority="103" stopIfTrue="1">
      <formula>#REF!="S"</formula>
    </cfRule>
  </conditionalFormatting>
  <conditionalFormatting sqref="AG13:AG26">
    <cfRule type="expression" dxfId="4" priority="104" stopIfTrue="1">
      <formula>#REF!="D"</formula>
    </cfRule>
  </conditionalFormatting>
  <conditionalFormatting sqref="AB13:AC16">
    <cfRule type="expression" dxfId="4" priority="105" stopIfTrue="1">
      <formula>#REF!="S"</formula>
    </cfRule>
  </conditionalFormatting>
  <conditionalFormatting sqref="AB13:AC16">
    <cfRule type="expression" dxfId="4" priority="106" stopIfTrue="1">
      <formula>#REF!="D"</formula>
    </cfRule>
  </conditionalFormatting>
  <conditionalFormatting sqref="Z13:Z14 Z16">
    <cfRule type="expression" dxfId="4" priority="107" stopIfTrue="1">
      <formula>#REF!="S"</formula>
    </cfRule>
  </conditionalFormatting>
  <conditionalFormatting sqref="Z13:Z14 Z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AA13:AA16">
    <cfRule type="expression" dxfId="4" priority="111" stopIfTrue="1">
      <formula>#REF!="S"</formula>
    </cfRule>
  </conditionalFormatting>
  <conditionalFormatting sqref="AA13:AA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N13:O13">
    <cfRule type="expression" dxfId="4" priority="117" stopIfTrue="1">
      <formula>#REF!="S"</formula>
    </cfRule>
  </conditionalFormatting>
  <conditionalFormatting sqref="N13:O13">
    <cfRule type="expression" dxfId="4" priority="118" stopIfTrue="1">
      <formula>#REF!="D"</formula>
    </cfRule>
  </conditionalFormatting>
  <conditionalFormatting sqref="M13">
    <cfRule type="expression" dxfId="4" priority="119" stopIfTrue="1">
      <formula>#REF!="S"</formula>
    </cfRule>
  </conditionalFormatting>
  <conditionalFormatting sqref="M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L13">
    <cfRule type="expression" dxfId="4" priority="123" stopIfTrue="1">
      <formula>#REF!="S"</formula>
    </cfRule>
  </conditionalFormatting>
  <conditionalFormatting sqref="L13">
    <cfRule type="expression" dxfId="4" priority="124" stopIfTrue="1">
      <formula>#REF!="D"</formula>
    </cfRule>
  </conditionalFormatting>
  <conditionalFormatting sqref="G16:J16 N16:R16">
    <cfRule type="expression" dxfId="4" priority="125" stopIfTrue="1">
      <formula>#REF!="S"</formula>
    </cfRule>
  </conditionalFormatting>
  <conditionalFormatting sqref="G16:J16 N16:R16">
    <cfRule type="expression" dxfId="4" priority="126" stopIfTrue="1">
      <formula>#REF!="D"</formula>
    </cfRule>
  </conditionalFormatting>
  <conditionalFormatting sqref="G16:J16 N16:O16">
    <cfRule type="expression" dxfId="4" priority="127" stopIfTrue="1">
      <formula>#REF!="S"</formula>
    </cfRule>
  </conditionalFormatting>
  <conditionalFormatting sqref="G16:J16 N16:O16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L16">
    <cfRule type="expression" dxfId="4" priority="139" stopIfTrue="1">
      <formula>#REF!="S"</formula>
    </cfRule>
  </conditionalFormatting>
  <conditionalFormatting sqref="L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M16">
    <cfRule type="expression" dxfId="4" priority="143" stopIfTrue="1">
      <formula>#REF!="S"</formula>
    </cfRule>
  </conditionalFormatting>
  <conditionalFormatting sqref="M16">
    <cfRule type="expression" dxfId="4" priority="144" stopIfTrue="1">
      <formula>#REF!="D"</formula>
    </cfRule>
  </conditionalFormatting>
  <conditionalFormatting sqref="G21:R21 G22:I24 G25:R26">
    <cfRule type="expression" dxfId="4" priority="145" stopIfTrue="1">
      <formula>#REF!="S"</formula>
    </cfRule>
  </conditionalFormatting>
  <conditionalFormatting sqref="G21:R21 G22:I24 G25:R26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Q13">
    <cfRule type="expression" dxfId="4" priority="159" stopIfTrue="1">
      <formula>#REF!="S"</formula>
    </cfRule>
  </conditionalFormatting>
  <conditionalFormatting sqref="Q13">
    <cfRule type="expression" dxfId="4" priority="160" stopIfTrue="1">
      <formula>#REF!="D"</formula>
    </cfRule>
  </conditionalFormatting>
  <conditionalFormatting sqref="G14:T14">
    <cfRule type="expression" dxfId="4" priority="161" stopIfTrue="1">
      <formula>#REF!="S"</formula>
    </cfRule>
  </conditionalFormatting>
  <conditionalFormatting sqref="G14:T14">
    <cfRule type="expression" dxfId="4" priority="162" stopIfTrue="1">
      <formula>#REF!="D"</formula>
    </cfRule>
  </conditionalFormatting>
  <conditionalFormatting sqref="X14">
    <cfRule type="expression" dxfId="4" priority="163" stopIfTrue="1">
      <formula>#REF!="S"</formula>
    </cfRule>
  </conditionalFormatting>
  <conditionalFormatting sqref="X14">
    <cfRule type="expression" dxfId="4" priority="164" stopIfTrue="1">
      <formula>#REF!="D"</formula>
    </cfRule>
  </conditionalFormatting>
  <conditionalFormatting sqref="G15:V15">
    <cfRule type="expression" dxfId="4" priority="165" stopIfTrue="1">
      <formula>#REF!="S"</formula>
    </cfRule>
  </conditionalFormatting>
  <conditionalFormatting sqref="G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Z15">
    <cfRule type="expression" dxfId="4" priority="169" stopIfTrue="1">
      <formula>#REF!="S"</formula>
    </cfRule>
  </conditionalFormatting>
  <conditionalFormatting sqref="Z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AB17:AB20">
    <cfRule type="expression" dxfId="4" priority="173" stopIfTrue="1">
      <formula>#REF!="S"</formula>
    </cfRule>
  </conditionalFormatting>
  <conditionalFormatting sqref="AB17:AB20">
    <cfRule type="expression" dxfId="4" priority="174" stopIfTrue="1">
      <formula>#REF!="D"</formula>
    </cfRule>
  </conditionalFormatting>
  <conditionalFormatting sqref="AA17:AA20">
    <cfRule type="expression" dxfId="4" priority="175" stopIfTrue="1">
      <formula>#REF!="S"</formula>
    </cfRule>
  </conditionalFormatting>
  <conditionalFormatting sqref="AA17:AA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W17:X20">
    <cfRule type="expression" dxfId="4" priority="179" stopIfTrue="1">
      <formula>#REF!="S"</formula>
    </cfRule>
  </conditionalFormatting>
  <conditionalFormatting sqref="W17:X20">
    <cfRule type="expression" dxfId="4" priority="180" stopIfTrue="1">
      <formula>#REF!="D"</formula>
    </cfRule>
  </conditionalFormatting>
  <conditionalFormatting sqref="Z17:Z20">
    <cfRule type="expression" dxfId="4" priority="181" stopIfTrue="1">
      <formula>#REF!="S"</formula>
    </cfRule>
  </conditionalFormatting>
  <conditionalFormatting sqref="Z17:Z20">
    <cfRule type="expression" dxfId="4" priority="182" stopIfTrue="1">
      <formula>#REF!="D"</formula>
    </cfRule>
  </conditionalFormatting>
  <conditionalFormatting sqref="Z17:Z20">
    <cfRule type="expression" dxfId="4" priority="183" stopIfTrue="1">
      <formula>#REF!="S"</formula>
    </cfRule>
  </conditionalFormatting>
  <conditionalFormatting sqref="Z17:Z20">
    <cfRule type="expression" dxfId="4" priority="184" stopIfTrue="1">
      <formula>#REF!="D"</formula>
    </cfRule>
  </conditionalFormatting>
  <conditionalFormatting sqref="U21">
    <cfRule type="expression" dxfId="4" priority="185" stopIfTrue="1">
      <formula>#REF!="S"</formula>
    </cfRule>
  </conditionalFormatting>
  <conditionalFormatting sqref="U21">
    <cfRule type="expression" dxfId="4" priority="186" stopIfTrue="1">
      <formula>#REF!="D"</formula>
    </cfRule>
  </conditionalFormatting>
  <conditionalFormatting sqref="U14:W14">
    <cfRule type="expression" dxfId="4" priority="187" stopIfTrue="1">
      <formula>#REF!="S"</formula>
    </cfRule>
  </conditionalFormatting>
  <conditionalFormatting sqref="U14:W14">
    <cfRule type="expression" dxfId="4" priority="188" stopIfTrue="1">
      <formula>#REF!="D"</formula>
    </cfRule>
  </conditionalFormatting>
  <conditionalFormatting sqref="P27:T27">
    <cfRule type="expression" dxfId="4" priority="189" stopIfTrue="1">
      <formula>#REF!="S"</formula>
    </cfRule>
  </conditionalFormatting>
  <conditionalFormatting sqref="P27:T27">
    <cfRule type="expression" dxfId="4" priority="190" stopIfTrue="1">
      <formula>#REF!="D"</formula>
    </cfRule>
  </conditionalFormatting>
  <conditionalFormatting sqref="W27:X27 Z27:AA27">
    <cfRule type="expression" dxfId="4" priority="191" stopIfTrue="1">
      <formula>#REF!="S"</formula>
    </cfRule>
  </conditionalFormatting>
  <conditionalFormatting sqref="W27:X27 Z27:AA27">
    <cfRule type="expression" dxfId="4" priority="192" stopIfTrue="1">
      <formula>#REF!="D"</formula>
    </cfRule>
  </conditionalFormatting>
  <conditionalFormatting sqref="AD27:AH27">
    <cfRule type="expression" dxfId="4" priority="193" stopIfTrue="1">
      <formula>#REF!="S"</formula>
    </cfRule>
  </conditionalFormatting>
  <conditionalFormatting sqref="AD27:AH27">
    <cfRule type="expression" dxfId="4" priority="194" stopIfTrue="1">
      <formula>#REF!="D"</formula>
    </cfRule>
  </conditionalFormatting>
  <conditionalFormatting sqref="J22:X24 Z22:AA24">
    <cfRule type="expression" dxfId="4" priority="195" stopIfTrue="1">
      <formula>#REF!="S"</formula>
    </cfRule>
  </conditionalFormatting>
  <conditionalFormatting sqref="J22:X24 Z22:AA24">
    <cfRule type="expression" dxfId="4" priority="196" stopIfTrue="1">
      <formula>#REF!="D"</formula>
    </cfRule>
  </conditionalFormatting>
  <conditionalFormatting sqref="Q12">
    <cfRule type="expression" dxfId="4" priority="197" stopIfTrue="1">
      <formula>#REF!="S"</formula>
    </cfRule>
  </conditionalFormatting>
  <conditionalFormatting sqref="Q12">
    <cfRule type="expression" dxfId="4" priority="198" stopIfTrue="1">
      <formula>#REF!="D"</formula>
    </cfRule>
  </conditionalFormatting>
  <conditionalFormatting sqref="Q12">
    <cfRule type="expression" dxfId="4" priority="199" stopIfTrue="1">
      <formula>#REF!="S"</formula>
    </cfRule>
  </conditionalFormatting>
  <conditionalFormatting sqref="Q12">
    <cfRule type="expression" dxfId="4" priority="200" stopIfTrue="1">
      <formula>#REF!="D"</formula>
    </cfRule>
  </conditionalFormatting>
  <conditionalFormatting sqref="G36">
    <cfRule type="cellIs" dxfId="5" priority="201" operator="lessThan">
      <formula>8</formula>
    </cfRule>
  </conditionalFormatting>
  <conditionalFormatting sqref="G36">
    <cfRule type="cellIs" dxfId="3" priority="202" stopIfTrue="1" operator="lessThan">
      <formula>8</formula>
    </cfRule>
  </conditionalFormatting>
  <conditionalFormatting sqref="H36:AL36">
    <cfRule type="cellIs" dxfId="5" priority="203" operator="lessThan">
      <formula>8</formula>
    </cfRule>
  </conditionalFormatting>
  <conditionalFormatting sqref="H36:AL36">
    <cfRule type="cellIs" dxfId="3" priority="204" stopIfTrue="1" operator="lessThan">
      <formula>8</formula>
    </cfRule>
  </conditionalFormatting>
  <conditionalFormatting sqref="G17:J17">
    <cfRule type="expression" dxfId="4" priority="205" stopIfTrue="1">
      <formula>#REF!="S"</formula>
    </cfRule>
  </conditionalFormatting>
  <conditionalFormatting sqref="G17:J17">
    <cfRule type="expression" dxfId="4" priority="206" stopIfTrue="1">
      <formula>#REF!="D"</formula>
    </cfRule>
  </conditionalFormatting>
  <conditionalFormatting sqref="G17:J17">
    <cfRule type="expression" dxfId="4" priority="207" stopIfTrue="1">
      <formula>#REF!="S"</formula>
    </cfRule>
  </conditionalFormatting>
  <conditionalFormatting sqref="G17:J17">
    <cfRule type="expression" dxfId="4" priority="208" stopIfTrue="1">
      <formula>#REF!="D"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K17">
    <cfRule type="expression" dxfId="4" priority="211" stopIfTrue="1">
      <formula>#REF!="S"</formula>
    </cfRule>
  </conditionalFormatting>
  <conditionalFormatting sqref="K17">
    <cfRule type="expression" dxfId="4" priority="212" stopIfTrue="1">
      <formula>#REF!="D"</formula>
    </cfRule>
  </conditionalFormatting>
  <conditionalFormatting sqref="K17">
    <cfRule type="expression" dxfId="4" priority="213" stopIfTrue="1">
      <formula>#REF!="S"</formula>
    </cfRule>
  </conditionalFormatting>
  <conditionalFormatting sqref="K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 D19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19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46113</v>
      </c>
      <c r="L4" s="27"/>
      <c r="M4" s="27"/>
      <c r="N4" s="46" t="s">
        <v>145</v>
      </c>
      <c r="O4" s="27"/>
      <c r="P4" s="45">
        <f>EOMONTH(K4,0)</f>
        <v>46142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M</v>
      </c>
      <c r="H10" s="60" t="str">
        <f t="shared" si="2"/>
        <v>J</v>
      </c>
      <c r="I10" s="60" t="str">
        <f t="shared" si="2"/>
        <v>V</v>
      </c>
      <c r="J10" s="60" t="str">
        <f t="shared" si="2"/>
        <v>S</v>
      </c>
      <c r="K10" s="60" t="str">
        <f t="shared" si="2"/>
        <v>D</v>
      </c>
      <c r="L10" s="60" t="str">
        <f t="shared" si="2"/>
        <v>L</v>
      </c>
      <c r="M10" s="60" t="str">
        <f t="shared" si="2"/>
        <v>M</v>
      </c>
      <c r="N10" s="60" t="str">
        <f t="shared" si="2"/>
        <v>M</v>
      </c>
      <c r="O10" s="60" t="str">
        <f t="shared" si="2"/>
        <v>J</v>
      </c>
      <c r="P10" s="60" t="str">
        <f t="shared" si="2"/>
        <v>V</v>
      </c>
      <c r="Q10" s="60" t="str">
        <f t="shared" si="2"/>
        <v>S</v>
      </c>
      <c r="R10" s="60" t="str">
        <f t="shared" si="2"/>
        <v>D</v>
      </c>
      <c r="S10" s="60" t="str">
        <f t="shared" si="2"/>
        <v>L</v>
      </c>
      <c r="T10" s="60" t="str">
        <f t="shared" si="2"/>
        <v>M</v>
      </c>
      <c r="U10" s="60" t="str">
        <f t="shared" si="2"/>
        <v>M</v>
      </c>
      <c r="V10" s="60" t="str">
        <f t="shared" si="2"/>
        <v>J</v>
      </c>
      <c r="W10" s="60" t="str">
        <f t="shared" si="2"/>
        <v>V</v>
      </c>
      <c r="X10" s="60" t="str">
        <f t="shared" si="2"/>
        <v>S</v>
      </c>
      <c r="Y10" s="60" t="str">
        <f t="shared" si="2"/>
        <v>D</v>
      </c>
      <c r="Z10" s="60" t="str">
        <f t="shared" si="2"/>
        <v>L</v>
      </c>
      <c r="AA10" s="60" t="str">
        <f t="shared" si="2"/>
        <v>M</v>
      </c>
      <c r="AB10" s="60" t="str">
        <f t="shared" si="2"/>
        <v>M</v>
      </c>
      <c r="AC10" s="60" t="str">
        <f t="shared" si="2"/>
        <v>J</v>
      </c>
      <c r="AD10" s="60" t="str">
        <f t="shared" si="2"/>
        <v>V</v>
      </c>
      <c r="AE10" s="60" t="str">
        <f t="shared" si="2"/>
        <v>S</v>
      </c>
      <c r="AF10" s="60" t="str">
        <f t="shared" si="2"/>
        <v>D</v>
      </c>
      <c r="AG10" s="60" t="str">
        <f t="shared" si="2"/>
        <v>L</v>
      </c>
      <c r="AH10" s="60" t="str">
        <f t="shared" si="2"/>
        <v>M</v>
      </c>
      <c r="AI10" s="60" t="str">
        <f>IF(AI11=29,MID("LMMJVSDL",WEEKDAY($K$4+AI$9-2,1),1),"X")</f>
        <v>M</v>
      </c>
      <c r="AJ10" s="60" t="str">
        <f>IF(AJ11=30,MID("LMMJVSDL",WEEKDAY($K$4+AJ$9-2,1),1),"X")</f>
        <v>J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103"/>
      <c r="I12" s="10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103"/>
      <c r="I13" s="10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103"/>
      <c r="I14" s="10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103"/>
      <c r="I15" s="10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103"/>
      <c r="I16" s="10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103"/>
      <c r="I17" s="10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103"/>
      <c r="I18" s="103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103"/>
      <c r="I19" s="10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103"/>
      <c r="I20" s="103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103"/>
      <c r="I21" s="103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103"/>
      <c r="I22" s="103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103"/>
      <c r="I23" s="103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103"/>
      <c r="I24" s="103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103"/>
      <c r="I25" s="103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103"/>
      <c r="I26" s="103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103"/>
      <c r="I27" s="10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103"/>
      <c r="I28" s="10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103"/>
      <c r="I29" s="10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103"/>
      <c r="I30" s="10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103"/>
      <c r="I31" s="10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G31 H10:I11 J10:AK31">
    <cfRule type="expression" dxfId="4" priority="2" stopIfTrue="1">
      <formula>G$10="S"</formula>
    </cfRule>
  </conditionalFormatting>
  <conditionalFormatting sqref="G10:G31 H10:I11 J10:AK31">
    <cfRule type="expression" dxfId="4" priority="3" stopIfTrue="1">
      <formula>G$10="D"</formula>
    </cfRule>
  </conditionalFormatting>
  <conditionalFormatting sqref="G12 J12:K12 N12:P12 T12:V12 AE21:AE26">
    <cfRule type="expression" dxfId="4" priority="4" stopIfTrue="1">
      <formula>#REF!="S"</formula>
    </cfRule>
  </conditionalFormatting>
  <conditionalFormatting sqref="G12 J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J12 N12:P12 V12">
    <cfRule type="expression" dxfId="4" priority="23" stopIfTrue="1">
      <formula>#REF!="S"</formula>
    </cfRule>
  </conditionalFormatting>
  <conditionalFormatting sqref="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">
    <cfRule type="expression" dxfId="4" priority="87" stopIfTrue="1">
      <formula>#REF!="S"</formula>
    </cfRule>
  </conditionalFormatting>
  <conditionalFormatting sqref="G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 J16 N16:R16">
    <cfRule type="expression" dxfId="4" priority="131" stopIfTrue="1">
      <formula>#REF!="S"</formula>
    </cfRule>
  </conditionalFormatting>
  <conditionalFormatting sqref="G16 J16 N16:R16">
    <cfRule type="expression" dxfId="4" priority="132" stopIfTrue="1">
      <formula>#REF!="D"</formula>
    </cfRule>
  </conditionalFormatting>
  <conditionalFormatting sqref="G16 J16 N16:O16">
    <cfRule type="expression" dxfId="4" priority="133" stopIfTrue="1">
      <formula>#REF!="S"</formula>
    </cfRule>
  </conditionalFormatting>
  <conditionalFormatting sqref="G16 J16 N16:O16">
    <cfRule type="expression" dxfId="4" priority="134" stopIfTrue="1">
      <formula>#REF!="D"</formula>
    </cfRule>
  </conditionalFormatting>
  <conditionalFormatting sqref="G16 J16 N16:R16">
    <cfRule type="expression" dxfId="4" priority="135" stopIfTrue="1">
      <formula>#REF!="S"</formula>
    </cfRule>
  </conditionalFormatting>
  <conditionalFormatting sqref="G16 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G26 J21:R21 J25:R26">
    <cfRule type="expression" dxfId="4" priority="151" stopIfTrue="1">
      <formula>#REF!="S"</formula>
    </cfRule>
  </conditionalFormatting>
  <conditionalFormatting sqref="G21:G26 J21:R21 J25:R26">
    <cfRule type="expression" dxfId="4" priority="152" stopIfTrue="1">
      <formula>#REF!="D"</formula>
    </cfRule>
  </conditionalFormatting>
  <conditionalFormatting sqref="G13 J13">
    <cfRule type="expression" dxfId="4" priority="153" stopIfTrue="1">
      <formula>#REF!="S"</formula>
    </cfRule>
  </conditionalFormatting>
  <conditionalFormatting sqref="G13 J13">
    <cfRule type="expression" dxfId="4" priority="154" stopIfTrue="1">
      <formula>#REF!="D"</formula>
    </cfRule>
  </conditionalFormatting>
  <conditionalFormatting sqref="G13 J13">
    <cfRule type="expression" dxfId="4" priority="155" stopIfTrue="1">
      <formula>#REF!="S"</formula>
    </cfRule>
  </conditionalFormatting>
  <conditionalFormatting sqref="G13 J13">
    <cfRule type="expression" dxfId="4" priority="156" stopIfTrue="1">
      <formula>#REF!="D"</formula>
    </cfRule>
  </conditionalFormatting>
  <conditionalFormatting sqref="G13 J13">
    <cfRule type="expression" dxfId="4" priority="157" stopIfTrue="1">
      <formula>#REF!="S"</formula>
    </cfRule>
  </conditionalFormatting>
  <conditionalFormatting sqref="G13 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 J14:T14">
    <cfRule type="expression" dxfId="4" priority="167" stopIfTrue="1">
      <formula>#REF!="S"</formula>
    </cfRule>
  </conditionalFormatting>
  <conditionalFormatting sqref="G14 J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 J15:V15">
    <cfRule type="expression" dxfId="4" priority="173" stopIfTrue="1">
      <formula>#REF!="S"</formula>
    </cfRule>
  </conditionalFormatting>
  <conditionalFormatting sqref="G15 J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 J17">
    <cfRule type="expression" dxfId="4" priority="217" stopIfTrue="1">
      <formula>#REF!="S"</formula>
    </cfRule>
  </conditionalFormatting>
  <conditionalFormatting sqref="G17 J17">
    <cfRule type="expression" dxfId="4" priority="218" stopIfTrue="1">
      <formula>#REF!="D"</formula>
    </cfRule>
  </conditionalFormatting>
  <conditionalFormatting sqref="G17 J17">
    <cfRule type="expression" dxfId="4" priority="219" stopIfTrue="1">
      <formula>#REF!="S"</formula>
    </cfRule>
  </conditionalFormatting>
  <conditionalFormatting sqref="G17 J17">
    <cfRule type="expression" dxfId="4" priority="220" stopIfTrue="1">
      <formula>#REF!="D"</formula>
    </cfRule>
  </conditionalFormatting>
  <conditionalFormatting sqref="G17 J17">
    <cfRule type="expression" dxfId="4" priority="221" stopIfTrue="1">
      <formula>#REF!="S"</formula>
    </cfRule>
  </conditionalFormatting>
  <conditionalFormatting sqref="G17 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23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46143</v>
      </c>
      <c r="L4" s="27"/>
      <c r="M4" s="27"/>
      <c r="N4" s="46" t="s">
        <v>145</v>
      </c>
      <c r="O4" s="27"/>
      <c r="P4" s="45">
        <f>EOMONTH(K4,0)</f>
        <v>46173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V</v>
      </c>
      <c r="H10" s="60" t="str">
        <f t="shared" si="2"/>
        <v>S</v>
      </c>
      <c r="I10" s="60" t="str">
        <f t="shared" si="2"/>
        <v>D</v>
      </c>
      <c r="J10" s="60" t="str">
        <f t="shared" si="2"/>
        <v>L</v>
      </c>
      <c r="K10" s="60" t="str">
        <f t="shared" si="2"/>
        <v>M</v>
      </c>
      <c r="L10" s="60" t="str">
        <f t="shared" si="2"/>
        <v>M</v>
      </c>
      <c r="M10" s="60" t="str">
        <f t="shared" si="2"/>
        <v>J</v>
      </c>
      <c r="N10" s="60" t="str">
        <f t="shared" si="2"/>
        <v>V</v>
      </c>
      <c r="O10" s="60" t="str">
        <f t="shared" si="2"/>
        <v>S</v>
      </c>
      <c r="P10" s="60" t="str">
        <f t="shared" si="2"/>
        <v>D</v>
      </c>
      <c r="Q10" s="60" t="str">
        <f t="shared" si="2"/>
        <v>L</v>
      </c>
      <c r="R10" s="60" t="str">
        <f t="shared" si="2"/>
        <v>M</v>
      </c>
      <c r="S10" s="60" t="str">
        <f t="shared" si="2"/>
        <v>M</v>
      </c>
      <c r="T10" s="60" t="str">
        <f t="shared" si="2"/>
        <v>J</v>
      </c>
      <c r="U10" s="60" t="str">
        <f t="shared" si="2"/>
        <v>V</v>
      </c>
      <c r="V10" s="60" t="str">
        <f t="shared" si="2"/>
        <v>S</v>
      </c>
      <c r="W10" s="60" t="str">
        <f t="shared" si="2"/>
        <v>D</v>
      </c>
      <c r="X10" s="60" t="str">
        <f t="shared" si="2"/>
        <v>L</v>
      </c>
      <c r="Y10" s="60" t="str">
        <f t="shared" si="2"/>
        <v>M</v>
      </c>
      <c r="Z10" s="60" t="str">
        <f t="shared" si="2"/>
        <v>M</v>
      </c>
      <c r="AA10" s="60" t="str">
        <f t="shared" si="2"/>
        <v>J</v>
      </c>
      <c r="AB10" s="60" t="str">
        <f t="shared" si="2"/>
        <v>V</v>
      </c>
      <c r="AC10" s="60" t="str">
        <f t="shared" si="2"/>
        <v>S</v>
      </c>
      <c r="AD10" s="60" t="str">
        <f t="shared" si="2"/>
        <v>D</v>
      </c>
      <c r="AE10" s="60" t="str">
        <f t="shared" si="2"/>
        <v>L</v>
      </c>
      <c r="AF10" s="60" t="str">
        <f t="shared" si="2"/>
        <v>M</v>
      </c>
      <c r="AG10" s="60" t="str">
        <f t="shared" si="2"/>
        <v>M</v>
      </c>
      <c r="AH10" s="60" t="str">
        <f t="shared" si="2"/>
        <v>J</v>
      </c>
      <c r="AI10" s="60" t="str">
        <f>IF(AI11=29,MID("LMMJVSDL",WEEKDAY($K$4+AI$9-2,1),1),"X")</f>
        <v>V</v>
      </c>
      <c r="AJ10" s="60" t="str">
        <f>IF(AJ11=30,MID("LMMJVSDL",WEEKDAY($K$4+AJ$9-2,1),1),"X")</f>
        <v>S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10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10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10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10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10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10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10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10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10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10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10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10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10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10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10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10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10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10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10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10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10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10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10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10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10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10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10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10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10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10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10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104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10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104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10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104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10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104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10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104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G11 H10:W31 X10:X11 Y10:AK31">
    <cfRule type="expression" dxfId="4" priority="2" stopIfTrue="1">
      <formula>G$10="S"</formula>
    </cfRule>
  </conditionalFormatting>
  <conditionalFormatting sqref="G10:G11 H10:W31 X10:X11 Y10:AK31">
    <cfRule type="expression" dxfId="4" priority="3" stopIfTrue="1">
      <formula>G$10="D"</formula>
    </cfRule>
  </conditionalFormatting>
  <conditionalFormatting sqref="H12:K12 N12:P12 T12:V12 AE21:AE26">
    <cfRule type="expression" dxfId="4" priority="4" stopIfTrue="1">
      <formula>#REF!="S"</formula>
    </cfRule>
  </conditionalFormatting>
  <conditionalFormatting sqref="H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">
    <cfRule type="expression" dxfId="4" priority="51" stopIfTrue="1">
      <formula>#REF!="S"</formula>
    </cfRule>
  </conditionalFormatting>
  <conditionalFormatting sqref="W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 W21 W25:W26">
    <cfRule type="expression" dxfId="4" priority="79" stopIfTrue="1">
      <formula>#REF!="S"</formula>
    </cfRule>
  </conditionalFormatting>
  <conditionalFormatting sqref="W13 W16 W21 W25:W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H12">
    <cfRule type="expression" dxfId="4" priority="85" stopIfTrue="1">
      <formula>#REF!="S"</formula>
    </cfRule>
  </conditionalFormatting>
  <conditionalFormatting sqref="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C16">
    <cfRule type="expression" dxfId="4" priority="107" stopIfTrue="1">
      <formula>#REF!="S"</formula>
    </cfRule>
  </conditionalFormatting>
  <conditionalFormatting sqref="AB13:AC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H16:J16 N16:R16">
    <cfRule type="expression" dxfId="4" priority="129" stopIfTrue="1">
      <formula>#REF!="S"</formula>
    </cfRule>
  </conditionalFormatting>
  <conditionalFormatting sqref="H16:J16 N16:R16">
    <cfRule type="expression" dxfId="4" priority="130" stopIfTrue="1">
      <formula>#REF!="D"</formula>
    </cfRule>
  </conditionalFormatting>
  <conditionalFormatting sqref="H16:J16 N16:O16">
    <cfRule type="expression" dxfId="4" priority="131" stopIfTrue="1">
      <formula>#REF!="S"</formula>
    </cfRule>
  </conditionalFormatting>
  <conditionalFormatting sqref="H16:J16 N16:O16">
    <cfRule type="expression" dxfId="4" priority="132" stopIfTrue="1">
      <formula>#REF!="D"</formula>
    </cfRule>
  </conditionalFormatting>
  <conditionalFormatting sqref="H16:J16 N16:R16">
    <cfRule type="expression" dxfId="4" priority="133" stopIfTrue="1">
      <formula>#REF!="S"</formula>
    </cfRule>
  </conditionalFormatting>
  <conditionalFormatting sqref="H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H21:I26 J21:R21 J25:R26">
    <cfRule type="expression" dxfId="4" priority="149" stopIfTrue="1">
      <formula>#REF!="S"</formula>
    </cfRule>
  </conditionalFormatting>
  <conditionalFormatting sqref="H21:I26 J21:R21 J25:R26">
    <cfRule type="expression" dxfId="4" priority="150" stopIfTrue="1">
      <formula>#REF!="D"</formula>
    </cfRule>
  </conditionalFormatting>
  <conditionalFormatting sqref="H13:J13">
    <cfRule type="expression" dxfId="4" priority="151" stopIfTrue="1">
      <formula>#REF!="S"</formula>
    </cfRule>
  </conditionalFormatting>
  <conditionalFormatting sqref="H13:J13">
    <cfRule type="expression" dxfId="4" priority="152" stopIfTrue="1">
      <formula>#REF!="D"</formula>
    </cfRule>
  </conditionalFormatting>
  <conditionalFormatting sqref="H13:J13">
    <cfRule type="expression" dxfId="4" priority="153" stopIfTrue="1">
      <formula>#REF!="S"</formula>
    </cfRule>
  </conditionalFormatting>
  <conditionalFormatting sqref="H13:J13">
    <cfRule type="expression" dxfId="4" priority="154" stopIfTrue="1">
      <formula>#REF!="D"</formula>
    </cfRule>
  </conditionalFormatting>
  <conditionalFormatting sqref="H13:J13">
    <cfRule type="expression" dxfId="4" priority="155" stopIfTrue="1">
      <formula>#REF!="S"</formula>
    </cfRule>
  </conditionalFormatting>
  <conditionalFormatting sqref="H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H14:T14">
    <cfRule type="expression" dxfId="4" priority="165" stopIfTrue="1">
      <formula>#REF!="S"</formula>
    </cfRule>
  </conditionalFormatting>
  <conditionalFormatting sqref="H14:T14">
    <cfRule type="expression" dxfId="4" priority="166" stopIfTrue="1">
      <formula>#REF!="D"</formula>
    </cfRule>
  </conditionalFormatting>
  <conditionalFormatting sqref="Y14">
    <cfRule type="expression" dxfId="4" priority="167" stopIfTrue="1">
      <formula>#REF!="S"</formula>
    </cfRule>
  </conditionalFormatting>
  <conditionalFormatting sqref="Y14">
    <cfRule type="expression" dxfId="4" priority="168" stopIfTrue="1">
      <formula>#REF!="D"</formula>
    </cfRule>
  </conditionalFormatting>
  <conditionalFormatting sqref="H15:V15">
    <cfRule type="expression" dxfId="4" priority="169" stopIfTrue="1">
      <formula>#REF!="S"</formula>
    </cfRule>
  </conditionalFormatting>
  <conditionalFormatting sqref="H15:V15">
    <cfRule type="expression" dxfId="4" priority="170" stopIfTrue="1">
      <formula>#REF!="D"</formula>
    </cfRule>
  </conditionalFormatting>
  <conditionalFormatting sqref="W15">
    <cfRule type="expression" dxfId="4" priority="171" stopIfTrue="1">
      <formula>#REF!="S"</formula>
    </cfRule>
  </conditionalFormatting>
  <conditionalFormatting sqref="W15">
    <cfRule type="expression" dxfId="4" priority="172" stopIfTrue="1">
      <formula>#REF!="D"</formula>
    </cfRule>
  </conditionalFormatting>
  <conditionalFormatting sqref="Y15">
    <cfRule type="expression" dxfId="4" priority="173" stopIfTrue="1">
      <formula>#REF!="S"</formula>
    </cfRule>
  </conditionalFormatting>
  <conditionalFormatting sqref="Y15">
    <cfRule type="expression" dxfId="4" priority="174" stopIfTrue="1">
      <formula>#REF!="D"</formula>
    </cfRule>
  </conditionalFormatting>
  <conditionalFormatting sqref="Z15">
    <cfRule type="expression" dxfId="4" priority="175" stopIfTrue="1">
      <formula>#REF!="S"</formula>
    </cfRule>
  </conditionalFormatting>
  <conditionalFormatting sqref="Z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AB17:AB20">
    <cfRule type="expression" dxfId="4" priority="179" stopIfTrue="1">
      <formula>#REF!="S"</formula>
    </cfRule>
  </conditionalFormatting>
  <conditionalFormatting sqref="AB17:AB20">
    <cfRule type="expression" dxfId="4" priority="180" stopIfTrue="1">
      <formula>#REF!="D"</formula>
    </cfRule>
  </conditionalFormatting>
  <conditionalFormatting sqref="AA17:AA20">
    <cfRule type="expression" dxfId="4" priority="181" stopIfTrue="1">
      <formula>#REF!="S"</formula>
    </cfRule>
  </conditionalFormatting>
  <conditionalFormatting sqref="AA17:AA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W17:W20">
    <cfRule type="expression" dxfId="4" priority="185" stopIfTrue="1">
      <formula>#REF!="S"</formula>
    </cfRule>
  </conditionalFormatting>
  <conditionalFormatting sqref="W17:W20">
    <cfRule type="expression" dxfId="4" priority="186" stopIfTrue="1">
      <formula>#REF!="D"</formula>
    </cfRule>
  </conditionalFormatting>
  <conditionalFormatting sqref="Y17:Y20">
    <cfRule type="expression" dxfId="4" priority="187" stopIfTrue="1">
      <formula>#REF!="S"</formula>
    </cfRule>
  </conditionalFormatting>
  <conditionalFormatting sqref="Y17:Y20">
    <cfRule type="expression" dxfId="4" priority="188" stopIfTrue="1">
      <formula>#REF!="D"</formula>
    </cfRule>
  </conditionalFormatting>
  <conditionalFormatting sqref="Z17:Z20">
    <cfRule type="expression" dxfId="4" priority="189" stopIfTrue="1">
      <formula>#REF!="S"</formula>
    </cfRule>
  </conditionalFormatting>
  <conditionalFormatting sqref="Z17:Z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U21">
    <cfRule type="expression" dxfId="4" priority="193" stopIfTrue="1">
      <formula>#REF!="S"</formula>
    </cfRule>
  </conditionalFormatting>
  <conditionalFormatting sqref="U21">
    <cfRule type="expression" dxfId="4" priority="194" stopIfTrue="1">
      <formula>#REF!="D"</formula>
    </cfRule>
  </conditionalFormatting>
  <conditionalFormatting sqref="U14:W14">
    <cfRule type="expression" dxfId="4" priority="195" stopIfTrue="1">
      <formula>#REF!="S"</formula>
    </cfRule>
  </conditionalFormatting>
  <conditionalFormatting sqref="U14:W14">
    <cfRule type="expression" dxfId="4" priority="196" stopIfTrue="1">
      <formula>#REF!="D"</formula>
    </cfRule>
  </conditionalFormatting>
  <conditionalFormatting sqref="P27:T27">
    <cfRule type="expression" dxfId="4" priority="197" stopIfTrue="1">
      <formula>#REF!="S"</formula>
    </cfRule>
  </conditionalFormatting>
  <conditionalFormatting sqref="P27:T27">
    <cfRule type="expression" dxfId="4" priority="198" stopIfTrue="1">
      <formula>#REF!="D"</formula>
    </cfRule>
  </conditionalFormatting>
  <conditionalFormatting sqref="W27 Y27:AA27">
    <cfRule type="expression" dxfId="4" priority="199" stopIfTrue="1">
      <formula>#REF!="S"</formula>
    </cfRule>
  </conditionalFormatting>
  <conditionalFormatting sqref="W27 Y27:AA27">
    <cfRule type="expression" dxfId="4" priority="200" stopIfTrue="1">
      <formula>#REF!="D"</formula>
    </cfRule>
  </conditionalFormatting>
  <conditionalFormatting sqref="AD27:AH27">
    <cfRule type="expression" dxfId="4" priority="201" stopIfTrue="1">
      <formula>#REF!="S"</formula>
    </cfRule>
  </conditionalFormatting>
  <conditionalFormatting sqref="AD27:AH27">
    <cfRule type="expression" dxfId="4" priority="202" stopIfTrue="1">
      <formula>#REF!="D"</formula>
    </cfRule>
  </conditionalFormatting>
  <conditionalFormatting sqref="J22:W24 Y22:AA24">
    <cfRule type="expression" dxfId="4" priority="203" stopIfTrue="1">
      <formula>#REF!="S"</formula>
    </cfRule>
  </conditionalFormatting>
  <conditionalFormatting sqref="J22:W24 Y22:AA24">
    <cfRule type="expression" dxfId="4" priority="204" stopIfTrue="1">
      <formula>#REF!="D"</formula>
    </cfRule>
  </conditionalFormatting>
  <conditionalFormatting sqref="Q12">
    <cfRule type="expression" dxfId="4" priority="205" stopIfTrue="1">
      <formula>#REF!="S"</formula>
    </cfRule>
  </conditionalFormatting>
  <conditionalFormatting sqref="Q12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G36">
    <cfRule type="cellIs" dxfId="5" priority="209" operator="lessThan">
      <formula>8</formula>
    </cfRule>
  </conditionalFormatting>
  <conditionalFormatting sqref="G36">
    <cfRule type="cellIs" dxfId="3" priority="210" stopIfTrue="1" operator="lessThan">
      <formula>8</formula>
    </cfRule>
  </conditionalFormatting>
  <conditionalFormatting sqref="H36:AL36">
    <cfRule type="cellIs" dxfId="5" priority="211" operator="lessThan">
      <formula>8</formula>
    </cfRule>
  </conditionalFormatting>
  <conditionalFormatting sqref="H36:AL36">
    <cfRule type="cellIs" dxfId="3" priority="212" stopIfTrue="1" operator="lessThan">
      <formula>8</formula>
    </cfRule>
  </conditionalFormatting>
  <conditionalFormatting sqref="H17:J17">
    <cfRule type="expression" dxfId="4" priority="213" stopIfTrue="1">
      <formula>#REF!="S"</formula>
    </cfRule>
  </conditionalFormatting>
  <conditionalFormatting sqref="H17:J17">
    <cfRule type="expression" dxfId="4" priority="214" stopIfTrue="1">
      <formula>#REF!="D"</formula>
    </cfRule>
  </conditionalFormatting>
  <conditionalFormatting sqref="H17:J17">
    <cfRule type="expression" dxfId="4" priority="215" stopIfTrue="1">
      <formula>#REF!="S"</formula>
    </cfRule>
  </conditionalFormatting>
  <conditionalFormatting sqref="H17:J17">
    <cfRule type="expression" dxfId="4" priority="216" stopIfTrue="1">
      <formula>#REF!="D"</formula>
    </cfRule>
  </conditionalFormatting>
  <conditionalFormatting sqref="H17:J17">
    <cfRule type="expression" dxfId="4" priority="217" stopIfTrue="1">
      <formula>#REF!="S"</formula>
    </cfRule>
  </conditionalFormatting>
  <conditionalFormatting sqref="H17:J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27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46174</v>
      </c>
      <c r="L4" s="27"/>
      <c r="M4" s="27"/>
      <c r="N4" s="46" t="s">
        <v>145</v>
      </c>
      <c r="O4" s="27"/>
      <c r="P4" s="45">
        <f>EOMONTH(K4,0)</f>
        <v>46203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L</v>
      </c>
      <c r="H10" s="60" t="str">
        <f t="shared" si="3"/>
        <v>M</v>
      </c>
      <c r="I10" s="60" t="str">
        <f t="shared" si="3"/>
        <v>M</v>
      </c>
      <c r="J10" s="60" t="str">
        <f t="shared" si="3"/>
        <v>J</v>
      </c>
      <c r="K10" s="60" t="str">
        <f t="shared" si="3"/>
        <v>V</v>
      </c>
      <c r="L10" s="60" t="str">
        <f t="shared" si="3"/>
        <v>S</v>
      </c>
      <c r="M10" s="60" t="str">
        <f t="shared" si="3"/>
        <v>D</v>
      </c>
      <c r="N10" s="60" t="str">
        <f t="shared" si="3"/>
        <v>L</v>
      </c>
      <c r="O10" s="60" t="str">
        <f t="shared" si="3"/>
        <v>M</v>
      </c>
      <c r="P10" s="60" t="str">
        <f t="shared" si="3"/>
        <v>M</v>
      </c>
      <c r="Q10" s="60" t="str">
        <f t="shared" si="3"/>
        <v>J</v>
      </c>
      <c r="R10" s="60" t="str">
        <f t="shared" si="3"/>
        <v>V</v>
      </c>
      <c r="S10" s="60" t="str">
        <f t="shared" si="3"/>
        <v>S</v>
      </c>
      <c r="T10" s="60" t="str">
        <f t="shared" si="3"/>
        <v>D</v>
      </c>
      <c r="U10" s="60" t="str">
        <f t="shared" si="3"/>
        <v>L</v>
      </c>
      <c r="V10" s="60" t="str">
        <f t="shared" si="3"/>
        <v>M</v>
      </c>
      <c r="W10" s="60" t="str">
        <f t="shared" si="3"/>
        <v>M</v>
      </c>
      <c r="X10" s="60" t="str">
        <f t="shared" si="3"/>
        <v>J</v>
      </c>
      <c r="Y10" s="60" t="str">
        <f t="shared" si="3"/>
        <v>V</v>
      </c>
      <c r="Z10" s="60" t="str">
        <f t="shared" si="3"/>
        <v>S</v>
      </c>
      <c r="AA10" s="60" t="str">
        <f t="shared" si="3"/>
        <v>D</v>
      </c>
      <c r="AB10" s="60" t="str">
        <f t="shared" si="3"/>
        <v>L</v>
      </c>
      <c r="AC10" s="60" t="str">
        <f t="shared" si="3"/>
        <v>M</v>
      </c>
      <c r="AD10" s="60" t="str">
        <f t="shared" si="3"/>
        <v>M</v>
      </c>
      <c r="AE10" s="60" t="str">
        <f t="shared" si="3"/>
        <v>J</v>
      </c>
      <c r="AF10" s="60" t="str">
        <f t="shared" si="3"/>
        <v>V</v>
      </c>
      <c r="AG10" s="60" t="str">
        <f t="shared" si="3"/>
        <v>S</v>
      </c>
      <c r="AH10" s="60" t="str">
        <f t="shared" si="3"/>
        <v>D</v>
      </c>
      <c r="AI10" s="60" t="str">
        <f>IF(AI11=29,MID("LMMJVSDL",WEEKDAY($K$4+AI$9-2,1),1),"X")</f>
        <v>L</v>
      </c>
      <c r="AJ10" s="60" t="str">
        <f>IF(AJ11=30,MID("LMMJVSDL",WEEKDAY($K$4+AJ$9-2,1),1),"X")</f>
        <v>M</v>
      </c>
      <c r="AK10" s="60" t="str">
        <f>IF(AK11=31,MID("LMMJVSDL",WEEKDAY($K$4+AK$9-2,1),1),"X")</f>
        <v>M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10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103"/>
      <c r="AE12" s="74"/>
      <c r="AF12" s="74"/>
      <c r="AG12" s="74"/>
      <c r="AH12" s="74"/>
      <c r="AI12" s="10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10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103"/>
      <c r="AE13" s="74"/>
      <c r="AF13" s="74"/>
      <c r="AG13" s="74"/>
      <c r="AH13" s="74"/>
      <c r="AI13" s="10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10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103"/>
      <c r="AE14" s="74"/>
      <c r="AF14" s="74"/>
      <c r="AG14" s="74"/>
      <c r="AH14" s="74"/>
      <c r="AI14" s="10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10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103"/>
      <c r="AE15" s="74"/>
      <c r="AF15" s="74"/>
      <c r="AG15" s="74"/>
      <c r="AH15" s="74"/>
      <c r="AI15" s="10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10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103"/>
      <c r="AE16" s="74"/>
      <c r="AF16" s="74"/>
      <c r="AG16" s="74"/>
      <c r="AH16" s="74"/>
      <c r="AI16" s="10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10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103"/>
      <c r="AE17" s="74"/>
      <c r="AF17" s="74"/>
      <c r="AG17" s="74"/>
      <c r="AH17" s="74"/>
      <c r="AI17" s="10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10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103"/>
      <c r="AE18" s="74"/>
      <c r="AF18" s="74"/>
      <c r="AG18" s="74"/>
      <c r="AH18" s="74"/>
      <c r="AI18" s="10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10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103"/>
      <c r="AE19" s="74"/>
      <c r="AF19" s="74"/>
      <c r="AG19" s="74"/>
      <c r="AH19" s="74"/>
      <c r="AI19" s="10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10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103"/>
      <c r="AE20" s="74"/>
      <c r="AF20" s="74"/>
      <c r="AG20" s="74"/>
      <c r="AH20" s="74"/>
      <c r="AI20" s="10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10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103"/>
      <c r="AE21" s="74"/>
      <c r="AF21" s="74"/>
      <c r="AG21" s="74"/>
      <c r="AH21" s="74"/>
      <c r="AI21" s="10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10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103"/>
      <c r="AE22" s="74"/>
      <c r="AF22" s="74"/>
      <c r="AG22" s="74"/>
      <c r="AH22" s="74"/>
      <c r="AI22" s="10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10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103"/>
      <c r="AE23" s="74"/>
      <c r="AF23" s="74"/>
      <c r="AG23" s="74"/>
      <c r="AH23" s="74"/>
      <c r="AI23" s="10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10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103"/>
      <c r="AE24" s="74"/>
      <c r="AF24" s="74"/>
      <c r="AG24" s="74"/>
      <c r="AH24" s="74"/>
      <c r="AI24" s="10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10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103"/>
      <c r="AE25" s="74"/>
      <c r="AF25" s="74"/>
      <c r="AG25" s="74"/>
      <c r="AH25" s="74"/>
      <c r="AI25" s="10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10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103"/>
      <c r="AE26" s="74"/>
      <c r="AF26" s="74"/>
      <c r="AG26" s="74"/>
      <c r="AH26" s="74"/>
      <c r="AI26" s="10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10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103"/>
      <c r="AE27" s="73"/>
      <c r="AF27" s="73"/>
      <c r="AG27" s="73"/>
      <c r="AH27" s="73"/>
      <c r="AI27" s="104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10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103"/>
      <c r="AE28" s="73"/>
      <c r="AF28" s="73"/>
      <c r="AG28" s="73"/>
      <c r="AH28" s="73"/>
      <c r="AI28" s="104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10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103"/>
      <c r="AE29" s="73"/>
      <c r="AF29" s="73"/>
      <c r="AG29" s="73"/>
      <c r="AH29" s="73"/>
      <c r="AI29" s="104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10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103"/>
      <c r="AE30" s="73"/>
      <c r="AF30" s="73"/>
      <c r="AG30" s="73"/>
      <c r="AH30" s="73"/>
      <c r="AI30" s="104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10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103"/>
      <c r="AE31" s="73"/>
      <c r="AF31" s="73"/>
      <c r="AG31" s="73"/>
      <c r="AH31" s="73"/>
      <c r="AI31" s="104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M31 N10:N11 O10:AC31 AD10:AD11 AE10:AH31 AI10:AI11 AJ10:AK31">
    <cfRule type="expression" dxfId="4" priority="2" stopIfTrue="1">
      <formula>G$10="S"</formula>
    </cfRule>
  </conditionalFormatting>
  <conditionalFormatting sqref="G10:M31 N10:N11 O10:AC31 AD10:AD11 AE10:AH31 AI10:AI11 AJ10:AK31">
    <cfRule type="expression" dxfId="4" priority="3" stopIfTrue="1">
      <formula>G$10="D"</formula>
    </cfRule>
  </conditionalFormatting>
  <conditionalFormatting sqref="G12:K12 O12:P12 T12:V12 AE21:AE26">
    <cfRule type="expression" dxfId="4" priority="4" stopIfTrue="1">
      <formula>#REF!="S"</formula>
    </cfRule>
  </conditionalFormatting>
  <conditionalFormatting sqref="G12:K12 O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K12">
    <cfRule type="expression" dxfId="4" priority="14" stopIfTrue="1">
      <formula>#REF!="S"</formula>
    </cfRule>
  </conditionalFormatting>
  <conditionalFormatting sqref="AK12">
    <cfRule type="expression" dxfId="4" priority="15" stopIfTrue="1">
      <formula>#REF!="D"</formula>
    </cfRule>
  </conditionalFormatting>
  <conditionalFormatting sqref="AK11:AK31">
    <cfRule type="expression" dxfId="4" priority="16">
      <formula>$AK$10="X"</formula>
    </cfRule>
  </conditionalFormatting>
  <conditionalFormatting sqref="S21:T21 S25:T26">
    <cfRule type="expression" dxfId="4" priority="17" stopIfTrue="1">
      <formula>#REF!="S"</formula>
    </cfRule>
  </conditionalFormatting>
  <conditionalFormatting sqref="S21:T21 S25:T26">
    <cfRule type="expression" dxfId="4" priority="18" stopIfTrue="1">
      <formula>#REF!="D"</formula>
    </cfRule>
  </conditionalFormatting>
  <conditionalFormatting sqref="AK16:AK26">
    <cfRule type="expression" dxfId="4" priority="19" stopIfTrue="1">
      <formula>#REF!="S"</formula>
    </cfRule>
  </conditionalFormatting>
  <conditionalFormatting sqref="AK16:AK26">
    <cfRule type="expression" dxfId="4" priority="20" stopIfTrue="1">
      <formula>#REF!="D"</formula>
    </cfRule>
  </conditionalFormatting>
  <conditionalFormatting sqref="I12:J12 O12:P12 V12">
    <cfRule type="expression" dxfId="4" priority="21" stopIfTrue="1">
      <formula>#REF!="S"</formula>
    </cfRule>
  </conditionalFormatting>
  <conditionalFormatting sqref="I12:J12 O12:P12 V12">
    <cfRule type="expression" dxfId="4" priority="22" stopIfTrue="1">
      <formula>#REF!="D"</formula>
    </cfRule>
  </conditionalFormatting>
  <conditionalFormatting sqref="S12">
    <cfRule type="expression" dxfId="4" priority="23" stopIfTrue="1">
      <formula>#REF!="S"</formula>
    </cfRule>
  </conditionalFormatting>
  <conditionalFormatting sqref="S12">
    <cfRule type="expression" dxfId="4" priority="24" stopIfTrue="1">
      <formula>#REF!="D"</formula>
    </cfRule>
  </conditionalFormatting>
  <conditionalFormatting sqref="AB12:AC12">
    <cfRule type="expression" dxfId="4" priority="25" stopIfTrue="1">
      <formula>#REF!="S"</formula>
    </cfRule>
  </conditionalFormatting>
  <conditionalFormatting sqref="AB12:AC12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R12">
    <cfRule type="expression" dxfId="4" priority="29" stopIfTrue="1">
      <formula>#REF!="S"</formula>
    </cfRule>
  </conditionalFormatting>
  <conditionalFormatting sqref="R12">
    <cfRule type="expression" dxfId="4" priority="30" stopIfTrue="1">
      <formula>#REF!="D"</formula>
    </cfRule>
  </conditionalFormatting>
  <conditionalFormatting sqref="AF12">
    <cfRule type="expression" dxfId="4" priority="31" stopIfTrue="1">
      <formula>#REF!="S"</formula>
    </cfRule>
  </conditionalFormatting>
  <conditionalFormatting sqref="AF12">
    <cfRule type="expression" dxfId="4" priority="32" stopIfTrue="1">
      <formula>#REF!="D"</formula>
    </cfRule>
  </conditionalFormatting>
  <conditionalFormatting sqref="AE12">
    <cfRule type="expression" dxfId="4" priority="33" stopIfTrue="1">
      <formula>#REF!="S"</formula>
    </cfRule>
  </conditionalFormatting>
  <conditionalFormatting sqref="AE12">
    <cfRule type="expression" dxfId="4" priority="34" stopIfTrue="1">
      <formula>#REF!="D"</formula>
    </cfRule>
  </conditionalFormatting>
  <conditionalFormatting sqref="AG12">
    <cfRule type="expression" dxfId="4" priority="35" stopIfTrue="1">
      <formula>#REF!="S"</formula>
    </cfRule>
  </conditionalFormatting>
  <conditionalFormatting sqref="AG12">
    <cfRule type="expression" dxfId="4" priority="36" stopIfTrue="1">
      <formula>#REF!="D"</formula>
    </cfRule>
  </conditionalFormatting>
  <conditionalFormatting sqref="Z21 Z25:Z26">
    <cfRule type="expression" dxfId="4" priority="37" stopIfTrue="1">
      <formula>#REF!="S"</formula>
    </cfRule>
  </conditionalFormatting>
  <conditionalFormatting sqref="Z21 Z25:Z26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AA21 AA25:AA26">
    <cfRule type="expression" dxfId="4" priority="41" stopIfTrue="1">
      <formula>#REF!="S"</formula>
    </cfRule>
  </conditionalFormatting>
  <conditionalFormatting sqref="AA21 AA25:AA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W12:X12">
    <cfRule type="expression" dxfId="4" priority="45" stopIfTrue="1">
      <formula>#REF!="S"</formula>
    </cfRule>
  </conditionalFormatting>
  <conditionalFormatting sqref="W12:X12">
    <cfRule type="expression" dxfId="4" priority="46" stopIfTrue="1">
      <formula>#REF!="D"</formula>
    </cfRule>
  </conditionalFormatting>
  <conditionalFormatting sqref="Z12">
    <cfRule type="expression" dxfId="4" priority="47" stopIfTrue="1">
      <formula>#REF!="S"</formula>
    </cfRule>
  </conditionalFormatting>
  <conditionalFormatting sqref="Z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AA12">
    <cfRule type="expression" dxfId="4" priority="51" stopIfTrue="1">
      <formula>#REF!="S"</formula>
    </cfRule>
  </conditionalFormatting>
  <conditionalFormatting sqref="AA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M12">
    <cfRule type="expression" dxfId="4" priority="55" stopIfTrue="1">
      <formula>#REF!="S"</formula>
    </cfRule>
  </conditionalFormatting>
  <conditionalFormatting sqref="M12">
    <cfRule type="expression" dxfId="4" priority="56" stopIfTrue="1">
      <formula>#REF!="D"</formula>
    </cfRule>
  </conditionalFormatting>
  <conditionalFormatting sqref="L12">
    <cfRule type="expression" dxfId="4" priority="57" stopIfTrue="1">
      <formula>#REF!="S"</formula>
    </cfRule>
  </conditionalFormatting>
  <conditionalFormatting sqref="L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R13">
    <cfRule type="expression" dxfId="4" priority="61" stopIfTrue="1">
      <formula>#REF!="S"</formula>
    </cfRule>
  </conditionalFormatting>
  <conditionalFormatting sqref="R13">
    <cfRule type="expression" dxfId="4" priority="62" stopIfTrue="1">
      <formula>#REF!="D"</formula>
    </cfRule>
  </conditionalFormatting>
  <conditionalFormatting sqref="T13 T16">
    <cfRule type="expression" dxfId="4" priority="63" stopIfTrue="1">
      <formula>#REF!="S"</formula>
    </cfRule>
  </conditionalFormatting>
  <conditionalFormatting sqref="T13 T16">
    <cfRule type="expression" dxfId="4" priority="64" stopIfTrue="1">
      <formula>#REF!="D"</formula>
    </cfRule>
  </conditionalFormatting>
  <conditionalFormatting sqref="S13 S16">
    <cfRule type="expression" dxfId="4" priority="65" stopIfTrue="1">
      <formula>#REF!="S"</formula>
    </cfRule>
  </conditionalFormatting>
  <conditionalFormatting sqref="S13 S16">
    <cfRule type="expression" dxfId="4" priority="66" stopIfTrue="1">
      <formula>#REF!="D"</formula>
    </cfRule>
  </conditionalFormatting>
  <conditionalFormatting sqref="Y12">
    <cfRule type="expression" dxfId="4" priority="67" stopIfTrue="1">
      <formula>#REF!="S"</formula>
    </cfRule>
  </conditionalFormatting>
  <conditionalFormatting sqref="Y12">
    <cfRule type="expression" dxfId="4" priority="68" stopIfTrue="1">
      <formula>#REF!="D"</formula>
    </cfRule>
  </conditionalFormatting>
  <conditionalFormatting sqref="U13:V13 U16:V16 U25:V26 V21">
    <cfRule type="expression" dxfId="4" priority="69" stopIfTrue="1">
      <formula>#REF!="S"</formula>
    </cfRule>
  </conditionalFormatting>
  <conditionalFormatting sqref="U13:V13 U16:V16 U25:V26 V21">
    <cfRule type="expression" dxfId="4" priority="70" stopIfTrue="1">
      <formula>#REF!="D"</formula>
    </cfRule>
  </conditionalFormatting>
  <conditionalFormatting sqref="V13 V16 V21 V25:V26">
    <cfRule type="expression" dxfId="4" priority="71" stopIfTrue="1">
      <formula>#REF!="S"</formula>
    </cfRule>
  </conditionalFormatting>
  <conditionalFormatting sqref="V13 V16 V21 V25:V26">
    <cfRule type="expression" dxfId="4" priority="72" stopIfTrue="1">
      <formula>#REF!="D"</formula>
    </cfRule>
  </conditionalFormatting>
  <conditionalFormatting sqref="W13 W16:X16 W21:X21 W25:X26">
    <cfRule type="expression" dxfId="4" priority="73" stopIfTrue="1">
      <formula>#REF!="S"</formula>
    </cfRule>
  </conditionalFormatting>
  <conditionalFormatting sqref="W13 W16:X16 W21:X21 W25:X26">
    <cfRule type="expression" dxfId="4" priority="74" stopIfTrue="1">
      <formula>#REF!="D"</formula>
    </cfRule>
  </conditionalFormatting>
  <conditionalFormatting sqref="Y21 Y25:Y26">
    <cfRule type="expression" dxfId="4" priority="75" stopIfTrue="1">
      <formula>#REF!="S"</formula>
    </cfRule>
  </conditionalFormatting>
  <conditionalFormatting sqref="Y21 Y25:Y26">
    <cfRule type="expression" dxfId="4" priority="76" stopIfTrue="1">
      <formula>#REF!="D"</formula>
    </cfRule>
  </conditionalFormatting>
  <conditionalFormatting sqref="AC17:AC20">
    <cfRule type="expression" dxfId="4" priority="77" stopIfTrue="1">
      <formula>#REF!="S"</formula>
    </cfRule>
  </conditionalFormatting>
  <conditionalFormatting sqref="AC17:AC20">
    <cfRule type="expression" dxfId="4" priority="78" stopIfTrue="1">
      <formula>#REF!="D"</formula>
    </cfRule>
  </conditionalFormatting>
  <conditionalFormatting sqref="X13">
    <cfRule type="expression" dxfId="4" priority="79" stopIfTrue="1">
      <formula>#REF!="S"</formula>
    </cfRule>
  </conditionalFormatting>
  <conditionalFormatting sqref="X13">
    <cfRule type="expression" dxfId="4" priority="80" stopIfTrue="1">
      <formula>#REF!="D"</formula>
    </cfRule>
  </conditionalFormatting>
  <conditionalFormatting sqref="G12:H12">
    <cfRule type="expression" dxfId="4" priority="81" stopIfTrue="1">
      <formula>#REF!="S"</formula>
    </cfRule>
  </conditionalFormatting>
  <conditionalFormatting sqref="G12:H12">
    <cfRule type="expression" dxfId="4" priority="82" stopIfTrue="1">
      <formula>#REF!="D"</formula>
    </cfRule>
  </conditionalFormatting>
  <conditionalFormatting sqref="P13">
    <cfRule type="expression" dxfId="4" priority="83" stopIfTrue="1">
      <formula>#REF!="S"</formula>
    </cfRule>
  </conditionalFormatting>
  <conditionalFormatting sqref="P13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AE13:AE20">
    <cfRule type="expression" dxfId="4" priority="87" stopIfTrue="1">
      <formula>#REF!="S"</formula>
    </cfRule>
  </conditionalFormatting>
  <conditionalFormatting sqref="AE13:AE20">
    <cfRule type="expression" dxfId="4" priority="88" stopIfTrue="1">
      <formula>#REF!="D"</formula>
    </cfRule>
  </conditionalFormatting>
  <conditionalFormatting sqref="AK13:AK15">
    <cfRule type="expression" dxfId="4" priority="89" stopIfTrue="1">
      <formula>#REF!="S"</formula>
    </cfRule>
  </conditionalFormatting>
  <conditionalFormatting sqref="AK13:AK15">
    <cfRule type="expression" dxfId="4" priority="90" stopIfTrue="1">
      <formula>#REF!="D"</formula>
    </cfRule>
  </conditionalFormatting>
  <conditionalFormatting sqref="AH13:AH26">
    <cfRule type="expression" dxfId="4" priority="91" stopIfTrue="1">
      <formula>#REF!="S"</formula>
    </cfRule>
  </conditionalFormatting>
  <conditionalFormatting sqref="AH13:AH26">
    <cfRule type="expression" dxfId="4" priority="92" stopIfTrue="1">
      <formula>#REF!="D"</formula>
    </cfRule>
  </conditionalFormatting>
  <conditionalFormatting sqref="AF13:AF26">
    <cfRule type="expression" dxfId="4" priority="93" stopIfTrue="1">
      <formula>#REF!="S"</formula>
    </cfRule>
  </conditionalFormatting>
  <conditionalFormatting sqref="AF13:AF26">
    <cfRule type="expression" dxfId="4" priority="94" stopIfTrue="1">
      <formula>#REF!="D"</formula>
    </cfRule>
  </conditionalFormatting>
  <conditionalFormatting sqref="AG13:AG26">
    <cfRule type="expression" dxfId="4" priority="95" stopIfTrue="1">
      <formula>#REF!="S"</formula>
    </cfRule>
  </conditionalFormatting>
  <conditionalFormatting sqref="AG13:AG26">
    <cfRule type="expression" dxfId="4" priority="96" stopIfTrue="1">
      <formula>#REF!="D"</formula>
    </cfRule>
  </conditionalFormatting>
  <conditionalFormatting sqref="AB13:AC16">
    <cfRule type="expression" dxfId="4" priority="97" stopIfTrue="1">
      <formula>#REF!="S"</formula>
    </cfRule>
  </conditionalFormatting>
  <conditionalFormatting sqref="AB13:AC16">
    <cfRule type="expression" dxfId="4" priority="98" stopIfTrue="1">
      <formula>#REF!="D"</formula>
    </cfRule>
  </conditionalFormatting>
  <conditionalFormatting sqref="Z13:Z14 Z16">
    <cfRule type="expression" dxfId="4" priority="99" stopIfTrue="1">
      <formula>#REF!="S"</formula>
    </cfRule>
  </conditionalFormatting>
  <conditionalFormatting sqref="Z13:Z14 Z16">
    <cfRule type="expression" dxfId="4" priority="100" stopIfTrue="1">
      <formula>#REF!="D"</formula>
    </cfRule>
  </conditionalFormatting>
  <conditionalFormatting sqref="Z13:Z14 Z16">
    <cfRule type="expression" dxfId="4" priority="101" stopIfTrue="1">
      <formula>#REF!="S"</formula>
    </cfRule>
  </conditionalFormatting>
  <conditionalFormatting sqref="Z13:Z14 Z16">
    <cfRule type="expression" dxfId="4" priority="102" stopIfTrue="1">
      <formula>#REF!="D"</formula>
    </cfRule>
  </conditionalFormatting>
  <conditionalFormatting sqref="AA13:AA16">
    <cfRule type="expression" dxfId="4" priority="103" stopIfTrue="1">
      <formula>#REF!="S"</formula>
    </cfRule>
  </conditionalFormatting>
  <conditionalFormatting sqref="AA13:AA16">
    <cfRule type="expression" dxfId="4" priority="104" stopIfTrue="1">
      <formula>#REF!="D"</formula>
    </cfRule>
  </conditionalFormatting>
  <conditionalFormatting sqref="AA13:AA16">
    <cfRule type="expression" dxfId="4" priority="105" stopIfTrue="1">
      <formula>#REF!="S"</formula>
    </cfRule>
  </conditionalFormatting>
  <conditionalFormatting sqref="AA13:AA16">
    <cfRule type="expression" dxfId="4" priority="106" stopIfTrue="1">
      <formula>#REF!="D"</formula>
    </cfRule>
  </conditionalFormatting>
  <conditionalFormatting sqref="Y13 Y16">
    <cfRule type="expression" dxfId="4" priority="107" stopIfTrue="1">
      <formula>#REF!="S"</formula>
    </cfRule>
  </conditionalFormatting>
  <conditionalFormatting sqref="Y13 Y16">
    <cfRule type="expression" dxfId="4" priority="108" stopIfTrue="1">
      <formula>#REF!="D"</formula>
    </cfRule>
  </conditionalFormatting>
  <conditionalFormatting sqref="O13">
    <cfRule type="expression" dxfId="4" priority="109" stopIfTrue="1">
      <formula>#REF!="S"</formula>
    </cfRule>
  </conditionalFormatting>
  <conditionalFormatting sqref="O13">
    <cfRule type="expression" dxfId="4" priority="110" stopIfTrue="1">
      <formula>#REF!="D"</formula>
    </cfRule>
  </conditionalFormatting>
  <conditionalFormatting sqref="O13">
    <cfRule type="expression" dxfId="4" priority="111" stopIfTrue="1">
      <formula>#REF!="S"</formula>
    </cfRule>
  </conditionalFormatting>
  <conditionalFormatting sqref="O13">
    <cfRule type="expression" dxfId="4" priority="112" stopIfTrue="1">
      <formula>#REF!="D"</formula>
    </cfRule>
  </conditionalFormatting>
  <conditionalFormatting sqref="M13">
    <cfRule type="expression" dxfId="4" priority="113" stopIfTrue="1">
      <formula>#REF!="S"</formula>
    </cfRule>
  </conditionalFormatting>
  <conditionalFormatting sqref="M13">
    <cfRule type="expression" dxfId="4" priority="114" stopIfTrue="1">
      <formula>#REF!="D"</formula>
    </cfRule>
  </conditionalFormatting>
  <conditionalFormatting sqref="L13">
    <cfRule type="expression" dxfId="4" priority="115" stopIfTrue="1">
      <formula>#REF!="S"</formula>
    </cfRule>
  </conditionalFormatting>
  <conditionalFormatting sqref="L13">
    <cfRule type="expression" dxfId="4" priority="116" stopIfTrue="1">
      <formula>#REF!="D"</formula>
    </cfRule>
  </conditionalFormatting>
  <conditionalFormatting sqref="L13">
    <cfRule type="expression" dxfId="4" priority="117" stopIfTrue="1">
      <formula>#REF!="S"</formula>
    </cfRule>
  </conditionalFormatting>
  <conditionalFormatting sqref="L13">
    <cfRule type="expression" dxfId="4" priority="118" stopIfTrue="1">
      <formula>#REF!="D"</formula>
    </cfRule>
  </conditionalFormatting>
  <conditionalFormatting sqref="G16:J16 O16:R16">
    <cfRule type="expression" dxfId="4" priority="119" stopIfTrue="1">
      <formula>#REF!="S"</formula>
    </cfRule>
  </conditionalFormatting>
  <conditionalFormatting sqref="G16:J16 O16:R16">
    <cfRule type="expression" dxfId="4" priority="120" stopIfTrue="1">
      <formula>#REF!="D"</formula>
    </cfRule>
  </conditionalFormatting>
  <conditionalFormatting sqref="G16:J16 O16">
    <cfRule type="expression" dxfId="4" priority="121" stopIfTrue="1">
      <formula>#REF!="S"</formula>
    </cfRule>
  </conditionalFormatting>
  <conditionalFormatting sqref="G16:J16 O16">
    <cfRule type="expression" dxfId="4" priority="122" stopIfTrue="1">
      <formula>#REF!="D"</formula>
    </cfRule>
  </conditionalFormatting>
  <conditionalFormatting sqref="G16:J16 O16:R16">
    <cfRule type="expression" dxfId="4" priority="123" stopIfTrue="1">
      <formula>#REF!="S"</formula>
    </cfRule>
  </conditionalFormatting>
  <conditionalFormatting sqref="G16:J16 O16:R16">
    <cfRule type="expression" dxfId="4" priority="124" stopIfTrue="1">
      <formula>#REF!="D"</formula>
    </cfRule>
  </conditionalFormatting>
  <conditionalFormatting sqref="K16">
    <cfRule type="expression" dxfId="4" priority="125" stopIfTrue="1">
      <formula>#REF!="S"</formula>
    </cfRule>
  </conditionalFormatting>
  <conditionalFormatting sqref="K16">
    <cfRule type="expression" dxfId="4" priority="126" stopIfTrue="1">
      <formula>#REF!="D"</formula>
    </cfRule>
  </conditionalFormatting>
  <conditionalFormatting sqref="K16">
    <cfRule type="expression" dxfId="4" priority="127" stopIfTrue="1">
      <formula>#REF!="S"</formula>
    </cfRule>
  </conditionalFormatting>
  <conditionalFormatting sqref="K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L16">
    <cfRule type="expression" dxfId="4" priority="131" stopIfTrue="1">
      <formula>#REF!="S"</formula>
    </cfRule>
  </conditionalFormatting>
  <conditionalFormatting sqref="L16">
    <cfRule type="expression" dxfId="4" priority="132" stopIfTrue="1">
      <formula>#REF!="D"</formula>
    </cfRule>
  </conditionalFormatting>
  <conditionalFormatting sqref="L16">
    <cfRule type="expression" dxfId="4" priority="133" stopIfTrue="1">
      <formula>#REF!="S"</formula>
    </cfRule>
  </conditionalFormatting>
  <conditionalFormatting sqref="L16">
    <cfRule type="expression" dxfId="4" priority="134" stopIfTrue="1">
      <formula>#REF!="D"</formula>
    </cfRule>
  </conditionalFormatting>
  <conditionalFormatting sqref="M16">
    <cfRule type="expression" dxfId="4" priority="135" stopIfTrue="1">
      <formula>#REF!="S"</formula>
    </cfRule>
  </conditionalFormatting>
  <conditionalFormatting sqref="M16">
    <cfRule type="expression" dxfId="4" priority="136" stopIfTrue="1">
      <formula>#REF!="D"</formula>
    </cfRule>
  </conditionalFormatting>
  <conditionalFormatting sqref="M16">
    <cfRule type="expression" dxfId="4" priority="137" stopIfTrue="1">
      <formula>#REF!="S"</formula>
    </cfRule>
  </conditionalFormatting>
  <conditionalFormatting sqref="M16">
    <cfRule type="expression" dxfId="4" priority="138" stopIfTrue="1">
      <formula>#REF!="D"</formula>
    </cfRule>
  </conditionalFormatting>
  <conditionalFormatting sqref="G21:I26 J21:M21 O21:R21 J25:M26 O25:R26">
    <cfRule type="expression" dxfId="4" priority="139" stopIfTrue="1">
      <formula>#REF!="S"</formula>
    </cfRule>
  </conditionalFormatting>
  <conditionalFormatting sqref="G21:I26 J21:M21 O21:R21 J25:M26 O25:R26">
    <cfRule type="expression" dxfId="4" priority="140" stopIfTrue="1">
      <formula>#REF!="D"</formula>
    </cfRule>
  </conditionalFormatting>
  <conditionalFormatting sqref="G13:J13">
    <cfRule type="expression" dxfId="4" priority="141" stopIfTrue="1">
      <formula>#REF!="S"</formula>
    </cfRule>
  </conditionalFormatting>
  <conditionalFormatting sqref="G13:J13">
    <cfRule type="expression" dxfId="4" priority="142" stopIfTrue="1">
      <formula>#REF!="D"</formula>
    </cfRule>
  </conditionalFormatting>
  <conditionalFormatting sqref="G13:J13">
    <cfRule type="expression" dxfId="4" priority="143" stopIfTrue="1">
      <formula>#REF!="S"</formula>
    </cfRule>
  </conditionalFormatting>
  <conditionalFormatting sqref="G13:J13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K13">
    <cfRule type="expression" dxfId="4" priority="147" stopIfTrue="1">
      <formula>#REF!="S"</formula>
    </cfRule>
  </conditionalFormatting>
  <conditionalFormatting sqref="K13">
    <cfRule type="expression" dxfId="4" priority="148" stopIfTrue="1">
      <formula>#REF!="D"</formula>
    </cfRule>
  </conditionalFormatting>
  <conditionalFormatting sqref="K13">
    <cfRule type="expression" dxfId="4" priority="149" stopIfTrue="1">
      <formula>#REF!="S"</formula>
    </cfRule>
  </conditionalFormatting>
  <conditionalFormatting sqref="K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Q13">
    <cfRule type="expression" dxfId="4" priority="153" stopIfTrue="1">
      <formula>#REF!="S"</formula>
    </cfRule>
  </conditionalFormatting>
  <conditionalFormatting sqref="Q13">
    <cfRule type="expression" dxfId="4" priority="154" stopIfTrue="1">
      <formula>#REF!="D"</formula>
    </cfRule>
  </conditionalFormatting>
  <conditionalFormatting sqref="G14:M14 O14:T14">
    <cfRule type="expression" dxfId="4" priority="155" stopIfTrue="1">
      <formula>#REF!="S"</formula>
    </cfRule>
  </conditionalFormatting>
  <conditionalFormatting sqref="G14:M14 O14:T14">
    <cfRule type="expression" dxfId="4" priority="156" stopIfTrue="1">
      <formula>#REF!="D"</formula>
    </cfRule>
  </conditionalFormatting>
  <conditionalFormatting sqref="X14">
    <cfRule type="expression" dxfId="4" priority="157" stopIfTrue="1">
      <formula>#REF!="S"</formula>
    </cfRule>
  </conditionalFormatting>
  <conditionalFormatting sqref="X14">
    <cfRule type="expression" dxfId="4" priority="158" stopIfTrue="1">
      <formula>#REF!="D"</formula>
    </cfRule>
  </conditionalFormatting>
  <conditionalFormatting sqref="Y14">
    <cfRule type="expression" dxfId="4" priority="159" stopIfTrue="1">
      <formula>#REF!="S"</formula>
    </cfRule>
  </conditionalFormatting>
  <conditionalFormatting sqref="Y14">
    <cfRule type="expression" dxfId="4" priority="160" stopIfTrue="1">
      <formula>#REF!="D"</formula>
    </cfRule>
  </conditionalFormatting>
  <conditionalFormatting sqref="G15:M15 O15:V15">
    <cfRule type="expression" dxfId="4" priority="161" stopIfTrue="1">
      <formula>#REF!="S"</formula>
    </cfRule>
  </conditionalFormatting>
  <conditionalFormatting sqref="G15:M15 O15:V15">
    <cfRule type="expression" dxfId="4" priority="162" stopIfTrue="1">
      <formula>#REF!="D"</formula>
    </cfRule>
  </conditionalFormatting>
  <conditionalFormatting sqref="W15:X15">
    <cfRule type="expression" dxfId="4" priority="163" stopIfTrue="1">
      <formula>#REF!="S"</formula>
    </cfRule>
  </conditionalFormatting>
  <conditionalFormatting sqref="W15:X15">
    <cfRule type="expression" dxfId="4" priority="164" stopIfTrue="1">
      <formula>#REF!="D"</formula>
    </cfRule>
  </conditionalFormatting>
  <conditionalFormatting sqref="Y15">
    <cfRule type="expression" dxfId="4" priority="165" stopIfTrue="1">
      <formula>#REF!="S"</formula>
    </cfRule>
  </conditionalFormatting>
  <conditionalFormatting sqref="Y15">
    <cfRule type="expression" dxfId="4" priority="166" stopIfTrue="1">
      <formula>#REF!="D"</formula>
    </cfRule>
  </conditionalFormatting>
  <conditionalFormatting sqref="Z15">
    <cfRule type="expression" dxfId="4" priority="167" stopIfTrue="1">
      <formula>#REF!="S"</formula>
    </cfRule>
  </conditionalFormatting>
  <conditionalFormatting sqref="Z15">
    <cfRule type="expression" dxfId="4" priority="168" stopIfTrue="1">
      <formula>#REF!="D"</formula>
    </cfRule>
  </conditionalFormatting>
  <conditionalFormatting sqref="Z15">
    <cfRule type="expression" dxfId="4" priority="169" stopIfTrue="1">
      <formula>#REF!="S"</formula>
    </cfRule>
  </conditionalFormatting>
  <conditionalFormatting sqref="Z15">
    <cfRule type="expression" dxfId="4" priority="170" stopIfTrue="1">
      <formula>#REF!="D"</formula>
    </cfRule>
  </conditionalFormatting>
  <conditionalFormatting sqref="AB17:AB20">
    <cfRule type="expression" dxfId="4" priority="171" stopIfTrue="1">
      <formula>#REF!="S"</formula>
    </cfRule>
  </conditionalFormatting>
  <conditionalFormatting sqref="AB17:AB20">
    <cfRule type="expression" dxfId="4" priority="172" stopIfTrue="1">
      <formula>#REF!="D"</formula>
    </cfRule>
  </conditionalFormatting>
  <conditionalFormatting sqref="AA17:AA20">
    <cfRule type="expression" dxfId="4" priority="173" stopIfTrue="1">
      <formula>#REF!="S"</formula>
    </cfRule>
  </conditionalFormatting>
  <conditionalFormatting sqref="AA17:AA20">
    <cfRule type="expression" dxfId="4" priority="174" stopIfTrue="1">
      <formula>#REF!="D"</formula>
    </cfRule>
  </conditionalFormatting>
  <conditionalFormatting sqref="AA17:AA20">
    <cfRule type="expression" dxfId="4" priority="175" stopIfTrue="1">
      <formula>#REF!="S"</formula>
    </cfRule>
  </conditionalFormatting>
  <conditionalFormatting sqref="AA17:AA20">
    <cfRule type="expression" dxfId="4" priority="176" stopIfTrue="1">
      <formula>#REF!="D"</formula>
    </cfRule>
  </conditionalFormatting>
  <conditionalFormatting sqref="W17:X20">
    <cfRule type="expression" dxfId="4" priority="177" stopIfTrue="1">
      <formula>#REF!="S"</formula>
    </cfRule>
  </conditionalFormatting>
  <conditionalFormatting sqref="W17:X20">
    <cfRule type="expression" dxfId="4" priority="178" stopIfTrue="1">
      <formula>#REF!="D"</formula>
    </cfRule>
  </conditionalFormatting>
  <conditionalFormatting sqref="Y17:Y20">
    <cfRule type="expression" dxfId="4" priority="179" stopIfTrue="1">
      <formula>#REF!="S"</formula>
    </cfRule>
  </conditionalFormatting>
  <conditionalFormatting sqref="Y17:Y20">
    <cfRule type="expression" dxfId="4" priority="180" stopIfTrue="1">
      <formula>#REF!="D"</formula>
    </cfRule>
  </conditionalFormatting>
  <conditionalFormatting sqref="Z17:Z20">
    <cfRule type="expression" dxfId="4" priority="181" stopIfTrue="1">
      <formula>#REF!="S"</formula>
    </cfRule>
  </conditionalFormatting>
  <conditionalFormatting sqref="Z17:Z20">
    <cfRule type="expression" dxfId="4" priority="182" stopIfTrue="1">
      <formula>#REF!="D"</formula>
    </cfRule>
  </conditionalFormatting>
  <conditionalFormatting sqref="Z17:Z20">
    <cfRule type="expression" dxfId="4" priority="183" stopIfTrue="1">
      <formula>#REF!="S"</formula>
    </cfRule>
  </conditionalFormatting>
  <conditionalFormatting sqref="Z17:Z20">
    <cfRule type="expression" dxfId="4" priority="184" stopIfTrue="1">
      <formula>#REF!="D"</formula>
    </cfRule>
  </conditionalFormatting>
  <conditionalFormatting sqref="U21">
    <cfRule type="expression" dxfId="4" priority="185" stopIfTrue="1">
      <formula>#REF!="S"</formula>
    </cfRule>
  </conditionalFormatting>
  <conditionalFormatting sqref="U21">
    <cfRule type="expression" dxfId="4" priority="186" stopIfTrue="1">
      <formula>#REF!="D"</formula>
    </cfRule>
  </conditionalFormatting>
  <conditionalFormatting sqref="U14:W14">
    <cfRule type="expression" dxfId="4" priority="187" stopIfTrue="1">
      <formula>#REF!="S"</formula>
    </cfRule>
  </conditionalFormatting>
  <conditionalFormatting sqref="U14:W14">
    <cfRule type="expression" dxfId="4" priority="188" stopIfTrue="1">
      <formula>#REF!="D"</formula>
    </cfRule>
  </conditionalFormatting>
  <conditionalFormatting sqref="P27:T27">
    <cfRule type="expression" dxfId="4" priority="189" stopIfTrue="1">
      <formula>#REF!="S"</formula>
    </cfRule>
  </conditionalFormatting>
  <conditionalFormatting sqref="P27:T27">
    <cfRule type="expression" dxfId="4" priority="190" stopIfTrue="1">
      <formula>#REF!="D"</formula>
    </cfRule>
  </conditionalFormatting>
  <conditionalFormatting sqref="W27:AA27">
    <cfRule type="expression" dxfId="4" priority="191" stopIfTrue="1">
      <formula>#REF!="S"</formula>
    </cfRule>
  </conditionalFormatting>
  <conditionalFormatting sqref="W27:AA27">
    <cfRule type="expression" dxfId="4" priority="192" stopIfTrue="1">
      <formula>#REF!="D"</formula>
    </cfRule>
  </conditionalFormatting>
  <conditionalFormatting sqref="AE27:AH27">
    <cfRule type="expression" dxfId="4" priority="193" stopIfTrue="1">
      <formula>#REF!="S"</formula>
    </cfRule>
  </conditionalFormatting>
  <conditionalFormatting sqref="AE27:AH27">
    <cfRule type="expression" dxfId="4" priority="194" stopIfTrue="1">
      <formula>#REF!="D"</formula>
    </cfRule>
  </conditionalFormatting>
  <conditionalFormatting sqref="J22:M24 O22:AA24">
    <cfRule type="expression" dxfId="4" priority="195" stopIfTrue="1">
      <formula>#REF!="S"</formula>
    </cfRule>
  </conditionalFormatting>
  <conditionalFormatting sqref="J22:M24 O22:AA24">
    <cfRule type="expression" dxfId="4" priority="196" stopIfTrue="1">
      <formula>#REF!="D"</formula>
    </cfRule>
  </conditionalFormatting>
  <conditionalFormatting sqref="Q12">
    <cfRule type="expression" dxfId="4" priority="197" stopIfTrue="1">
      <formula>#REF!="S"</formula>
    </cfRule>
  </conditionalFormatting>
  <conditionalFormatting sqref="Q12">
    <cfRule type="expression" dxfId="4" priority="198" stopIfTrue="1">
      <formula>#REF!="D"</formula>
    </cfRule>
  </conditionalFormatting>
  <conditionalFormatting sqref="Q12">
    <cfRule type="expression" dxfId="4" priority="199" stopIfTrue="1">
      <formula>#REF!="S"</formula>
    </cfRule>
  </conditionalFormatting>
  <conditionalFormatting sqref="Q12">
    <cfRule type="expression" dxfId="4" priority="200" stopIfTrue="1">
      <formula>#REF!="D"</formula>
    </cfRule>
  </conditionalFormatting>
  <conditionalFormatting sqref="G36">
    <cfRule type="cellIs" dxfId="5" priority="201" operator="lessThan">
      <formula>8</formula>
    </cfRule>
  </conditionalFormatting>
  <conditionalFormatting sqref="G36">
    <cfRule type="cellIs" dxfId="3" priority="202" stopIfTrue="1" operator="lessThan">
      <formula>8</formula>
    </cfRule>
  </conditionalFormatting>
  <conditionalFormatting sqref="H36:AL36">
    <cfRule type="cellIs" dxfId="5" priority="203" operator="lessThan">
      <formula>8</formula>
    </cfRule>
  </conditionalFormatting>
  <conditionalFormatting sqref="H36:AL36">
    <cfRule type="cellIs" dxfId="3" priority="204" stopIfTrue="1" operator="lessThan">
      <formula>8</formula>
    </cfRule>
  </conditionalFormatting>
  <conditionalFormatting sqref="G17:J17">
    <cfRule type="expression" dxfId="4" priority="205" stopIfTrue="1">
      <formula>#REF!="S"</formula>
    </cfRule>
  </conditionalFormatting>
  <conditionalFormatting sqref="G17:J17">
    <cfRule type="expression" dxfId="4" priority="206" stopIfTrue="1">
      <formula>#REF!="D"</formula>
    </cfRule>
  </conditionalFormatting>
  <conditionalFormatting sqref="G17:J17">
    <cfRule type="expression" dxfId="4" priority="207" stopIfTrue="1">
      <formula>#REF!="S"</formula>
    </cfRule>
  </conditionalFormatting>
  <conditionalFormatting sqref="G17:J17">
    <cfRule type="expression" dxfId="4" priority="208" stopIfTrue="1">
      <formula>#REF!="D"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K17">
    <cfRule type="expression" dxfId="4" priority="211" stopIfTrue="1">
      <formula>#REF!="S"</formula>
    </cfRule>
  </conditionalFormatting>
  <conditionalFormatting sqref="K17">
    <cfRule type="expression" dxfId="4" priority="212" stopIfTrue="1">
      <formula>#REF!="D"</formula>
    </cfRule>
  </conditionalFormatting>
  <conditionalFormatting sqref="K17">
    <cfRule type="expression" dxfId="4" priority="213" stopIfTrue="1">
      <formula>#REF!="S"</formula>
    </cfRule>
  </conditionalFormatting>
  <conditionalFormatting sqref="K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32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46204</v>
      </c>
      <c r="L4" s="27"/>
      <c r="M4" s="27"/>
      <c r="N4" s="46" t="s">
        <v>145</v>
      </c>
      <c r="O4" s="27"/>
      <c r="P4" s="45">
        <f>EOMONTH(K4,0)</f>
        <v>46234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J</v>
      </c>
      <c r="I10" s="60" t="str">
        <f t="shared" si="3"/>
        <v>V</v>
      </c>
      <c r="J10" s="60" t="str">
        <f t="shared" si="3"/>
        <v>S</v>
      </c>
      <c r="K10" s="60" t="str">
        <f t="shared" si="3"/>
        <v>D</v>
      </c>
      <c r="L10" s="60" t="str">
        <f t="shared" si="3"/>
        <v>L</v>
      </c>
      <c r="M10" s="60" t="str">
        <f t="shared" si="3"/>
        <v>M</v>
      </c>
      <c r="N10" s="60" t="str">
        <f t="shared" si="3"/>
        <v>M</v>
      </c>
      <c r="O10" s="60" t="str">
        <f t="shared" si="3"/>
        <v>J</v>
      </c>
      <c r="P10" s="60" t="str">
        <f t="shared" si="3"/>
        <v>V</v>
      </c>
      <c r="Q10" s="60" t="str">
        <f t="shared" si="3"/>
        <v>S</v>
      </c>
      <c r="R10" s="60" t="str">
        <f t="shared" si="3"/>
        <v>D</v>
      </c>
      <c r="S10" s="60" t="str">
        <f t="shared" si="3"/>
        <v>L</v>
      </c>
      <c r="T10" s="60" t="str">
        <f t="shared" si="3"/>
        <v>M</v>
      </c>
      <c r="U10" s="60" t="str">
        <f t="shared" si="3"/>
        <v>M</v>
      </c>
      <c r="V10" s="60" t="str">
        <f t="shared" si="3"/>
        <v>J</v>
      </c>
      <c r="W10" s="60" t="str">
        <f t="shared" si="3"/>
        <v>V</v>
      </c>
      <c r="X10" s="60" t="str">
        <f t="shared" si="3"/>
        <v>S</v>
      </c>
      <c r="Y10" s="60" t="str">
        <f t="shared" si="3"/>
        <v>D</v>
      </c>
      <c r="Z10" s="60" t="str">
        <f t="shared" si="3"/>
        <v>L</v>
      </c>
      <c r="AA10" s="60" t="str">
        <f t="shared" si="3"/>
        <v>M</v>
      </c>
      <c r="AB10" s="60" t="str">
        <f t="shared" si="3"/>
        <v>M</v>
      </c>
      <c r="AC10" s="60" t="str">
        <f t="shared" si="3"/>
        <v>J</v>
      </c>
      <c r="AD10" s="60" t="str">
        <f t="shared" si="3"/>
        <v>V</v>
      </c>
      <c r="AE10" s="60" t="str">
        <f t="shared" si="3"/>
        <v>S</v>
      </c>
      <c r="AF10" s="60" t="str">
        <f t="shared" si="3"/>
        <v>D</v>
      </c>
      <c r="AG10" s="60" t="str">
        <f t="shared" si="3"/>
        <v>L</v>
      </c>
      <c r="AH10" s="60" t="str">
        <f t="shared" si="3"/>
        <v>M</v>
      </c>
      <c r="AI10" s="60" t="str">
        <f>IF(AI11=29,MID("LMMJVSDL",WEEKDAY($K$4+AI$9-2,1),1),"X")</f>
        <v>M</v>
      </c>
      <c r="AJ10" s="60" t="str">
        <f>IF(AJ11=30,MID("LMMJVSDL",WEEKDAY($K$4+AJ$9-2,1),1),"X")</f>
        <v>J</v>
      </c>
      <c r="AK10" s="60" t="str">
        <f>IF(AK11=31,MID("LMMJVSDL",WEEKDAY($K$4+AK$9-2,1),1),"X")</f>
        <v>V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103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103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103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103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103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103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103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103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103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103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103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103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103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103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103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103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103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103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10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10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D11 AE10:AK31">
    <cfRule type="expression" dxfId="4" priority="2" stopIfTrue="1">
      <formula>G$10="S"</formula>
    </cfRule>
  </conditionalFormatting>
  <conditionalFormatting sqref="G10:AC31 AD10:AD11 AE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W12:X12">
    <cfRule type="expression" dxfId="4" priority="47" stopIfTrue="1">
      <formula>#REF!="S"</formula>
    </cfRule>
  </conditionalFormatting>
  <conditionalFormatting sqref="W12:X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M12">
    <cfRule type="expression" dxfId="4" priority="57" stopIfTrue="1">
      <formula>#REF!="S"</formula>
    </cfRule>
  </conditionalFormatting>
  <conditionalFormatting sqref="M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R13">
    <cfRule type="expression" dxfId="4" priority="63" stopIfTrue="1">
      <formula>#REF!="S"</formula>
    </cfRule>
  </conditionalFormatting>
  <conditionalFormatting sqref="R13">
    <cfRule type="expression" dxfId="4" priority="64" stopIfTrue="1">
      <formula>#REF!="D"</formula>
    </cfRule>
  </conditionalFormatting>
  <conditionalFormatting sqref="T13 T16">
    <cfRule type="expression" dxfId="4" priority="65" stopIfTrue="1">
      <formula>#REF!="S"</formula>
    </cfRule>
  </conditionalFormatting>
  <conditionalFormatting sqref="T13 T16">
    <cfRule type="expression" dxfId="4" priority="66" stopIfTrue="1">
      <formula>#REF!="D"</formula>
    </cfRule>
  </conditionalFormatting>
  <conditionalFormatting sqref="S13 S16">
    <cfRule type="expression" dxfId="4" priority="67" stopIfTrue="1">
      <formula>#REF!="S"</formula>
    </cfRule>
  </conditionalFormatting>
  <conditionalFormatting sqref="S13 S16">
    <cfRule type="expression" dxfId="4" priority="68" stopIfTrue="1">
      <formula>#REF!="D"</formula>
    </cfRule>
  </conditionalFormatting>
  <conditionalFormatting sqref="Y12">
    <cfRule type="expression" dxfId="4" priority="69" stopIfTrue="1">
      <formula>#REF!="S"</formula>
    </cfRule>
  </conditionalFormatting>
  <conditionalFormatting sqref="Y12">
    <cfRule type="expression" dxfId="4" priority="70" stopIfTrue="1">
      <formula>#REF!="D"</formula>
    </cfRule>
  </conditionalFormatting>
  <conditionalFormatting sqref="U13:V13 U16:V16 U25:V26 V21">
    <cfRule type="expression" dxfId="4" priority="71" stopIfTrue="1">
      <formula>#REF!="S"</formula>
    </cfRule>
  </conditionalFormatting>
  <conditionalFormatting sqref="U13:V13 U16:V16 U25:V26 V21">
    <cfRule type="expression" dxfId="4" priority="72" stopIfTrue="1">
      <formula>#REF!="D"</formula>
    </cfRule>
  </conditionalFormatting>
  <conditionalFormatting sqref="V13 V16 V21 V25:V26">
    <cfRule type="expression" dxfId="4" priority="73" stopIfTrue="1">
      <formula>#REF!="S"</formula>
    </cfRule>
  </conditionalFormatting>
  <conditionalFormatting sqref="V13 V16 V21 V25:V26">
    <cfRule type="expression" dxfId="4" priority="74" stopIfTrue="1">
      <formula>#REF!="D"</formula>
    </cfRule>
  </conditionalFormatting>
  <conditionalFormatting sqref="W13 W16:X16 W21:X21 W25:X26">
    <cfRule type="expression" dxfId="4" priority="75" stopIfTrue="1">
      <formula>#REF!="S"</formula>
    </cfRule>
  </conditionalFormatting>
  <conditionalFormatting sqref="W13 W16:X16 W21:X21 W25:X26">
    <cfRule type="expression" dxfId="4" priority="76" stopIfTrue="1">
      <formula>#REF!="D"</formula>
    </cfRule>
  </conditionalFormatting>
  <conditionalFormatting sqref="Y21 Y25:Y26">
    <cfRule type="expression" dxfId="4" priority="77" stopIfTrue="1">
      <formula>#REF!="S"</formula>
    </cfRule>
  </conditionalFormatting>
  <conditionalFormatting sqref="Y21 Y25:Y26">
    <cfRule type="expression" dxfId="4" priority="78" stopIfTrue="1">
      <formula>#REF!="D"</formula>
    </cfRule>
  </conditionalFormatting>
  <conditionalFormatting sqref="AC17:AC20">
    <cfRule type="expression" dxfId="4" priority="79" stopIfTrue="1">
      <formula>#REF!="S"</formula>
    </cfRule>
  </conditionalFormatting>
  <conditionalFormatting sqref="AC17:AC20">
    <cfRule type="expression" dxfId="4" priority="80" stopIfTrue="1">
      <formula>#REF!="D"</formula>
    </cfRule>
  </conditionalFormatting>
  <conditionalFormatting sqref="X13">
    <cfRule type="expression" dxfId="4" priority="81" stopIfTrue="1">
      <formula>#REF!="S"</formula>
    </cfRule>
  </conditionalFormatting>
  <conditionalFormatting sqref="X13">
    <cfRule type="expression" dxfId="4" priority="82" stopIfTrue="1">
      <formula>#REF!="D"</formula>
    </cfRule>
  </conditionalFormatting>
  <conditionalFormatting sqref="G12:H12">
    <cfRule type="expression" dxfId="4" priority="83" stopIfTrue="1">
      <formula>#REF!="S"</formula>
    </cfRule>
  </conditionalFormatting>
  <conditionalFormatting sqref="G12:H12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AE13:AE20">
    <cfRule type="expression" dxfId="4" priority="89" stopIfTrue="1">
      <formula>#REF!="S"</formula>
    </cfRule>
  </conditionalFormatting>
  <conditionalFormatting sqref="AE13:AE20">
    <cfRule type="expression" dxfId="4" priority="90" stopIfTrue="1">
      <formula>#REF!="D"</formula>
    </cfRule>
  </conditionalFormatting>
  <conditionalFormatting sqref="AK13:AK15">
    <cfRule type="expression" dxfId="4" priority="91" stopIfTrue="1">
      <formula>#REF!="S"</formula>
    </cfRule>
  </conditionalFormatting>
  <conditionalFormatting sqref="AK13:AK15">
    <cfRule type="expression" dxfId="4" priority="92" stopIfTrue="1">
      <formula>#REF!="D"</formula>
    </cfRule>
  </conditionalFormatting>
  <conditionalFormatting sqref="AH13:AH26">
    <cfRule type="expression" dxfId="4" priority="93" stopIfTrue="1">
      <formula>#REF!="S"</formula>
    </cfRule>
  </conditionalFormatting>
  <conditionalFormatting sqref="AH13:AH26">
    <cfRule type="expression" dxfId="4" priority="94" stopIfTrue="1">
      <formula>#REF!="D"</formula>
    </cfRule>
  </conditionalFormatting>
  <conditionalFormatting sqref="AI13:AI26">
    <cfRule type="expression" dxfId="4" priority="95" stopIfTrue="1">
      <formula>#REF!="S"</formula>
    </cfRule>
  </conditionalFormatting>
  <conditionalFormatting sqref="AI13:AI26">
    <cfRule type="expression" dxfId="4" priority="96" stopIfTrue="1">
      <formula>#REF!="D"</formula>
    </cfRule>
  </conditionalFormatting>
  <conditionalFormatting sqref="AF13:AF26">
    <cfRule type="expression" dxfId="4" priority="97" stopIfTrue="1">
      <formula>#REF!="S"</formula>
    </cfRule>
  </conditionalFormatting>
  <conditionalFormatting sqref="AF13:AF26">
    <cfRule type="expression" dxfId="4" priority="98" stopIfTrue="1">
      <formula>#REF!="D"</formula>
    </cfRule>
  </conditionalFormatting>
  <conditionalFormatting sqref="AG13:AG26">
    <cfRule type="expression" dxfId="4" priority="99" stopIfTrue="1">
      <formula>#REF!="S"</formula>
    </cfRule>
  </conditionalFormatting>
  <conditionalFormatting sqref="AG13:AG26">
    <cfRule type="expression" dxfId="4" priority="100" stopIfTrue="1">
      <formula>#REF!="D"</formula>
    </cfRule>
  </conditionalFormatting>
  <conditionalFormatting sqref="AB13:AC16">
    <cfRule type="expression" dxfId="4" priority="101" stopIfTrue="1">
      <formula>#REF!="S"</formula>
    </cfRule>
  </conditionalFormatting>
  <conditionalFormatting sqref="AB13:AC16">
    <cfRule type="expression" dxfId="4" priority="102" stopIfTrue="1">
      <formula>#REF!="D"</formula>
    </cfRule>
  </conditionalFormatting>
  <conditionalFormatting sqref="Z13:Z14 Z16">
    <cfRule type="expression" dxfId="4" priority="103" stopIfTrue="1">
      <formula>#REF!="S"</formula>
    </cfRule>
  </conditionalFormatting>
  <conditionalFormatting sqref="Z13:Z14 Z16">
    <cfRule type="expression" dxfId="4" priority="104" stopIfTrue="1">
      <formula>#REF!="D"</formula>
    </cfRule>
  </conditionalFormatting>
  <conditionalFormatting sqref="Z13:Z14 Z16">
    <cfRule type="expression" dxfId="4" priority="105" stopIfTrue="1">
      <formula>#REF!="S"</formula>
    </cfRule>
  </conditionalFormatting>
  <conditionalFormatting sqref="Z13:Z14 Z16">
    <cfRule type="expression" dxfId="4" priority="106" stopIfTrue="1">
      <formula>#REF!="D"</formula>
    </cfRule>
  </conditionalFormatting>
  <conditionalFormatting sqref="AA13:AA16">
    <cfRule type="expression" dxfId="4" priority="107" stopIfTrue="1">
      <formula>#REF!="S"</formula>
    </cfRule>
  </conditionalFormatting>
  <conditionalFormatting sqref="AA13:AA16">
    <cfRule type="expression" dxfId="4" priority="108" stopIfTrue="1">
      <formula>#REF!="D"</formula>
    </cfRule>
  </conditionalFormatting>
  <conditionalFormatting sqref="AA13:AA16">
    <cfRule type="expression" dxfId="4" priority="109" stopIfTrue="1">
      <formula>#REF!="S"</formula>
    </cfRule>
  </conditionalFormatting>
  <conditionalFormatting sqref="AA13:AA16">
    <cfRule type="expression" dxfId="4" priority="110" stopIfTrue="1">
      <formula>#REF!="D"</formula>
    </cfRule>
  </conditionalFormatting>
  <conditionalFormatting sqref="Y13 Y16">
    <cfRule type="expression" dxfId="4" priority="111" stopIfTrue="1">
      <formula>#REF!="S"</formula>
    </cfRule>
  </conditionalFormatting>
  <conditionalFormatting sqref="Y13 Y16">
    <cfRule type="expression" dxfId="4" priority="112" stopIfTrue="1">
      <formula>#REF!="D"</formula>
    </cfRule>
  </conditionalFormatting>
  <conditionalFormatting sqref="N13:O13">
    <cfRule type="expression" dxfId="4" priority="113" stopIfTrue="1">
      <formula>#REF!="S"</formula>
    </cfRule>
  </conditionalFormatting>
  <conditionalFormatting sqref="N13:O13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M13">
    <cfRule type="expression" dxfId="4" priority="117" stopIfTrue="1">
      <formula>#REF!="S"</formula>
    </cfRule>
  </conditionalFormatting>
  <conditionalFormatting sqref="M13">
    <cfRule type="expression" dxfId="4" priority="118" stopIfTrue="1">
      <formula>#REF!="D"</formula>
    </cfRule>
  </conditionalFormatting>
  <conditionalFormatting sqref="L13">
    <cfRule type="expression" dxfId="4" priority="119" stopIfTrue="1">
      <formula>#REF!="S"</formula>
    </cfRule>
  </conditionalFormatting>
  <conditionalFormatting sqref="L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G16:J16 N16:R16">
    <cfRule type="expression" dxfId="4" priority="123" stopIfTrue="1">
      <formula>#REF!="S"</formula>
    </cfRule>
  </conditionalFormatting>
  <conditionalFormatting sqref="G16:J16 N16:R16">
    <cfRule type="expression" dxfId="4" priority="124" stopIfTrue="1">
      <formula>#REF!="D"</formula>
    </cfRule>
  </conditionalFormatting>
  <conditionalFormatting sqref="G16:J16 N16:O16">
    <cfRule type="expression" dxfId="4" priority="125" stopIfTrue="1">
      <formula>#REF!="S"</formula>
    </cfRule>
  </conditionalFormatting>
  <conditionalFormatting sqref="G16:J16 N16:O16">
    <cfRule type="expression" dxfId="4" priority="126" stopIfTrue="1">
      <formula>#REF!="D"</formula>
    </cfRule>
  </conditionalFormatting>
  <conditionalFormatting sqref="G16:J16 N16:R16">
    <cfRule type="expression" dxfId="4" priority="127" stopIfTrue="1">
      <formula>#REF!="S"</formula>
    </cfRule>
  </conditionalFormatting>
  <conditionalFormatting sqref="G16:J16 N16:R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L16">
    <cfRule type="expression" dxfId="4" priority="135" stopIfTrue="1">
      <formula>#REF!="S"</formula>
    </cfRule>
  </conditionalFormatting>
  <conditionalFormatting sqref="L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M16">
    <cfRule type="expression" dxfId="4" priority="139" stopIfTrue="1">
      <formula>#REF!="S"</formula>
    </cfRule>
  </conditionalFormatting>
  <conditionalFormatting sqref="M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G21:R21 G22:I24 G25:R26">
    <cfRule type="expression" dxfId="4" priority="143" stopIfTrue="1">
      <formula>#REF!="S"</formula>
    </cfRule>
  </conditionalFormatting>
  <conditionalFormatting sqref="G21:R21 G22:I24 G25:R26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Q13">
    <cfRule type="expression" dxfId="4" priority="157" stopIfTrue="1">
      <formula>#REF!="S"</formula>
    </cfRule>
  </conditionalFormatting>
  <conditionalFormatting sqref="Q13">
    <cfRule type="expression" dxfId="4" priority="158" stopIfTrue="1">
      <formula>#REF!="D"</formula>
    </cfRule>
  </conditionalFormatting>
  <conditionalFormatting sqref="G14:T14">
    <cfRule type="expression" dxfId="4" priority="159" stopIfTrue="1">
      <formula>#REF!="S"</formula>
    </cfRule>
  </conditionalFormatting>
  <conditionalFormatting sqref="G14:T14">
    <cfRule type="expression" dxfId="4" priority="160" stopIfTrue="1">
      <formula>#REF!="D"</formula>
    </cfRule>
  </conditionalFormatting>
  <conditionalFormatting sqref="X14">
    <cfRule type="expression" dxfId="4" priority="161" stopIfTrue="1">
      <formula>#REF!="S"</formula>
    </cfRule>
  </conditionalFormatting>
  <conditionalFormatting sqref="X14">
    <cfRule type="expression" dxfId="4" priority="162" stopIfTrue="1">
      <formula>#REF!="D"</formula>
    </cfRule>
  </conditionalFormatting>
  <conditionalFormatting sqref="Y14">
    <cfRule type="expression" dxfId="4" priority="163" stopIfTrue="1">
      <formula>#REF!="S"</formula>
    </cfRule>
  </conditionalFormatting>
  <conditionalFormatting sqref="Y14">
    <cfRule type="expression" dxfId="4" priority="164" stopIfTrue="1">
      <formula>#REF!="D"</formula>
    </cfRule>
  </conditionalFormatting>
  <conditionalFormatting sqref="G15:V15">
    <cfRule type="expression" dxfId="4" priority="165" stopIfTrue="1">
      <formula>#REF!="S"</formula>
    </cfRule>
  </conditionalFormatting>
  <conditionalFormatting sqref="G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Y15">
    <cfRule type="expression" dxfId="4" priority="169" stopIfTrue="1">
      <formula>#REF!="S"</formula>
    </cfRule>
  </conditionalFormatting>
  <conditionalFormatting sqref="Y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Z15">
    <cfRule type="expression" dxfId="4" priority="173" stopIfTrue="1">
      <formula>#REF!="S"</formula>
    </cfRule>
  </conditionalFormatting>
  <conditionalFormatting sqref="Z15">
    <cfRule type="expression" dxfId="4" priority="174" stopIfTrue="1">
      <formula>#REF!="D"</formula>
    </cfRule>
  </conditionalFormatting>
  <conditionalFormatting sqref="AB17:AB20">
    <cfRule type="expression" dxfId="4" priority="175" stopIfTrue="1">
      <formula>#REF!="S"</formula>
    </cfRule>
  </conditionalFormatting>
  <conditionalFormatting sqref="AB17:AB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AA17:AA20">
    <cfRule type="expression" dxfId="4" priority="179" stopIfTrue="1">
      <formula>#REF!="S"</formula>
    </cfRule>
  </conditionalFormatting>
  <conditionalFormatting sqref="AA17:AA20">
    <cfRule type="expression" dxfId="4" priority="180" stopIfTrue="1">
      <formula>#REF!="D"</formula>
    </cfRule>
  </conditionalFormatting>
  <conditionalFormatting sqref="W17:X20">
    <cfRule type="expression" dxfId="4" priority="181" stopIfTrue="1">
      <formula>#REF!="S"</formula>
    </cfRule>
  </conditionalFormatting>
  <conditionalFormatting sqref="W17:X20">
    <cfRule type="expression" dxfId="4" priority="182" stopIfTrue="1">
      <formula>#REF!="D"</formula>
    </cfRule>
  </conditionalFormatting>
  <conditionalFormatting sqref="Y17:Y20">
    <cfRule type="expression" dxfId="4" priority="183" stopIfTrue="1">
      <formula>#REF!="S"</formula>
    </cfRule>
  </conditionalFormatting>
  <conditionalFormatting sqref="Y17:Y20">
    <cfRule type="expression" dxfId="4" priority="184" stopIfTrue="1">
      <formula>#REF!="D"</formula>
    </cfRule>
  </conditionalFormatting>
  <conditionalFormatting sqref="Z17:Z20">
    <cfRule type="expression" dxfId="4" priority="185" stopIfTrue="1">
      <formula>#REF!="S"</formula>
    </cfRule>
  </conditionalFormatting>
  <conditionalFormatting sqref="Z17:Z20">
    <cfRule type="expression" dxfId="4" priority="186" stopIfTrue="1">
      <formula>#REF!="D"</formula>
    </cfRule>
  </conditionalFormatting>
  <conditionalFormatting sqref="Z17:Z20">
    <cfRule type="expression" dxfId="4" priority="187" stopIfTrue="1">
      <formula>#REF!="S"</formula>
    </cfRule>
  </conditionalFormatting>
  <conditionalFormatting sqref="Z17:Z20">
    <cfRule type="expression" dxfId="4" priority="188" stopIfTrue="1">
      <formula>#REF!="D"</formula>
    </cfRule>
  </conditionalFormatting>
  <conditionalFormatting sqref="U21">
    <cfRule type="expression" dxfId="4" priority="189" stopIfTrue="1">
      <formula>#REF!="S"</formula>
    </cfRule>
  </conditionalFormatting>
  <conditionalFormatting sqref="U21">
    <cfRule type="expression" dxfId="4" priority="190" stopIfTrue="1">
      <formula>#REF!="D"</formula>
    </cfRule>
  </conditionalFormatting>
  <conditionalFormatting sqref="U14:W14">
    <cfRule type="expression" dxfId="4" priority="191" stopIfTrue="1">
      <formula>#REF!="S"</formula>
    </cfRule>
  </conditionalFormatting>
  <conditionalFormatting sqref="U14:W14">
    <cfRule type="expression" dxfId="4" priority="192" stopIfTrue="1">
      <formula>#REF!="D"</formula>
    </cfRule>
  </conditionalFormatting>
  <conditionalFormatting sqref="P27:T27">
    <cfRule type="expression" dxfId="4" priority="193" stopIfTrue="1">
      <formula>#REF!="S"</formula>
    </cfRule>
  </conditionalFormatting>
  <conditionalFormatting sqref="P27:T27">
    <cfRule type="expression" dxfId="4" priority="194" stopIfTrue="1">
      <formula>#REF!="D"</formula>
    </cfRule>
  </conditionalFormatting>
  <conditionalFormatting sqref="W27:AA27">
    <cfRule type="expression" dxfId="4" priority="195" stopIfTrue="1">
      <formula>#REF!="S"</formula>
    </cfRule>
  </conditionalFormatting>
  <conditionalFormatting sqref="W27:AA27">
    <cfRule type="expression" dxfId="4" priority="196" stopIfTrue="1">
      <formula>#REF!="D"</formula>
    </cfRule>
  </conditionalFormatting>
  <conditionalFormatting sqref="AE27:AH27">
    <cfRule type="expression" dxfId="4" priority="197" stopIfTrue="1">
      <formula>#REF!="S"</formula>
    </cfRule>
  </conditionalFormatting>
  <conditionalFormatting sqref="AE27:AH27">
    <cfRule type="expression" dxfId="4" priority="198" stopIfTrue="1">
      <formula>#REF!="D"</formula>
    </cfRule>
  </conditionalFormatting>
  <conditionalFormatting sqref="J22:AA24">
    <cfRule type="expression" dxfId="4" priority="199" stopIfTrue="1">
      <formula>#REF!="S"</formula>
    </cfRule>
  </conditionalFormatting>
  <conditionalFormatting sqref="J22:AA24">
    <cfRule type="expression" dxfId="4" priority="200" stopIfTrue="1">
      <formula>#REF!="D"</formula>
    </cfRule>
  </conditionalFormatting>
  <conditionalFormatting sqref="Q12">
    <cfRule type="expression" dxfId="4" priority="201" stopIfTrue="1">
      <formula>#REF!="S"</formula>
    </cfRule>
  </conditionalFormatting>
  <conditionalFormatting sqref="Q12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G36">
    <cfRule type="cellIs" dxfId="5" priority="205" operator="lessThan">
      <formula>8</formula>
    </cfRule>
  </conditionalFormatting>
  <conditionalFormatting sqref="G36">
    <cfRule type="cellIs" dxfId="3" priority="206" stopIfTrue="1" operator="lessThan">
      <formula>8</formula>
    </cfRule>
  </conditionalFormatting>
  <conditionalFormatting sqref="H36:AL36">
    <cfRule type="cellIs" dxfId="5" priority="207" operator="lessThan">
      <formula>8</formula>
    </cfRule>
  </conditionalFormatting>
  <conditionalFormatting sqref="H36:AL36">
    <cfRule type="cellIs" dxfId="3" priority="208" stopIfTrue="1" operator="lessThan">
      <formula>8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36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46235</v>
      </c>
      <c r="L4" s="27"/>
      <c r="M4" s="27"/>
      <c r="N4" s="46" t="s">
        <v>145</v>
      </c>
      <c r="O4" s="27"/>
      <c r="P4" s="45">
        <f>EOMONTH(K4,0)</f>
        <v>46265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S</v>
      </c>
      <c r="H10" s="60" t="str">
        <f t="shared" si="3"/>
        <v>D</v>
      </c>
      <c r="I10" s="60" t="str">
        <f t="shared" si="3"/>
        <v>L</v>
      </c>
      <c r="J10" s="60" t="str">
        <f t="shared" si="3"/>
        <v>M</v>
      </c>
      <c r="K10" s="60" t="str">
        <f t="shared" si="3"/>
        <v>M</v>
      </c>
      <c r="L10" s="60" t="str">
        <f t="shared" si="3"/>
        <v>J</v>
      </c>
      <c r="M10" s="60" t="str">
        <f t="shared" si="3"/>
        <v>V</v>
      </c>
      <c r="N10" s="60" t="str">
        <f t="shared" si="3"/>
        <v>S</v>
      </c>
      <c r="O10" s="60" t="str">
        <f t="shared" si="3"/>
        <v>D</v>
      </c>
      <c r="P10" s="60" t="str">
        <f t="shared" si="3"/>
        <v>L</v>
      </c>
      <c r="Q10" s="60" t="str">
        <f t="shared" si="3"/>
        <v>M</v>
      </c>
      <c r="R10" s="60" t="str">
        <f t="shared" si="3"/>
        <v>M</v>
      </c>
      <c r="S10" s="60" t="str">
        <f t="shared" si="3"/>
        <v>J</v>
      </c>
      <c r="T10" s="60" t="str">
        <f t="shared" si="3"/>
        <v>V</v>
      </c>
      <c r="U10" s="60" t="str">
        <f t="shared" si="3"/>
        <v>S</v>
      </c>
      <c r="V10" s="60" t="str">
        <f t="shared" si="3"/>
        <v>D</v>
      </c>
      <c r="W10" s="60" t="str">
        <f t="shared" si="3"/>
        <v>L</v>
      </c>
      <c r="X10" s="60" t="str">
        <f t="shared" si="3"/>
        <v>M</v>
      </c>
      <c r="Y10" s="60" t="str">
        <f t="shared" si="3"/>
        <v>M</v>
      </c>
      <c r="Z10" s="60" t="str">
        <f t="shared" si="3"/>
        <v>J</v>
      </c>
      <c r="AA10" s="60" t="str">
        <f t="shared" si="3"/>
        <v>V</v>
      </c>
      <c r="AB10" s="60" t="str">
        <f t="shared" si="3"/>
        <v>S</v>
      </c>
      <c r="AC10" s="60" t="str">
        <f t="shared" si="3"/>
        <v>D</v>
      </c>
      <c r="AD10" s="60" t="str">
        <f t="shared" si="3"/>
        <v>L</v>
      </c>
      <c r="AE10" s="60" t="str">
        <f t="shared" si="3"/>
        <v>M</v>
      </c>
      <c r="AF10" s="60" t="str">
        <f t="shared" si="3"/>
        <v>M</v>
      </c>
      <c r="AG10" s="60" t="str">
        <f t="shared" si="3"/>
        <v>J</v>
      </c>
      <c r="AH10" s="60" t="str">
        <f t="shared" si="3"/>
        <v>V</v>
      </c>
      <c r="AI10" s="60" t="str">
        <f>IF(AI11=29,MID("LMMJVSDL",WEEKDAY($K$4+AI$9-2,1),1),"X")</f>
        <v>S</v>
      </c>
      <c r="AJ10" s="60" t="str">
        <f>IF(AJ11=30,MID("LMMJVSDL",WEEKDAY($K$4+AJ$9-2,1),1),"X")</f>
        <v>D</v>
      </c>
      <c r="AK10" s="60" t="str">
        <f>IF(AK11=31,MID("LMMJVSDL",WEEKDAY($K$4+AK$9-2,1),1),"X")</f>
        <v>L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40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46266</v>
      </c>
      <c r="L4" s="27"/>
      <c r="M4" s="27"/>
      <c r="N4" s="46" t="s">
        <v>145</v>
      </c>
      <c r="O4" s="27"/>
      <c r="P4" s="45">
        <f>EOMONTH(K4,0)</f>
        <v>46295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M</v>
      </c>
      <c r="I10" s="60" t="str">
        <f t="shared" si="3"/>
        <v>J</v>
      </c>
      <c r="J10" s="60" t="str">
        <f t="shared" si="3"/>
        <v>V</v>
      </c>
      <c r="K10" s="60" t="str">
        <f t="shared" si="3"/>
        <v>S</v>
      </c>
      <c r="L10" s="60" t="str">
        <f t="shared" si="3"/>
        <v>D</v>
      </c>
      <c r="M10" s="60" t="str">
        <f t="shared" si="3"/>
        <v>L</v>
      </c>
      <c r="N10" s="60" t="str">
        <f t="shared" si="3"/>
        <v>M</v>
      </c>
      <c r="O10" s="60" t="str">
        <f t="shared" si="3"/>
        <v>M</v>
      </c>
      <c r="P10" s="60" t="str">
        <f t="shared" si="3"/>
        <v>J</v>
      </c>
      <c r="Q10" s="60" t="str">
        <f t="shared" si="3"/>
        <v>V</v>
      </c>
      <c r="R10" s="60" t="str">
        <f t="shared" si="3"/>
        <v>S</v>
      </c>
      <c r="S10" s="60" t="str">
        <f t="shared" si="3"/>
        <v>D</v>
      </c>
      <c r="T10" s="60" t="str">
        <f t="shared" si="3"/>
        <v>L</v>
      </c>
      <c r="U10" s="60" t="str">
        <f t="shared" si="3"/>
        <v>M</v>
      </c>
      <c r="V10" s="60" t="str">
        <f t="shared" si="3"/>
        <v>M</v>
      </c>
      <c r="W10" s="60" t="str">
        <f t="shared" si="3"/>
        <v>J</v>
      </c>
      <c r="X10" s="60" t="str">
        <f t="shared" si="3"/>
        <v>V</v>
      </c>
      <c r="Y10" s="60" t="str">
        <f t="shared" si="3"/>
        <v>S</v>
      </c>
      <c r="Z10" s="60" t="str">
        <f t="shared" si="3"/>
        <v>D</v>
      </c>
      <c r="AA10" s="60" t="str">
        <f t="shared" si="3"/>
        <v>L</v>
      </c>
      <c r="AB10" s="60" t="str">
        <f t="shared" si="3"/>
        <v>M</v>
      </c>
      <c r="AC10" s="60" t="str">
        <f t="shared" si="3"/>
        <v>M</v>
      </c>
      <c r="AD10" s="60" t="str">
        <f t="shared" si="3"/>
        <v>J</v>
      </c>
      <c r="AE10" s="60" t="str">
        <f t="shared" si="3"/>
        <v>V</v>
      </c>
      <c r="AF10" s="60" t="str">
        <f t="shared" si="3"/>
        <v>S</v>
      </c>
      <c r="AG10" s="60" t="str">
        <f t="shared" si="3"/>
        <v>D</v>
      </c>
      <c r="AH10" s="60" t="str">
        <f t="shared" si="3"/>
        <v>L</v>
      </c>
      <c r="AI10" s="60" t="str">
        <f>IF(AI11=29,MID("LMMJVSDL",WEEKDAY($K$4+AI$9-2,1),1),"X")</f>
        <v>M</v>
      </c>
      <c r="AJ10" s="60" t="str">
        <f>IF(AJ11=30,MID("LMMJVSDL",WEEKDAY($K$4+AJ$9-2,1),1),"X")</f>
        <v>M</v>
      </c>
      <c r="AK10" s="60" t="str">
        <f>IF(AK11=31,MID("LMMJVSDL",WEEKDAY($K$4+AK$9-2,1),1),"X")</f>
        <v>J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10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10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10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10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10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10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10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10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10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10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10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10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10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0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10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104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104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104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104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104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S31 T10:T11 U10:AK31">
    <cfRule type="expression" dxfId="4" priority="2" stopIfTrue="1">
      <formula>G$10="S"</formula>
    </cfRule>
  </conditionalFormatting>
  <conditionalFormatting sqref="G10:S31 T10:T11 U10:AK31">
    <cfRule type="expression" dxfId="4" priority="3" stopIfTrue="1">
      <formula>G$10="D"</formula>
    </cfRule>
  </conditionalFormatting>
  <conditionalFormatting sqref="G12:K12 N12:P12 U12:V12 AE21:AE26">
    <cfRule type="expression" dxfId="4" priority="4" stopIfTrue="1">
      <formula>#REF!="S"</formula>
    </cfRule>
  </conditionalFormatting>
  <conditionalFormatting sqref="G12:K12 N12:P12 U12:V12 AE21:AE26">
    <cfRule type="expression" dxfId="4" priority="5" stopIfTrue="1">
      <formula>#REF!="D"</formula>
    </cfRule>
  </conditionalFormatting>
  <conditionalFormatting sqref="S21 S25:S26">
    <cfRule type="expression" dxfId="4" priority="6" stopIfTrue="1">
      <formula>#REF!="S"</formula>
    </cfRule>
  </conditionalFormatting>
  <conditionalFormatting sqref="S21 S25:S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 S25:S26">
    <cfRule type="expression" dxfId="4" priority="19" stopIfTrue="1">
      <formula>#REF!="S"</formula>
    </cfRule>
  </conditionalFormatting>
  <conditionalFormatting sqref="S21 S25:S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S13 S16">
    <cfRule type="expression" dxfId="4" priority="69" stopIfTrue="1">
      <formula>#REF!="S"</formula>
    </cfRule>
  </conditionalFormatting>
  <conditionalFormatting sqref="S13 S16">
    <cfRule type="expression" dxfId="4" priority="70" stopIfTrue="1">
      <formula>#REF!="D"</formula>
    </cfRule>
  </conditionalFormatting>
  <conditionalFormatting sqref="Y12">
    <cfRule type="expression" dxfId="4" priority="71" stopIfTrue="1">
      <formula>#REF!="S"</formula>
    </cfRule>
  </conditionalFormatting>
  <conditionalFormatting sqref="Y12">
    <cfRule type="expression" dxfId="4" priority="72" stopIfTrue="1">
      <formula>#REF!="D"</formula>
    </cfRule>
  </conditionalFormatting>
  <conditionalFormatting sqref="U13:V13 U16:V16 U25:V26 V21">
    <cfRule type="expression" dxfId="4" priority="73" stopIfTrue="1">
      <formula>#REF!="S"</formula>
    </cfRule>
  </conditionalFormatting>
  <conditionalFormatting sqref="U13:V13 U16:V16 U25:V26 V21">
    <cfRule type="expression" dxfId="4" priority="74" stopIfTrue="1">
      <formula>#REF!="D"</formula>
    </cfRule>
  </conditionalFormatting>
  <conditionalFormatting sqref="V13 V16 V21 V25:V26">
    <cfRule type="expression" dxfId="4" priority="75" stopIfTrue="1">
      <formula>#REF!="S"</formula>
    </cfRule>
  </conditionalFormatting>
  <conditionalFormatting sqref="V13 V16 V21 V25:V26">
    <cfRule type="expression" dxfId="4" priority="76" stopIfTrue="1">
      <formula>#REF!="D"</formula>
    </cfRule>
  </conditionalFormatting>
  <conditionalFormatting sqref="W13 W16:X16 W21:X21 W25:X26">
    <cfRule type="expression" dxfId="4" priority="77" stopIfTrue="1">
      <formula>#REF!="S"</formula>
    </cfRule>
  </conditionalFormatting>
  <conditionalFormatting sqref="W13 W16:X16 W21:X21 W25:X26">
    <cfRule type="expression" dxfId="4" priority="78" stopIfTrue="1">
      <formula>#REF!="D"</formula>
    </cfRule>
  </conditionalFormatting>
  <conditionalFormatting sqref="Y21 Y25:Y26">
    <cfRule type="expression" dxfId="4" priority="79" stopIfTrue="1">
      <formula>#REF!="S"</formula>
    </cfRule>
  </conditionalFormatting>
  <conditionalFormatting sqref="Y21 Y25:Y26">
    <cfRule type="expression" dxfId="4" priority="80" stopIfTrue="1">
      <formula>#REF!="D"</formula>
    </cfRule>
  </conditionalFormatting>
  <conditionalFormatting sqref="AC17:AC20">
    <cfRule type="expression" dxfId="4" priority="81" stopIfTrue="1">
      <formula>#REF!="S"</formula>
    </cfRule>
  </conditionalFormatting>
  <conditionalFormatting sqref="AC17:AC20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C16">
    <cfRule type="expression" dxfId="4" priority="107" stopIfTrue="1">
      <formula>#REF!="S"</formula>
    </cfRule>
  </conditionalFormatting>
  <conditionalFormatting sqref="AB13:AC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S14">
    <cfRule type="expression" dxfId="4" priority="165" stopIfTrue="1">
      <formula>#REF!="S"</formula>
    </cfRule>
  </conditionalFormatting>
  <conditionalFormatting sqref="G14:S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S15 U15:V15">
    <cfRule type="expression" dxfId="4" priority="171" stopIfTrue="1">
      <formula>#REF!="S"</formula>
    </cfRule>
  </conditionalFormatting>
  <conditionalFormatting sqref="G15:S15 U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S27">
    <cfRule type="expression" dxfId="4" priority="199" stopIfTrue="1">
      <formula>#REF!="S"</formula>
    </cfRule>
  </conditionalFormatting>
  <conditionalFormatting sqref="P27:S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S24 U22:AA24">
    <cfRule type="expression" dxfId="4" priority="205" stopIfTrue="1">
      <formula>#REF!="S"</formula>
    </cfRule>
  </conditionalFormatting>
  <conditionalFormatting sqref="J22:S24 U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44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46296</v>
      </c>
      <c r="L4" s="27"/>
      <c r="M4" s="27"/>
      <c r="N4" s="46" t="s">
        <v>145</v>
      </c>
      <c r="O4" s="27"/>
      <c r="P4" s="45">
        <f>EOMONTH(K4,0)</f>
        <v>46326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J</v>
      </c>
      <c r="H10" s="60" t="str">
        <f t="shared" si="3"/>
        <v>V</v>
      </c>
      <c r="I10" s="60" t="str">
        <f t="shared" si="3"/>
        <v>S</v>
      </c>
      <c r="J10" s="60" t="str">
        <f t="shared" si="3"/>
        <v>D</v>
      </c>
      <c r="K10" s="60" t="str">
        <f t="shared" si="3"/>
        <v>L</v>
      </c>
      <c r="L10" s="60" t="str">
        <f t="shared" si="3"/>
        <v>M</v>
      </c>
      <c r="M10" s="60" t="str">
        <f t="shared" si="3"/>
        <v>M</v>
      </c>
      <c r="N10" s="60" t="str">
        <f t="shared" si="3"/>
        <v>J</v>
      </c>
      <c r="O10" s="60" t="str">
        <f t="shared" si="3"/>
        <v>V</v>
      </c>
      <c r="P10" s="60" t="str">
        <f t="shared" si="3"/>
        <v>S</v>
      </c>
      <c r="Q10" s="60" t="str">
        <f t="shared" si="3"/>
        <v>D</v>
      </c>
      <c r="R10" s="60" t="str">
        <f t="shared" si="3"/>
        <v>L</v>
      </c>
      <c r="S10" s="60" t="str">
        <f t="shared" si="3"/>
        <v>M</v>
      </c>
      <c r="T10" s="60" t="str">
        <f t="shared" si="3"/>
        <v>M</v>
      </c>
      <c r="U10" s="60" t="str">
        <f t="shared" si="3"/>
        <v>J</v>
      </c>
      <c r="V10" s="60" t="str">
        <f t="shared" si="3"/>
        <v>V</v>
      </c>
      <c r="W10" s="60" t="str">
        <f t="shared" si="3"/>
        <v>S</v>
      </c>
      <c r="X10" s="60" t="str">
        <f t="shared" si="3"/>
        <v>D</v>
      </c>
      <c r="Y10" s="60" t="str">
        <f t="shared" si="3"/>
        <v>L</v>
      </c>
      <c r="Z10" s="60" t="str">
        <f t="shared" si="3"/>
        <v>M</v>
      </c>
      <c r="AA10" s="60" t="str">
        <f t="shared" si="3"/>
        <v>M</v>
      </c>
      <c r="AB10" s="60" t="str">
        <f t="shared" si="3"/>
        <v>J</v>
      </c>
      <c r="AC10" s="60" t="str">
        <f t="shared" si="3"/>
        <v>V</v>
      </c>
      <c r="AD10" s="60" t="str">
        <f t="shared" si="3"/>
        <v>S</v>
      </c>
      <c r="AE10" s="60" t="str">
        <f t="shared" si="3"/>
        <v>D</v>
      </c>
      <c r="AF10" s="60" t="str">
        <f t="shared" si="3"/>
        <v>L</v>
      </c>
      <c r="AG10" s="60" t="str">
        <f t="shared" si="3"/>
        <v>M</v>
      </c>
      <c r="AH10" s="60" t="str">
        <f t="shared" si="3"/>
        <v>M</v>
      </c>
      <c r="AI10" s="60" t="str">
        <f>IF(AI11=29,MID("LMMJVSDL",WEEKDAY($K$4+AI$9-2,1),1),"X")</f>
        <v>J</v>
      </c>
      <c r="AJ10" s="60" t="str">
        <f>IF(AJ11=30,MID("LMMJVSDL",WEEKDAY($K$4+AJ$9-2,1),1),"X")</f>
        <v>V</v>
      </c>
      <c r="AK10" s="60" t="str">
        <f>IF(AK11=31,MID("LMMJVSDL",WEEKDAY($K$4+AK$9-2,1),1),"X")</f>
        <v>S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03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10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103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10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103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10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03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10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103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10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03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10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103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10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103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10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103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10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103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10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103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10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103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10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10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10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10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10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10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10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10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104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10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104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10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104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10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104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10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104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Q31 R10:R11 S10:AE31 AF10:AF11 AG10:AK31">
    <cfRule type="expression" dxfId="4" priority="2" stopIfTrue="1">
      <formula>G$10="S"</formula>
    </cfRule>
  </conditionalFormatting>
  <conditionalFormatting sqref="G10:Q31 R10:R11 S10:AE31 AF10:AF11 A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AE12">
    <cfRule type="expression" dxfId="4" priority="31" stopIfTrue="1">
      <formula>#REF!="S"</formula>
    </cfRule>
  </conditionalFormatting>
  <conditionalFormatting sqref="AE12">
    <cfRule type="expression" dxfId="4" priority="32" stopIfTrue="1">
      <formula>#REF!="D"</formula>
    </cfRule>
  </conditionalFormatting>
  <conditionalFormatting sqref="AG12">
    <cfRule type="expression" dxfId="4" priority="33" stopIfTrue="1">
      <formula>#REF!="S"</formula>
    </cfRule>
  </conditionalFormatting>
  <conditionalFormatting sqref="AG12">
    <cfRule type="expression" dxfId="4" priority="34" stopIfTrue="1">
      <formula>#REF!="D"</formula>
    </cfRule>
  </conditionalFormatting>
  <conditionalFormatting sqref="AD12">
    <cfRule type="expression" dxfId="4" priority="35" stopIfTrue="1">
      <formula>#REF!="S"</formula>
    </cfRule>
  </conditionalFormatting>
  <conditionalFormatting sqref="AD12">
    <cfRule type="expression" dxfId="4" priority="36" stopIfTrue="1">
      <formula>#REF!="D"</formula>
    </cfRule>
  </conditionalFormatting>
  <conditionalFormatting sqref="AD12">
    <cfRule type="expression" dxfId="4" priority="37" stopIfTrue="1">
      <formula>#REF!="S"</formula>
    </cfRule>
  </conditionalFormatting>
  <conditionalFormatting sqref="AD12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W12:X12">
    <cfRule type="expression" dxfId="4" priority="47" stopIfTrue="1">
      <formula>#REF!="S"</formula>
    </cfRule>
  </conditionalFormatting>
  <conditionalFormatting sqref="W12:X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M12">
    <cfRule type="expression" dxfId="4" priority="57" stopIfTrue="1">
      <formula>#REF!="S"</formula>
    </cfRule>
  </conditionalFormatting>
  <conditionalFormatting sqref="M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T13 T16">
    <cfRule type="expression" dxfId="4" priority="63" stopIfTrue="1">
      <formula>#REF!="S"</formula>
    </cfRule>
  </conditionalFormatting>
  <conditionalFormatting sqref="T13 T16">
    <cfRule type="expression" dxfId="4" priority="64" stopIfTrue="1">
      <formula>#REF!="D"</formula>
    </cfRule>
  </conditionalFormatting>
  <conditionalFormatting sqref="S13 S16">
    <cfRule type="expression" dxfId="4" priority="65" stopIfTrue="1">
      <formula>#REF!="S"</formula>
    </cfRule>
  </conditionalFormatting>
  <conditionalFormatting sqref="S13 S16">
    <cfRule type="expression" dxfId="4" priority="66" stopIfTrue="1">
      <formula>#REF!="D"</formula>
    </cfRule>
  </conditionalFormatting>
  <conditionalFormatting sqref="Y12">
    <cfRule type="expression" dxfId="4" priority="67" stopIfTrue="1">
      <formula>#REF!="S"</formula>
    </cfRule>
  </conditionalFormatting>
  <conditionalFormatting sqref="Y12">
    <cfRule type="expression" dxfId="4" priority="68" stopIfTrue="1">
      <formula>#REF!="D"</formula>
    </cfRule>
  </conditionalFormatting>
  <conditionalFormatting sqref="U13:V13 U16:V16 U25:V26 V21">
    <cfRule type="expression" dxfId="4" priority="69" stopIfTrue="1">
      <formula>#REF!="S"</formula>
    </cfRule>
  </conditionalFormatting>
  <conditionalFormatting sqref="U13:V13 U16:V16 U25:V26 V21">
    <cfRule type="expression" dxfId="4" priority="70" stopIfTrue="1">
      <formula>#REF!="D"</formula>
    </cfRule>
  </conditionalFormatting>
  <conditionalFormatting sqref="V13 V16 V21 V25:V26">
    <cfRule type="expression" dxfId="4" priority="71" stopIfTrue="1">
      <formula>#REF!="S"</formula>
    </cfRule>
  </conditionalFormatting>
  <conditionalFormatting sqref="V13 V16 V21 V25:V26">
    <cfRule type="expression" dxfId="4" priority="72" stopIfTrue="1">
      <formula>#REF!="D"</formula>
    </cfRule>
  </conditionalFormatting>
  <conditionalFormatting sqref="W13 W16:X16 W21:X21 W25:X26">
    <cfRule type="expression" dxfId="4" priority="73" stopIfTrue="1">
      <formula>#REF!="S"</formula>
    </cfRule>
  </conditionalFormatting>
  <conditionalFormatting sqref="W13 W16:X16 W21:X21 W25:X26">
    <cfRule type="expression" dxfId="4" priority="74" stopIfTrue="1">
      <formula>#REF!="D"</formula>
    </cfRule>
  </conditionalFormatting>
  <conditionalFormatting sqref="Y21 Y25:Y26">
    <cfRule type="expression" dxfId="4" priority="75" stopIfTrue="1">
      <formula>#REF!="S"</formula>
    </cfRule>
  </conditionalFormatting>
  <conditionalFormatting sqref="Y21 Y25:Y26">
    <cfRule type="expression" dxfId="4" priority="76" stopIfTrue="1">
      <formula>#REF!="D"</formula>
    </cfRule>
  </conditionalFormatting>
  <conditionalFormatting sqref="AC17:AC20">
    <cfRule type="expression" dxfId="4" priority="77" stopIfTrue="1">
      <formula>#REF!="S"</formula>
    </cfRule>
  </conditionalFormatting>
  <conditionalFormatting sqref="AC17:AC20">
    <cfRule type="expression" dxfId="4" priority="78" stopIfTrue="1">
      <formula>#REF!="D"</formula>
    </cfRule>
  </conditionalFormatting>
  <conditionalFormatting sqref="X13">
    <cfRule type="expression" dxfId="4" priority="79" stopIfTrue="1">
      <formula>#REF!="S"</formula>
    </cfRule>
  </conditionalFormatting>
  <conditionalFormatting sqref="X13">
    <cfRule type="expression" dxfId="4" priority="80" stopIfTrue="1">
      <formula>#REF!="D"</formula>
    </cfRule>
  </conditionalFormatting>
  <conditionalFormatting sqref="G12:H12">
    <cfRule type="expression" dxfId="4" priority="81" stopIfTrue="1">
      <formula>#REF!="S"</formula>
    </cfRule>
  </conditionalFormatting>
  <conditionalFormatting sqref="G12:H12">
    <cfRule type="expression" dxfId="4" priority="82" stopIfTrue="1">
      <formula>#REF!="D"</formula>
    </cfRule>
  </conditionalFormatting>
  <conditionalFormatting sqref="P13">
    <cfRule type="expression" dxfId="4" priority="83" stopIfTrue="1">
      <formula>#REF!="S"</formula>
    </cfRule>
  </conditionalFormatting>
  <conditionalFormatting sqref="P13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AE13:AE20">
    <cfRule type="expression" dxfId="4" priority="87" stopIfTrue="1">
      <formula>#REF!="S"</formula>
    </cfRule>
  </conditionalFormatting>
  <conditionalFormatting sqref="AE13:AE20">
    <cfRule type="expression" dxfId="4" priority="88" stopIfTrue="1">
      <formula>#REF!="D"</formula>
    </cfRule>
  </conditionalFormatting>
  <conditionalFormatting sqref="AD13:AD20">
    <cfRule type="expression" dxfId="4" priority="89" stopIfTrue="1">
      <formula>#REF!="S"</formula>
    </cfRule>
  </conditionalFormatting>
  <conditionalFormatting sqref="AD13:AD20">
    <cfRule type="expression" dxfId="4" priority="90" stopIfTrue="1">
      <formula>#REF!="D"</formula>
    </cfRule>
  </conditionalFormatting>
  <conditionalFormatting sqref="AD13:AD20">
    <cfRule type="expression" dxfId="4" priority="91" stopIfTrue="1">
      <formula>#REF!="S"</formula>
    </cfRule>
  </conditionalFormatting>
  <conditionalFormatting sqref="AD13:AD20">
    <cfRule type="expression" dxfId="4" priority="92" stopIfTrue="1">
      <formula>#REF!="D"</formula>
    </cfRule>
  </conditionalFormatting>
  <conditionalFormatting sqref="AK13:AK15">
    <cfRule type="expression" dxfId="4" priority="93" stopIfTrue="1">
      <formula>#REF!="S"</formula>
    </cfRule>
  </conditionalFormatting>
  <conditionalFormatting sqref="AK13:AK15">
    <cfRule type="expression" dxfId="4" priority="94" stopIfTrue="1">
      <formula>#REF!="D"</formula>
    </cfRule>
  </conditionalFormatting>
  <conditionalFormatting sqref="AH13:AH26">
    <cfRule type="expression" dxfId="4" priority="95" stopIfTrue="1">
      <formula>#REF!="S"</formula>
    </cfRule>
  </conditionalFormatting>
  <conditionalFormatting sqref="AH13:AH26">
    <cfRule type="expression" dxfId="4" priority="96" stopIfTrue="1">
      <formula>#REF!="D"</formula>
    </cfRule>
  </conditionalFormatting>
  <conditionalFormatting sqref="AI13:AI26">
    <cfRule type="expression" dxfId="4" priority="97" stopIfTrue="1">
      <formula>#REF!="S"</formula>
    </cfRule>
  </conditionalFormatting>
  <conditionalFormatting sqref="AI13:AI26">
    <cfRule type="expression" dxfId="4" priority="98" stopIfTrue="1">
      <formula>#REF!="D"</formula>
    </cfRule>
  </conditionalFormatting>
  <conditionalFormatting sqref="AG13:AG26">
    <cfRule type="expression" dxfId="4" priority="99" stopIfTrue="1">
      <formula>#REF!="S"</formula>
    </cfRule>
  </conditionalFormatting>
  <conditionalFormatting sqref="AG13:AG26">
    <cfRule type="expression" dxfId="4" priority="100" stopIfTrue="1">
      <formula>#REF!="D"</formula>
    </cfRule>
  </conditionalFormatting>
  <conditionalFormatting sqref="AB13:AC16">
    <cfRule type="expression" dxfId="4" priority="101" stopIfTrue="1">
      <formula>#REF!="S"</formula>
    </cfRule>
  </conditionalFormatting>
  <conditionalFormatting sqref="AB13:AC16">
    <cfRule type="expression" dxfId="4" priority="102" stopIfTrue="1">
      <formula>#REF!="D"</formula>
    </cfRule>
  </conditionalFormatting>
  <conditionalFormatting sqref="Z13:Z14 Z16">
    <cfRule type="expression" dxfId="4" priority="103" stopIfTrue="1">
      <formula>#REF!="S"</formula>
    </cfRule>
  </conditionalFormatting>
  <conditionalFormatting sqref="Z13:Z14 Z16">
    <cfRule type="expression" dxfId="4" priority="104" stopIfTrue="1">
      <formula>#REF!="D"</formula>
    </cfRule>
  </conditionalFormatting>
  <conditionalFormatting sqref="Z13:Z14 Z16">
    <cfRule type="expression" dxfId="4" priority="105" stopIfTrue="1">
      <formula>#REF!="S"</formula>
    </cfRule>
  </conditionalFormatting>
  <conditionalFormatting sqref="Z13:Z14 Z16">
    <cfRule type="expression" dxfId="4" priority="106" stopIfTrue="1">
      <formula>#REF!="D"</formula>
    </cfRule>
  </conditionalFormatting>
  <conditionalFormatting sqref="AA13:AA16">
    <cfRule type="expression" dxfId="4" priority="107" stopIfTrue="1">
      <formula>#REF!="S"</formula>
    </cfRule>
  </conditionalFormatting>
  <conditionalFormatting sqref="AA13:AA16">
    <cfRule type="expression" dxfId="4" priority="108" stopIfTrue="1">
      <formula>#REF!="D"</formula>
    </cfRule>
  </conditionalFormatting>
  <conditionalFormatting sqref="AA13:AA16">
    <cfRule type="expression" dxfId="4" priority="109" stopIfTrue="1">
      <formula>#REF!="S"</formula>
    </cfRule>
  </conditionalFormatting>
  <conditionalFormatting sqref="AA13:AA16">
    <cfRule type="expression" dxfId="4" priority="110" stopIfTrue="1">
      <formula>#REF!="D"</formula>
    </cfRule>
  </conditionalFormatting>
  <conditionalFormatting sqref="Y13 Y16">
    <cfRule type="expression" dxfId="4" priority="111" stopIfTrue="1">
      <formula>#REF!="S"</formula>
    </cfRule>
  </conditionalFormatting>
  <conditionalFormatting sqref="Y13 Y16">
    <cfRule type="expression" dxfId="4" priority="112" stopIfTrue="1">
      <formula>#REF!="D"</formula>
    </cfRule>
  </conditionalFormatting>
  <conditionalFormatting sqref="N13:O13">
    <cfRule type="expression" dxfId="4" priority="113" stopIfTrue="1">
      <formula>#REF!="S"</formula>
    </cfRule>
  </conditionalFormatting>
  <conditionalFormatting sqref="N13:O13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M13">
    <cfRule type="expression" dxfId="4" priority="117" stopIfTrue="1">
      <formula>#REF!="S"</formula>
    </cfRule>
  </conditionalFormatting>
  <conditionalFormatting sqref="M13">
    <cfRule type="expression" dxfId="4" priority="118" stopIfTrue="1">
      <formula>#REF!="D"</formula>
    </cfRule>
  </conditionalFormatting>
  <conditionalFormatting sqref="L13">
    <cfRule type="expression" dxfId="4" priority="119" stopIfTrue="1">
      <formula>#REF!="S"</formula>
    </cfRule>
  </conditionalFormatting>
  <conditionalFormatting sqref="L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G16:J16 N16:Q16">
    <cfRule type="expression" dxfId="4" priority="123" stopIfTrue="1">
      <formula>#REF!="S"</formula>
    </cfRule>
  </conditionalFormatting>
  <conditionalFormatting sqref="G16:J16 N16:Q16">
    <cfRule type="expression" dxfId="4" priority="124" stopIfTrue="1">
      <formula>#REF!="D"</formula>
    </cfRule>
  </conditionalFormatting>
  <conditionalFormatting sqref="G16:J16 N16:O16">
    <cfRule type="expression" dxfId="4" priority="125" stopIfTrue="1">
      <formula>#REF!="S"</formula>
    </cfRule>
  </conditionalFormatting>
  <conditionalFormatting sqref="G16:J16 N16:O16">
    <cfRule type="expression" dxfId="4" priority="126" stopIfTrue="1">
      <formula>#REF!="D"</formula>
    </cfRule>
  </conditionalFormatting>
  <conditionalFormatting sqref="G16:J16 N16:Q16">
    <cfRule type="expression" dxfId="4" priority="127" stopIfTrue="1">
      <formula>#REF!="S"</formula>
    </cfRule>
  </conditionalFormatting>
  <conditionalFormatting sqref="G16:J16 N16:Q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L16">
    <cfRule type="expression" dxfId="4" priority="135" stopIfTrue="1">
      <formula>#REF!="S"</formula>
    </cfRule>
  </conditionalFormatting>
  <conditionalFormatting sqref="L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M16">
    <cfRule type="expression" dxfId="4" priority="139" stopIfTrue="1">
      <formula>#REF!="S"</formula>
    </cfRule>
  </conditionalFormatting>
  <conditionalFormatting sqref="M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G21:I26 J21:Q21 J25:Q26">
    <cfRule type="expression" dxfId="4" priority="143" stopIfTrue="1">
      <formula>#REF!="S"</formula>
    </cfRule>
  </conditionalFormatting>
  <conditionalFormatting sqref="G21:I26 J21:Q21 J25:Q26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Q13">
    <cfRule type="expression" dxfId="4" priority="157" stopIfTrue="1">
      <formula>#REF!="S"</formula>
    </cfRule>
  </conditionalFormatting>
  <conditionalFormatting sqref="Q13">
    <cfRule type="expression" dxfId="4" priority="158" stopIfTrue="1">
      <formula>#REF!="D"</formula>
    </cfRule>
  </conditionalFormatting>
  <conditionalFormatting sqref="G14:Q14 S14:T14">
    <cfRule type="expression" dxfId="4" priority="159" stopIfTrue="1">
      <formula>#REF!="S"</formula>
    </cfRule>
  </conditionalFormatting>
  <conditionalFormatting sqref="G14:Q14 S14:T14">
    <cfRule type="expression" dxfId="4" priority="160" stopIfTrue="1">
      <formula>#REF!="D"</formula>
    </cfRule>
  </conditionalFormatting>
  <conditionalFormatting sqref="X14">
    <cfRule type="expression" dxfId="4" priority="161" stopIfTrue="1">
      <formula>#REF!="S"</formula>
    </cfRule>
  </conditionalFormatting>
  <conditionalFormatting sqref="X14">
    <cfRule type="expression" dxfId="4" priority="162" stopIfTrue="1">
      <formula>#REF!="D"</formula>
    </cfRule>
  </conditionalFormatting>
  <conditionalFormatting sqref="Y14">
    <cfRule type="expression" dxfId="4" priority="163" stopIfTrue="1">
      <formula>#REF!="S"</formula>
    </cfRule>
  </conditionalFormatting>
  <conditionalFormatting sqref="Y14">
    <cfRule type="expression" dxfId="4" priority="164" stopIfTrue="1">
      <formula>#REF!="D"</formula>
    </cfRule>
  </conditionalFormatting>
  <conditionalFormatting sqref="G15:Q15 S15:V15">
    <cfRule type="expression" dxfId="4" priority="165" stopIfTrue="1">
      <formula>#REF!="S"</formula>
    </cfRule>
  </conditionalFormatting>
  <conditionalFormatting sqref="G15:Q15 S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Y15">
    <cfRule type="expression" dxfId="4" priority="169" stopIfTrue="1">
      <formula>#REF!="S"</formula>
    </cfRule>
  </conditionalFormatting>
  <conditionalFormatting sqref="Y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Z15">
    <cfRule type="expression" dxfId="4" priority="173" stopIfTrue="1">
      <formula>#REF!="S"</formula>
    </cfRule>
  </conditionalFormatting>
  <conditionalFormatting sqref="Z15">
    <cfRule type="expression" dxfId="4" priority="174" stopIfTrue="1">
      <formula>#REF!="D"</formula>
    </cfRule>
  </conditionalFormatting>
  <conditionalFormatting sqref="AB17:AB20">
    <cfRule type="expression" dxfId="4" priority="175" stopIfTrue="1">
      <formula>#REF!="S"</formula>
    </cfRule>
  </conditionalFormatting>
  <conditionalFormatting sqref="AB17:AB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AA17:AA20">
    <cfRule type="expression" dxfId="4" priority="179" stopIfTrue="1">
      <formula>#REF!="S"</formula>
    </cfRule>
  </conditionalFormatting>
  <conditionalFormatting sqref="AA17:AA20">
    <cfRule type="expression" dxfId="4" priority="180" stopIfTrue="1">
      <formula>#REF!="D"</formula>
    </cfRule>
  </conditionalFormatting>
  <conditionalFormatting sqref="W17:X20">
    <cfRule type="expression" dxfId="4" priority="181" stopIfTrue="1">
      <formula>#REF!="S"</formula>
    </cfRule>
  </conditionalFormatting>
  <conditionalFormatting sqref="W17:X20">
    <cfRule type="expression" dxfId="4" priority="182" stopIfTrue="1">
      <formula>#REF!="D"</formula>
    </cfRule>
  </conditionalFormatting>
  <conditionalFormatting sqref="Y17:Y20">
    <cfRule type="expression" dxfId="4" priority="183" stopIfTrue="1">
      <formula>#REF!="S"</formula>
    </cfRule>
  </conditionalFormatting>
  <conditionalFormatting sqref="Y17:Y20">
    <cfRule type="expression" dxfId="4" priority="184" stopIfTrue="1">
      <formula>#REF!="D"</formula>
    </cfRule>
  </conditionalFormatting>
  <conditionalFormatting sqref="Z17:Z20">
    <cfRule type="expression" dxfId="4" priority="185" stopIfTrue="1">
      <formula>#REF!="S"</formula>
    </cfRule>
  </conditionalFormatting>
  <conditionalFormatting sqref="Z17:Z20">
    <cfRule type="expression" dxfId="4" priority="186" stopIfTrue="1">
      <formula>#REF!="D"</formula>
    </cfRule>
  </conditionalFormatting>
  <conditionalFormatting sqref="Z17:Z20">
    <cfRule type="expression" dxfId="4" priority="187" stopIfTrue="1">
      <formula>#REF!="S"</formula>
    </cfRule>
  </conditionalFormatting>
  <conditionalFormatting sqref="Z17:Z20">
    <cfRule type="expression" dxfId="4" priority="188" stopIfTrue="1">
      <formula>#REF!="D"</formula>
    </cfRule>
  </conditionalFormatting>
  <conditionalFormatting sqref="U21">
    <cfRule type="expression" dxfId="4" priority="189" stopIfTrue="1">
      <formula>#REF!="S"</formula>
    </cfRule>
  </conditionalFormatting>
  <conditionalFormatting sqref="U21">
    <cfRule type="expression" dxfId="4" priority="190" stopIfTrue="1">
      <formula>#REF!="D"</formula>
    </cfRule>
  </conditionalFormatting>
  <conditionalFormatting sqref="U14:W14">
    <cfRule type="expression" dxfId="4" priority="191" stopIfTrue="1">
      <formula>#REF!="S"</formula>
    </cfRule>
  </conditionalFormatting>
  <conditionalFormatting sqref="U14:W14">
    <cfRule type="expression" dxfId="4" priority="192" stopIfTrue="1">
      <formula>#REF!="D"</formula>
    </cfRule>
  </conditionalFormatting>
  <conditionalFormatting sqref="P27:Q27 S27:T27">
    <cfRule type="expression" dxfId="4" priority="193" stopIfTrue="1">
      <formula>#REF!="S"</formula>
    </cfRule>
  </conditionalFormatting>
  <conditionalFormatting sqref="P27:Q27 S27:T27">
    <cfRule type="expression" dxfId="4" priority="194" stopIfTrue="1">
      <formula>#REF!="D"</formula>
    </cfRule>
  </conditionalFormatting>
  <conditionalFormatting sqref="W27:AA27">
    <cfRule type="expression" dxfId="4" priority="195" stopIfTrue="1">
      <formula>#REF!="S"</formula>
    </cfRule>
  </conditionalFormatting>
  <conditionalFormatting sqref="W27:AA27">
    <cfRule type="expression" dxfId="4" priority="196" stopIfTrue="1">
      <formula>#REF!="D"</formula>
    </cfRule>
  </conditionalFormatting>
  <conditionalFormatting sqref="AD27:AE27 AG27:AH27">
    <cfRule type="expression" dxfId="4" priority="197" stopIfTrue="1">
      <formula>#REF!="S"</formula>
    </cfRule>
  </conditionalFormatting>
  <conditionalFormatting sqref="AD27:AE27 AG27:AH27">
    <cfRule type="expression" dxfId="4" priority="198" stopIfTrue="1">
      <formula>#REF!="D"</formula>
    </cfRule>
  </conditionalFormatting>
  <conditionalFormatting sqref="J22:Q24 S22:AA24">
    <cfRule type="expression" dxfId="4" priority="199" stopIfTrue="1">
      <formula>#REF!="S"</formula>
    </cfRule>
  </conditionalFormatting>
  <conditionalFormatting sqref="J22:Q24 S22:AA24">
    <cfRule type="expression" dxfId="4" priority="200" stopIfTrue="1">
      <formula>#REF!="D"</formula>
    </cfRule>
  </conditionalFormatting>
  <conditionalFormatting sqref="Q12">
    <cfRule type="expression" dxfId="4" priority="201" stopIfTrue="1">
      <formula>#REF!="S"</formula>
    </cfRule>
  </conditionalFormatting>
  <conditionalFormatting sqref="Q12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G36">
    <cfRule type="cellIs" dxfId="5" priority="205" operator="lessThan">
      <formula>8</formula>
    </cfRule>
  </conditionalFormatting>
  <conditionalFormatting sqref="G36">
    <cfRule type="cellIs" dxfId="3" priority="206" stopIfTrue="1" operator="lessThan">
      <formula>8</formula>
    </cfRule>
  </conditionalFormatting>
  <conditionalFormatting sqref="H36:AL36">
    <cfRule type="cellIs" dxfId="5" priority="207" operator="lessThan">
      <formula>8</formula>
    </cfRule>
  </conditionalFormatting>
  <conditionalFormatting sqref="H36:AL36">
    <cfRule type="cellIs" dxfId="3" priority="208" stopIfTrue="1" operator="lessThan">
      <formula>8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48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46327</v>
      </c>
      <c r="L4" s="27"/>
      <c r="M4" s="27"/>
      <c r="N4" s="46" t="s">
        <v>145</v>
      </c>
      <c r="O4" s="27"/>
      <c r="P4" s="45">
        <f>EOMONTH(K4,0)</f>
        <v>46356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D</v>
      </c>
      <c r="H10" s="60" t="str">
        <f t="shared" si="2"/>
        <v>L</v>
      </c>
      <c r="I10" s="60" t="str">
        <f t="shared" si="2"/>
        <v>M</v>
      </c>
      <c r="J10" s="60" t="str">
        <f t="shared" si="2"/>
        <v>M</v>
      </c>
      <c r="K10" s="60" t="str">
        <f t="shared" si="2"/>
        <v>J</v>
      </c>
      <c r="L10" s="60" t="str">
        <f t="shared" si="2"/>
        <v>V</v>
      </c>
      <c r="M10" s="60" t="str">
        <f t="shared" si="2"/>
        <v>S</v>
      </c>
      <c r="N10" s="60" t="str">
        <f t="shared" si="2"/>
        <v>D</v>
      </c>
      <c r="O10" s="60" t="str">
        <f t="shared" si="2"/>
        <v>L</v>
      </c>
      <c r="P10" s="60" t="str">
        <f t="shared" si="2"/>
        <v>M</v>
      </c>
      <c r="Q10" s="60" t="str">
        <f t="shared" si="2"/>
        <v>M</v>
      </c>
      <c r="R10" s="60" t="str">
        <f t="shared" si="2"/>
        <v>J</v>
      </c>
      <c r="S10" s="60" t="str">
        <f t="shared" si="2"/>
        <v>V</v>
      </c>
      <c r="T10" s="60" t="str">
        <f t="shared" si="2"/>
        <v>S</v>
      </c>
      <c r="U10" s="60" t="str">
        <f t="shared" si="2"/>
        <v>D</v>
      </c>
      <c r="V10" s="60" t="str">
        <f t="shared" si="2"/>
        <v>L</v>
      </c>
      <c r="W10" s="60" t="str">
        <f t="shared" si="2"/>
        <v>M</v>
      </c>
      <c r="X10" s="60" t="str">
        <f t="shared" si="2"/>
        <v>M</v>
      </c>
      <c r="Y10" s="60" t="str">
        <f t="shared" si="2"/>
        <v>J</v>
      </c>
      <c r="Z10" s="60" t="str">
        <f t="shared" si="2"/>
        <v>V</v>
      </c>
      <c r="AA10" s="60" t="str">
        <f t="shared" si="2"/>
        <v>S</v>
      </c>
      <c r="AB10" s="60" t="str">
        <f t="shared" si="2"/>
        <v>D</v>
      </c>
      <c r="AC10" s="60" t="str">
        <f t="shared" si="2"/>
        <v>L</v>
      </c>
      <c r="AD10" s="60" t="str">
        <f t="shared" si="2"/>
        <v>M</v>
      </c>
      <c r="AE10" s="60" t="str">
        <f t="shared" si="2"/>
        <v>M</v>
      </c>
      <c r="AF10" s="60" t="str">
        <f t="shared" si="2"/>
        <v>J</v>
      </c>
      <c r="AG10" s="60" t="str">
        <f t="shared" si="2"/>
        <v>V</v>
      </c>
      <c r="AH10" s="60" t="str">
        <f t="shared" si="2"/>
        <v>S</v>
      </c>
      <c r="AI10" s="60" t="str">
        <f>IF(AI11=29,MID("LMMJVSDL",WEEKDAY($K$4+AI$9-2,1),1),"X")</f>
        <v>D</v>
      </c>
      <c r="AJ10" s="60" t="str">
        <f>IF(AJ11=30,MID("LMMJVSDL",WEEKDAY($K$4+AJ$9-2,1),1),"X")</f>
        <v>L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10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10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10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10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10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10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10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10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10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10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10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10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10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10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10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104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104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104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104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104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B31 AC10:AC11 AD10:AK31">
    <cfRule type="expression" dxfId="4" priority="2" stopIfTrue="1">
      <formula>G$10="S"</formula>
    </cfRule>
  </conditionalFormatting>
  <conditionalFormatting sqref="G10:AB31 AC10:AC11 AD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">
    <cfRule type="expression" dxfId="4" priority="27" stopIfTrue="1">
      <formula>#REF!="S"</formula>
    </cfRule>
  </conditionalFormatting>
  <conditionalFormatting sqref="AB12">
    <cfRule type="expression" dxfId="4" priority="28" stopIfTrue="1">
      <formula>#REF!="D"</formula>
    </cfRule>
  </conditionalFormatting>
  <conditionalFormatting sqref="AB21:AB26">
    <cfRule type="expression" dxfId="4" priority="29" stopIfTrue="1">
      <formula>#REF!="S"</formula>
    </cfRule>
  </conditionalFormatting>
  <conditionalFormatting sqref="AB21:AB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B16">
    <cfRule type="expression" dxfId="4" priority="107" stopIfTrue="1">
      <formula>#REF!="S"</formula>
    </cfRule>
  </conditionalFormatting>
  <conditionalFormatting sqref="AB13:AB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T14">
    <cfRule type="expression" dxfId="4" priority="165" stopIfTrue="1">
      <formula>#REF!="S"</formula>
    </cfRule>
  </conditionalFormatting>
  <conditionalFormatting sqref="G14:T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V15">
    <cfRule type="expression" dxfId="4" priority="171" stopIfTrue="1">
      <formula>#REF!="S"</formula>
    </cfRule>
  </conditionalFormatting>
  <conditionalFormatting sqref="G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T27">
    <cfRule type="expression" dxfId="4" priority="199" stopIfTrue="1">
      <formula>#REF!="S"</formula>
    </cfRule>
  </conditionalFormatting>
  <conditionalFormatting sqref="P27:T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AA24">
    <cfRule type="expression" dxfId="4" priority="205" stopIfTrue="1">
      <formula>#REF!="S"</formula>
    </cfRule>
  </conditionalFormatting>
  <conditionalFormatting sqref="J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52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46087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46357</v>
      </c>
      <c r="L4" s="27"/>
      <c r="M4" s="27"/>
      <c r="N4" s="46" t="s">
        <v>145</v>
      </c>
      <c r="O4" s="27"/>
      <c r="P4" s="45">
        <f>EOMONTH(K4,0)</f>
        <v>46387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M</v>
      </c>
      <c r="I10" s="60" t="str">
        <f t="shared" si="3"/>
        <v>J</v>
      </c>
      <c r="J10" s="60" t="str">
        <f t="shared" si="3"/>
        <v>V</v>
      </c>
      <c r="K10" s="60" t="str">
        <f t="shared" si="3"/>
        <v>S</v>
      </c>
      <c r="L10" s="60" t="str">
        <f t="shared" si="3"/>
        <v>D</v>
      </c>
      <c r="M10" s="60" t="str">
        <f t="shared" si="3"/>
        <v>L</v>
      </c>
      <c r="N10" s="60" t="str">
        <f t="shared" si="3"/>
        <v>M</v>
      </c>
      <c r="O10" s="60" t="str">
        <f t="shared" si="3"/>
        <v>M</v>
      </c>
      <c r="P10" s="60" t="str">
        <f t="shared" si="3"/>
        <v>J</v>
      </c>
      <c r="Q10" s="60" t="str">
        <f t="shared" si="3"/>
        <v>V</v>
      </c>
      <c r="R10" s="60" t="str">
        <f t="shared" si="3"/>
        <v>S</v>
      </c>
      <c r="S10" s="60" t="str">
        <f t="shared" si="3"/>
        <v>D</v>
      </c>
      <c r="T10" s="60" t="str">
        <f t="shared" si="3"/>
        <v>L</v>
      </c>
      <c r="U10" s="60" t="str">
        <f t="shared" si="3"/>
        <v>M</v>
      </c>
      <c r="V10" s="60" t="str">
        <f t="shared" si="3"/>
        <v>M</v>
      </c>
      <c r="W10" s="60" t="str">
        <f t="shared" si="3"/>
        <v>J</v>
      </c>
      <c r="X10" s="60" t="str">
        <f t="shared" si="3"/>
        <v>V</v>
      </c>
      <c r="Y10" s="60" t="str">
        <f t="shared" si="3"/>
        <v>S</v>
      </c>
      <c r="Z10" s="60" t="str">
        <f t="shared" si="3"/>
        <v>D</v>
      </c>
      <c r="AA10" s="60" t="str">
        <f t="shared" si="3"/>
        <v>L</v>
      </c>
      <c r="AB10" s="60" t="str">
        <f t="shared" si="3"/>
        <v>M</v>
      </c>
      <c r="AC10" s="60" t="str">
        <f t="shared" si="3"/>
        <v>M</v>
      </c>
      <c r="AD10" s="60" t="str">
        <f t="shared" si="3"/>
        <v>J</v>
      </c>
      <c r="AE10" s="60" t="str">
        <f t="shared" si="3"/>
        <v>V</v>
      </c>
      <c r="AF10" s="60" t="str">
        <f t="shared" si="3"/>
        <v>S</v>
      </c>
      <c r="AG10" s="60" t="str">
        <f t="shared" si="3"/>
        <v>D</v>
      </c>
      <c r="AH10" s="60" t="str">
        <f t="shared" si="3"/>
        <v>L</v>
      </c>
      <c r="AI10" s="60" t="str">
        <f>IF(AI11=29,MID("LMMJVSDL",WEEKDAY($K$4+AI$9-2,1),1),"X")</f>
        <v>M</v>
      </c>
      <c r="AJ10" s="60" t="str">
        <f>IF(AJ11=30,MID("LMMJVSDL",WEEKDAY($K$4+AJ$9-2,1),1),"X")</f>
        <v>M</v>
      </c>
      <c r="AK10" s="60" t="str">
        <f>IF(AK11=31,MID("LMMJVSDL",WEEKDAY($K$4+AK$9-2,1),1),"X")</f>
        <v>J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103"/>
      <c r="AE12" s="103"/>
      <c r="AF12" s="74"/>
      <c r="AG12" s="74"/>
      <c r="AH12" s="74"/>
      <c r="AI12" s="74"/>
      <c r="AJ12" s="74"/>
      <c r="AK12" s="103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103"/>
      <c r="AE13" s="103"/>
      <c r="AF13" s="74"/>
      <c r="AG13" s="74"/>
      <c r="AH13" s="74"/>
      <c r="AI13" s="74"/>
      <c r="AJ13" s="74"/>
      <c r="AK13" s="103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103"/>
      <c r="AE14" s="103"/>
      <c r="AF14" s="74"/>
      <c r="AG14" s="74"/>
      <c r="AH14" s="74"/>
      <c r="AI14" s="74"/>
      <c r="AJ14" s="74"/>
      <c r="AK14" s="103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103"/>
      <c r="AE15" s="103"/>
      <c r="AF15" s="74"/>
      <c r="AG15" s="74"/>
      <c r="AH15" s="74"/>
      <c r="AI15" s="74"/>
      <c r="AJ15" s="74"/>
      <c r="AK15" s="103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103"/>
      <c r="AE16" s="103"/>
      <c r="AF16" s="74"/>
      <c r="AG16" s="74"/>
      <c r="AH16" s="74"/>
      <c r="AI16" s="74"/>
      <c r="AJ16" s="74"/>
      <c r="AK16" s="103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103"/>
      <c r="AE17" s="103"/>
      <c r="AF17" s="74"/>
      <c r="AG17" s="74"/>
      <c r="AH17" s="74"/>
      <c r="AI17" s="74"/>
      <c r="AJ17" s="74"/>
      <c r="AK17" s="103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103"/>
      <c r="AE18" s="103"/>
      <c r="AF18" s="74"/>
      <c r="AG18" s="74"/>
      <c r="AH18" s="74"/>
      <c r="AI18" s="74"/>
      <c r="AJ18" s="74"/>
      <c r="AK18" s="103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103"/>
      <c r="AE19" s="103"/>
      <c r="AF19" s="74"/>
      <c r="AG19" s="74"/>
      <c r="AH19" s="74"/>
      <c r="AI19" s="74"/>
      <c r="AJ19" s="74"/>
      <c r="AK19" s="103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103"/>
      <c r="AE20" s="103"/>
      <c r="AF20" s="74"/>
      <c r="AG20" s="74"/>
      <c r="AH20" s="74"/>
      <c r="AI20" s="74"/>
      <c r="AJ20" s="74"/>
      <c r="AK20" s="103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103"/>
      <c r="AE21" s="103"/>
      <c r="AF21" s="74"/>
      <c r="AG21" s="74"/>
      <c r="AH21" s="74"/>
      <c r="AI21" s="74"/>
      <c r="AJ21" s="74"/>
      <c r="AK21" s="103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103"/>
      <c r="AE22" s="103"/>
      <c r="AF22" s="74"/>
      <c r="AG22" s="74"/>
      <c r="AH22" s="74"/>
      <c r="AI22" s="74"/>
      <c r="AJ22" s="74"/>
      <c r="AK22" s="103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103"/>
      <c r="AE23" s="103"/>
      <c r="AF23" s="74"/>
      <c r="AG23" s="74"/>
      <c r="AH23" s="74"/>
      <c r="AI23" s="74"/>
      <c r="AJ23" s="74"/>
      <c r="AK23" s="103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103"/>
      <c r="AE24" s="103"/>
      <c r="AF24" s="74"/>
      <c r="AG24" s="74"/>
      <c r="AH24" s="74"/>
      <c r="AI24" s="74"/>
      <c r="AJ24" s="74"/>
      <c r="AK24" s="103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103"/>
      <c r="AE25" s="103"/>
      <c r="AF25" s="74"/>
      <c r="AG25" s="74"/>
      <c r="AH25" s="74"/>
      <c r="AI25" s="74"/>
      <c r="AJ25" s="74"/>
      <c r="AK25" s="103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103"/>
      <c r="AE26" s="103"/>
      <c r="AF26" s="74"/>
      <c r="AG26" s="74"/>
      <c r="AH26" s="74"/>
      <c r="AI26" s="74"/>
      <c r="AJ26" s="74"/>
      <c r="AK26" s="103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103"/>
      <c r="AE27" s="103"/>
      <c r="AF27" s="73"/>
      <c r="AG27" s="73"/>
      <c r="AH27" s="73"/>
      <c r="AI27" s="73"/>
      <c r="AJ27" s="73"/>
      <c r="AK27" s="103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103"/>
      <c r="AE28" s="103"/>
      <c r="AF28" s="73"/>
      <c r="AG28" s="73"/>
      <c r="AH28" s="73"/>
      <c r="AI28" s="73"/>
      <c r="AJ28" s="73"/>
      <c r="AK28" s="103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103"/>
      <c r="AE29" s="103"/>
      <c r="AF29" s="73"/>
      <c r="AG29" s="73"/>
      <c r="AH29" s="73"/>
      <c r="AI29" s="73"/>
      <c r="AJ29" s="73"/>
      <c r="AK29" s="103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103"/>
      <c r="AE30" s="103"/>
      <c r="AF30" s="73"/>
      <c r="AG30" s="73"/>
      <c r="AH30" s="73"/>
      <c r="AI30" s="73"/>
      <c r="AJ30" s="73"/>
      <c r="AK30" s="103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103"/>
      <c r="AE31" s="103"/>
      <c r="AF31" s="73"/>
      <c r="AG31" s="73"/>
      <c r="AH31" s="73"/>
      <c r="AI31" s="73"/>
      <c r="AJ31" s="73"/>
      <c r="AK31" s="103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E11 AF10:AJ31 AK10:AK11">
    <cfRule type="expression" dxfId="4" priority="2" stopIfTrue="1">
      <formula>G$10="S"</formula>
    </cfRule>
  </conditionalFormatting>
  <conditionalFormatting sqref="G10:AC31 AD10:AE11 AF10:AJ31 AK10:AK11">
    <cfRule type="expression" dxfId="4" priority="3" stopIfTrue="1">
      <formula>G$10="D"</formula>
    </cfRule>
  </conditionalFormatting>
  <conditionalFormatting sqref="G12:K12 N12:P12 T12:V12">
    <cfRule type="expression" dxfId="4" priority="4" stopIfTrue="1">
      <formula>#REF!="S"</formula>
    </cfRule>
  </conditionalFormatting>
  <conditionalFormatting sqref="G12:K12 N12:P12 T12:V12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J12:AJ26">
    <cfRule type="expression" dxfId="4" priority="8" stopIfTrue="1">
      <formula>#REF!="S"</formula>
    </cfRule>
  </conditionalFormatting>
  <conditionalFormatting sqref="AJ12:AJ26">
    <cfRule type="expression" dxfId="4" priority="9" stopIfTrue="1">
      <formula>#REF!="D"</formula>
    </cfRule>
  </conditionalFormatting>
  <conditionalFormatting sqref="AH12">
    <cfRule type="expression" dxfId="4" priority="10" stopIfTrue="1">
      <formula>#REF!="S"</formula>
    </cfRule>
  </conditionalFormatting>
  <conditionalFormatting sqref="AH12">
    <cfRule type="expression" dxfId="4" priority="11" stopIfTrue="1">
      <formula>#REF!="D"</formula>
    </cfRule>
  </conditionalFormatting>
  <conditionalFormatting sqref="AI12">
    <cfRule type="expression" dxfId="4" priority="12" stopIfTrue="1">
      <formula>#REF!="S"</formula>
    </cfRule>
  </conditionalFormatting>
  <conditionalFormatting sqref="AI12">
    <cfRule type="expression" dxfId="4" priority="13" stopIfTrue="1">
      <formula>#REF!="D"</formula>
    </cfRule>
  </conditionalFormatting>
  <conditionalFormatting sqref="AK11">
    <cfRule type="expression" dxfId="4" priority="14">
      <formula>$AK$10="X"</formula>
    </cfRule>
  </conditionalFormatting>
  <conditionalFormatting sqref="S21:T21 S25:T26">
    <cfRule type="expression" dxfId="4" priority="15" stopIfTrue="1">
      <formula>#REF!="S"</formula>
    </cfRule>
  </conditionalFormatting>
  <conditionalFormatting sqref="S21:T21 S25:T26">
    <cfRule type="expression" dxfId="4" priority="16" stopIfTrue="1">
      <formula>#REF!="D"</formula>
    </cfRule>
  </conditionalFormatting>
  <conditionalFormatting sqref="I12:J12 N12:P12 V12">
    <cfRule type="expression" dxfId="4" priority="17" stopIfTrue="1">
      <formula>#REF!="S"</formula>
    </cfRule>
  </conditionalFormatting>
  <conditionalFormatting sqref="I12:J12 N12:P12 V12">
    <cfRule type="expression" dxfId="4" priority="18" stopIfTrue="1">
      <formula>#REF!="D"</formula>
    </cfRule>
  </conditionalFormatting>
  <conditionalFormatting sqref="S12">
    <cfRule type="expression" dxfId="4" priority="19" stopIfTrue="1">
      <formula>#REF!="S"</formula>
    </cfRule>
  </conditionalFormatting>
  <conditionalFormatting sqref="S12">
    <cfRule type="expression" dxfId="4" priority="20" stopIfTrue="1">
      <formula>#REF!="D"</formula>
    </cfRule>
  </conditionalFormatting>
  <conditionalFormatting sqref="AB12:AC12">
    <cfRule type="expression" dxfId="4" priority="21" stopIfTrue="1">
      <formula>#REF!="S"</formula>
    </cfRule>
  </conditionalFormatting>
  <conditionalFormatting sqref="AB12:AC12">
    <cfRule type="expression" dxfId="4" priority="22" stopIfTrue="1">
      <formula>#REF!="D"</formula>
    </cfRule>
  </conditionalFormatting>
  <conditionalFormatting sqref="AB21:AC26">
    <cfRule type="expression" dxfId="4" priority="23" stopIfTrue="1">
      <formula>#REF!="S"</formula>
    </cfRule>
  </conditionalFormatting>
  <conditionalFormatting sqref="AB21:AC26">
    <cfRule type="expression" dxfId="4" priority="24" stopIfTrue="1">
      <formula>#REF!="D"</formula>
    </cfRule>
  </conditionalFormatting>
  <conditionalFormatting sqref="R12">
    <cfRule type="expression" dxfId="4" priority="25" stopIfTrue="1">
      <formula>#REF!="S"</formula>
    </cfRule>
  </conditionalFormatting>
  <conditionalFormatting sqref="R12">
    <cfRule type="expression" dxfId="4" priority="26" stopIfTrue="1">
      <formula>#REF!="D"</formula>
    </cfRule>
  </conditionalFormatting>
  <conditionalFormatting sqref="AF12">
    <cfRule type="expression" dxfId="4" priority="27" stopIfTrue="1">
      <formula>#REF!="S"</formula>
    </cfRule>
  </conditionalFormatting>
  <conditionalFormatting sqref="AF12">
    <cfRule type="expression" dxfId="4" priority="28" stopIfTrue="1">
      <formula>#REF!="D"</formula>
    </cfRule>
  </conditionalFormatting>
  <conditionalFormatting sqref="AG12">
    <cfRule type="expression" dxfId="4" priority="29" stopIfTrue="1">
      <formula>#REF!="S"</formula>
    </cfRule>
  </conditionalFormatting>
  <conditionalFormatting sqref="AG12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Z21 Z25:Z26">
    <cfRule type="expression" dxfId="4" priority="33" stopIfTrue="1">
      <formula>#REF!="S"</formula>
    </cfRule>
  </conditionalFormatting>
  <conditionalFormatting sqref="Z21 Z25:Z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21 AA25:AA26">
    <cfRule type="expression" dxfId="4" priority="37" stopIfTrue="1">
      <formula>#REF!="S"</formula>
    </cfRule>
  </conditionalFormatting>
  <conditionalFormatting sqref="AA21 AA25:AA26">
    <cfRule type="expression" dxfId="4" priority="38" stopIfTrue="1">
      <formula>#REF!="D"</formula>
    </cfRule>
  </conditionalFormatting>
  <conditionalFormatting sqref="W12:X12">
    <cfRule type="expression" dxfId="4" priority="39" stopIfTrue="1">
      <formula>#REF!="S"</formula>
    </cfRule>
  </conditionalFormatting>
  <conditionalFormatting sqref="W12:X12">
    <cfRule type="expression" dxfId="4" priority="40" stopIfTrue="1">
      <formula>#REF!="D"</formula>
    </cfRule>
  </conditionalFormatting>
  <conditionalFormatting sqref="Z12">
    <cfRule type="expression" dxfId="4" priority="41" stopIfTrue="1">
      <formula>#REF!="S"</formula>
    </cfRule>
  </conditionalFormatting>
  <conditionalFormatting sqref="Z12">
    <cfRule type="expression" dxfId="4" priority="42" stopIfTrue="1">
      <formula>#REF!="D"</formula>
    </cfRule>
  </conditionalFormatting>
  <conditionalFormatting sqref="Z12">
    <cfRule type="expression" dxfId="4" priority="43" stopIfTrue="1">
      <formula>#REF!="S"</formula>
    </cfRule>
  </conditionalFormatting>
  <conditionalFormatting sqref="Z12">
    <cfRule type="expression" dxfId="4" priority="44" stopIfTrue="1">
      <formula>#REF!="D"</formula>
    </cfRule>
  </conditionalFormatting>
  <conditionalFormatting sqref="AA12">
    <cfRule type="expression" dxfId="4" priority="45" stopIfTrue="1">
      <formula>#REF!="S"</formula>
    </cfRule>
  </conditionalFormatting>
  <conditionalFormatting sqref="AA12">
    <cfRule type="expression" dxfId="4" priority="46" stopIfTrue="1">
      <formula>#REF!="D"</formula>
    </cfRule>
  </conditionalFormatting>
  <conditionalFormatting sqref="AA12">
    <cfRule type="expression" dxfId="4" priority="47" stopIfTrue="1">
      <formula>#REF!="S"</formula>
    </cfRule>
  </conditionalFormatting>
  <conditionalFormatting sqref="AA12">
    <cfRule type="expression" dxfId="4" priority="48" stopIfTrue="1">
      <formula>#REF!="D"</formula>
    </cfRule>
  </conditionalFormatting>
  <conditionalFormatting sqref="M12">
    <cfRule type="expression" dxfId="4" priority="49" stopIfTrue="1">
      <formula>#REF!="S"</formula>
    </cfRule>
  </conditionalFormatting>
  <conditionalFormatting sqref="M12">
    <cfRule type="expression" dxfId="4" priority="50" stopIfTrue="1">
      <formula>#REF!="D"</formula>
    </cfRule>
  </conditionalFormatting>
  <conditionalFormatting sqref="L12">
    <cfRule type="expression" dxfId="4" priority="51" stopIfTrue="1">
      <formula>#REF!="S"</formula>
    </cfRule>
  </conditionalFormatting>
  <conditionalFormatting sqref="L12">
    <cfRule type="expression" dxfId="4" priority="52" stopIfTrue="1">
      <formula>#REF!="D"</formula>
    </cfRule>
  </conditionalFormatting>
  <conditionalFormatting sqref="L12">
    <cfRule type="expression" dxfId="4" priority="53" stopIfTrue="1">
      <formula>#REF!="S"</formula>
    </cfRule>
  </conditionalFormatting>
  <conditionalFormatting sqref="L12">
    <cfRule type="expression" dxfId="4" priority="54" stopIfTrue="1">
      <formula>#REF!="D"</formula>
    </cfRule>
  </conditionalFormatting>
  <conditionalFormatting sqref="R13">
    <cfRule type="expression" dxfId="4" priority="55" stopIfTrue="1">
      <formula>#REF!="S"</formula>
    </cfRule>
  </conditionalFormatting>
  <conditionalFormatting sqref="R13">
    <cfRule type="expression" dxfId="4" priority="56" stopIfTrue="1">
      <formula>#REF!="D"</formula>
    </cfRule>
  </conditionalFormatting>
  <conditionalFormatting sqref="T13 T16">
    <cfRule type="expression" dxfId="4" priority="57" stopIfTrue="1">
      <formula>#REF!="S"</formula>
    </cfRule>
  </conditionalFormatting>
  <conditionalFormatting sqref="T13 T16">
    <cfRule type="expression" dxfId="4" priority="58" stopIfTrue="1">
      <formula>#REF!="D"</formula>
    </cfRule>
  </conditionalFormatting>
  <conditionalFormatting sqref="S13 S16">
    <cfRule type="expression" dxfId="4" priority="59" stopIfTrue="1">
      <formula>#REF!="S"</formula>
    </cfRule>
  </conditionalFormatting>
  <conditionalFormatting sqref="S13 S16">
    <cfRule type="expression" dxfId="4" priority="60" stopIfTrue="1">
      <formula>#REF!="D"</formula>
    </cfRule>
  </conditionalFormatting>
  <conditionalFormatting sqref="Y12">
    <cfRule type="expression" dxfId="4" priority="61" stopIfTrue="1">
      <formula>#REF!="S"</formula>
    </cfRule>
  </conditionalFormatting>
  <conditionalFormatting sqref="Y12">
    <cfRule type="expression" dxfId="4" priority="62" stopIfTrue="1">
      <formula>#REF!="D"</formula>
    </cfRule>
  </conditionalFormatting>
  <conditionalFormatting sqref="U13:V13 U16:V16 U25:V26 V21">
    <cfRule type="expression" dxfId="4" priority="63" stopIfTrue="1">
      <formula>#REF!="S"</formula>
    </cfRule>
  </conditionalFormatting>
  <conditionalFormatting sqref="U13:V13 U16:V16 U25:V26 V21">
    <cfRule type="expression" dxfId="4" priority="64" stopIfTrue="1">
      <formula>#REF!="D"</formula>
    </cfRule>
  </conditionalFormatting>
  <conditionalFormatting sqref="V13 V16 V21 V25:V26">
    <cfRule type="expression" dxfId="4" priority="65" stopIfTrue="1">
      <formula>#REF!="S"</formula>
    </cfRule>
  </conditionalFormatting>
  <conditionalFormatting sqref="V13 V16 V21 V25:V26">
    <cfRule type="expression" dxfId="4" priority="66" stopIfTrue="1">
      <formula>#REF!="D"</formula>
    </cfRule>
  </conditionalFormatting>
  <conditionalFormatting sqref="W13 W16:X16 W21:X21 W25:X26">
    <cfRule type="expression" dxfId="4" priority="67" stopIfTrue="1">
      <formula>#REF!="S"</formula>
    </cfRule>
  </conditionalFormatting>
  <conditionalFormatting sqref="W13 W16:X16 W21:X21 W25:X26">
    <cfRule type="expression" dxfId="4" priority="68" stopIfTrue="1">
      <formula>#REF!="D"</formula>
    </cfRule>
  </conditionalFormatting>
  <conditionalFormatting sqref="Y21 Y25:Y26">
    <cfRule type="expression" dxfId="4" priority="69" stopIfTrue="1">
      <formula>#REF!="S"</formula>
    </cfRule>
  </conditionalFormatting>
  <conditionalFormatting sqref="Y21 Y25:Y26">
    <cfRule type="expression" dxfId="4" priority="70" stopIfTrue="1">
      <formula>#REF!="D"</formula>
    </cfRule>
  </conditionalFormatting>
  <conditionalFormatting sqref="AC17:AC20">
    <cfRule type="expression" dxfId="4" priority="71" stopIfTrue="1">
      <formula>#REF!="S"</formula>
    </cfRule>
  </conditionalFormatting>
  <conditionalFormatting sqref="AC17:AC20">
    <cfRule type="expression" dxfId="4" priority="72" stopIfTrue="1">
      <formula>#REF!="D"</formula>
    </cfRule>
  </conditionalFormatting>
  <conditionalFormatting sqref="X13">
    <cfRule type="expression" dxfId="4" priority="73" stopIfTrue="1">
      <formula>#REF!="S"</formula>
    </cfRule>
  </conditionalFormatting>
  <conditionalFormatting sqref="X13">
    <cfRule type="expression" dxfId="4" priority="74" stopIfTrue="1">
      <formula>#REF!="D"</formula>
    </cfRule>
  </conditionalFormatting>
  <conditionalFormatting sqref="G12:H12">
    <cfRule type="expression" dxfId="4" priority="75" stopIfTrue="1">
      <formula>#REF!="S"</formula>
    </cfRule>
  </conditionalFormatting>
  <conditionalFormatting sqref="G12:H12">
    <cfRule type="expression" dxfId="4" priority="76" stopIfTrue="1">
      <formula>#REF!="D"</formula>
    </cfRule>
  </conditionalFormatting>
  <conditionalFormatting sqref="P13">
    <cfRule type="expression" dxfId="4" priority="77" stopIfTrue="1">
      <formula>#REF!="S"</formula>
    </cfRule>
  </conditionalFormatting>
  <conditionalFormatting sqref="P13">
    <cfRule type="expression" dxfId="4" priority="78" stopIfTrue="1">
      <formula>#REF!="D"</formula>
    </cfRule>
  </conditionalFormatting>
  <conditionalFormatting sqref="P13">
    <cfRule type="expression" dxfId="4" priority="79" stopIfTrue="1">
      <formula>#REF!="S"</formula>
    </cfRule>
  </conditionalFormatting>
  <conditionalFormatting sqref="P13">
    <cfRule type="expression" dxfId="4" priority="80" stopIfTrue="1">
      <formula>#REF!="D"</formula>
    </cfRule>
  </conditionalFormatting>
  <conditionalFormatting sqref="AH13:AH26">
    <cfRule type="expression" dxfId="4" priority="81" stopIfTrue="1">
      <formula>#REF!="S"</formula>
    </cfRule>
  </conditionalFormatting>
  <conditionalFormatting sqref="AH13:AH26">
    <cfRule type="expression" dxfId="4" priority="82" stopIfTrue="1">
      <formula>#REF!="D"</formula>
    </cfRule>
  </conditionalFormatting>
  <conditionalFormatting sqref="AI13:AI26">
    <cfRule type="expression" dxfId="4" priority="83" stopIfTrue="1">
      <formula>#REF!="S"</formula>
    </cfRule>
  </conditionalFormatting>
  <conditionalFormatting sqref="AI13:AI26">
    <cfRule type="expression" dxfId="4" priority="84" stopIfTrue="1">
      <formula>#REF!="D"</formula>
    </cfRule>
  </conditionalFormatting>
  <conditionalFormatting sqref="AF13:AF26">
    <cfRule type="expression" dxfId="4" priority="85" stopIfTrue="1">
      <formula>#REF!="S"</formula>
    </cfRule>
  </conditionalFormatting>
  <conditionalFormatting sqref="AF13:AF26">
    <cfRule type="expression" dxfId="4" priority="86" stopIfTrue="1">
      <formula>#REF!="D"</formula>
    </cfRule>
  </conditionalFormatting>
  <conditionalFormatting sqref="AG13:AG26">
    <cfRule type="expression" dxfId="4" priority="87" stopIfTrue="1">
      <formula>#REF!="S"</formula>
    </cfRule>
  </conditionalFormatting>
  <conditionalFormatting sqref="AG13:AG26">
    <cfRule type="expression" dxfId="4" priority="88" stopIfTrue="1">
      <formula>#REF!="D"</formula>
    </cfRule>
  </conditionalFormatting>
  <conditionalFormatting sqref="AB13:AC16">
    <cfRule type="expression" dxfId="4" priority="89" stopIfTrue="1">
      <formula>#REF!="S"</formula>
    </cfRule>
  </conditionalFormatting>
  <conditionalFormatting sqref="AB13:AC16">
    <cfRule type="expression" dxfId="4" priority="90" stopIfTrue="1">
      <formula>#REF!="D"</formula>
    </cfRule>
  </conditionalFormatting>
  <conditionalFormatting sqref="Z13:Z14 Z16">
    <cfRule type="expression" dxfId="4" priority="91" stopIfTrue="1">
      <formula>#REF!="S"</formula>
    </cfRule>
  </conditionalFormatting>
  <conditionalFormatting sqref="Z13:Z14 Z16">
    <cfRule type="expression" dxfId="4" priority="92" stopIfTrue="1">
      <formula>#REF!="D"</formula>
    </cfRule>
  </conditionalFormatting>
  <conditionalFormatting sqref="Z13:Z14 Z16">
    <cfRule type="expression" dxfId="4" priority="93" stopIfTrue="1">
      <formula>#REF!="S"</formula>
    </cfRule>
  </conditionalFormatting>
  <conditionalFormatting sqref="Z13:Z14 Z16">
    <cfRule type="expression" dxfId="4" priority="94" stopIfTrue="1">
      <formula>#REF!="D"</formula>
    </cfRule>
  </conditionalFormatting>
  <conditionalFormatting sqref="AA13:AA16">
    <cfRule type="expression" dxfId="4" priority="95" stopIfTrue="1">
      <formula>#REF!="S"</formula>
    </cfRule>
  </conditionalFormatting>
  <conditionalFormatting sqref="AA13:AA16">
    <cfRule type="expression" dxfId="4" priority="96" stopIfTrue="1">
      <formula>#REF!="D"</formula>
    </cfRule>
  </conditionalFormatting>
  <conditionalFormatting sqref="AA13:AA16">
    <cfRule type="expression" dxfId="4" priority="97" stopIfTrue="1">
      <formula>#REF!="S"</formula>
    </cfRule>
  </conditionalFormatting>
  <conditionalFormatting sqref="AA13:AA16">
    <cfRule type="expression" dxfId="4" priority="98" stopIfTrue="1">
      <formula>#REF!="D"</formula>
    </cfRule>
  </conditionalFormatting>
  <conditionalFormatting sqref="Y13 Y16">
    <cfRule type="expression" dxfId="4" priority="99" stopIfTrue="1">
      <formula>#REF!="S"</formula>
    </cfRule>
  </conditionalFormatting>
  <conditionalFormatting sqref="Y13 Y16">
    <cfRule type="expression" dxfId="4" priority="100" stopIfTrue="1">
      <formula>#REF!="D"</formula>
    </cfRule>
  </conditionalFormatting>
  <conditionalFormatting sqref="N13:O13">
    <cfRule type="expression" dxfId="4" priority="101" stopIfTrue="1">
      <formula>#REF!="S"</formula>
    </cfRule>
  </conditionalFormatting>
  <conditionalFormatting sqref="N13:O13">
    <cfRule type="expression" dxfId="4" priority="102" stopIfTrue="1">
      <formula>#REF!="D"</formula>
    </cfRule>
  </conditionalFormatting>
  <conditionalFormatting sqref="N13:O13">
    <cfRule type="expression" dxfId="4" priority="103" stopIfTrue="1">
      <formula>#REF!="S"</formula>
    </cfRule>
  </conditionalFormatting>
  <conditionalFormatting sqref="N13:O13">
    <cfRule type="expression" dxfId="4" priority="104" stopIfTrue="1">
      <formula>#REF!="D"</formula>
    </cfRule>
  </conditionalFormatting>
  <conditionalFormatting sqref="M13">
    <cfRule type="expression" dxfId="4" priority="105" stopIfTrue="1">
      <formula>#REF!="S"</formula>
    </cfRule>
  </conditionalFormatting>
  <conditionalFormatting sqref="M13">
    <cfRule type="expression" dxfId="4" priority="106" stopIfTrue="1">
      <formula>#REF!="D"</formula>
    </cfRule>
  </conditionalFormatting>
  <conditionalFormatting sqref="L13">
    <cfRule type="expression" dxfId="4" priority="107" stopIfTrue="1">
      <formula>#REF!="S"</formula>
    </cfRule>
  </conditionalFormatting>
  <conditionalFormatting sqref="L13">
    <cfRule type="expression" dxfId="4" priority="108" stopIfTrue="1">
      <formula>#REF!="D"</formula>
    </cfRule>
  </conditionalFormatting>
  <conditionalFormatting sqref="L13">
    <cfRule type="expression" dxfId="4" priority="109" stopIfTrue="1">
      <formula>#REF!="S"</formula>
    </cfRule>
  </conditionalFormatting>
  <conditionalFormatting sqref="L13">
    <cfRule type="expression" dxfId="4" priority="110" stopIfTrue="1">
      <formula>#REF!="D"</formula>
    </cfRule>
  </conditionalFormatting>
  <conditionalFormatting sqref="G16:J16 N16:R16">
    <cfRule type="expression" dxfId="4" priority="111" stopIfTrue="1">
      <formula>#REF!="S"</formula>
    </cfRule>
  </conditionalFormatting>
  <conditionalFormatting sqref="G16:J16 N16:R16">
    <cfRule type="expression" dxfId="4" priority="112" stopIfTrue="1">
      <formula>#REF!="D"</formula>
    </cfRule>
  </conditionalFormatting>
  <conditionalFormatting sqref="G16:J16 N16:O16">
    <cfRule type="expression" dxfId="4" priority="113" stopIfTrue="1">
      <formula>#REF!="S"</formula>
    </cfRule>
  </conditionalFormatting>
  <conditionalFormatting sqref="G16:J16 N16:O16">
    <cfRule type="expression" dxfId="4" priority="114" stopIfTrue="1">
      <formula>#REF!="D"</formula>
    </cfRule>
  </conditionalFormatting>
  <conditionalFormatting sqref="G16:J16 N16:R16">
    <cfRule type="expression" dxfId="4" priority="115" stopIfTrue="1">
      <formula>#REF!="S"</formula>
    </cfRule>
  </conditionalFormatting>
  <conditionalFormatting sqref="G16:J16 N16:R16">
    <cfRule type="expression" dxfId="4" priority="116" stopIfTrue="1">
      <formula>#REF!="D"</formula>
    </cfRule>
  </conditionalFormatting>
  <conditionalFormatting sqref="K16">
    <cfRule type="expression" dxfId="4" priority="117" stopIfTrue="1">
      <formula>#REF!="S"</formula>
    </cfRule>
  </conditionalFormatting>
  <conditionalFormatting sqref="K16">
    <cfRule type="expression" dxfId="4" priority="118" stopIfTrue="1">
      <formula>#REF!="D"</formula>
    </cfRule>
  </conditionalFormatting>
  <conditionalFormatting sqref="K16">
    <cfRule type="expression" dxfId="4" priority="119" stopIfTrue="1">
      <formula>#REF!="S"</formula>
    </cfRule>
  </conditionalFormatting>
  <conditionalFormatting sqref="K16">
    <cfRule type="expression" dxfId="4" priority="120" stopIfTrue="1">
      <formula>#REF!="D"</formula>
    </cfRule>
  </conditionalFormatting>
  <conditionalFormatting sqref="K16">
    <cfRule type="expression" dxfId="4" priority="121" stopIfTrue="1">
      <formula>#REF!="S"</formula>
    </cfRule>
  </conditionalFormatting>
  <conditionalFormatting sqref="K16">
    <cfRule type="expression" dxfId="4" priority="122" stopIfTrue="1">
      <formula>#REF!="D"</formula>
    </cfRule>
  </conditionalFormatting>
  <conditionalFormatting sqref="L16">
    <cfRule type="expression" dxfId="4" priority="123" stopIfTrue="1">
      <formula>#REF!="S"</formula>
    </cfRule>
  </conditionalFormatting>
  <conditionalFormatting sqref="L16">
    <cfRule type="expression" dxfId="4" priority="124" stopIfTrue="1">
      <formula>#REF!="D"</formula>
    </cfRule>
  </conditionalFormatting>
  <conditionalFormatting sqref="L16">
    <cfRule type="expression" dxfId="4" priority="125" stopIfTrue="1">
      <formula>#REF!="S"</formula>
    </cfRule>
  </conditionalFormatting>
  <conditionalFormatting sqref="L16">
    <cfRule type="expression" dxfId="4" priority="126" stopIfTrue="1">
      <formula>#REF!="D"</formula>
    </cfRule>
  </conditionalFormatting>
  <conditionalFormatting sqref="M16">
    <cfRule type="expression" dxfId="4" priority="127" stopIfTrue="1">
      <formula>#REF!="S"</formula>
    </cfRule>
  </conditionalFormatting>
  <conditionalFormatting sqref="M16">
    <cfRule type="expression" dxfId="4" priority="128" stopIfTrue="1">
      <formula>#REF!="D"</formula>
    </cfRule>
  </conditionalFormatting>
  <conditionalFormatting sqref="M16">
    <cfRule type="expression" dxfId="4" priority="129" stopIfTrue="1">
      <formula>#REF!="S"</formula>
    </cfRule>
  </conditionalFormatting>
  <conditionalFormatting sqref="M16">
    <cfRule type="expression" dxfId="4" priority="130" stopIfTrue="1">
      <formula>#REF!="D"</formula>
    </cfRule>
  </conditionalFormatting>
  <conditionalFormatting sqref="G21:R21 G22:I24 G25:R26">
    <cfRule type="expression" dxfId="4" priority="131" stopIfTrue="1">
      <formula>#REF!="S"</formula>
    </cfRule>
  </conditionalFormatting>
  <conditionalFormatting sqref="G21:R21 G22:I24 G25:R26">
    <cfRule type="expression" dxfId="4" priority="132" stopIfTrue="1">
      <formula>#REF!="D"</formula>
    </cfRule>
  </conditionalFormatting>
  <conditionalFormatting sqref="G13:J13">
    <cfRule type="expression" dxfId="4" priority="133" stopIfTrue="1">
      <formula>#REF!="S"</formula>
    </cfRule>
  </conditionalFormatting>
  <conditionalFormatting sqref="G13:J13">
    <cfRule type="expression" dxfId="4" priority="134" stopIfTrue="1">
      <formula>#REF!="D"</formula>
    </cfRule>
  </conditionalFormatting>
  <conditionalFormatting sqref="G13:J13">
    <cfRule type="expression" dxfId="4" priority="135" stopIfTrue="1">
      <formula>#REF!="S"</formula>
    </cfRule>
  </conditionalFormatting>
  <conditionalFormatting sqref="G13:J13">
    <cfRule type="expression" dxfId="4" priority="136" stopIfTrue="1">
      <formula>#REF!="D"</formula>
    </cfRule>
  </conditionalFormatting>
  <conditionalFormatting sqref="G13:J13">
    <cfRule type="expression" dxfId="4" priority="137" stopIfTrue="1">
      <formula>#REF!="S"</formula>
    </cfRule>
  </conditionalFormatting>
  <conditionalFormatting sqref="G13:J13">
    <cfRule type="expression" dxfId="4" priority="138" stopIfTrue="1">
      <formula>#REF!="D"</formula>
    </cfRule>
  </conditionalFormatting>
  <conditionalFormatting sqref="K13">
    <cfRule type="expression" dxfId="4" priority="139" stopIfTrue="1">
      <formula>#REF!="S"</formula>
    </cfRule>
  </conditionalFormatting>
  <conditionalFormatting sqref="K13">
    <cfRule type="expression" dxfId="4" priority="140" stopIfTrue="1">
      <formula>#REF!="D"</formula>
    </cfRule>
  </conditionalFormatting>
  <conditionalFormatting sqref="K13">
    <cfRule type="expression" dxfId="4" priority="141" stopIfTrue="1">
      <formula>#REF!="S"</formula>
    </cfRule>
  </conditionalFormatting>
  <conditionalFormatting sqref="K13">
    <cfRule type="expression" dxfId="4" priority="142" stopIfTrue="1">
      <formula>#REF!="D"</formula>
    </cfRule>
  </conditionalFormatting>
  <conditionalFormatting sqref="K13">
    <cfRule type="expression" dxfId="4" priority="143" stopIfTrue="1">
      <formula>#REF!="S"</formula>
    </cfRule>
  </conditionalFormatting>
  <conditionalFormatting sqref="K13">
    <cfRule type="expression" dxfId="4" priority="144" stopIfTrue="1">
      <formula>#REF!="D"</formula>
    </cfRule>
  </conditionalFormatting>
  <conditionalFormatting sqref="Q13">
    <cfRule type="expression" dxfId="4" priority="145" stopIfTrue="1">
      <formula>#REF!="S"</formula>
    </cfRule>
  </conditionalFormatting>
  <conditionalFormatting sqref="Q13">
    <cfRule type="expression" dxfId="4" priority="146" stopIfTrue="1">
      <formula>#REF!="D"</formula>
    </cfRule>
  </conditionalFormatting>
  <conditionalFormatting sqref="G14:T14">
    <cfRule type="expression" dxfId="4" priority="147" stopIfTrue="1">
      <formula>#REF!="S"</formula>
    </cfRule>
  </conditionalFormatting>
  <conditionalFormatting sqref="G14:T14">
    <cfRule type="expression" dxfId="4" priority="148" stopIfTrue="1">
      <formula>#REF!="D"</formula>
    </cfRule>
  </conditionalFormatting>
  <conditionalFormatting sqref="X14">
    <cfRule type="expression" dxfId="4" priority="149" stopIfTrue="1">
      <formula>#REF!="S"</formula>
    </cfRule>
  </conditionalFormatting>
  <conditionalFormatting sqref="X14">
    <cfRule type="expression" dxfId="4" priority="150" stopIfTrue="1">
      <formula>#REF!="D"</formula>
    </cfRule>
  </conditionalFormatting>
  <conditionalFormatting sqref="Y14">
    <cfRule type="expression" dxfId="4" priority="151" stopIfTrue="1">
      <formula>#REF!="S"</formula>
    </cfRule>
  </conditionalFormatting>
  <conditionalFormatting sqref="Y14">
    <cfRule type="expression" dxfId="4" priority="152" stopIfTrue="1">
      <formula>#REF!="D"</formula>
    </cfRule>
  </conditionalFormatting>
  <conditionalFormatting sqref="G15:V15">
    <cfRule type="expression" dxfId="4" priority="153" stopIfTrue="1">
      <formula>#REF!="S"</formula>
    </cfRule>
  </conditionalFormatting>
  <conditionalFormatting sqref="G15:V15">
    <cfRule type="expression" dxfId="4" priority="154" stopIfTrue="1">
      <formula>#REF!="D"</formula>
    </cfRule>
  </conditionalFormatting>
  <conditionalFormatting sqref="W15:X15">
    <cfRule type="expression" dxfId="4" priority="155" stopIfTrue="1">
      <formula>#REF!="S"</formula>
    </cfRule>
  </conditionalFormatting>
  <conditionalFormatting sqref="W15:X15">
    <cfRule type="expression" dxfId="4" priority="156" stopIfTrue="1">
      <formula>#REF!="D"</formula>
    </cfRule>
  </conditionalFormatting>
  <conditionalFormatting sqref="Y15">
    <cfRule type="expression" dxfId="4" priority="157" stopIfTrue="1">
      <formula>#REF!="S"</formula>
    </cfRule>
  </conditionalFormatting>
  <conditionalFormatting sqref="Y15">
    <cfRule type="expression" dxfId="4" priority="158" stopIfTrue="1">
      <formula>#REF!="D"</formula>
    </cfRule>
  </conditionalFormatting>
  <conditionalFormatting sqref="Z15">
    <cfRule type="expression" dxfId="4" priority="159" stopIfTrue="1">
      <formula>#REF!="S"</formula>
    </cfRule>
  </conditionalFormatting>
  <conditionalFormatting sqref="Z15">
    <cfRule type="expression" dxfId="4" priority="160" stopIfTrue="1">
      <formula>#REF!="D"</formula>
    </cfRule>
  </conditionalFormatting>
  <conditionalFormatting sqref="Z15">
    <cfRule type="expression" dxfId="4" priority="161" stopIfTrue="1">
      <formula>#REF!="S"</formula>
    </cfRule>
  </conditionalFormatting>
  <conditionalFormatting sqref="Z15">
    <cfRule type="expression" dxfId="4" priority="162" stopIfTrue="1">
      <formula>#REF!="D"</formula>
    </cfRule>
  </conditionalFormatting>
  <conditionalFormatting sqref="AB17:AB20">
    <cfRule type="expression" dxfId="4" priority="163" stopIfTrue="1">
      <formula>#REF!="S"</formula>
    </cfRule>
  </conditionalFormatting>
  <conditionalFormatting sqref="AB17:AB20">
    <cfRule type="expression" dxfId="4" priority="164" stopIfTrue="1">
      <formula>#REF!="D"</formula>
    </cfRule>
  </conditionalFormatting>
  <conditionalFormatting sqref="AA17:AA20">
    <cfRule type="expression" dxfId="4" priority="165" stopIfTrue="1">
      <formula>#REF!="S"</formula>
    </cfRule>
  </conditionalFormatting>
  <conditionalFormatting sqref="AA17:AA20">
    <cfRule type="expression" dxfId="4" priority="166" stopIfTrue="1">
      <formula>#REF!="D"</formula>
    </cfRule>
  </conditionalFormatting>
  <conditionalFormatting sqref="AA17:AA20">
    <cfRule type="expression" dxfId="4" priority="167" stopIfTrue="1">
      <formula>#REF!="S"</formula>
    </cfRule>
  </conditionalFormatting>
  <conditionalFormatting sqref="AA17:AA20">
    <cfRule type="expression" dxfId="4" priority="168" stopIfTrue="1">
      <formula>#REF!="D"</formula>
    </cfRule>
  </conditionalFormatting>
  <conditionalFormatting sqref="W17:X20">
    <cfRule type="expression" dxfId="4" priority="169" stopIfTrue="1">
      <formula>#REF!="S"</formula>
    </cfRule>
  </conditionalFormatting>
  <conditionalFormatting sqref="W17:X20">
    <cfRule type="expression" dxfId="4" priority="170" stopIfTrue="1">
      <formula>#REF!="D"</formula>
    </cfRule>
  </conditionalFormatting>
  <conditionalFormatting sqref="Y17:Y20">
    <cfRule type="expression" dxfId="4" priority="171" stopIfTrue="1">
      <formula>#REF!="S"</formula>
    </cfRule>
  </conditionalFormatting>
  <conditionalFormatting sqref="Y17:Y20">
    <cfRule type="expression" dxfId="4" priority="172" stopIfTrue="1">
      <formula>#REF!="D"</formula>
    </cfRule>
  </conditionalFormatting>
  <conditionalFormatting sqref="Z17:Z20">
    <cfRule type="expression" dxfId="4" priority="173" stopIfTrue="1">
      <formula>#REF!="S"</formula>
    </cfRule>
  </conditionalFormatting>
  <conditionalFormatting sqref="Z17:Z20">
    <cfRule type="expression" dxfId="4" priority="174" stopIfTrue="1">
      <formula>#REF!="D"</formula>
    </cfRule>
  </conditionalFormatting>
  <conditionalFormatting sqref="Z17:Z20">
    <cfRule type="expression" dxfId="4" priority="175" stopIfTrue="1">
      <formula>#REF!="S"</formula>
    </cfRule>
  </conditionalFormatting>
  <conditionalFormatting sqref="Z17:Z20">
    <cfRule type="expression" dxfId="4" priority="176" stopIfTrue="1">
      <formula>#REF!="D"</formula>
    </cfRule>
  </conditionalFormatting>
  <conditionalFormatting sqref="U21">
    <cfRule type="expression" dxfId="4" priority="177" stopIfTrue="1">
      <formula>#REF!="S"</formula>
    </cfRule>
  </conditionalFormatting>
  <conditionalFormatting sqref="U21">
    <cfRule type="expression" dxfId="4" priority="178" stopIfTrue="1">
      <formula>#REF!="D"</formula>
    </cfRule>
  </conditionalFormatting>
  <conditionalFormatting sqref="U14:W14">
    <cfRule type="expression" dxfId="4" priority="179" stopIfTrue="1">
      <formula>#REF!="S"</formula>
    </cfRule>
  </conditionalFormatting>
  <conditionalFormatting sqref="U14:W14">
    <cfRule type="expression" dxfId="4" priority="180" stopIfTrue="1">
      <formula>#REF!="D"</formula>
    </cfRule>
  </conditionalFormatting>
  <conditionalFormatting sqref="P27:T27">
    <cfRule type="expression" dxfId="4" priority="181" stopIfTrue="1">
      <formula>#REF!="S"</formula>
    </cfRule>
  </conditionalFormatting>
  <conditionalFormatting sqref="P27:T27">
    <cfRule type="expression" dxfId="4" priority="182" stopIfTrue="1">
      <formula>#REF!="D"</formula>
    </cfRule>
  </conditionalFormatting>
  <conditionalFormatting sqref="W27:AA27">
    <cfRule type="expression" dxfId="4" priority="183" stopIfTrue="1">
      <formula>#REF!="S"</formula>
    </cfRule>
  </conditionalFormatting>
  <conditionalFormatting sqref="W27:AA27">
    <cfRule type="expression" dxfId="4" priority="184" stopIfTrue="1">
      <formula>#REF!="D"</formula>
    </cfRule>
  </conditionalFormatting>
  <conditionalFormatting sqref="AF27:AH27">
    <cfRule type="expression" dxfId="4" priority="185" stopIfTrue="1">
      <formula>#REF!="S"</formula>
    </cfRule>
  </conditionalFormatting>
  <conditionalFormatting sqref="AF27:AH27">
    <cfRule type="expression" dxfId="4" priority="186" stopIfTrue="1">
      <formula>#REF!="D"</formula>
    </cfRule>
  </conditionalFormatting>
  <conditionalFormatting sqref="J22:AA24">
    <cfRule type="expression" dxfId="4" priority="187" stopIfTrue="1">
      <formula>#REF!="S"</formula>
    </cfRule>
  </conditionalFormatting>
  <conditionalFormatting sqref="J22:AA24">
    <cfRule type="expression" dxfId="4" priority="188" stopIfTrue="1">
      <formula>#REF!="D"</formula>
    </cfRule>
  </conditionalFormatting>
  <conditionalFormatting sqref="Q12">
    <cfRule type="expression" dxfId="4" priority="189" stopIfTrue="1">
      <formula>#REF!="S"</formula>
    </cfRule>
  </conditionalFormatting>
  <conditionalFormatting sqref="Q12">
    <cfRule type="expression" dxfId="4" priority="190" stopIfTrue="1">
      <formula>#REF!="D"</formula>
    </cfRule>
  </conditionalFormatting>
  <conditionalFormatting sqref="Q12">
    <cfRule type="expression" dxfId="4" priority="191" stopIfTrue="1">
      <formula>#REF!="S"</formula>
    </cfRule>
  </conditionalFormatting>
  <conditionalFormatting sqref="Q12">
    <cfRule type="expression" dxfId="4" priority="192" stopIfTrue="1">
      <formula>#REF!="D"</formula>
    </cfRule>
  </conditionalFormatting>
  <conditionalFormatting sqref="G36">
    <cfRule type="cellIs" dxfId="5" priority="193" operator="lessThan">
      <formula>8</formula>
    </cfRule>
  </conditionalFormatting>
  <conditionalFormatting sqref="G36">
    <cfRule type="cellIs" dxfId="3" priority="194" stopIfTrue="1" operator="lessThan">
      <formula>8</formula>
    </cfRule>
  </conditionalFormatting>
  <conditionalFormatting sqref="H36:AL36">
    <cfRule type="cellIs" dxfId="5" priority="195" operator="lessThan">
      <formula>8</formula>
    </cfRule>
  </conditionalFormatting>
  <conditionalFormatting sqref="H36:AL36">
    <cfRule type="cellIs" dxfId="3" priority="196" stopIfTrue="1" operator="lessThan">
      <formula>8</formula>
    </cfRule>
  </conditionalFormatting>
  <conditionalFormatting sqref="G17:J17">
    <cfRule type="expression" dxfId="4" priority="197" stopIfTrue="1">
      <formula>#REF!="S"</formula>
    </cfRule>
  </conditionalFormatting>
  <conditionalFormatting sqref="G17:J17">
    <cfRule type="expression" dxfId="4" priority="198" stopIfTrue="1">
      <formula>#REF!="D"</formula>
    </cfRule>
  </conditionalFormatting>
  <conditionalFormatting sqref="G17:J17">
    <cfRule type="expression" dxfId="4" priority="199" stopIfTrue="1">
      <formula>#REF!="S"</formula>
    </cfRule>
  </conditionalFormatting>
  <conditionalFormatting sqref="G17:J17">
    <cfRule type="expression" dxfId="4" priority="200" stopIfTrue="1">
      <formula>#REF!="D"</formula>
    </cfRule>
  </conditionalFormatting>
  <conditionalFormatting sqref="G17:J17">
    <cfRule type="expression" dxfId="4" priority="201" stopIfTrue="1">
      <formula>#REF!="S"</formula>
    </cfRule>
  </conditionalFormatting>
  <conditionalFormatting sqref="G17:J17">
    <cfRule type="expression" dxfId="4" priority="202" stopIfTrue="1">
      <formula>#REF!="D"</formula>
    </cfRule>
  </conditionalFormatting>
  <conditionalFormatting sqref="K17">
    <cfRule type="expression" dxfId="4" priority="203" stopIfTrue="1">
      <formula>#REF!="S"</formula>
    </cfRule>
  </conditionalFormatting>
  <conditionalFormatting sqref="K17">
    <cfRule type="expression" dxfId="4" priority="204" stopIfTrue="1">
      <formula>#REF!="D"</formula>
    </cfRule>
  </conditionalFormatting>
  <conditionalFormatting sqref="K17">
    <cfRule type="expression" dxfId="4" priority="205" stopIfTrue="1">
      <formula>#REF!="S"</formula>
    </cfRule>
  </conditionalFormatting>
  <conditionalFormatting sqref="K17">
    <cfRule type="expression" dxfId="4" priority="206" stopIfTrue="1">
      <formula>#REF!="D"</formula>
    </cfRule>
  </conditionalFormatting>
  <conditionalFormatting sqref="K17">
    <cfRule type="expression" dxfId="4" priority="207" stopIfTrue="1">
      <formula>#REF!="S"</formula>
    </cfRule>
  </conditionalFormatting>
  <conditionalFormatting sqref="K17">
    <cfRule type="expression" dxfId="4" priority="20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53" t="s">
        <v>130</v>
      </c>
      <c r="B1" s="153" t="s">
        <v>131</v>
      </c>
      <c r="C1" s="153" t="s">
        <v>132</v>
      </c>
      <c r="D1" s="153" t="s">
        <v>133</v>
      </c>
      <c r="E1" s="154" t="s">
        <v>134</v>
      </c>
      <c r="F1" s="153" t="s">
        <v>135</v>
      </c>
    </row>
    <row r="2" ht="15.0" customHeight="1">
      <c r="A2" s="155" t="s">
        <v>181</v>
      </c>
      <c r="B2" s="155" t="s">
        <v>182</v>
      </c>
      <c r="C2" s="156">
        <v>2.0131086E7</v>
      </c>
      <c r="D2" s="155" t="s">
        <v>136</v>
      </c>
      <c r="E2" s="157" t="s">
        <v>183</v>
      </c>
      <c r="F2" s="155" t="s">
        <v>184</v>
      </c>
    </row>
    <row r="3" ht="15.0" customHeight="1">
      <c r="A3" s="155" t="s">
        <v>185</v>
      </c>
      <c r="B3" s="155" t="s">
        <v>186</v>
      </c>
      <c r="C3" s="156">
        <v>1.1590628E7</v>
      </c>
      <c r="D3" s="155" t="s">
        <v>136</v>
      </c>
      <c r="E3" s="157" t="s">
        <v>187</v>
      </c>
      <c r="F3" s="155" t="s">
        <v>184</v>
      </c>
    </row>
    <row r="4" ht="15.0" customHeight="1">
      <c r="A4" s="155" t="s">
        <v>188</v>
      </c>
      <c r="B4" s="155" t="s">
        <v>182</v>
      </c>
      <c r="C4" s="156">
        <v>2.5482106E7</v>
      </c>
      <c r="D4" s="155" t="s">
        <v>136</v>
      </c>
      <c r="E4" s="157" t="s">
        <v>189</v>
      </c>
      <c r="F4" s="155" t="s">
        <v>184</v>
      </c>
    </row>
    <row r="5" ht="15.0" customHeight="1">
      <c r="A5" s="158" t="s">
        <v>190</v>
      </c>
      <c r="B5" s="155" t="s">
        <v>191</v>
      </c>
      <c r="C5" s="159">
        <v>2.5846726E7</v>
      </c>
      <c r="D5" s="158" t="s">
        <v>136</v>
      </c>
      <c r="E5" s="157" t="s">
        <v>192</v>
      </c>
      <c r="F5" s="158" t="s">
        <v>184</v>
      </c>
    </row>
    <row r="6" ht="15.0" customHeight="1">
      <c r="A6" s="158" t="s">
        <v>193</v>
      </c>
      <c r="B6" s="155" t="s">
        <v>191</v>
      </c>
      <c r="C6" s="159">
        <v>2.0827059E7</v>
      </c>
      <c r="D6" s="158" t="s">
        <v>136</v>
      </c>
      <c r="E6" s="157" t="s">
        <v>194</v>
      </c>
      <c r="F6" s="158" t="s">
        <v>184</v>
      </c>
    </row>
    <row r="7" ht="15.0" customHeight="1">
      <c r="A7" s="155" t="s">
        <v>195</v>
      </c>
      <c r="B7" s="155" t="s">
        <v>196</v>
      </c>
      <c r="C7" s="156">
        <v>2.091235E7</v>
      </c>
      <c r="D7" s="155" t="s">
        <v>136</v>
      </c>
      <c r="E7" s="157" t="s">
        <v>197</v>
      </c>
      <c r="F7" s="155" t="s">
        <v>184</v>
      </c>
    </row>
    <row r="8" ht="15.0" customHeight="1">
      <c r="A8" s="155" t="s">
        <v>198</v>
      </c>
      <c r="B8" s="155" t="s">
        <v>199</v>
      </c>
      <c r="C8" s="156">
        <v>1.1635322E7</v>
      </c>
      <c r="D8" s="155" t="s">
        <v>136</v>
      </c>
      <c r="E8" s="157" t="s">
        <v>200</v>
      </c>
      <c r="F8" s="155" t="s">
        <v>184</v>
      </c>
    </row>
    <row r="9" ht="15.0" customHeight="1">
      <c r="A9" s="158" t="s">
        <v>201</v>
      </c>
      <c r="B9" s="158" t="s">
        <v>202</v>
      </c>
      <c r="C9" s="159">
        <v>2.1344016E7</v>
      </c>
      <c r="D9" s="155" t="s">
        <v>136</v>
      </c>
      <c r="E9" s="157" t="s">
        <v>203</v>
      </c>
      <c r="F9" s="155" t="s">
        <v>184</v>
      </c>
    </row>
    <row r="10" ht="15.0" customHeight="1">
      <c r="A10" s="155" t="s">
        <v>204</v>
      </c>
      <c r="B10" s="155" t="s">
        <v>205</v>
      </c>
      <c r="C10" s="156">
        <v>1.0380529E7</v>
      </c>
      <c r="D10" s="155" t="s">
        <v>136</v>
      </c>
      <c r="E10" s="157" t="s">
        <v>206</v>
      </c>
      <c r="F10" s="155" t="s">
        <v>207</v>
      </c>
    </row>
    <row r="11" ht="15.0" customHeight="1">
      <c r="A11" s="158" t="s">
        <v>208</v>
      </c>
      <c r="B11" s="155" t="s">
        <v>191</v>
      </c>
      <c r="C11" s="159">
        <v>2.3707758E7</v>
      </c>
      <c r="D11" s="158" t="s">
        <v>136</v>
      </c>
      <c r="E11" s="157" t="s">
        <v>209</v>
      </c>
      <c r="F11" s="158" t="s">
        <v>184</v>
      </c>
    </row>
    <row r="12" ht="15.0" customHeight="1">
      <c r="A12" s="155" t="s">
        <v>210</v>
      </c>
      <c r="B12" s="155" t="s">
        <v>191</v>
      </c>
      <c r="C12" s="156">
        <v>2.0596224E7</v>
      </c>
      <c r="D12" s="155" t="s">
        <v>136</v>
      </c>
      <c r="E12" s="157" t="s">
        <v>211</v>
      </c>
      <c r="F12" s="155" t="s">
        <v>184</v>
      </c>
    </row>
    <row r="13" ht="15.0" customHeight="1">
      <c r="A13" s="155" t="s">
        <v>212</v>
      </c>
      <c r="B13" s="155" t="s">
        <v>158</v>
      </c>
      <c r="C13" s="156">
        <v>6867929.0</v>
      </c>
      <c r="D13" s="155" t="s">
        <v>136</v>
      </c>
      <c r="E13" s="157" t="s">
        <v>213</v>
      </c>
      <c r="F13" s="155" t="s">
        <v>184</v>
      </c>
    </row>
    <row r="14" ht="15.0" customHeight="1">
      <c r="A14" s="155" t="s">
        <v>214</v>
      </c>
      <c r="B14" s="155" t="s">
        <v>215</v>
      </c>
      <c r="C14" s="156">
        <v>2.6498251E7</v>
      </c>
      <c r="D14" s="155" t="s">
        <v>136</v>
      </c>
      <c r="E14" s="157" t="s">
        <v>216</v>
      </c>
      <c r="F14" s="155" t="s">
        <v>184</v>
      </c>
    </row>
    <row r="15" ht="15.0" customHeight="1">
      <c r="A15" s="158" t="s">
        <v>217</v>
      </c>
      <c r="B15" s="155" t="s">
        <v>218</v>
      </c>
      <c r="C15" s="159">
        <v>2.9912357E7</v>
      </c>
      <c r="D15" s="158" t="s">
        <v>136</v>
      </c>
      <c r="E15" s="157" t="s">
        <v>219</v>
      </c>
      <c r="F15" s="158" t="s">
        <v>184</v>
      </c>
    </row>
    <row r="16" ht="15.0" customHeight="1">
      <c r="A16" s="158" t="s">
        <v>220</v>
      </c>
      <c r="B16" s="158" t="s">
        <v>221</v>
      </c>
      <c r="C16" s="159">
        <v>2.1470771E7</v>
      </c>
      <c r="D16" s="155" t="s">
        <v>136</v>
      </c>
      <c r="E16" s="157" t="s">
        <v>222</v>
      </c>
      <c r="F16" s="155" t="s">
        <v>184</v>
      </c>
    </row>
    <row r="17" ht="15.0" customHeight="1">
      <c r="A17" s="158" t="s">
        <v>223</v>
      </c>
      <c r="B17" s="158" t="s">
        <v>224</v>
      </c>
      <c r="C17" s="159">
        <v>2.5032773E7</v>
      </c>
      <c r="D17" s="158" t="s">
        <v>136</v>
      </c>
      <c r="E17" s="157" t="s">
        <v>225</v>
      </c>
      <c r="F17" s="158" t="s">
        <v>184</v>
      </c>
    </row>
    <row r="18" ht="15.0" customHeight="1">
      <c r="A18" s="158" t="s">
        <v>226</v>
      </c>
      <c r="B18" s="158" t="s">
        <v>224</v>
      </c>
      <c r="C18" s="159">
        <v>2.6498261E7</v>
      </c>
      <c r="D18" s="158" t="s">
        <v>136</v>
      </c>
      <c r="E18" s="157" t="s">
        <v>227</v>
      </c>
      <c r="F18" s="158" t="s">
        <v>184</v>
      </c>
    </row>
    <row r="19" ht="15.0" customHeight="1">
      <c r="A19" s="158" t="s">
        <v>228</v>
      </c>
      <c r="B19" s="158" t="s">
        <v>224</v>
      </c>
      <c r="C19" s="159">
        <v>2.5220595E7</v>
      </c>
      <c r="D19" s="158" t="s">
        <v>136</v>
      </c>
      <c r="E19" s="160" t="s">
        <v>229</v>
      </c>
      <c r="F19" s="158" t="s">
        <v>184</v>
      </c>
    </row>
    <row r="20" ht="15.0" customHeight="1">
      <c r="A20" s="158" t="s">
        <v>230</v>
      </c>
      <c r="B20" s="158" t="s">
        <v>224</v>
      </c>
      <c r="C20" s="159">
        <v>2.6036871E7</v>
      </c>
      <c r="D20" s="158" t="s">
        <v>136</v>
      </c>
      <c r="E20" s="160" t="s">
        <v>231</v>
      </c>
      <c r="F20" s="158" t="s">
        <v>184</v>
      </c>
    </row>
    <row r="21" ht="15.0" customHeight="1">
      <c r="A21" s="158"/>
      <c r="B21" s="158"/>
      <c r="C21" s="159"/>
      <c r="D21" s="158"/>
      <c r="E21" s="160"/>
      <c r="F21" s="158"/>
    </row>
    <row r="22" ht="15.0" customHeight="1">
      <c r="E22" s="11"/>
    </row>
    <row r="23" ht="15.0" customHeight="1">
      <c r="E23" s="11"/>
    </row>
    <row r="24" ht="15.0" customHeight="1"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