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31"/>
  <workbookPr/>
  <mc:AlternateContent xmlns:mc="http://schemas.openxmlformats.org/markup-compatibility/2006">
    <mc:Choice Requires="x15">
      <x15ac:absPath xmlns:x15ac="http://schemas.microsoft.com/office/spreadsheetml/2010/11/ac" url="/Users/priscillachacur/Desktop/Business Statistics/"/>
    </mc:Choice>
  </mc:AlternateContent>
  <xr:revisionPtr revIDLastSave="0" documentId="8_{FA44B65C-671E-0249-BAF8-F224FC240817}" xr6:coauthVersionLast="47" xr6:coauthVersionMax="47" xr10:uidLastSave="{00000000-0000-0000-0000-000000000000}"/>
  <bookViews>
    <workbookView xWindow="-20" yWindow="760" windowWidth="30240" windowHeight="16940" xr2:uid="{00000000-000D-0000-FFFF-FFFF00000000}"/>
  </bookViews>
  <sheets>
    <sheet name="Summary" sheetId="1" r:id="rId1"/>
    <sheet name="Summary of all batches" sheetId="2" r:id="rId2"/>
    <sheet name="22P812" sheetId="3" r:id="rId3"/>
    <sheet name="22U541" sheetId="4" r:id="rId4"/>
    <sheet name="23J771" sheetId="5" r:id="rId5"/>
    <sheet name="27Y920" sheetId="6" r:id="rId6"/>
    <sheet name="36H401" sheetId="7" r:id="rId7"/>
    <sheet name="36P119" sheetId="8" r:id="rId8"/>
    <sheet name="37A124" sheetId="9" r:id="rId9"/>
    <sheet name="38M618" sheetId="10" r:id="rId10"/>
    <sheet name="40D096" sheetId="11" r:id="rId11"/>
    <sheet name="41L739" sheetId="12" r:id="rId12"/>
    <sheet name="42V425" sheetId="13" r:id="rId13"/>
    <sheet name="44T787" sheetId="14" r:id="rId14"/>
  </sheets>
  <definedNames>
    <definedName name="_xlnm._FilterDatabase" localSheetId="6" hidden="1">'36H401'!$B$1:$AA$36</definedName>
    <definedName name="_xlnm._FilterDatabase" localSheetId="1" hidden="1">'Summary of all batches'!$A$1:$F$286</definedName>
    <definedName name="Z_D24060FE_0619_4832_ACF1_158E2BA9C5AA_.wvu.FilterData" localSheetId="9" hidden="1">'38M618'!$B$1:$C$20</definedName>
  </definedNames>
  <calcPr calcId="191028"/>
  <customWorkbookViews>
    <customWorkbookView name="Filter 1" guid="{D24060FE-0619-4832-ACF1-158E2BA9C5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E40" i="1"/>
  <c r="E38" i="1"/>
  <c r="E37" i="1"/>
  <c r="E48" i="1" s="1"/>
  <c r="E36" i="1"/>
  <c r="B22" i="1"/>
  <c r="B21" i="1"/>
  <c r="D14" i="7" s="1"/>
  <c r="E6" i="1"/>
  <c r="E4" i="1"/>
  <c r="E9" i="1"/>
  <c r="E8" i="1"/>
  <c r="B25" i="1"/>
  <c r="E5" i="1"/>
  <c r="E9" i="4" s="1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8" i="2"/>
  <c r="I7" i="2"/>
  <c r="I5" i="2"/>
  <c r="I4" i="2"/>
  <c r="I3" i="2"/>
  <c r="K41" i="1"/>
  <c r="H41" i="1"/>
  <c r="E41" i="1"/>
  <c r="B41" i="1"/>
  <c r="K40" i="1"/>
  <c r="H40" i="1"/>
  <c r="B40" i="1"/>
  <c r="K38" i="1"/>
  <c r="H38" i="1"/>
  <c r="B38" i="1"/>
  <c r="K37" i="1"/>
  <c r="H37" i="1"/>
  <c r="D9" i="13" s="1"/>
  <c r="B37" i="1"/>
  <c r="K36" i="1"/>
  <c r="H36" i="1"/>
  <c r="B36" i="1"/>
  <c r="K25" i="1"/>
  <c r="H25" i="1"/>
  <c r="E25" i="1"/>
  <c r="K24" i="1"/>
  <c r="H24" i="1"/>
  <c r="E24" i="1"/>
  <c r="B24" i="1"/>
  <c r="K22" i="1"/>
  <c r="H22" i="1"/>
  <c r="E22" i="1"/>
  <c r="K21" i="1"/>
  <c r="D4" i="10" s="1"/>
  <c r="H21" i="1"/>
  <c r="D8" i="9" s="1"/>
  <c r="E21" i="1"/>
  <c r="E5" i="8" s="1"/>
  <c r="K20" i="1"/>
  <c r="H20" i="1"/>
  <c r="E20" i="1"/>
  <c r="B20" i="1"/>
  <c r="K9" i="1"/>
  <c r="H9" i="1"/>
  <c r="B9" i="1"/>
  <c r="K8" i="1"/>
  <c r="H8" i="1"/>
  <c r="B8" i="1"/>
  <c r="K6" i="1"/>
  <c r="H6" i="1"/>
  <c r="B6" i="1"/>
  <c r="K5" i="1"/>
  <c r="D7" i="6" s="1"/>
  <c r="H5" i="1"/>
  <c r="D3" i="5" s="1"/>
  <c r="B5" i="1"/>
  <c r="K4" i="1"/>
  <c r="H4" i="1"/>
  <c r="B4" i="1"/>
  <c r="I10" i="2" l="1"/>
  <c r="F16" i="5"/>
  <c r="F21" i="6"/>
  <c r="F5" i="6"/>
  <c r="F34" i="7"/>
  <c r="F26" i="7"/>
  <c r="F18" i="7"/>
  <c r="F10" i="7"/>
  <c r="G14" i="8"/>
  <c r="G6" i="8"/>
  <c r="F33" i="9"/>
  <c r="F10" i="11"/>
  <c r="F34" i="13"/>
  <c r="C3" i="2"/>
  <c r="F8" i="3"/>
  <c r="G11" i="4"/>
  <c r="F13" i="5"/>
  <c r="F18" i="6"/>
  <c r="F2" i="6"/>
  <c r="F22" i="9"/>
  <c r="F2" i="10"/>
  <c r="F9" i="10"/>
  <c r="F19" i="12"/>
  <c r="F22" i="13"/>
  <c r="F2" i="14"/>
  <c r="G11" i="8"/>
  <c r="F10" i="9"/>
  <c r="F18" i="11"/>
  <c r="F7" i="12"/>
  <c r="F10" i="13"/>
  <c r="G8" i="4"/>
  <c r="F31" i="7"/>
  <c r="F7" i="7"/>
  <c r="F22" i="7"/>
  <c r="F10" i="5"/>
  <c r="F15" i="6"/>
  <c r="F23" i="7"/>
  <c r="F15" i="7"/>
  <c r="G19" i="8"/>
  <c r="G3" i="8"/>
  <c r="F30" i="9"/>
  <c r="G7" i="4"/>
  <c r="F9" i="5"/>
  <c r="F14" i="6"/>
  <c r="F6" i="11"/>
  <c r="F24" i="14"/>
  <c r="G6" i="4"/>
  <c r="F13" i="6"/>
  <c r="F30" i="7"/>
  <c r="F14" i="7"/>
  <c r="F6" i="7"/>
  <c r="G18" i="8"/>
  <c r="G10" i="8"/>
  <c r="F29" i="9"/>
  <c r="F18" i="9"/>
  <c r="F5" i="10"/>
  <c r="F15" i="12"/>
  <c r="F18" i="13"/>
  <c r="G19" i="4"/>
  <c r="F13" i="3"/>
  <c r="F2" i="5"/>
  <c r="F7" i="6"/>
  <c r="F35" i="7"/>
  <c r="F27" i="7"/>
  <c r="F19" i="7"/>
  <c r="F11" i="7"/>
  <c r="F3" i="7"/>
  <c r="G15" i="8"/>
  <c r="G7" i="8"/>
  <c r="F34" i="9"/>
  <c r="F26" i="9"/>
  <c r="F13" i="10"/>
  <c r="F26" i="13"/>
  <c r="F6" i="14"/>
  <c r="F10" i="14"/>
  <c r="F14" i="14"/>
  <c r="F18" i="14"/>
  <c r="F22" i="14"/>
  <c r="F26" i="14"/>
  <c r="F4" i="13"/>
  <c r="F8" i="13"/>
  <c r="F12" i="13"/>
  <c r="F16" i="13"/>
  <c r="F20" i="13"/>
  <c r="F24" i="13"/>
  <c r="F28" i="13"/>
  <c r="F32" i="13"/>
  <c r="F36" i="13"/>
  <c r="F5" i="12"/>
  <c r="F9" i="12"/>
  <c r="F13" i="12"/>
  <c r="F17" i="12"/>
  <c r="F21" i="12"/>
  <c r="F4" i="11"/>
  <c r="F8" i="11"/>
  <c r="F12" i="11"/>
  <c r="F16" i="11"/>
  <c r="F20" i="11"/>
  <c r="F3" i="10"/>
  <c r="F7" i="10"/>
  <c r="F11" i="10"/>
  <c r="F15" i="10"/>
  <c r="F19" i="10"/>
  <c r="F4" i="9"/>
  <c r="F8" i="9"/>
  <c r="F12" i="9"/>
  <c r="F16" i="9"/>
  <c r="F20" i="9"/>
  <c r="F24" i="9"/>
  <c r="F28" i="9"/>
  <c r="F32" i="9"/>
  <c r="F36" i="9"/>
  <c r="G5" i="8"/>
  <c r="G9" i="8"/>
  <c r="G13" i="8"/>
  <c r="G17" i="8"/>
  <c r="G21" i="8"/>
  <c r="F5" i="7"/>
  <c r="F9" i="7"/>
  <c r="F13" i="7"/>
  <c r="F17" i="7"/>
  <c r="F21" i="7"/>
  <c r="F25" i="7"/>
  <c r="F29" i="7"/>
  <c r="F33" i="7"/>
  <c r="F3" i="6"/>
  <c r="F11" i="6"/>
  <c r="F19" i="6"/>
  <c r="F6" i="5"/>
  <c r="F14" i="5"/>
  <c r="G4" i="4"/>
  <c r="G12" i="4"/>
  <c r="G20" i="4"/>
  <c r="F9" i="3"/>
  <c r="F17" i="3"/>
  <c r="F2" i="13"/>
  <c r="F2" i="9"/>
  <c r="G2" i="8"/>
  <c r="F4" i="6"/>
  <c r="F12" i="6"/>
  <c r="F20" i="6"/>
  <c r="F7" i="5"/>
  <c r="F15" i="5"/>
  <c r="G5" i="4"/>
  <c r="G13" i="4"/>
  <c r="F2" i="3"/>
  <c r="F10" i="3"/>
  <c r="F18" i="3"/>
  <c r="F3" i="14"/>
  <c r="F7" i="14"/>
  <c r="F11" i="14"/>
  <c r="F15" i="14"/>
  <c r="F19" i="14"/>
  <c r="F23" i="14"/>
  <c r="F27" i="14"/>
  <c r="F5" i="13"/>
  <c r="F9" i="13"/>
  <c r="F13" i="13"/>
  <c r="F17" i="13"/>
  <c r="F21" i="13"/>
  <c r="F25" i="13"/>
  <c r="F29" i="13"/>
  <c r="F33" i="13"/>
  <c r="F6" i="12"/>
  <c r="F10" i="12"/>
  <c r="F14" i="12"/>
  <c r="F18" i="12"/>
  <c r="F22" i="12"/>
  <c r="F5" i="11"/>
  <c r="F9" i="11"/>
  <c r="F13" i="11"/>
  <c r="F17" i="11"/>
  <c r="F21" i="11"/>
  <c r="F4" i="10"/>
  <c r="F8" i="10"/>
  <c r="F12" i="10"/>
  <c r="F16" i="10"/>
  <c r="F20" i="10"/>
  <c r="F5" i="9"/>
  <c r="F9" i="9"/>
  <c r="F13" i="9"/>
  <c r="F17" i="9"/>
  <c r="F21" i="9"/>
  <c r="F25" i="9"/>
  <c r="F4" i="14"/>
  <c r="F8" i="14"/>
  <c r="F12" i="14"/>
  <c r="F16" i="14"/>
  <c r="F2" i="11"/>
  <c r="F8" i="6"/>
  <c r="F16" i="6"/>
  <c r="F3" i="5"/>
  <c r="F11" i="5"/>
  <c r="G9" i="4"/>
  <c r="G17" i="4"/>
  <c r="F6" i="3"/>
  <c r="F14" i="3"/>
  <c r="F27" i="9"/>
  <c r="G20" i="8"/>
  <c r="F8" i="7"/>
  <c r="F16" i="7"/>
  <c r="F24" i="7"/>
  <c r="F32" i="7"/>
  <c r="F9" i="6"/>
  <c r="F4" i="5"/>
  <c r="G2" i="4"/>
  <c r="G10" i="4"/>
  <c r="F7" i="3"/>
  <c r="F5" i="14"/>
  <c r="F9" i="14"/>
  <c r="F13" i="14"/>
  <c r="F17" i="14"/>
  <c r="F21" i="14"/>
  <c r="F25" i="14"/>
  <c r="F3" i="13"/>
  <c r="F7" i="13"/>
  <c r="F11" i="13"/>
  <c r="F15" i="13"/>
  <c r="F19" i="13"/>
  <c r="F23" i="13"/>
  <c r="F27" i="13"/>
  <c r="F31" i="13"/>
  <c r="F35" i="13"/>
  <c r="F4" i="12"/>
  <c r="F8" i="12"/>
  <c r="F12" i="12"/>
  <c r="F16" i="12"/>
  <c r="F20" i="12"/>
  <c r="F3" i="11"/>
  <c r="F7" i="11"/>
  <c r="F11" i="11"/>
  <c r="F15" i="11"/>
  <c r="F19" i="11"/>
  <c r="F6" i="10"/>
  <c r="F10" i="10"/>
  <c r="F14" i="10"/>
  <c r="F18" i="10"/>
  <c r="F3" i="9"/>
  <c r="F7" i="9"/>
  <c r="F11" i="9"/>
  <c r="F15" i="9"/>
  <c r="F19" i="9"/>
  <c r="F23" i="9"/>
  <c r="F31" i="9"/>
  <c r="F35" i="9"/>
  <c r="G4" i="8"/>
  <c r="G8" i="8"/>
  <c r="G12" i="8"/>
  <c r="G16" i="8"/>
  <c r="F4" i="7"/>
  <c r="F12" i="7"/>
  <c r="F20" i="7"/>
  <c r="F28" i="7"/>
  <c r="F36" i="7"/>
  <c r="F17" i="6"/>
  <c r="F12" i="5"/>
  <c r="G18" i="4"/>
  <c r="F15" i="3"/>
  <c r="F4" i="3"/>
  <c r="F17" i="10"/>
  <c r="F30" i="13"/>
  <c r="F3" i="3"/>
  <c r="F8" i="5"/>
  <c r="F16" i="3"/>
  <c r="G3" i="4"/>
  <c r="F5" i="5"/>
  <c r="F10" i="6"/>
  <c r="F2" i="7"/>
  <c r="F6" i="9"/>
  <c r="F14" i="11"/>
  <c r="F3" i="12"/>
  <c r="F6" i="13"/>
  <c r="G16" i="4"/>
  <c r="F23" i="6"/>
  <c r="F12" i="3"/>
  <c r="G15" i="4"/>
  <c r="F22" i="6"/>
  <c r="F6" i="6"/>
  <c r="F14" i="9"/>
  <c r="F22" i="11"/>
  <c r="F2" i="12"/>
  <c r="F11" i="12"/>
  <c r="F14" i="13"/>
  <c r="D23" i="7"/>
  <c r="D26" i="7"/>
  <c r="D2" i="7"/>
  <c r="D22" i="7"/>
  <c r="D18" i="7"/>
  <c r="D21" i="7"/>
  <c r="D35" i="7"/>
  <c r="D13" i="7"/>
  <c r="E39" i="1"/>
  <c r="D36" i="7"/>
  <c r="D33" i="7"/>
  <c r="D12" i="7"/>
  <c r="D5" i="7"/>
  <c r="D4" i="7"/>
  <c r="D27" i="7"/>
  <c r="D9" i="7"/>
  <c r="D2" i="9"/>
  <c r="D31" i="7"/>
  <c r="D17" i="7"/>
  <c r="D3" i="7"/>
  <c r="E14" i="4"/>
  <c r="E6" i="4"/>
  <c r="D4" i="9"/>
  <c r="D30" i="7"/>
  <c r="D29" i="13"/>
  <c r="E13" i="4"/>
  <c r="I11" i="2"/>
  <c r="D7" i="5"/>
  <c r="D13" i="9"/>
  <c r="D8" i="10"/>
  <c r="E12" i="8"/>
  <c r="D5" i="9"/>
  <c r="D30" i="13"/>
  <c r="D28" i="9"/>
  <c r="D23" i="9"/>
  <c r="D16" i="13"/>
  <c r="D15" i="5"/>
  <c r="D20" i="9"/>
  <c r="D8" i="13"/>
  <c r="E5" i="4"/>
  <c r="E17" i="1"/>
  <c r="D36" i="9"/>
  <c r="D17" i="12"/>
  <c r="D22" i="13"/>
  <c r="D9" i="12"/>
  <c r="D21" i="13"/>
  <c r="D16" i="5"/>
  <c r="D8" i="5"/>
  <c r="D15" i="9"/>
  <c r="D6" i="13"/>
  <c r="B16" i="1"/>
  <c r="E10" i="8"/>
  <c r="D16" i="12"/>
  <c r="D8" i="12"/>
  <c r="D3" i="10"/>
  <c r="D10" i="5"/>
  <c r="E9" i="8"/>
  <c r="D21" i="9"/>
  <c r="D2" i="12"/>
  <c r="D15" i="12"/>
  <c r="D7" i="12"/>
  <c r="D34" i="7"/>
  <c r="D25" i="7"/>
  <c r="D15" i="7"/>
  <c r="D6" i="7"/>
  <c r="D24" i="13"/>
  <c r="D5" i="13"/>
  <c r="E8" i="4"/>
  <c r="B17" i="1"/>
  <c r="D20" i="12"/>
  <c r="E4" i="8"/>
  <c r="D22" i="12"/>
  <c r="D19" i="10"/>
  <c r="D21" i="12"/>
  <c r="D5" i="12"/>
  <c r="E20" i="8"/>
  <c r="D4" i="12"/>
  <c r="D16" i="10"/>
  <c r="E18" i="8"/>
  <c r="D31" i="9"/>
  <c r="D12" i="9"/>
  <c r="D19" i="12"/>
  <c r="D11" i="12"/>
  <c r="D3" i="12"/>
  <c r="D29" i="7"/>
  <c r="D20" i="7"/>
  <c r="D11" i="7"/>
  <c r="D2" i="13"/>
  <c r="D14" i="13"/>
  <c r="D11" i="10"/>
  <c r="E2" i="4"/>
  <c r="B33" i="1"/>
  <c r="D14" i="12"/>
  <c r="D6" i="12"/>
  <c r="D13" i="12"/>
  <c r="D17" i="10"/>
  <c r="D12" i="12"/>
  <c r="E17" i="8"/>
  <c r="D29" i="9"/>
  <c r="D7" i="9"/>
  <c r="D18" i="12"/>
  <c r="D10" i="12"/>
  <c r="D7" i="7"/>
  <c r="D28" i="7"/>
  <c r="D19" i="7"/>
  <c r="D10" i="7"/>
  <c r="D32" i="13"/>
  <c r="D13" i="13"/>
  <c r="D9" i="10"/>
  <c r="E16" i="4"/>
  <c r="B48" i="1"/>
  <c r="D6" i="11"/>
  <c r="D14" i="11"/>
  <c r="D22" i="11"/>
  <c r="D19" i="11"/>
  <c r="D7" i="11"/>
  <c r="D15" i="11"/>
  <c r="D2" i="11"/>
  <c r="D11" i="11"/>
  <c r="D8" i="11"/>
  <c r="D16" i="11"/>
  <c r="D10" i="11"/>
  <c r="D18" i="11"/>
  <c r="D9" i="11"/>
  <c r="D17" i="11"/>
  <c r="D3" i="11"/>
  <c r="D4" i="11"/>
  <c r="D12" i="11"/>
  <c r="D20" i="11"/>
  <c r="B49" i="1"/>
  <c r="D5" i="11"/>
  <c r="D13" i="11"/>
  <c r="D21" i="11"/>
  <c r="D8" i="14"/>
  <c r="K49" i="1"/>
  <c r="K48" i="1"/>
  <c r="D2" i="5"/>
  <c r="D9" i="5"/>
  <c r="E19" i="8"/>
  <c r="E11" i="8"/>
  <c r="E3" i="8"/>
  <c r="D30" i="9"/>
  <c r="D22" i="9"/>
  <c r="D14" i="9"/>
  <c r="D6" i="9"/>
  <c r="D31" i="13"/>
  <c r="D23" i="13"/>
  <c r="D15" i="13"/>
  <c r="D7" i="13"/>
  <c r="D18" i="10"/>
  <c r="D10" i="10"/>
  <c r="E15" i="4"/>
  <c r="E7" i="4"/>
  <c r="E16" i="1"/>
  <c r="E32" i="1"/>
  <c r="E33" i="1"/>
  <c r="E49" i="1"/>
  <c r="H16" i="1"/>
  <c r="H32" i="1"/>
  <c r="H48" i="1"/>
  <c r="D14" i="5"/>
  <c r="D6" i="5"/>
  <c r="E16" i="8"/>
  <c r="E8" i="8"/>
  <c r="D35" i="9"/>
  <c r="D27" i="9"/>
  <c r="D19" i="9"/>
  <c r="D11" i="9"/>
  <c r="D3" i="9"/>
  <c r="D36" i="13"/>
  <c r="D28" i="13"/>
  <c r="D20" i="13"/>
  <c r="D12" i="13"/>
  <c r="D4" i="13"/>
  <c r="D15" i="10"/>
  <c r="D7" i="10"/>
  <c r="E20" i="4"/>
  <c r="E12" i="4"/>
  <c r="E4" i="4"/>
  <c r="H17" i="1"/>
  <c r="H33" i="1"/>
  <c r="H49" i="1"/>
  <c r="D13" i="5"/>
  <c r="D5" i="5"/>
  <c r="E15" i="8"/>
  <c r="E7" i="8"/>
  <c r="D34" i="9"/>
  <c r="D26" i="9"/>
  <c r="D18" i="9"/>
  <c r="D10" i="9"/>
  <c r="D35" i="13"/>
  <c r="D27" i="13"/>
  <c r="D19" i="13"/>
  <c r="D11" i="13"/>
  <c r="D3" i="13"/>
  <c r="D14" i="10"/>
  <c r="D6" i="10"/>
  <c r="E19" i="4"/>
  <c r="E11" i="4"/>
  <c r="E3" i="4"/>
  <c r="K16" i="1"/>
  <c r="K32" i="1"/>
  <c r="D12" i="5"/>
  <c r="D4" i="5"/>
  <c r="E2" i="8"/>
  <c r="E14" i="8"/>
  <c r="E6" i="8"/>
  <c r="D33" i="9"/>
  <c r="D25" i="9"/>
  <c r="D17" i="9"/>
  <c r="D9" i="9"/>
  <c r="D34" i="13"/>
  <c r="D26" i="13"/>
  <c r="D18" i="13"/>
  <c r="D10" i="13"/>
  <c r="D2" i="10"/>
  <c r="D13" i="10"/>
  <c r="D5" i="10"/>
  <c r="E18" i="4"/>
  <c r="E10" i="4"/>
  <c r="K17" i="1"/>
  <c r="K33" i="1"/>
  <c r="D11" i="5"/>
  <c r="E21" i="8"/>
  <c r="E13" i="8"/>
  <c r="D32" i="9"/>
  <c r="D24" i="9"/>
  <c r="D16" i="9"/>
  <c r="D33" i="13"/>
  <c r="D25" i="13"/>
  <c r="D17" i="13"/>
  <c r="D20" i="10"/>
  <c r="D12" i="10"/>
  <c r="E17" i="4"/>
  <c r="D32" i="7"/>
  <c r="D24" i="7"/>
  <c r="D16" i="7"/>
  <c r="D8" i="7"/>
  <c r="D14" i="6"/>
  <c r="D5" i="6"/>
  <c r="D17" i="6"/>
  <c r="D4" i="6"/>
  <c r="D18" i="6"/>
  <c r="D6" i="6"/>
  <c r="D13" i="6"/>
  <c r="D3" i="6"/>
  <c r="D12" i="6"/>
  <c r="D11" i="6"/>
  <c r="D21" i="6"/>
  <c r="D20" i="6"/>
  <c r="D10" i="6"/>
  <c r="D22" i="6"/>
  <c r="D19" i="6"/>
  <c r="D9" i="6"/>
  <c r="D2" i="6"/>
  <c r="D16" i="6"/>
  <c r="D8" i="6"/>
  <c r="D23" i="6"/>
  <c r="D15" i="6"/>
  <c r="D23" i="14"/>
  <c r="D22" i="14"/>
  <c r="D6" i="14"/>
  <c r="D15" i="14"/>
  <c r="D14" i="14"/>
  <c r="D7" i="14"/>
  <c r="D21" i="14"/>
  <c r="D13" i="14"/>
  <c r="D5" i="14"/>
  <c r="D2" i="14"/>
  <c r="D20" i="14"/>
  <c r="D12" i="14"/>
  <c r="D4" i="14"/>
  <c r="D27" i="14"/>
  <c r="D19" i="14"/>
  <c r="D11" i="14"/>
  <c r="D3" i="14"/>
  <c r="D26" i="14"/>
  <c r="D18" i="14"/>
  <c r="D10" i="14"/>
  <c r="D25" i="14"/>
  <c r="D17" i="14"/>
  <c r="D9" i="14"/>
  <c r="D24" i="14"/>
  <c r="D16" i="14"/>
  <c r="K39" i="1"/>
  <c r="H39" i="1"/>
  <c r="B39" i="1"/>
  <c r="H23" i="1"/>
  <c r="E23" i="1"/>
  <c r="B23" i="1"/>
  <c r="K7" i="1"/>
  <c r="H7" i="1"/>
  <c r="E7" i="1"/>
  <c r="B7" i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2" i="2"/>
  <c r="C23" i="2"/>
  <c r="C24" i="2"/>
  <c r="C25" i="2"/>
  <c r="C26" i="2"/>
  <c r="C27" i="2"/>
  <c r="C28" i="2"/>
  <c r="C29" i="2"/>
  <c r="C30" i="2"/>
  <c r="C31" i="2"/>
  <c r="C19" i="2"/>
  <c r="C16" i="2"/>
  <c r="C14" i="2"/>
  <c r="C9" i="2"/>
  <c r="C7" i="2"/>
  <c r="C5" i="2"/>
  <c r="I6" i="2"/>
  <c r="D21" i="2"/>
  <c r="K23" i="1"/>
  <c r="D2" i="2"/>
  <c r="C11" i="2"/>
  <c r="D13" i="2"/>
  <c r="D15" i="2"/>
  <c r="C18" i="2"/>
  <c r="D23" i="2"/>
  <c r="D31" i="2"/>
  <c r="D11" i="2"/>
  <c r="D18" i="2"/>
  <c r="C21" i="2"/>
  <c r="D26" i="2"/>
  <c r="D29" i="2"/>
  <c r="D3" i="2"/>
  <c r="D24" i="2"/>
  <c r="C12" i="2"/>
  <c r="D14" i="2"/>
  <c r="D19" i="2"/>
  <c r="D27" i="2"/>
  <c r="C10" i="2"/>
  <c r="D12" i="2"/>
  <c r="C17" i="2"/>
  <c r="D22" i="2"/>
  <c r="D30" i="2"/>
  <c r="D5" i="2"/>
  <c r="D7" i="2"/>
  <c r="D9" i="2"/>
  <c r="D16" i="2"/>
  <c r="C4" i="2"/>
  <c r="C6" i="2"/>
  <c r="C8" i="2"/>
  <c r="D10" i="2"/>
  <c r="D17" i="2"/>
  <c r="C20" i="2"/>
  <c r="D25" i="2"/>
  <c r="C2" i="2"/>
  <c r="D4" i="2"/>
  <c r="D6" i="2"/>
  <c r="D8" i="2"/>
  <c r="C13" i="2"/>
  <c r="C15" i="2"/>
  <c r="D20" i="2"/>
  <c r="F20" i="14" l="1"/>
  <c r="G14" i="4"/>
  <c r="F5" i="3"/>
  <c r="F11" i="3"/>
  <c r="E2" i="7"/>
  <c r="E9" i="6"/>
  <c r="E17" i="6"/>
  <c r="E5" i="5"/>
  <c r="E13" i="5"/>
  <c r="F7" i="4"/>
  <c r="F15" i="4"/>
  <c r="E8" i="3"/>
  <c r="E16" i="3"/>
  <c r="E3" i="14"/>
  <c r="E7" i="14"/>
  <c r="E11" i="14"/>
  <c r="E15" i="14"/>
  <c r="E19" i="14"/>
  <c r="E23" i="14"/>
  <c r="E27" i="14"/>
  <c r="E5" i="13"/>
  <c r="E9" i="13"/>
  <c r="E13" i="13"/>
  <c r="E17" i="13"/>
  <c r="E21" i="13"/>
  <c r="E25" i="13"/>
  <c r="E29" i="13"/>
  <c r="E33" i="13"/>
  <c r="E6" i="12"/>
  <c r="E10" i="12"/>
  <c r="E14" i="12"/>
  <c r="E18" i="12"/>
  <c r="E22" i="12"/>
  <c r="E5" i="11"/>
  <c r="E9" i="11"/>
  <c r="E13" i="11"/>
  <c r="E17" i="11"/>
  <c r="E21" i="11"/>
  <c r="E4" i="10"/>
  <c r="E8" i="10"/>
  <c r="E12" i="10"/>
  <c r="E16" i="10"/>
  <c r="E20" i="10"/>
  <c r="E5" i="9"/>
  <c r="E9" i="9"/>
  <c r="E13" i="9"/>
  <c r="E17" i="9"/>
  <c r="E21" i="9"/>
  <c r="E25" i="9"/>
  <c r="E29" i="9"/>
  <c r="E33" i="9"/>
  <c r="F6" i="8"/>
  <c r="F10" i="8"/>
  <c r="F14" i="8"/>
  <c r="F18" i="8"/>
  <c r="E6" i="7"/>
  <c r="E10" i="7"/>
  <c r="E14" i="7"/>
  <c r="E18" i="7"/>
  <c r="E22" i="7"/>
  <c r="E26" i="7"/>
  <c r="E30" i="7"/>
  <c r="E34" i="7"/>
  <c r="E2" i="6"/>
  <c r="E10" i="6"/>
  <c r="E18" i="6"/>
  <c r="E6" i="5"/>
  <c r="E14" i="5"/>
  <c r="F8" i="4"/>
  <c r="F16" i="4"/>
  <c r="E9" i="3"/>
  <c r="E17" i="3"/>
  <c r="E2" i="13"/>
  <c r="E4" i="14"/>
  <c r="E5" i="14"/>
  <c r="E9" i="14"/>
  <c r="E13" i="14"/>
  <c r="E17" i="14"/>
  <c r="E21" i="14"/>
  <c r="E25" i="14"/>
  <c r="E3" i="13"/>
  <c r="E7" i="13"/>
  <c r="E11" i="13"/>
  <c r="E15" i="13"/>
  <c r="E19" i="13"/>
  <c r="E23" i="13"/>
  <c r="E27" i="13"/>
  <c r="E31" i="13"/>
  <c r="E35" i="13"/>
  <c r="E4" i="12"/>
  <c r="E8" i="12"/>
  <c r="E12" i="12"/>
  <c r="E16" i="12"/>
  <c r="E20" i="12"/>
  <c r="E3" i="11"/>
  <c r="E7" i="11"/>
  <c r="E11" i="11"/>
  <c r="E15" i="11"/>
  <c r="E19" i="11"/>
  <c r="E6" i="10"/>
  <c r="E10" i="10"/>
  <c r="E14" i="10"/>
  <c r="E18" i="10"/>
  <c r="E3" i="9"/>
  <c r="E7" i="9"/>
  <c r="E11" i="9"/>
  <c r="E15" i="9"/>
  <c r="E19" i="9"/>
  <c r="E23" i="9"/>
  <c r="E27" i="9"/>
  <c r="E31" i="9"/>
  <c r="E35" i="9"/>
  <c r="F4" i="8"/>
  <c r="F8" i="8"/>
  <c r="F12" i="8"/>
  <c r="F16" i="8"/>
  <c r="F20" i="8"/>
  <c r="E4" i="7"/>
  <c r="E8" i="7"/>
  <c r="E12" i="7"/>
  <c r="E16" i="7"/>
  <c r="E20" i="7"/>
  <c r="E24" i="7"/>
  <c r="E28" i="7"/>
  <c r="E32" i="7"/>
  <c r="E36" i="7"/>
  <c r="E6" i="6"/>
  <c r="E14" i="6"/>
  <c r="E22" i="6"/>
  <c r="E2" i="5"/>
  <c r="E10" i="5"/>
  <c r="F4" i="4"/>
  <c r="F12" i="4"/>
  <c r="F20" i="4"/>
  <c r="E5" i="3"/>
  <c r="E13" i="3"/>
  <c r="E7" i="6"/>
  <c r="E3" i="5"/>
  <c r="F5" i="4"/>
  <c r="E2" i="11"/>
  <c r="E15" i="6"/>
  <c r="E23" i="6"/>
  <c r="E11" i="5"/>
  <c r="F13" i="4"/>
  <c r="E20" i="14"/>
  <c r="E4" i="13"/>
  <c r="E26" i="13"/>
  <c r="E36" i="13"/>
  <c r="E12" i="11"/>
  <c r="E13" i="10"/>
  <c r="E4" i="9"/>
  <c r="E26" i="9"/>
  <c r="E34" i="9"/>
  <c r="F7" i="8"/>
  <c r="F15" i="8"/>
  <c r="E3" i="7"/>
  <c r="E11" i="7"/>
  <c r="E19" i="7"/>
  <c r="E27" i="7"/>
  <c r="E35" i="7"/>
  <c r="E12" i="6"/>
  <c r="E16" i="5"/>
  <c r="F2" i="4"/>
  <c r="F18" i="4"/>
  <c r="E10" i="3"/>
  <c r="F3" i="4"/>
  <c r="F19" i="4"/>
  <c r="E11" i="3"/>
  <c r="E8" i="14"/>
  <c r="E22" i="14"/>
  <c r="E18" i="13"/>
  <c r="E28" i="13"/>
  <c r="E15" i="12"/>
  <c r="E4" i="11"/>
  <c r="E5" i="10"/>
  <c r="E15" i="10"/>
  <c r="E28" i="9"/>
  <c r="E36" i="9"/>
  <c r="F9" i="8"/>
  <c r="F17" i="8"/>
  <c r="E5" i="7"/>
  <c r="E13" i="7"/>
  <c r="E21" i="7"/>
  <c r="E29" i="7"/>
  <c r="E4" i="5"/>
  <c r="E3" i="6"/>
  <c r="E12" i="14"/>
  <c r="E17" i="12"/>
  <c r="E18" i="11"/>
  <c r="E20" i="9"/>
  <c r="F3" i="8"/>
  <c r="E15" i="7"/>
  <c r="E31" i="7"/>
  <c r="E20" i="6"/>
  <c r="E8" i="5"/>
  <c r="F10" i="4"/>
  <c r="E7" i="3"/>
  <c r="E6" i="14"/>
  <c r="E6" i="13"/>
  <c r="E16" i="13"/>
  <c r="E3" i="12"/>
  <c r="E13" i="12"/>
  <c r="E2" i="12"/>
  <c r="E14" i="11"/>
  <c r="E3" i="10"/>
  <c r="E6" i="9"/>
  <c r="E16" i="9"/>
  <c r="E13" i="6"/>
  <c r="E16" i="6"/>
  <c r="F6" i="4"/>
  <c r="E10" i="14"/>
  <c r="E24" i="14"/>
  <c r="E8" i="13"/>
  <c r="E30" i="13"/>
  <c r="E5" i="12"/>
  <c r="E6" i="11"/>
  <c r="E16" i="11"/>
  <c r="E17" i="10"/>
  <c r="E8" i="9"/>
  <c r="E7" i="5"/>
  <c r="E14" i="3"/>
  <c r="E20" i="13"/>
  <c r="E7" i="12"/>
  <c r="E7" i="10"/>
  <c r="E10" i="9"/>
  <c r="E30" i="9"/>
  <c r="F11" i="8"/>
  <c r="E7" i="7"/>
  <c r="E23" i="7"/>
  <c r="E4" i="6"/>
  <c r="E15" i="3"/>
  <c r="E21" i="6"/>
  <c r="E4" i="3"/>
  <c r="E18" i="9"/>
  <c r="E12" i="3"/>
  <c r="E2" i="9"/>
  <c r="E19" i="6"/>
  <c r="F9" i="4"/>
  <c r="E2" i="3"/>
  <c r="E10" i="13"/>
  <c r="F19" i="8"/>
  <c r="E3" i="3"/>
  <c r="E5" i="6"/>
  <c r="E9" i="5"/>
  <c r="F11" i="4"/>
  <c r="E18" i="3"/>
  <c r="E14" i="14"/>
  <c r="E26" i="14"/>
  <c r="E22" i="13"/>
  <c r="E32" i="13"/>
  <c r="E19" i="12"/>
  <c r="E8" i="11"/>
  <c r="E9" i="10"/>
  <c r="E19" i="10"/>
  <c r="E22" i="9"/>
  <c r="E16" i="14"/>
  <c r="E12" i="13"/>
  <c r="E34" i="13"/>
  <c r="E9" i="12"/>
  <c r="E10" i="11"/>
  <c r="E20" i="11"/>
  <c r="E12" i="9"/>
  <c r="E32" i="9"/>
  <c r="F5" i="8"/>
  <c r="F13" i="8"/>
  <c r="F21" i="8"/>
  <c r="E9" i="7"/>
  <c r="E17" i="7"/>
  <c r="E25" i="7"/>
  <c r="E33" i="7"/>
  <c r="E8" i="6"/>
  <c r="E12" i="5"/>
  <c r="F14" i="4"/>
  <c r="E6" i="3"/>
  <c r="E18" i="14"/>
  <c r="E2" i="14"/>
  <c r="E14" i="13"/>
  <c r="E24" i="13"/>
  <c r="E11" i="12"/>
  <c r="E21" i="12"/>
  <c r="E22" i="11"/>
  <c r="E11" i="10"/>
  <c r="E2" i="10"/>
  <c r="E14" i="9"/>
  <c r="E24" i="9"/>
  <c r="F2" i="8"/>
  <c r="E11" i="6"/>
  <c r="E15" i="5"/>
  <c r="F17" i="4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D28" i="2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D286" i="2"/>
  <c r="F286" i="2" s="1"/>
  <c r="E25" i="2"/>
  <c r="F25" i="2" s="1"/>
  <c r="E17" i="2"/>
  <c r="F17" i="2" s="1"/>
  <c r="E10" i="2"/>
  <c r="F10" i="2" s="1"/>
  <c r="E30" i="2"/>
  <c r="F30" i="2" s="1"/>
  <c r="E22" i="2"/>
  <c r="F22" i="2" s="1"/>
  <c r="E12" i="2"/>
  <c r="F12" i="2" s="1"/>
  <c r="E21" i="2"/>
  <c r="F21" i="2" s="1"/>
  <c r="E18" i="2"/>
  <c r="F18" i="2" s="1"/>
  <c r="E11" i="2"/>
  <c r="F11" i="2" s="1"/>
  <c r="E27" i="2"/>
  <c r="F27" i="2" s="1"/>
  <c r="E19" i="2"/>
  <c r="F19" i="2" s="1"/>
  <c r="E14" i="2"/>
  <c r="F14" i="2" s="1"/>
  <c r="E24" i="2"/>
  <c r="F24" i="2" s="1"/>
  <c r="E16" i="2"/>
  <c r="F16" i="2" s="1"/>
  <c r="E9" i="2"/>
  <c r="F9" i="2" s="1"/>
  <c r="E7" i="2"/>
  <c r="F7" i="2" s="1"/>
  <c r="E5" i="2"/>
  <c r="F5" i="2" s="1"/>
  <c r="E3" i="2"/>
  <c r="F3" i="2" s="1"/>
  <c r="E29" i="2"/>
  <c r="F29" i="2" s="1"/>
  <c r="E31" i="2"/>
  <c r="F31" i="2" s="1"/>
  <c r="E23" i="2"/>
  <c r="F23" i="2" s="1"/>
  <c r="E15" i="2"/>
  <c r="F15" i="2" s="1"/>
  <c r="E13" i="2"/>
  <c r="F13" i="2" s="1"/>
  <c r="E2" i="2"/>
  <c r="F2" i="2" s="1"/>
  <c r="E28" i="2"/>
  <c r="E20" i="2"/>
  <c r="F20" i="2" s="1"/>
  <c r="E8" i="2"/>
  <c r="F8" i="2" s="1"/>
  <c r="E6" i="2"/>
  <c r="F6" i="2" s="1"/>
  <c r="E4" i="2"/>
  <c r="F4" i="2" s="1"/>
  <c r="E26" i="2"/>
  <c r="F26" i="2" s="1"/>
  <c r="F237" i="2" l="1"/>
  <c r="F285" i="2"/>
  <c r="F207" i="2"/>
  <c r="F39" i="2"/>
  <c r="F190" i="2"/>
  <c r="F28" i="2"/>
</calcChain>
</file>

<file path=xl/sharedStrings.xml><?xml version="1.0" encoding="utf-8"?>
<sst xmlns="http://schemas.openxmlformats.org/spreadsheetml/2006/main" count="304" uniqueCount="70">
  <si>
    <t>Summary</t>
  </si>
  <si>
    <t>Reported with issues</t>
  </si>
  <si>
    <t>Batch Number</t>
  </si>
  <si>
    <t>22P812</t>
  </si>
  <si>
    <t>22U541</t>
  </si>
  <si>
    <t>23J771</t>
  </si>
  <si>
    <t>27Y920</t>
  </si>
  <si>
    <t>Sample Size</t>
  </si>
  <si>
    <t>Sample Mean (x bar)</t>
  </si>
  <si>
    <t>Standard Error</t>
  </si>
  <si>
    <t>Maximum</t>
  </si>
  <si>
    <t>Minimum</t>
  </si>
  <si>
    <t>Upper Bound</t>
  </si>
  <si>
    <t>36H401</t>
  </si>
  <si>
    <t>36P119</t>
  </si>
  <si>
    <t>37A124</t>
  </si>
  <si>
    <t>38M618</t>
  </si>
  <si>
    <t>40D096</t>
  </si>
  <si>
    <t>41L739</t>
  </si>
  <si>
    <t>42V425</t>
  </si>
  <si>
    <t>44T787</t>
  </si>
  <si>
    <t>Index number</t>
  </si>
  <si>
    <t>Mean</t>
  </si>
  <si>
    <t>Lower Bound</t>
  </si>
  <si>
    <t>Date</t>
  </si>
  <si>
    <t xml:space="preserve">Mean </t>
  </si>
  <si>
    <t>UCL</t>
  </si>
  <si>
    <t>LCL</t>
  </si>
  <si>
    <t>Random</t>
  </si>
  <si>
    <t>Cet-25 content</t>
  </si>
  <si>
    <t xml:space="preserve"> Sample 22U541</t>
  </si>
  <si>
    <t>Sample 22P812</t>
  </si>
  <si>
    <t>Sample 23J771</t>
  </si>
  <si>
    <t>Std. dev (S)</t>
  </si>
  <si>
    <t>All of them</t>
  </si>
  <si>
    <t>Sample 27Y920</t>
  </si>
  <si>
    <t>Within limit</t>
  </si>
  <si>
    <t>Sample 36H401</t>
  </si>
  <si>
    <t>Sample 36P119</t>
  </si>
  <si>
    <t>Lower bound (3 std dev)</t>
  </si>
  <si>
    <t>Upper Bound (3 std dev)</t>
  </si>
  <si>
    <t>Sample 37A124</t>
  </si>
  <si>
    <t>Sample 38M618</t>
  </si>
  <si>
    <t>Sample 40D096</t>
  </si>
  <si>
    <t>Sample 41L739</t>
  </si>
  <si>
    <t>Sample 42V425</t>
  </si>
  <si>
    <t>Sample 44T787</t>
  </si>
  <si>
    <t>Batch Bound</t>
  </si>
  <si>
    <t>All Batches Limits</t>
  </si>
  <si>
    <t>Hypothesis test for population mean</t>
  </si>
  <si>
    <t> </t>
  </si>
  <si>
    <t>Type of alternative hypothesis</t>
  </si>
  <si>
    <t>One-tailed - less than</t>
  </si>
  <si>
    <t>Hypothesized mean</t>
  </si>
  <si>
    <t>Sample size</t>
  </si>
  <si>
    <t xml:space="preserve">HA </t>
  </si>
  <si>
    <t>&lt;55.7, do not make recall</t>
  </si>
  <si>
    <t>Sample mean</t>
  </si>
  <si>
    <t>H0</t>
  </si>
  <si>
    <t>&gt;=55.7 do make recall</t>
  </si>
  <si>
    <t>Sample standard deviation</t>
  </si>
  <si>
    <t>Standard error of mean</t>
  </si>
  <si>
    <t>Test statistic (t distribution)</t>
  </si>
  <si>
    <t>Degrees of freedom</t>
  </si>
  <si>
    <t>Alternative Hypothesis</t>
  </si>
  <si>
    <t>p-value</t>
  </si>
  <si>
    <t>Null Hypothesis</t>
  </si>
  <si>
    <t>P-value is convincing, the claim is correct</t>
  </si>
  <si>
    <t>Answer is YES</t>
  </si>
  <si>
    <t xml:space="preserve">Based on the p-value which is lower than 0.01, we can confirm with certainty that we reject the null hypothesis and that we are not going to recall all of the batches.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</si>
</sst>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yyyy"/>
    <numFmt numFmtId="171" formatCode="0.000"/>
    <numFmt numFmtId="177" formatCode="0.0000000000000"/>
  </numFmts>
  <fonts count="10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CC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/>
    <xf numFmtId="2" fontId="6" fillId="0" borderId="0" xfId="0" applyNumberFormat="1" applyFont="1"/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9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1" fontId="6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8" fillId="0" borderId="0" xfId="0" applyNumberFormat="1" applyFont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3" borderId="0" xfId="0" applyFont="1" applyFill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2" fontId="2" fillId="0" borderId="14" xfId="0" applyNumberFormat="1" applyFont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2" fillId="0" borderId="0" xfId="0" applyFont="1" applyBorder="1"/>
    <xf numFmtId="2" fontId="2" fillId="0" borderId="0" xfId="0" applyNumberFormat="1" applyFont="1" applyBorder="1"/>
    <xf numFmtId="2" fontId="2" fillId="0" borderId="15" xfId="0" applyNumberFormat="1" applyFont="1" applyBorder="1"/>
    <xf numFmtId="2" fontId="2" fillId="0" borderId="0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8" fillId="4" borderId="4" xfId="0" applyNumberFormat="1" applyFont="1" applyFill="1" applyBorder="1" applyAlignment="1">
      <alignment horizontal="left"/>
    </xf>
    <xf numFmtId="0" fontId="1" fillId="0" borderId="1" xfId="0" applyFont="1" applyBorder="1" applyAlignment="1">
      <alignment vertical="center"/>
    </xf>
    <xf numFmtId="0" fontId="7" fillId="0" borderId="2" xfId="0" applyFont="1" applyBorder="1" applyAlignment="1"/>
    <xf numFmtId="2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164" fontId="8" fillId="0" borderId="0" xfId="0" applyNumberFormat="1" applyFont="1" applyBorder="1"/>
    <xf numFmtId="2" fontId="8" fillId="0" borderId="0" xfId="0" applyNumberFormat="1" applyFont="1" applyBorder="1"/>
    <xf numFmtId="164" fontId="8" fillId="0" borderId="0" xfId="0" applyNumberFormat="1" applyFont="1"/>
    <xf numFmtId="2" fontId="2" fillId="0" borderId="0" xfId="0" applyNumberFormat="1" applyFont="1"/>
    <xf numFmtId="0" fontId="1" fillId="2" borderId="16" xfId="0" applyFont="1" applyFill="1" applyBorder="1" applyAlignment="1">
      <alignment horizontal="center"/>
    </xf>
    <xf numFmtId="164" fontId="8" fillId="0" borderId="3" xfId="0" applyNumberFormat="1" applyFont="1" applyBorder="1"/>
    <xf numFmtId="164" fontId="8" fillId="0" borderId="5" xfId="0" applyNumberFormat="1" applyFont="1" applyBorder="1"/>
    <xf numFmtId="0" fontId="2" fillId="0" borderId="15" xfId="0" applyFont="1" applyBorder="1" applyAlignment="1">
      <alignment horizontal="right"/>
    </xf>
    <xf numFmtId="2" fontId="8" fillId="0" borderId="15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64" fontId="8" fillId="0" borderId="13" xfId="0" applyNumberFormat="1" applyFont="1" applyBorder="1"/>
    <xf numFmtId="1" fontId="2" fillId="0" borderId="20" xfId="0" applyNumberFormat="1" applyFont="1" applyBorder="1" applyAlignment="1">
      <alignment horizontal="right"/>
    </xf>
    <xf numFmtId="2" fontId="2" fillId="0" borderId="20" xfId="0" applyNumberFormat="1" applyFont="1" applyBorder="1" applyAlignment="1">
      <alignment horizontal="right"/>
    </xf>
    <xf numFmtId="2" fontId="8" fillId="0" borderId="20" xfId="0" applyNumberFormat="1" applyFont="1" applyBorder="1"/>
    <xf numFmtId="1" fontId="2" fillId="0" borderId="15" xfId="0" applyNumberFormat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177" fontId="0" fillId="0" borderId="0" xfId="0" applyNumberFormat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center" vertical="center"/>
    </xf>
    <xf numFmtId="2" fontId="2" fillId="5" borderId="11" xfId="0" applyNumberFormat="1" applyFont="1" applyFill="1" applyBorder="1"/>
    <xf numFmtId="2" fontId="2" fillId="5" borderId="12" xfId="0" applyNumberFormat="1" applyFont="1" applyFill="1" applyBorder="1"/>
    <xf numFmtId="0" fontId="9" fillId="0" borderId="21" xfId="0" applyFont="1" applyBorder="1"/>
    <xf numFmtId="0" fontId="3" fillId="7" borderId="22" xfId="0" applyFont="1" applyFill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0" xfId="0" applyFont="1"/>
    <xf numFmtId="0" fontId="3" fillId="0" borderId="25" xfId="0" applyFont="1" applyBorder="1"/>
    <xf numFmtId="0" fontId="3" fillId="7" borderId="0" xfId="0" applyFont="1" applyFill="1"/>
    <xf numFmtId="0" fontId="3" fillId="0" borderId="26" xfId="0" applyFont="1" applyBorder="1"/>
    <xf numFmtId="0" fontId="9" fillId="0" borderId="27" xfId="0" applyFont="1" applyBorder="1"/>
    <xf numFmtId="0" fontId="3" fillId="0" borderId="27" xfId="0" applyFont="1" applyBorder="1"/>
    <xf numFmtId="0" fontId="3" fillId="0" borderId="28" xfId="0" applyFont="1" applyBorder="1"/>
    <xf numFmtId="171" fontId="3" fillId="8" borderId="0" xfId="0" applyNumberFormat="1" applyFont="1" applyFill="1"/>
  </cellXfs>
  <cellStyles count="1">
    <cellStyle name="Normal" xfId="0" builtinId="0"/>
  </cellStyles>
  <dxfs count="39">
    <dxf>
      <font>
        <sz val="12"/>
        <name val="Calibri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sz val="12"/>
        <name val="Calibri"/>
      </font>
      <numFmt numFmtId="2" formatCode="0.00"/>
    </dxf>
    <dxf>
      <font>
        <sz val="12"/>
        <name val="Calibri"/>
      </font>
      <numFmt numFmtId="2" formatCode="0.00"/>
    </dxf>
    <dxf>
      <font>
        <sz val="12"/>
        <name val="Calibri"/>
      </font>
      <numFmt numFmtId="2" formatCode="0.00"/>
    </dxf>
    <dxf>
      <font>
        <sz val="12"/>
        <name val="Calibri"/>
      </font>
      <numFmt numFmtId="2" formatCode="0.00"/>
    </dxf>
    <dxf>
      <font>
        <sz val="12"/>
        <name val="Calibri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2"/>
        <name val="Calibri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z val="12"/>
        <name val="Calibri"/>
      </font>
      <numFmt numFmtId="164" formatCode="mm\-yyyy"/>
    </dxf>
    <dxf>
      <border outline="0">
        <top style="medium">
          <color rgb="FF000000"/>
        </top>
      </border>
    </dxf>
    <dxf>
      <font>
        <sz val="12"/>
        <name val="Calibri"/>
      </font>
    </dxf>
    <dxf>
      <font>
        <sz val="12"/>
        <name val="Calibri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z val="12"/>
        <name val="Calibri"/>
      </font>
      <numFmt numFmtId="164" formatCode="mm\-yyyy"/>
    </dxf>
    <dxf>
      <border outline="0">
        <top style="medium">
          <color rgb="FF000000"/>
        </top>
      </border>
    </dxf>
    <dxf>
      <font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z val="12"/>
        <name val="Calibri"/>
      </font>
      <numFmt numFmtId="164" formatCode="mm\-yyyy"/>
    </dxf>
    <dxf>
      <border outline="0">
        <top style="medium">
          <color rgb="FF000000"/>
        </top>
      </border>
    </dxf>
    <dxf>
      <font>
        <sz val="12"/>
        <name val="Calibri"/>
      </font>
    </dxf>
    <dxf>
      <font>
        <sz val="12"/>
        <name val="Calibri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z val="12"/>
        <name val="Calibri"/>
      </font>
      <numFmt numFmtId="164" formatCode="mm\-yyyy"/>
    </dxf>
    <dxf>
      <border outline="0">
        <top style="medium">
          <color rgb="FF000000"/>
        </top>
      </border>
    </dxf>
    <dxf>
      <font>
        <sz val="12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rgb="FFFFE599"/>
          <bgColor rgb="FFFFE59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rgb="FFFFE599"/>
          <bgColor rgb="FFFFE59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rgb="FFFFE599"/>
          <bgColor rgb="FFFFE59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rgb="FFFFE599"/>
          <bgColor rgb="FFFFE59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all batches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of all batches'!$B$1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4B-3E4C-86A8-97EA815EE069}"/>
                </c:ext>
              </c:extLst>
            </c:dLbl>
            <c:dLbl>
              <c:idx val="73"/>
              <c:layout>
                <c:manualLayout>
                  <c:x val="-4.6820178936112851E-2"/>
                  <c:y val="1.5834372464026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64B-3E4C-86A8-97EA815EE069}"/>
                </c:ext>
              </c:extLst>
            </c:dLbl>
            <c:dLbl>
              <c:idx val="75"/>
              <c:layout>
                <c:manualLayout>
                  <c:x val="-3.7659709144264697E-2"/>
                  <c:y val="-1.385507590602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64B-3E4C-86A8-97EA815EE069}"/>
                </c:ext>
              </c:extLst>
            </c:dLbl>
            <c:dLbl>
              <c:idx val="77"/>
              <c:layout>
                <c:manualLayout>
                  <c:x val="-2.9517069329288513E-2"/>
                  <c:y val="-4.1565227718068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B-3E4C-86A8-97EA815EE069}"/>
                </c:ext>
              </c:extLst>
            </c:dLbl>
            <c:dLbl>
              <c:idx val="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4B-3E4C-86A8-97EA815EE069}"/>
                </c:ext>
              </c:extLst>
            </c:dLbl>
            <c:dLbl>
              <c:idx val="79"/>
              <c:layout>
                <c:manualLayout>
                  <c:x val="-3.7320001361466947E-17"/>
                  <c:y val="-4.5523820834075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B-3E4C-86A8-97EA815EE069}"/>
                </c:ext>
              </c:extLst>
            </c:dLbl>
            <c:dLbl>
              <c:idx val="81"/>
              <c:layout>
                <c:manualLayout>
                  <c:x val="5.0891498843600516E-3"/>
                  <c:y val="4.1565227718068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B-3E4C-86A8-97EA815EE069}"/>
                </c:ext>
              </c:extLst>
            </c:dLbl>
            <c:dLbl>
              <c:idx val="1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B-3E4C-86A8-97EA815EE069}"/>
                </c:ext>
              </c:extLst>
            </c:dLbl>
            <c:dLbl>
              <c:idx val="27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B-3E4C-86A8-97EA815EE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'Summary of all batches'!$A:$A</c:f>
              <c:strCache>
                <c:ptCount val="286"/>
                <c:pt idx="0">
                  <c:v>Index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strCache>
            </c:strRef>
          </c:cat>
          <c:val>
            <c:numRef>
              <c:f>'Summary of all batches'!$B$2:$B$286</c:f>
              <c:numCache>
                <c:formatCode>0.00</c:formatCode>
                <c:ptCount val="285"/>
                <c:pt idx="0">
                  <c:v>52.81915</c:v>
                </c:pt>
                <c:pt idx="1">
                  <c:v>53.283189999999998</c:v>
                </c:pt>
                <c:pt idx="2">
                  <c:v>52.59742</c:v>
                </c:pt>
                <c:pt idx="3">
                  <c:v>52.869399999999999</c:v>
                </c:pt>
                <c:pt idx="4">
                  <c:v>53.117759999999997</c:v>
                </c:pt>
                <c:pt idx="5">
                  <c:v>53.137529999999998</c:v>
                </c:pt>
                <c:pt idx="6">
                  <c:v>52.595889999999997</c:v>
                </c:pt>
                <c:pt idx="7">
                  <c:v>53.260100000000001</c:v>
                </c:pt>
                <c:pt idx="8">
                  <c:v>52.829540000000001</c:v>
                </c:pt>
                <c:pt idx="9">
                  <c:v>53.226080000000003</c:v>
                </c:pt>
                <c:pt idx="10">
                  <c:v>52.762479999999996</c:v>
                </c:pt>
                <c:pt idx="11">
                  <c:v>53.679119999999998</c:v>
                </c:pt>
                <c:pt idx="12">
                  <c:v>52.294179999999997</c:v>
                </c:pt>
                <c:pt idx="13">
                  <c:v>53.120379999999997</c:v>
                </c:pt>
                <c:pt idx="14">
                  <c:v>52.788809999999998</c:v>
                </c:pt>
                <c:pt idx="15">
                  <c:v>53.009300000000003</c:v>
                </c:pt>
                <c:pt idx="16">
                  <c:v>52.93862</c:v>
                </c:pt>
                <c:pt idx="17">
                  <c:v>52.75909</c:v>
                </c:pt>
                <c:pt idx="18">
                  <c:v>53.001779999999997</c:v>
                </c:pt>
                <c:pt idx="19">
                  <c:v>52.841729999999998</c:v>
                </c:pt>
                <c:pt idx="20">
                  <c:v>53.344230000000003</c:v>
                </c:pt>
                <c:pt idx="21">
                  <c:v>53.102119999999999</c:v>
                </c:pt>
                <c:pt idx="22">
                  <c:v>52.829799999999999</c:v>
                </c:pt>
                <c:pt idx="23">
                  <c:v>53.010660000000001</c:v>
                </c:pt>
                <c:pt idx="24">
                  <c:v>52.879109999999997</c:v>
                </c:pt>
                <c:pt idx="25">
                  <c:v>53.017510000000001</c:v>
                </c:pt>
                <c:pt idx="26">
                  <c:v>52.825090000000003</c:v>
                </c:pt>
                <c:pt idx="27">
                  <c:v>53.244709999999998</c:v>
                </c:pt>
                <c:pt idx="28">
                  <c:v>53.189819999999997</c:v>
                </c:pt>
                <c:pt idx="29">
                  <c:v>53.006100000000004</c:v>
                </c:pt>
                <c:pt idx="30">
                  <c:v>53.427959999999999</c:v>
                </c:pt>
                <c:pt idx="31">
                  <c:v>52.841560000000001</c:v>
                </c:pt>
                <c:pt idx="32">
                  <c:v>53.064140000000002</c:v>
                </c:pt>
                <c:pt idx="33">
                  <c:v>53.287649999999999</c:v>
                </c:pt>
                <c:pt idx="34">
                  <c:v>53.194369999999999</c:v>
                </c:pt>
                <c:pt idx="35">
                  <c:v>52.991990000000001</c:v>
                </c:pt>
                <c:pt idx="36">
                  <c:v>53.183520000000001</c:v>
                </c:pt>
                <c:pt idx="37">
                  <c:v>53.098959999999998</c:v>
                </c:pt>
                <c:pt idx="38">
                  <c:v>52.995249999999999</c:v>
                </c:pt>
                <c:pt idx="39">
                  <c:v>53.21367</c:v>
                </c:pt>
                <c:pt idx="40">
                  <c:v>53.31541</c:v>
                </c:pt>
                <c:pt idx="41">
                  <c:v>53.038319999999999</c:v>
                </c:pt>
                <c:pt idx="42">
                  <c:v>52.743749999999999</c:v>
                </c:pt>
                <c:pt idx="43">
                  <c:v>53.142490000000002</c:v>
                </c:pt>
                <c:pt idx="44">
                  <c:v>52.931800000000003</c:v>
                </c:pt>
                <c:pt idx="45">
                  <c:v>52.849220000000003</c:v>
                </c:pt>
                <c:pt idx="46">
                  <c:v>53.44041</c:v>
                </c:pt>
                <c:pt idx="47">
                  <c:v>52.884149999999998</c:v>
                </c:pt>
                <c:pt idx="48">
                  <c:v>53.240099999999998</c:v>
                </c:pt>
                <c:pt idx="49">
                  <c:v>53.227089999999997</c:v>
                </c:pt>
                <c:pt idx="50">
                  <c:v>53.010779999999997</c:v>
                </c:pt>
                <c:pt idx="51">
                  <c:v>53.340940000000003</c:v>
                </c:pt>
                <c:pt idx="52">
                  <c:v>52.989849999999997</c:v>
                </c:pt>
                <c:pt idx="53">
                  <c:v>53.12124</c:v>
                </c:pt>
                <c:pt idx="54">
                  <c:v>52.56906</c:v>
                </c:pt>
                <c:pt idx="55">
                  <c:v>53.282769999999999</c:v>
                </c:pt>
                <c:pt idx="56">
                  <c:v>55.794539999999998</c:v>
                </c:pt>
                <c:pt idx="57">
                  <c:v>53.12379</c:v>
                </c:pt>
                <c:pt idx="58">
                  <c:v>52.978140000000003</c:v>
                </c:pt>
                <c:pt idx="59">
                  <c:v>52.90802</c:v>
                </c:pt>
                <c:pt idx="60">
                  <c:v>53.089219999999997</c:v>
                </c:pt>
                <c:pt idx="61">
                  <c:v>52.970280000000002</c:v>
                </c:pt>
                <c:pt idx="62">
                  <c:v>52.859540000000003</c:v>
                </c:pt>
                <c:pt idx="63">
                  <c:v>53.04027</c:v>
                </c:pt>
                <c:pt idx="64">
                  <c:v>52.892969999999998</c:v>
                </c:pt>
                <c:pt idx="65">
                  <c:v>52.511940000000003</c:v>
                </c:pt>
                <c:pt idx="66">
                  <c:v>52.858370000000001</c:v>
                </c:pt>
                <c:pt idx="67">
                  <c:v>53.127099999999999</c:v>
                </c:pt>
                <c:pt idx="68">
                  <c:v>53.130180000000003</c:v>
                </c:pt>
                <c:pt idx="69">
                  <c:v>53.376249999999999</c:v>
                </c:pt>
                <c:pt idx="70">
                  <c:v>52.841180000000001</c:v>
                </c:pt>
                <c:pt idx="71">
                  <c:v>52.552810000000001</c:v>
                </c:pt>
                <c:pt idx="72">
                  <c:v>53.119169999999997</c:v>
                </c:pt>
                <c:pt idx="73">
                  <c:v>55.013489999999997</c:v>
                </c:pt>
                <c:pt idx="74">
                  <c:v>52.91225</c:v>
                </c:pt>
                <c:pt idx="75">
                  <c:v>55.029359999999997</c:v>
                </c:pt>
                <c:pt idx="76">
                  <c:v>55.078530000000001</c:v>
                </c:pt>
                <c:pt idx="77">
                  <c:v>55.134869999999999</c:v>
                </c:pt>
                <c:pt idx="78">
                  <c:v>55.023420000000002</c:v>
                </c:pt>
                <c:pt idx="79">
                  <c:v>55.058909999999997</c:v>
                </c:pt>
                <c:pt idx="80">
                  <c:v>52.70326</c:v>
                </c:pt>
                <c:pt idx="81">
                  <c:v>55.097589999999997</c:v>
                </c:pt>
                <c:pt idx="82">
                  <c:v>53.096440000000001</c:v>
                </c:pt>
                <c:pt idx="83">
                  <c:v>53.246130000000001</c:v>
                </c:pt>
                <c:pt idx="84">
                  <c:v>52.749360000000003</c:v>
                </c:pt>
                <c:pt idx="85">
                  <c:v>52.886560000000003</c:v>
                </c:pt>
                <c:pt idx="86">
                  <c:v>52.991619999999998</c:v>
                </c:pt>
                <c:pt idx="87">
                  <c:v>53.186669999999999</c:v>
                </c:pt>
                <c:pt idx="88">
                  <c:v>53.172159999999998</c:v>
                </c:pt>
                <c:pt idx="89">
                  <c:v>53.25215</c:v>
                </c:pt>
                <c:pt idx="90">
                  <c:v>52.889360000000003</c:v>
                </c:pt>
                <c:pt idx="91">
                  <c:v>53.49868</c:v>
                </c:pt>
                <c:pt idx="92">
                  <c:v>53.120809999999999</c:v>
                </c:pt>
                <c:pt idx="93">
                  <c:v>52.741109999999999</c:v>
                </c:pt>
                <c:pt idx="94">
                  <c:v>52.90643</c:v>
                </c:pt>
                <c:pt idx="95">
                  <c:v>53.201369999999997</c:v>
                </c:pt>
                <c:pt idx="96">
                  <c:v>52.767650000000003</c:v>
                </c:pt>
                <c:pt idx="97">
                  <c:v>53.049370000000003</c:v>
                </c:pt>
                <c:pt idx="98">
                  <c:v>52.936120000000003</c:v>
                </c:pt>
                <c:pt idx="99">
                  <c:v>52.755980000000001</c:v>
                </c:pt>
                <c:pt idx="100">
                  <c:v>53.159030000000001</c:v>
                </c:pt>
                <c:pt idx="101">
                  <c:v>53.274059999999999</c:v>
                </c:pt>
                <c:pt idx="102">
                  <c:v>52.749180000000003</c:v>
                </c:pt>
                <c:pt idx="103">
                  <c:v>53.149679999999996</c:v>
                </c:pt>
                <c:pt idx="104">
                  <c:v>52.567630000000001</c:v>
                </c:pt>
                <c:pt idx="105">
                  <c:v>52.965679999999999</c:v>
                </c:pt>
                <c:pt idx="106">
                  <c:v>52.953159999999997</c:v>
                </c:pt>
                <c:pt idx="107">
                  <c:v>52.936070000000001</c:v>
                </c:pt>
                <c:pt idx="108">
                  <c:v>53.461289999999998</c:v>
                </c:pt>
                <c:pt idx="109">
                  <c:v>53.201990000000002</c:v>
                </c:pt>
                <c:pt idx="110">
                  <c:v>53.172359999999998</c:v>
                </c:pt>
                <c:pt idx="111">
                  <c:v>53.114980000000003</c:v>
                </c:pt>
                <c:pt idx="112">
                  <c:v>53.154969999999999</c:v>
                </c:pt>
                <c:pt idx="113">
                  <c:v>52.867959999999997</c:v>
                </c:pt>
                <c:pt idx="114">
                  <c:v>52.952150000000003</c:v>
                </c:pt>
                <c:pt idx="115">
                  <c:v>53.015839999999997</c:v>
                </c:pt>
                <c:pt idx="116">
                  <c:v>52.841140000000003</c:v>
                </c:pt>
                <c:pt idx="117">
                  <c:v>52.752310000000001</c:v>
                </c:pt>
                <c:pt idx="118">
                  <c:v>53.133490000000002</c:v>
                </c:pt>
                <c:pt idx="119">
                  <c:v>53.203620000000001</c:v>
                </c:pt>
                <c:pt idx="120">
                  <c:v>52.84646</c:v>
                </c:pt>
                <c:pt idx="121">
                  <c:v>52.669530000000002</c:v>
                </c:pt>
                <c:pt idx="122">
                  <c:v>53.132219999999997</c:v>
                </c:pt>
                <c:pt idx="123">
                  <c:v>52.94171</c:v>
                </c:pt>
                <c:pt idx="124">
                  <c:v>52.755049999999997</c:v>
                </c:pt>
                <c:pt idx="125">
                  <c:v>53.322290000000002</c:v>
                </c:pt>
                <c:pt idx="126">
                  <c:v>53.134189999999997</c:v>
                </c:pt>
                <c:pt idx="127">
                  <c:v>53.097790000000003</c:v>
                </c:pt>
                <c:pt idx="128">
                  <c:v>52.666890000000002</c:v>
                </c:pt>
                <c:pt idx="129">
                  <c:v>53.100259999999999</c:v>
                </c:pt>
                <c:pt idx="130">
                  <c:v>52.858820000000001</c:v>
                </c:pt>
                <c:pt idx="131">
                  <c:v>52.918280000000003</c:v>
                </c:pt>
                <c:pt idx="132">
                  <c:v>53.005319999999998</c:v>
                </c:pt>
                <c:pt idx="133">
                  <c:v>52.93873</c:v>
                </c:pt>
                <c:pt idx="134">
                  <c:v>52.971629999999998</c:v>
                </c:pt>
                <c:pt idx="135">
                  <c:v>52.489939999999997</c:v>
                </c:pt>
                <c:pt idx="136">
                  <c:v>53.351379999999999</c:v>
                </c:pt>
                <c:pt idx="137">
                  <c:v>52.952390000000001</c:v>
                </c:pt>
                <c:pt idx="138">
                  <c:v>53.373930000000001</c:v>
                </c:pt>
                <c:pt idx="139">
                  <c:v>52.923690000000001</c:v>
                </c:pt>
                <c:pt idx="140">
                  <c:v>53.08381</c:v>
                </c:pt>
                <c:pt idx="141">
                  <c:v>52.993749999999999</c:v>
                </c:pt>
                <c:pt idx="142">
                  <c:v>52.928930000000001</c:v>
                </c:pt>
                <c:pt idx="143">
                  <c:v>52.73057</c:v>
                </c:pt>
                <c:pt idx="144">
                  <c:v>53.229059999999997</c:v>
                </c:pt>
                <c:pt idx="145">
                  <c:v>52.55</c:v>
                </c:pt>
                <c:pt idx="146">
                  <c:v>52.940309999999997</c:v>
                </c:pt>
                <c:pt idx="147">
                  <c:v>52.834589999999999</c:v>
                </c:pt>
                <c:pt idx="148">
                  <c:v>52.984999999999999</c:v>
                </c:pt>
                <c:pt idx="149">
                  <c:v>53.220019999999998</c:v>
                </c:pt>
                <c:pt idx="150">
                  <c:v>52.850259999999999</c:v>
                </c:pt>
                <c:pt idx="151">
                  <c:v>52.611820000000002</c:v>
                </c:pt>
                <c:pt idx="152">
                  <c:v>53.376080000000002</c:v>
                </c:pt>
                <c:pt idx="153">
                  <c:v>53.030769999999997</c:v>
                </c:pt>
                <c:pt idx="154">
                  <c:v>53.166089999999997</c:v>
                </c:pt>
                <c:pt idx="155">
                  <c:v>52.936340000000001</c:v>
                </c:pt>
                <c:pt idx="156">
                  <c:v>52.965330000000002</c:v>
                </c:pt>
                <c:pt idx="157">
                  <c:v>53.112189999999998</c:v>
                </c:pt>
                <c:pt idx="158">
                  <c:v>53.200740000000003</c:v>
                </c:pt>
                <c:pt idx="159">
                  <c:v>52.797469999999997</c:v>
                </c:pt>
                <c:pt idx="160">
                  <c:v>53.032969999999999</c:v>
                </c:pt>
                <c:pt idx="161">
                  <c:v>53.183860000000003</c:v>
                </c:pt>
                <c:pt idx="162">
                  <c:v>53.167940000000002</c:v>
                </c:pt>
                <c:pt idx="163">
                  <c:v>53.118029999999997</c:v>
                </c:pt>
                <c:pt idx="164">
                  <c:v>53.340940000000003</c:v>
                </c:pt>
                <c:pt idx="165">
                  <c:v>53.153550000000003</c:v>
                </c:pt>
                <c:pt idx="166">
                  <c:v>52.989849999999997</c:v>
                </c:pt>
                <c:pt idx="167">
                  <c:v>52.727980000000002</c:v>
                </c:pt>
                <c:pt idx="168">
                  <c:v>53.323560000000001</c:v>
                </c:pt>
                <c:pt idx="169">
                  <c:v>53.154319999999998</c:v>
                </c:pt>
                <c:pt idx="170">
                  <c:v>52.924219999999998</c:v>
                </c:pt>
                <c:pt idx="171">
                  <c:v>53.478439999999999</c:v>
                </c:pt>
                <c:pt idx="172">
                  <c:v>53.101909999999997</c:v>
                </c:pt>
                <c:pt idx="173">
                  <c:v>53.379959999999997</c:v>
                </c:pt>
                <c:pt idx="174">
                  <c:v>52.921019999999999</c:v>
                </c:pt>
                <c:pt idx="175">
                  <c:v>52.997320000000002</c:v>
                </c:pt>
                <c:pt idx="176">
                  <c:v>52.984479999999998</c:v>
                </c:pt>
                <c:pt idx="177">
                  <c:v>52.930349999999997</c:v>
                </c:pt>
                <c:pt idx="178">
                  <c:v>53.116289999999999</c:v>
                </c:pt>
                <c:pt idx="179">
                  <c:v>52.467359999999999</c:v>
                </c:pt>
                <c:pt idx="180">
                  <c:v>52.721069999999997</c:v>
                </c:pt>
                <c:pt idx="181">
                  <c:v>55.155349999999999</c:v>
                </c:pt>
                <c:pt idx="182">
                  <c:v>53.387700000000002</c:v>
                </c:pt>
                <c:pt idx="183">
                  <c:v>53.328629999999997</c:v>
                </c:pt>
                <c:pt idx="184">
                  <c:v>53.101129999999998</c:v>
                </c:pt>
                <c:pt idx="185">
                  <c:v>53.06474</c:v>
                </c:pt>
                <c:pt idx="186">
                  <c:v>52.86544</c:v>
                </c:pt>
                <c:pt idx="187">
                  <c:v>53.313330000000001</c:v>
                </c:pt>
                <c:pt idx="188">
                  <c:v>52.85763</c:v>
                </c:pt>
                <c:pt idx="189">
                  <c:v>52.884709999999998</c:v>
                </c:pt>
                <c:pt idx="190">
                  <c:v>53.167729999999999</c:v>
                </c:pt>
                <c:pt idx="191">
                  <c:v>52.640920000000001</c:v>
                </c:pt>
                <c:pt idx="192">
                  <c:v>52.785310000000003</c:v>
                </c:pt>
                <c:pt idx="193">
                  <c:v>52.935839999999999</c:v>
                </c:pt>
                <c:pt idx="194">
                  <c:v>52.93112</c:v>
                </c:pt>
                <c:pt idx="195">
                  <c:v>53.081989999999998</c:v>
                </c:pt>
                <c:pt idx="196">
                  <c:v>52.907490000000003</c:v>
                </c:pt>
                <c:pt idx="197">
                  <c:v>53.191589999999998</c:v>
                </c:pt>
                <c:pt idx="198">
                  <c:v>52.961109999999998</c:v>
                </c:pt>
                <c:pt idx="199">
                  <c:v>53.324820000000003</c:v>
                </c:pt>
                <c:pt idx="200">
                  <c:v>52.662990000000001</c:v>
                </c:pt>
                <c:pt idx="201">
                  <c:v>53.39772</c:v>
                </c:pt>
                <c:pt idx="202">
                  <c:v>52.8855</c:v>
                </c:pt>
                <c:pt idx="203">
                  <c:v>53.149239999999999</c:v>
                </c:pt>
                <c:pt idx="204">
                  <c:v>53.380879999999998</c:v>
                </c:pt>
                <c:pt idx="205">
                  <c:v>52.774520000000003</c:v>
                </c:pt>
                <c:pt idx="206">
                  <c:v>52.966450000000002</c:v>
                </c:pt>
                <c:pt idx="207">
                  <c:v>53.227969999999999</c:v>
                </c:pt>
                <c:pt idx="208">
                  <c:v>53.151249999999997</c:v>
                </c:pt>
                <c:pt idx="209">
                  <c:v>53.169710000000002</c:v>
                </c:pt>
                <c:pt idx="210">
                  <c:v>53.013829999999999</c:v>
                </c:pt>
                <c:pt idx="211">
                  <c:v>53.176549999999999</c:v>
                </c:pt>
                <c:pt idx="212">
                  <c:v>52.776490000000003</c:v>
                </c:pt>
                <c:pt idx="213">
                  <c:v>52.742910000000002</c:v>
                </c:pt>
                <c:pt idx="214">
                  <c:v>52.862119999999997</c:v>
                </c:pt>
                <c:pt idx="215">
                  <c:v>52.823030000000003</c:v>
                </c:pt>
                <c:pt idx="216">
                  <c:v>52.708889999999997</c:v>
                </c:pt>
                <c:pt idx="217">
                  <c:v>52.605020000000003</c:v>
                </c:pt>
                <c:pt idx="218">
                  <c:v>53.194920000000003</c:v>
                </c:pt>
                <c:pt idx="219">
                  <c:v>52.8735</c:v>
                </c:pt>
                <c:pt idx="220">
                  <c:v>53.138719999999999</c:v>
                </c:pt>
                <c:pt idx="221">
                  <c:v>53.459020000000002</c:v>
                </c:pt>
                <c:pt idx="222">
                  <c:v>52.93383</c:v>
                </c:pt>
                <c:pt idx="223">
                  <c:v>52.890529999999998</c:v>
                </c:pt>
                <c:pt idx="224">
                  <c:v>52.676749999999998</c:v>
                </c:pt>
                <c:pt idx="225">
                  <c:v>53.142090000000003</c:v>
                </c:pt>
                <c:pt idx="226">
                  <c:v>53.253860000000003</c:v>
                </c:pt>
                <c:pt idx="227">
                  <c:v>52.970779999999998</c:v>
                </c:pt>
                <c:pt idx="228">
                  <c:v>52.67192</c:v>
                </c:pt>
                <c:pt idx="229">
                  <c:v>52.730809999999998</c:v>
                </c:pt>
                <c:pt idx="230">
                  <c:v>53.107619999999997</c:v>
                </c:pt>
                <c:pt idx="231">
                  <c:v>53.17062</c:v>
                </c:pt>
                <c:pt idx="232">
                  <c:v>53.00217</c:v>
                </c:pt>
                <c:pt idx="233">
                  <c:v>52.63747</c:v>
                </c:pt>
                <c:pt idx="234">
                  <c:v>52.785899999999998</c:v>
                </c:pt>
                <c:pt idx="235">
                  <c:v>53.086599999999997</c:v>
                </c:pt>
                <c:pt idx="236">
                  <c:v>52.4298</c:v>
                </c:pt>
                <c:pt idx="237">
                  <c:v>53.095109999999998</c:v>
                </c:pt>
                <c:pt idx="238">
                  <c:v>52.491050000000001</c:v>
                </c:pt>
                <c:pt idx="239">
                  <c:v>52.730359999999997</c:v>
                </c:pt>
                <c:pt idx="240">
                  <c:v>52.979340000000001</c:v>
                </c:pt>
                <c:pt idx="241">
                  <c:v>53.348730000000003</c:v>
                </c:pt>
                <c:pt idx="242">
                  <c:v>53.23321</c:v>
                </c:pt>
                <c:pt idx="243">
                  <c:v>52.770960000000002</c:v>
                </c:pt>
                <c:pt idx="244">
                  <c:v>53.081200000000003</c:v>
                </c:pt>
                <c:pt idx="245">
                  <c:v>52.696539999999999</c:v>
                </c:pt>
                <c:pt idx="246">
                  <c:v>52.838749999999997</c:v>
                </c:pt>
                <c:pt idx="247">
                  <c:v>52.728400000000001</c:v>
                </c:pt>
                <c:pt idx="248">
                  <c:v>53.280830000000002</c:v>
                </c:pt>
                <c:pt idx="249">
                  <c:v>53.377079999999999</c:v>
                </c:pt>
                <c:pt idx="250">
                  <c:v>53.238979999999998</c:v>
                </c:pt>
                <c:pt idx="251">
                  <c:v>53.106099999999998</c:v>
                </c:pt>
                <c:pt idx="252">
                  <c:v>52.710230000000003</c:v>
                </c:pt>
                <c:pt idx="253">
                  <c:v>52.577359999999999</c:v>
                </c:pt>
                <c:pt idx="254">
                  <c:v>52.779060000000001</c:v>
                </c:pt>
                <c:pt idx="255">
                  <c:v>53.249949999999998</c:v>
                </c:pt>
                <c:pt idx="256">
                  <c:v>52.898099999999999</c:v>
                </c:pt>
                <c:pt idx="257">
                  <c:v>53.019109999999998</c:v>
                </c:pt>
                <c:pt idx="258">
                  <c:v>53.059310000000004</c:v>
                </c:pt>
                <c:pt idx="259">
                  <c:v>52.998379999999997</c:v>
                </c:pt>
                <c:pt idx="260">
                  <c:v>52.849640000000001</c:v>
                </c:pt>
                <c:pt idx="261">
                  <c:v>53.062480000000001</c:v>
                </c:pt>
                <c:pt idx="262">
                  <c:v>52.633369999999999</c:v>
                </c:pt>
                <c:pt idx="263">
                  <c:v>53.177480000000003</c:v>
                </c:pt>
                <c:pt idx="264">
                  <c:v>53.067320000000002</c:v>
                </c:pt>
                <c:pt idx="265">
                  <c:v>53.280949999999997</c:v>
                </c:pt>
                <c:pt idx="266">
                  <c:v>52.874189999999999</c:v>
                </c:pt>
                <c:pt idx="267">
                  <c:v>52.86844</c:v>
                </c:pt>
                <c:pt idx="268">
                  <c:v>52.958869999999997</c:v>
                </c:pt>
                <c:pt idx="269">
                  <c:v>53.237070000000003</c:v>
                </c:pt>
                <c:pt idx="270">
                  <c:v>53.219180000000001</c:v>
                </c:pt>
                <c:pt idx="271">
                  <c:v>53.021540000000002</c:v>
                </c:pt>
                <c:pt idx="272">
                  <c:v>52.831919999999997</c:v>
                </c:pt>
                <c:pt idx="273">
                  <c:v>53.008929999999999</c:v>
                </c:pt>
                <c:pt idx="274">
                  <c:v>53.276449999999997</c:v>
                </c:pt>
                <c:pt idx="275">
                  <c:v>53.004359999999998</c:v>
                </c:pt>
                <c:pt idx="276">
                  <c:v>53.000570000000003</c:v>
                </c:pt>
                <c:pt idx="277">
                  <c:v>55.803060000000002</c:v>
                </c:pt>
                <c:pt idx="278">
                  <c:v>53.312289999999997</c:v>
                </c:pt>
                <c:pt idx="279">
                  <c:v>53.108139999999999</c:v>
                </c:pt>
                <c:pt idx="280">
                  <c:v>52.799819999999997</c:v>
                </c:pt>
                <c:pt idx="281">
                  <c:v>52.661250000000003</c:v>
                </c:pt>
                <c:pt idx="282">
                  <c:v>52.985169999999997</c:v>
                </c:pt>
                <c:pt idx="283">
                  <c:v>52.93253</c:v>
                </c:pt>
                <c:pt idx="284">
                  <c:v>53.071649999999998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41-A843-B4A0-FE5C072B30AB}"/>
            </c:ext>
          </c:extLst>
        </c:ser>
        <c:ser>
          <c:idx val="1"/>
          <c:order val="1"/>
          <c:tx>
            <c:strRef>
              <c:f>'Summary of all batches'!$C$1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'Summary of all batches'!$A:$A</c:f>
              <c:strCache>
                <c:ptCount val="286"/>
                <c:pt idx="0">
                  <c:v>Index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strCache>
            </c:strRef>
          </c:cat>
          <c:val>
            <c:numRef>
              <c:f>'Summary of all batches'!$C$2:$C$286</c:f>
              <c:numCache>
                <c:formatCode>0.00</c:formatCode>
                <c:ptCount val="285"/>
                <c:pt idx="0">
                  <c:v>53.081296771929878</c:v>
                </c:pt>
                <c:pt idx="1">
                  <c:v>53.081296771929878</c:v>
                </c:pt>
                <c:pt idx="2">
                  <c:v>53.081296771929878</c:v>
                </c:pt>
                <c:pt idx="3">
                  <c:v>53.081296771929878</c:v>
                </c:pt>
                <c:pt idx="4">
                  <c:v>53.081296771929878</c:v>
                </c:pt>
                <c:pt idx="5">
                  <c:v>53.081296771929878</c:v>
                </c:pt>
                <c:pt idx="6">
                  <c:v>53.081296771929878</c:v>
                </c:pt>
                <c:pt idx="7">
                  <c:v>53.081296771929878</c:v>
                </c:pt>
                <c:pt idx="8">
                  <c:v>53.081296771929878</c:v>
                </c:pt>
                <c:pt idx="9">
                  <c:v>53.081296771929878</c:v>
                </c:pt>
                <c:pt idx="10">
                  <c:v>53.081296771929878</c:v>
                </c:pt>
                <c:pt idx="11">
                  <c:v>53.081296771929878</c:v>
                </c:pt>
                <c:pt idx="12">
                  <c:v>53.081296771929878</c:v>
                </c:pt>
                <c:pt idx="13">
                  <c:v>53.081296771929878</c:v>
                </c:pt>
                <c:pt idx="14">
                  <c:v>53.081296771929878</c:v>
                </c:pt>
                <c:pt idx="15">
                  <c:v>53.081296771929878</c:v>
                </c:pt>
                <c:pt idx="16">
                  <c:v>53.081296771929878</c:v>
                </c:pt>
                <c:pt idx="17">
                  <c:v>53.081296771929878</c:v>
                </c:pt>
                <c:pt idx="18">
                  <c:v>53.081296771929878</c:v>
                </c:pt>
                <c:pt idx="19">
                  <c:v>53.081296771929878</c:v>
                </c:pt>
                <c:pt idx="20">
                  <c:v>53.081296771929878</c:v>
                </c:pt>
                <c:pt idx="21">
                  <c:v>53.081296771929878</c:v>
                </c:pt>
                <c:pt idx="22">
                  <c:v>53.081296771929878</c:v>
                </c:pt>
                <c:pt idx="23">
                  <c:v>53.081296771929878</c:v>
                </c:pt>
                <c:pt idx="24">
                  <c:v>53.081296771929878</c:v>
                </c:pt>
                <c:pt idx="25">
                  <c:v>53.081296771929878</c:v>
                </c:pt>
                <c:pt idx="26">
                  <c:v>53.081296771929878</c:v>
                </c:pt>
                <c:pt idx="27">
                  <c:v>53.081296771929878</c:v>
                </c:pt>
                <c:pt idx="28">
                  <c:v>53.081296771929878</c:v>
                </c:pt>
                <c:pt idx="29">
                  <c:v>53.081296771929878</c:v>
                </c:pt>
                <c:pt idx="30">
                  <c:v>53.081296771929878</c:v>
                </c:pt>
                <c:pt idx="31">
                  <c:v>53.081296771929878</c:v>
                </c:pt>
                <c:pt idx="32">
                  <c:v>53.081296771929878</c:v>
                </c:pt>
                <c:pt idx="33">
                  <c:v>53.081296771929878</c:v>
                </c:pt>
                <c:pt idx="34">
                  <c:v>53.081296771929878</c:v>
                </c:pt>
                <c:pt idx="35">
                  <c:v>53.081296771929878</c:v>
                </c:pt>
                <c:pt idx="36">
                  <c:v>53.081296771929878</c:v>
                </c:pt>
                <c:pt idx="37">
                  <c:v>53.081296771929878</c:v>
                </c:pt>
                <c:pt idx="38">
                  <c:v>53.081296771929878</c:v>
                </c:pt>
                <c:pt idx="39">
                  <c:v>53.081296771929878</c:v>
                </c:pt>
                <c:pt idx="40">
                  <c:v>53.081296771929878</c:v>
                </c:pt>
                <c:pt idx="41">
                  <c:v>53.081296771929878</c:v>
                </c:pt>
                <c:pt idx="42">
                  <c:v>53.081296771929878</c:v>
                </c:pt>
                <c:pt idx="43">
                  <c:v>53.081296771929878</c:v>
                </c:pt>
                <c:pt idx="44">
                  <c:v>53.081296771929878</c:v>
                </c:pt>
                <c:pt idx="45">
                  <c:v>53.081296771929878</c:v>
                </c:pt>
                <c:pt idx="46">
                  <c:v>53.081296771929878</c:v>
                </c:pt>
                <c:pt idx="47">
                  <c:v>53.081296771929878</c:v>
                </c:pt>
                <c:pt idx="48">
                  <c:v>53.081296771929878</c:v>
                </c:pt>
                <c:pt idx="49">
                  <c:v>53.081296771929878</c:v>
                </c:pt>
                <c:pt idx="50">
                  <c:v>53.081296771929878</c:v>
                </c:pt>
                <c:pt idx="51">
                  <c:v>53.081296771929878</c:v>
                </c:pt>
                <c:pt idx="52">
                  <c:v>53.081296771929878</c:v>
                </c:pt>
                <c:pt idx="53">
                  <c:v>53.081296771929878</c:v>
                </c:pt>
                <c:pt idx="54">
                  <c:v>53.081296771929878</c:v>
                </c:pt>
                <c:pt idx="55">
                  <c:v>53.081296771929878</c:v>
                </c:pt>
                <c:pt idx="56">
                  <c:v>53.081296771929878</c:v>
                </c:pt>
                <c:pt idx="57">
                  <c:v>53.081296771929878</c:v>
                </c:pt>
                <c:pt idx="58">
                  <c:v>53.081296771929878</c:v>
                </c:pt>
                <c:pt idx="59">
                  <c:v>53.081296771929878</c:v>
                </c:pt>
                <c:pt idx="60">
                  <c:v>53.081296771929878</c:v>
                </c:pt>
                <c:pt idx="61">
                  <c:v>53.081296771929878</c:v>
                </c:pt>
                <c:pt idx="62">
                  <c:v>53.081296771929878</c:v>
                </c:pt>
                <c:pt idx="63">
                  <c:v>53.081296771929878</c:v>
                </c:pt>
                <c:pt idx="64">
                  <c:v>53.081296771929878</c:v>
                </c:pt>
                <c:pt idx="65">
                  <c:v>53.081296771929878</c:v>
                </c:pt>
                <c:pt idx="66">
                  <c:v>53.081296771929878</c:v>
                </c:pt>
                <c:pt idx="67">
                  <c:v>53.081296771929878</c:v>
                </c:pt>
                <c:pt idx="68">
                  <c:v>53.081296771929878</c:v>
                </c:pt>
                <c:pt idx="69">
                  <c:v>53.081296771929878</c:v>
                </c:pt>
                <c:pt idx="70">
                  <c:v>53.081296771929878</c:v>
                </c:pt>
                <c:pt idx="71">
                  <c:v>53.081296771929878</c:v>
                </c:pt>
                <c:pt idx="72">
                  <c:v>53.081296771929878</c:v>
                </c:pt>
                <c:pt idx="73">
                  <c:v>53.081296771929878</c:v>
                </c:pt>
                <c:pt idx="74">
                  <c:v>53.081296771929878</c:v>
                </c:pt>
                <c:pt idx="75">
                  <c:v>53.081296771929878</c:v>
                </c:pt>
                <c:pt idx="76">
                  <c:v>53.081296771929878</c:v>
                </c:pt>
                <c:pt idx="77">
                  <c:v>53.081296771929878</c:v>
                </c:pt>
                <c:pt idx="78">
                  <c:v>53.081296771929878</c:v>
                </c:pt>
                <c:pt idx="79">
                  <c:v>53.081296771929878</c:v>
                </c:pt>
                <c:pt idx="80">
                  <c:v>53.081296771929878</c:v>
                </c:pt>
                <c:pt idx="81">
                  <c:v>53.081296771929878</c:v>
                </c:pt>
                <c:pt idx="82">
                  <c:v>53.081296771929878</c:v>
                </c:pt>
                <c:pt idx="83">
                  <c:v>53.081296771929878</c:v>
                </c:pt>
                <c:pt idx="84">
                  <c:v>53.081296771929878</c:v>
                </c:pt>
                <c:pt idx="85">
                  <c:v>53.081296771929878</c:v>
                </c:pt>
                <c:pt idx="86">
                  <c:v>53.081296771929878</c:v>
                </c:pt>
                <c:pt idx="87">
                  <c:v>53.081296771929878</c:v>
                </c:pt>
                <c:pt idx="88">
                  <c:v>53.081296771929878</c:v>
                </c:pt>
                <c:pt idx="89">
                  <c:v>53.081296771929878</c:v>
                </c:pt>
                <c:pt idx="90">
                  <c:v>53.081296771929878</c:v>
                </c:pt>
                <c:pt idx="91">
                  <c:v>53.081296771929878</c:v>
                </c:pt>
                <c:pt idx="92">
                  <c:v>53.081296771929878</c:v>
                </c:pt>
                <c:pt idx="93">
                  <c:v>53.081296771929878</c:v>
                </c:pt>
                <c:pt idx="94">
                  <c:v>53.081296771929878</c:v>
                </c:pt>
                <c:pt idx="95">
                  <c:v>53.081296771929878</c:v>
                </c:pt>
                <c:pt idx="96">
                  <c:v>53.081296771929878</c:v>
                </c:pt>
                <c:pt idx="97">
                  <c:v>53.081296771929878</c:v>
                </c:pt>
                <c:pt idx="98">
                  <c:v>53.081296771929878</c:v>
                </c:pt>
                <c:pt idx="99">
                  <c:v>53.081296771929878</c:v>
                </c:pt>
                <c:pt idx="100">
                  <c:v>53.081296771929878</c:v>
                </c:pt>
                <c:pt idx="101">
                  <c:v>53.081296771929878</c:v>
                </c:pt>
                <c:pt idx="102">
                  <c:v>53.081296771929878</c:v>
                </c:pt>
                <c:pt idx="103">
                  <c:v>53.081296771929878</c:v>
                </c:pt>
                <c:pt idx="104">
                  <c:v>53.081296771929878</c:v>
                </c:pt>
                <c:pt idx="105">
                  <c:v>53.081296771929878</c:v>
                </c:pt>
                <c:pt idx="106">
                  <c:v>53.081296771929878</c:v>
                </c:pt>
                <c:pt idx="107">
                  <c:v>53.081296771929878</c:v>
                </c:pt>
                <c:pt idx="108">
                  <c:v>53.081296771929878</c:v>
                </c:pt>
                <c:pt idx="109">
                  <c:v>53.081296771929878</c:v>
                </c:pt>
                <c:pt idx="110">
                  <c:v>53.081296771929878</c:v>
                </c:pt>
                <c:pt idx="111">
                  <c:v>53.081296771929878</c:v>
                </c:pt>
                <c:pt idx="112">
                  <c:v>53.081296771929878</c:v>
                </c:pt>
                <c:pt idx="113">
                  <c:v>53.081296771929878</c:v>
                </c:pt>
                <c:pt idx="114">
                  <c:v>53.081296771929878</c:v>
                </c:pt>
                <c:pt idx="115">
                  <c:v>53.081296771929878</c:v>
                </c:pt>
                <c:pt idx="116">
                  <c:v>53.081296771929878</c:v>
                </c:pt>
                <c:pt idx="117">
                  <c:v>53.081296771929878</c:v>
                </c:pt>
                <c:pt idx="118">
                  <c:v>53.081296771929878</c:v>
                </c:pt>
                <c:pt idx="119">
                  <c:v>53.081296771929878</c:v>
                </c:pt>
                <c:pt idx="120">
                  <c:v>53.081296771929878</c:v>
                </c:pt>
                <c:pt idx="121">
                  <c:v>53.081296771929878</c:v>
                </c:pt>
                <c:pt idx="122">
                  <c:v>53.081296771929878</c:v>
                </c:pt>
                <c:pt idx="123">
                  <c:v>53.081296771929878</c:v>
                </c:pt>
                <c:pt idx="124">
                  <c:v>53.081296771929878</c:v>
                </c:pt>
                <c:pt idx="125">
                  <c:v>53.081296771929878</c:v>
                </c:pt>
                <c:pt idx="126">
                  <c:v>53.081296771929878</c:v>
                </c:pt>
                <c:pt idx="127">
                  <c:v>53.081296771929878</c:v>
                </c:pt>
                <c:pt idx="128">
                  <c:v>53.081296771929878</c:v>
                </c:pt>
                <c:pt idx="129">
                  <c:v>53.081296771929878</c:v>
                </c:pt>
                <c:pt idx="130">
                  <c:v>53.081296771929878</c:v>
                </c:pt>
                <c:pt idx="131">
                  <c:v>53.081296771929878</c:v>
                </c:pt>
                <c:pt idx="132">
                  <c:v>53.081296771929878</c:v>
                </c:pt>
                <c:pt idx="133">
                  <c:v>53.081296771929878</c:v>
                </c:pt>
                <c:pt idx="134">
                  <c:v>53.081296771929878</c:v>
                </c:pt>
                <c:pt idx="135">
                  <c:v>53.081296771929878</c:v>
                </c:pt>
                <c:pt idx="136">
                  <c:v>53.081296771929878</c:v>
                </c:pt>
                <c:pt idx="137">
                  <c:v>53.081296771929878</c:v>
                </c:pt>
                <c:pt idx="138">
                  <c:v>53.081296771929878</c:v>
                </c:pt>
                <c:pt idx="139">
                  <c:v>53.081296771929878</c:v>
                </c:pt>
                <c:pt idx="140">
                  <c:v>53.081296771929878</c:v>
                </c:pt>
                <c:pt idx="141">
                  <c:v>53.081296771929878</c:v>
                </c:pt>
                <c:pt idx="142">
                  <c:v>53.081296771929878</c:v>
                </c:pt>
                <c:pt idx="143">
                  <c:v>53.081296771929878</c:v>
                </c:pt>
                <c:pt idx="144">
                  <c:v>53.081296771929878</c:v>
                </c:pt>
                <c:pt idx="145">
                  <c:v>53.081296771929878</c:v>
                </c:pt>
                <c:pt idx="146">
                  <c:v>53.081296771929878</c:v>
                </c:pt>
                <c:pt idx="147">
                  <c:v>53.081296771929878</c:v>
                </c:pt>
                <c:pt idx="148">
                  <c:v>53.081296771929878</c:v>
                </c:pt>
                <c:pt idx="149">
                  <c:v>53.081296771929878</c:v>
                </c:pt>
                <c:pt idx="150">
                  <c:v>53.081296771929878</c:v>
                </c:pt>
                <c:pt idx="151">
                  <c:v>53.081296771929878</c:v>
                </c:pt>
                <c:pt idx="152">
                  <c:v>53.081296771929878</c:v>
                </c:pt>
                <c:pt idx="153">
                  <c:v>53.081296771929878</c:v>
                </c:pt>
                <c:pt idx="154">
                  <c:v>53.081296771929878</c:v>
                </c:pt>
                <c:pt idx="155">
                  <c:v>53.081296771929878</c:v>
                </c:pt>
                <c:pt idx="156">
                  <c:v>53.081296771929878</c:v>
                </c:pt>
                <c:pt idx="157">
                  <c:v>53.081296771929878</c:v>
                </c:pt>
                <c:pt idx="158">
                  <c:v>53.081296771929878</c:v>
                </c:pt>
                <c:pt idx="159">
                  <c:v>53.081296771929878</c:v>
                </c:pt>
                <c:pt idx="160">
                  <c:v>53.081296771929878</c:v>
                </c:pt>
                <c:pt idx="161">
                  <c:v>53.081296771929878</c:v>
                </c:pt>
                <c:pt idx="162">
                  <c:v>53.081296771929878</c:v>
                </c:pt>
                <c:pt idx="163">
                  <c:v>53.081296771929878</c:v>
                </c:pt>
                <c:pt idx="164">
                  <c:v>53.081296771929878</c:v>
                </c:pt>
                <c:pt idx="165">
                  <c:v>53.081296771929878</c:v>
                </c:pt>
                <c:pt idx="166">
                  <c:v>53.081296771929878</c:v>
                </c:pt>
                <c:pt idx="167">
                  <c:v>53.081296771929878</c:v>
                </c:pt>
                <c:pt idx="168">
                  <c:v>53.081296771929878</c:v>
                </c:pt>
                <c:pt idx="169">
                  <c:v>53.081296771929878</c:v>
                </c:pt>
                <c:pt idx="170">
                  <c:v>53.081296771929878</c:v>
                </c:pt>
                <c:pt idx="171">
                  <c:v>53.081296771929878</c:v>
                </c:pt>
                <c:pt idx="172">
                  <c:v>53.081296771929878</c:v>
                </c:pt>
                <c:pt idx="173">
                  <c:v>53.081296771929878</c:v>
                </c:pt>
                <c:pt idx="174">
                  <c:v>53.081296771929878</c:v>
                </c:pt>
                <c:pt idx="175">
                  <c:v>53.081296771929878</c:v>
                </c:pt>
                <c:pt idx="176">
                  <c:v>53.081296771929878</c:v>
                </c:pt>
                <c:pt idx="177">
                  <c:v>53.081296771929878</c:v>
                </c:pt>
                <c:pt idx="178">
                  <c:v>53.081296771929878</c:v>
                </c:pt>
                <c:pt idx="179">
                  <c:v>53.081296771929878</c:v>
                </c:pt>
                <c:pt idx="180">
                  <c:v>53.081296771929878</c:v>
                </c:pt>
                <c:pt idx="181">
                  <c:v>53.081296771929878</c:v>
                </c:pt>
                <c:pt idx="182">
                  <c:v>53.081296771929878</c:v>
                </c:pt>
                <c:pt idx="183">
                  <c:v>53.081296771929878</c:v>
                </c:pt>
                <c:pt idx="184">
                  <c:v>53.081296771929878</c:v>
                </c:pt>
                <c:pt idx="185">
                  <c:v>53.081296771929878</c:v>
                </c:pt>
                <c:pt idx="186">
                  <c:v>53.081296771929878</c:v>
                </c:pt>
                <c:pt idx="187">
                  <c:v>53.081296771929878</c:v>
                </c:pt>
                <c:pt idx="188">
                  <c:v>53.081296771929878</c:v>
                </c:pt>
                <c:pt idx="189">
                  <c:v>53.081296771929878</c:v>
                </c:pt>
                <c:pt idx="190">
                  <c:v>53.081296771929878</c:v>
                </c:pt>
                <c:pt idx="191">
                  <c:v>53.081296771929878</c:v>
                </c:pt>
                <c:pt idx="192">
                  <c:v>53.081296771929878</c:v>
                </c:pt>
                <c:pt idx="193">
                  <c:v>53.081296771929878</c:v>
                </c:pt>
                <c:pt idx="194">
                  <c:v>53.081296771929878</c:v>
                </c:pt>
                <c:pt idx="195">
                  <c:v>53.081296771929878</c:v>
                </c:pt>
                <c:pt idx="196">
                  <c:v>53.081296771929878</c:v>
                </c:pt>
                <c:pt idx="197">
                  <c:v>53.081296771929878</c:v>
                </c:pt>
                <c:pt idx="198">
                  <c:v>53.081296771929878</c:v>
                </c:pt>
                <c:pt idx="199">
                  <c:v>53.081296771929878</c:v>
                </c:pt>
                <c:pt idx="200">
                  <c:v>53.081296771929878</c:v>
                </c:pt>
                <c:pt idx="201">
                  <c:v>53.081296771929878</c:v>
                </c:pt>
                <c:pt idx="202">
                  <c:v>53.081296771929878</c:v>
                </c:pt>
                <c:pt idx="203">
                  <c:v>53.081296771929878</c:v>
                </c:pt>
                <c:pt idx="204">
                  <c:v>53.081296771929878</c:v>
                </c:pt>
                <c:pt idx="205">
                  <c:v>53.081296771929878</c:v>
                </c:pt>
                <c:pt idx="206">
                  <c:v>53.081296771929878</c:v>
                </c:pt>
                <c:pt idx="207">
                  <c:v>53.081296771929878</c:v>
                </c:pt>
                <c:pt idx="208">
                  <c:v>53.081296771929878</c:v>
                </c:pt>
                <c:pt idx="209">
                  <c:v>53.081296771929878</c:v>
                </c:pt>
                <c:pt idx="210">
                  <c:v>53.081296771929878</c:v>
                </c:pt>
                <c:pt idx="211">
                  <c:v>53.081296771929878</c:v>
                </c:pt>
                <c:pt idx="212">
                  <c:v>53.081296771929878</c:v>
                </c:pt>
                <c:pt idx="213">
                  <c:v>53.081296771929878</c:v>
                </c:pt>
                <c:pt idx="214">
                  <c:v>53.081296771929878</c:v>
                </c:pt>
                <c:pt idx="215">
                  <c:v>53.081296771929878</c:v>
                </c:pt>
                <c:pt idx="216">
                  <c:v>53.081296771929878</c:v>
                </c:pt>
                <c:pt idx="217">
                  <c:v>53.081296771929878</c:v>
                </c:pt>
                <c:pt idx="218">
                  <c:v>53.081296771929878</c:v>
                </c:pt>
                <c:pt idx="219">
                  <c:v>53.081296771929878</c:v>
                </c:pt>
                <c:pt idx="220">
                  <c:v>53.081296771929878</c:v>
                </c:pt>
                <c:pt idx="221">
                  <c:v>53.081296771929878</c:v>
                </c:pt>
                <c:pt idx="222">
                  <c:v>53.081296771929878</c:v>
                </c:pt>
                <c:pt idx="223">
                  <c:v>53.081296771929878</c:v>
                </c:pt>
                <c:pt idx="224">
                  <c:v>53.081296771929878</c:v>
                </c:pt>
                <c:pt idx="225">
                  <c:v>53.081296771929878</c:v>
                </c:pt>
                <c:pt idx="226">
                  <c:v>53.081296771929878</c:v>
                </c:pt>
                <c:pt idx="227">
                  <c:v>53.081296771929878</c:v>
                </c:pt>
                <c:pt idx="228">
                  <c:v>53.081296771929878</c:v>
                </c:pt>
                <c:pt idx="229">
                  <c:v>53.081296771929878</c:v>
                </c:pt>
                <c:pt idx="230">
                  <c:v>53.081296771929878</c:v>
                </c:pt>
                <c:pt idx="231">
                  <c:v>53.081296771929878</c:v>
                </c:pt>
                <c:pt idx="232">
                  <c:v>53.081296771929878</c:v>
                </c:pt>
                <c:pt idx="233">
                  <c:v>53.081296771929878</c:v>
                </c:pt>
                <c:pt idx="234">
                  <c:v>53.081296771929878</c:v>
                </c:pt>
                <c:pt idx="235">
                  <c:v>53.081296771929878</c:v>
                </c:pt>
                <c:pt idx="236">
                  <c:v>53.081296771929878</c:v>
                </c:pt>
                <c:pt idx="237">
                  <c:v>53.081296771929878</c:v>
                </c:pt>
                <c:pt idx="238">
                  <c:v>53.081296771929878</c:v>
                </c:pt>
                <c:pt idx="239">
                  <c:v>53.081296771929878</c:v>
                </c:pt>
                <c:pt idx="240">
                  <c:v>53.081296771929878</c:v>
                </c:pt>
                <c:pt idx="241">
                  <c:v>53.081296771929878</c:v>
                </c:pt>
                <c:pt idx="242">
                  <c:v>53.081296771929878</c:v>
                </c:pt>
                <c:pt idx="243">
                  <c:v>53.081296771929878</c:v>
                </c:pt>
                <c:pt idx="244">
                  <c:v>53.081296771929878</c:v>
                </c:pt>
                <c:pt idx="245">
                  <c:v>53.081296771929878</c:v>
                </c:pt>
                <c:pt idx="246">
                  <c:v>53.081296771929878</c:v>
                </c:pt>
                <c:pt idx="247">
                  <c:v>53.081296771929878</c:v>
                </c:pt>
                <c:pt idx="248">
                  <c:v>53.081296771929878</c:v>
                </c:pt>
                <c:pt idx="249">
                  <c:v>53.081296771929878</c:v>
                </c:pt>
                <c:pt idx="250">
                  <c:v>53.081296771929878</c:v>
                </c:pt>
                <c:pt idx="251">
                  <c:v>53.081296771929878</c:v>
                </c:pt>
                <c:pt idx="252">
                  <c:v>53.081296771929878</c:v>
                </c:pt>
                <c:pt idx="253">
                  <c:v>53.081296771929878</c:v>
                </c:pt>
                <c:pt idx="254">
                  <c:v>53.081296771929878</c:v>
                </c:pt>
                <c:pt idx="255">
                  <c:v>53.081296771929878</c:v>
                </c:pt>
                <c:pt idx="256">
                  <c:v>53.081296771929878</c:v>
                </c:pt>
                <c:pt idx="257">
                  <c:v>53.081296771929878</c:v>
                </c:pt>
                <c:pt idx="258">
                  <c:v>53.081296771929878</c:v>
                </c:pt>
                <c:pt idx="259">
                  <c:v>53.081296771929878</c:v>
                </c:pt>
                <c:pt idx="260">
                  <c:v>53.081296771929878</c:v>
                </c:pt>
                <c:pt idx="261">
                  <c:v>53.081296771929878</c:v>
                </c:pt>
                <c:pt idx="262">
                  <c:v>53.081296771929878</c:v>
                </c:pt>
                <c:pt idx="263">
                  <c:v>53.081296771929878</c:v>
                </c:pt>
                <c:pt idx="264">
                  <c:v>53.081296771929878</c:v>
                </c:pt>
                <c:pt idx="265">
                  <c:v>53.081296771929878</c:v>
                </c:pt>
                <c:pt idx="266">
                  <c:v>53.081296771929878</c:v>
                </c:pt>
                <c:pt idx="267">
                  <c:v>53.081296771929878</c:v>
                </c:pt>
                <c:pt idx="268">
                  <c:v>53.081296771929878</c:v>
                </c:pt>
                <c:pt idx="269">
                  <c:v>53.081296771929878</c:v>
                </c:pt>
                <c:pt idx="270">
                  <c:v>53.081296771929878</c:v>
                </c:pt>
                <c:pt idx="271">
                  <c:v>53.081296771929878</c:v>
                </c:pt>
                <c:pt idx="272">
                  <c:v>53.081296771929878</c:v>
                </c:pt>
                <c:pt idx="273">
                  <c:v>53.081296771929878</c:v>
                </c:pt>
                <c:pt idx="274">
                  <c:v>53.081296771929878</c:v>
                </c:pt>
                <c:pt idx="275">
                  <c:v>53.081296771929878</c:v>
                </c:pt>
                <c:pt idx="276">
                  <c:v>53.081296771929878</c:v>
                </c:pt>
                <c:pt idx="277">
                  <c:v>53.081296771929878</c:v>
                </c:pt>
                <c:pt idx="278">
                  <c:v>53.081296771929878</c:v>
                </c:pt>
                <c:pt idx="279">
                  <c:v>53.081296771929878</c:v>
                </c:pt>
                <c:pt idx="280">
                  <c:v>53.081296771929878</c:v>
                </c:pt>
                <c:pt idx="281">
                  <c:v>53.081296771929878</c:v>
                </c:pt>
                <c:pt idx="282">
                  <c:v>53.081296771929878</c:v>
                </c:pt>
                <c:pt idx="283">
                  <c:v>53.081296771929878</c:v>
                </c:pt>
                <c:pt idx="284">
                  <c:v>53.081296771929878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41-A843-B4A0-FE5C072B30AB}"/>
            </c:ext>
          </c:extLst>
        </c:ser>
        <c:ser>
          <c:idx val="2"/>
          <c:order val="2"/>
          <c:tx>
            <c:strRef>
              <c:f>'Summary of all batches'!$E$1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84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64B-3E4C-86A8-97EA815EE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of all batches'!$A:$A</c:f>
              <c:strCache>
                <c:ptCount val="286"/>
                <c:pt idx="0">
                  <c:v>Index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strCache>
            </c:strRef>
          </c:cat>
          <c:val>
            <c:numRef>
              <c:f>'Summary of all batches'!$E$2:$E$286</c:f>
              <c:numCache>
                <c:formatCode>0.00</c:formatCode>
                <c:ptCount val="285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  <c:pt idx="21">
                  <c:v>54.489002383307657</c:v>
                </c:pt>
                <c:pt idx="22">
                  <c:v>54.489002383307657</c:v>
                </c:pt>
                <c:pt idx="23">
                  <c:v>54.489002383307657</c:v>
                </c:pt>
                <c:pt idx="24">
                  <c:v>54.489002383307657</c:v>
                </c:pt>
                <c:pt idx="25">
                  <c:v>54.489002383307657</c:v>
                </c:pt>
                <c:pt idx="26">
                  <c:v>54.489002383307657</c:v>
                </c:pt>
                <c:pt idx="27">
                  <c:v>54.489002383307657</c:v>
                </c:pt>
                <c:pt idx="28">
                  <c:v>54.489002383307657</c:v>
                </c:pt>
                <c:pt idx="29">
                  <c:v>54.489002383307657</c:v>
                </c:pt>
                <c:pt idx="30">
                  <c:v>54.489002383307657</c:v>
                </c:pt>
                <c:pt idx="31">
                  <c:v>54.489002383307657</c:v>
                </c:pt>
                <c:pt idx="32">
                  <c:v>54.489002383307657</c:v>
                </c:pt>
                <c:pt idx="33">
                  <c:v>54.489002383307657</c:v>
                </c:pt>
                <c:pt idx="34">
                  <c:v>54.489002383307657</c:v>
                </c:pt>
                <c:pt idx="35">
                  <c:v>54.489002383307657</c:v>
                </c:pt>
                <c:pt idx="36">
                  <c:v>54.489002383307657</c:v>
                </c:pt>
                <c:pt idx="37">
                  <c:v>54.489002383307657</c:v>
                </c:pt>
                <c:pt idx="38">
                  <c:v>54.489002383307657</c:v>
                </c:pt>
                <c:pt idx="39">
                  <c:v>54.489002383307657</c:v>
                </c:pt>
                <c:pt idx="40">
                  <c:v>54.489002383307657</c:v>
                </c:pt>
                <c:pt idx="41">
                  <c:v>54.489002383307657</c:v>
                </c:pt>
                <c:pt idx="42">
                  <c:v>54.489002383307657</c:v>
                </c:pt>
                <c:pt idx="43">
                  <c:v>54.489002383307657</c:v>
                </c:pt>
                <c:pt idx="44">
                  <c:v>54.489002383307657</c:v>
                </c:pt>
                <c:pt idx="45">
                  <c:v>54.489002383307657</c:v>
                </c:pt>
                <c:pt idx="46">
                  <c:v>54.489002383307657</c:v>
                </c:pt>
                <c:pt idx="47">
                  <c:v>54.489002383307657</c:v>
                </c:pt>
                <c:pt idx="48">
                  <c:v>54.489002383307657</c:v>
                </c:pt>
                <c:pt idx="49">
                  <c:v>54.489002383307657</c:v>
                </c:pt>
                <c:pt idx="50">
                  <c:v>54.489002383307657</c:v>
                </c:pt>
                <c:pt idx="51">
                  <c:v>54.489002383307657</c:v>
                </c:pt>
                <c:pt idx="52">
                  <c:v>54.489002383307657</c:v>
                </c:pt>
                <c:pt idx="53">
                  <c:v>54.489002383307657</c:v>
                </c:pt>
                <c:pt idx="54">
                  <c:v>54.489002383307657</c:v>
                </c:pt>
                <c:pt idx="55">
                  <c:v>54.489002383307657</c:v>
                </c:pt>
                <c:pt idx="56">
                  <c:v>54.489002383307657</c:v>
                </c:pt>
                <c:pt idx="57">
                  <c:v>54.489002383307657</c:v>
                </c:pt>
                <c:pt idx="58">
                  <c:v>54.489002383307657</c:v>
                </c:pt>
                <c:pt idx="59">
                  <c:v>54.489002383307657</c:v>
                </c:pt>
                <c:pt idx="60">
                  <c:v>54.489002383307657</c:v>
                </c:pt>
                <c:pt idx="61">
                  <c:v>54.489002383307657</c:v>
                </c:pt>
                <c:pt idx="62">
                  <c:v>54.489002383307657</c:v>
                </c:pt>
                <c:pt idx="63">
                  <c:v>54.489002383307657</c:v>
                </c:pt>
                <c:pt idx="64">
                  <c:v>54.489002383307657</c:v>
                </c:pt>
                <c:pt idx="65">
                  <c:v>54.489002383307657</c:v>
                </c:pt>
                <c:pt idx="66">
                  <c:v>54.489002383307657</c:v>
                </c:pt>
                <c:pt idx="67">
                  <c:v>54.489002383307657</c:v>
                </c:pt>
                <c:pt idx="68">
                  <c:v>54.489002383307657</c:v>
                </c:pt>
                <c:pt idx="69">
                  <c:v>54.489002383307657</c:v>
                </c:pt>
                <c:pt idx="70">
                  <c:v>54.489002383307657</c:v>
                </c:pt>
                <c:pt idx="71">
                  <c:v>54.489002383307657</c:v>
                </c:pt>
                <c:pt idx="72">
                  <c:v>54.489002383307657</c:v>
                </c:pt>
                <c:pt idx="73">
                  <c:v>54.489002383307657</c:v>
                </c:pt>
                <c:pt idx="74">
                  <c:v>54.489002383307657</c:v>
                </c:pt>
                <c:pt idx="75">
                  <c:v>54.489002383307657</c:v>
                </c:pt>
                <c:pt idx="76">
                  <c:v>54.489002383307657</c:v>
                </c:pt>
                <c:pt idx="77">
                  <c:v>54.489002383307657</c:v>
                </c:pt>
                <c:pt idx="78">
                  <c:v>54.489002383307657</c:v>
                </c:pt>
                <c:pt idx="79">
                  <c:v>54.489002383307657</c:v>
                </c:pt>
                <c:pt idx="80">
                  <c:v>54.489002383307657</c:v>
                </c:pt>
                <c:pt idx="81">
                  <c:v>54.489002383307657</c:v>
                </c:pt>
                <c:pt idx="82">
                  <c:v>54.489002383307657</c:v>
                </c:pt>
                <c:pt idx="83">
                  <c:v>54.489002383307657</c:v>
                </c:pt>
                <c:pt idx="84">
                  <c:v>54.489002383307657</c:v>
                </c:pt>
                <c:pt idx="85">
                  <c:v>54.489002383307657</c:v>
                </c:pt>
                <c:pt idx="86">
                  <c:v>54.489002383307657</c:v>
                </c:pt>
                <c:pt idx="87">
                  <c:v>54.489002383307657</c:v>
                </c:pt>
                <c:pt idx="88">
                  <c:v>54.489002383307657</c:v>
                </c:pt>
                <c:pt idx="89">
                  <c:v>54.489002383307657</c:v>
                </c:pt>
                <c:pt idx="90">
                  <c:v>54.489002383307657</c:v>
                </c:pt>
                <c:pt idx="91">
                  <c:v>54.489002383307657</c:v>
                </c:pt>
                <c:pt idx="92">
                  <c:v>54.489002383307657</c:v>
                </c:pt>
                <c:pt idx="93">
                  <c:v>54.489002383307657</c:v>
                </c:pt>
                <c:pt idx="94">
                  <c:v>54.489002383307657</c:v>
                </c:pt>
                <c:pt idx="95">
                  <c:v>54.489002383307657</c:v>
                </c:pt>
                <c:pt idx="96">
                  <c:v>54.489002383307657</c:v>
                </c:pt>
                <c:pt idx="97">
                  <c:v>54.489002383307657</c:v>
                </c:pt>
                <c:pt idx="98">
                  <c:v>54.489002383307657</c:v>
                </c:pt>
                <c:pt idx="99">
                  <c:v>54.489002383307657</c:v>
                </c:pt>
                <c:pt idx="100">
                  <c:v>54.489002383307657</c:v>
                </c:pt>
                <c:pt idx="101">
                  <c:v>54.489002383307657</c:v>
                </c:pt>
                <c:pt idx="102">
                  <c:v>54.489002383307657</c:v>
                </c:pt>
                <c:pt idx="103">
                  <c:v>54.489002383307657</c:v>
                </c:pt>
                <c:pt idx="104">
                  <c:v>54.489002383307657</c:v>
                </c:pt>
                <c:pt idx="105">
                  <c:v>54.489002383307657</c:v>
                </c:pt>
                <c:pt idx="106">
                  <c:v>54.489002383307657</c:v>
                </c:pt>
                <c:pt idx="107">
                  <c:v>54.489002383307657</c:v>
                </c:pt>
                <c:pt idx="108">
                  <c:v>54.489002383307657</c:v>
                </c:pt>
                <c:pt idx="109">
                  <c:v>54.489002383307657</c:v>
                </c:pt>
                <c:pt idx="110">
                  <c:v>54.489002383307657</c:v>
                </c:pt>
                <c:pt idx="111">
                  <c:v>54.489002383307657</c:v>
                </c:pt>
                <c:pt idx="112">
                  <c:v>54.489002383307657</c:v>
                </c:pt>
                <c:pt idx="113">
                  <c:v>54.489002383307657</c:v>
                </c:pt>
                <c:pt idx="114">
                  <c:v>54.489002383307657</c:v>
                </c:pt>
                <c:pt idx="115">
                  <c:v>54.489002383307657</c:v>
                </c:pt>
                <c:pt idx="116">
                  <c:v>54.489002383307657</c:v>
                </c:pt>
                <c:pt idx="117">
                  <c:v>54.489002383307657</c:v>
                </c:pt>
                <c:pt idx="118">
                  <c:v>54.489002383307657</c:v>
                </c:pt>
                <c:pt idx="119">
                  <c:v>54.489002383307657</c:v>
                </c:pt>
                <c:pt idx="120">
                  <c:v>54.489002383307657</c:v>
                </c:pt>
                <c:pt idx="121">
                  <c:v>54.489002383307657</c:v>
                </c:pt>
                <c:pt idx="122">
                  <c:v>54.489002383307657</c:v>
                </c:pt>
                <c:pt idx="123">
                  <c:v>54.489002383307657</c:v>
                </c:pt>
                <c:pt idx="124">
                  <c:v>54.489002383307657</c:v>
                </c:pt>
                <c:pt idx="125">
                  <c:v>54.489002383307657</c:v>
                </c:pt>
                <c:pt idx="126">
                  <c:v>54.489002383307657</c:v>
                </c:pt>
                <c:pt idx="127">
                  <c:v>54.489002383307657</c:v>
                </c:pt>
                <c:pt idx="128">
                  <c:v>54.489002383307657</c:v>
                </c:pt>
                <c:pt idx="129">
                  <c:v>54.489002383307657</c:v>
                </c:pt>
                <c:pt idx="130">
                  <c:v>54.489002383307657</c:v>
                </c:pt>
                <c:pt idx="131">
                  <c:v>54.489002383307657</c:v>
                </c:pt>
                <c:pt idx="132">
                  <c:v>54.489002383307657</c:v>
                </c:pt>
                <c:pt idx="133">
                  <c:v>54.489002383307657</c:v>
                </c:pt>
                <c:pt idx="134">
                  <c:v>54.489002383307657</c:v>
                </c:pt>
                <c:pt idx="135">
                  <c:v>54.489002383307657</c:v>
                </c:pt>
                <c:pt idx="136">
                  <c:v>54.489002383307657</c:v>
                </c:pt>
                <c:pt idx="137">
                  <c:v>54.489002383307657</c:v>
                </c:pt>
                <c:pt idx="138">
                  <c:v>54.489002383307657</c:v>
                </c:pt>
                <c:pt idx="139">
                  <c:v>54.489002383307657</c:v>
                </c:pt>
                <c:pt idx="140">
                  <c:v>54.489002383307657</c:v>
                </c:pt>
                <c:pt idx="141">
                  <c:v>54.489002383307657</c:v>
                </c:pt>
                <c:pt idx="142">
                  <c:v>54.489002383307657</c:v>
                </c:pt>
                <c:pt idx="143">
                  <c:v>54.489002383307657</c:v>
                </c:pt>
                <c:pt idx="144">
                  <c:v>54.489002383307657</c:v>
                </c:pt>
                <c:pt idx="145">
                  <c:v>54.489002383307657</c:v>
                </c:pt>
                <c:pt idx="146">
                  <c:v>54.489002383307657</c:v>
                </c:pt>
                <c:pt idx="147">
                  <c:v>54.489002383307657</c:v>
                </c:pt>
                <c:pt idx="148">
                  <c:v>54.489002383307657</c:v>
                </c:pt>
                <c:pt idx="149">
                  <c:v>54.489002383307657</c:v>
                </c:pt>
                <c:pt idx="150">
                  <c:v>54.489002383307657</c:v>
                </c:pt>
                <c:pt idx="151">
                  <c:v>54.489002383307657</c:v>
                </c:pt>
                <c:pt idx="152">
                  <c:v>54.489002383307657</c:v>
                </c:pt>
                <c:pt idx="153">
                  <c:v>54.489002383307657</c:v>
                </c:pt>
                <c:pt idx="154">
                  <c:v>54.489002383307657</c:v>
                </c:pt>
                <c:pt idx="155">
                  <c:v>54.489002383307657</c:v>
                </c:pt>
                <c:pt idx="156">
                  <c:v>54.489002383307657</c:v>
                </c:pt>
                <c:pt idx="157">
                  <c:v>54.489002383307657</c:v>
                </c:pt>
                <c:pt idx="158">
                  <c:v>54.489002383307657</c:v>
                </c:pt>
                <c:pt idx="159">
                  <c:v>54.489002383307657</c:v>
                </c:pt>
                <c:pt idx="160">
                  <c:v>54.489002383307657</c:v>
                </c:pt>
                <c:pt idx="161">
                  <c:v>54.489002383307657</c:v>
                </c:pt>
                <c:pt idx="162">
                  <c:v>54.489002383307657</c:v>
                </c:pt>
                <c:pt idx="163">
                  <c:v>54.489002383307657</c:v>
                </c:pt>
                <c:pt idx="164">
                  <c:v>54.489002383307657</c:v>
                </c:pt>
                <c:pt idx="165">
                  <c:v>54.489002383307657</c:v>
                </c:pt>
                <c:pt idx="166">
                  <c:v>54.489002383307657</c:v>
                </c:pt>
                <c:pt idx="167">
                  <c:v>54.489002383307657</c:v>
                </c:pt>
                <c:pt idx="168">
                  <c:v>54.489002383307657</c:v>
                </c:pt>
                <c:pt idx="169">
                  <c:v>54.489002383307657</c:v>
                </c:pt>
                <c:pt idx="170">
                  <c:v>54.489002383307657</c:v>
                </c:pt>
                <c:pt idx="171">
                  <c:v>54.489002383307657</c:v>
                </c:pt>
                <c:pt idx="172">
                  <c:v>54.489002383307657</c:v>
                </c:pt>
                <c:pt idx="173">
                  <c:v>54.489002383307657</c:v>
                </c:pt>
                <c:pt idx="174">
                  <c:v>54.489002383307657</c:v>
                </c:pt>
                <c:pt idx="175">
                  <c:v>54.489002383307657</c:v>
                </c:pt>
                <c:pt idx="176">
                  <c:v>54.489002383307657</c:v>
                </c:pt>
                <c:pt idx="177">
                  <c:v>54.489002383307657</c:v>
                </c:pt>
                <c:pt idx="178">
                  <c:v>54.489002383307657</c:v>
                </c:pt>
                <c:pt idx="179">
                  <c:v>54.489002383307657</c:v>
                </c:pt>
                <c:pt idx="180">
                  <c:v>54.489002383307657</c:v>
                </c:pt>
                <c:pt idx="181">
                  <c:v>54.489002383307657</c:v>
                </c:pt>
                <c:pt idx="182">
                  <c:v>54.489002383307657</c:v>
                </c:pt>
                <c:pt idx="183">
                  <c:v>54.489002383307657</c:v>
                </c:pt>
                <c:pt idx="184">
                  <c:v>54.489002383307657</c:v>
                </c:pt>
                <c:pt idx="185">
                  <c:v>54.489002383307657</c:v>
                </c:pt>
                <c:pt idx="186">
                  <c:v>54.489002383307657</c:v>
                </c:pt>
                <c:pt idx="187">
                  <c:v>54.489002383307657</c:v>
                </c:pt>
                <c:pt idx="188">
                  <c:v>54.489002383307657</c:v>
                </c:pt>
                <c:pt idx="189">
                  <c:v>54.489002383307657</c:v>
                </c:pt>
                <c:pt idx="190">
                  <c:v>54.489002383307657</c:v>
                </c:pt>
                <c:pt idx="191">
                  <c:v>54.489002383307657</c:v>
                </c:pt>
                <c:pt idx="192">
                  <c:v>54.489002383307657</c:v>
                </c:pt>
                <c:pt idx="193">
                  <c:v>54.489002383307657</c:v>
                </c:pt>
                <c:pt idx="194">
                  <c:v>54.489002383307657</c:v>
                </c:pt>
                <c:pt idx="195">
                  <c:v>54.489002383307657</c:v>
                </c:pt>
                <c:pt idx="196">
                  <c:v>54.489002383307657</c:v>
                </c:pt>
                <c:pt idx="197">
                  <c:v>54.489002383307657</c:v>
                </c:pt>
                <c:pt idx="198">
                  <c:v>54.489002383307657</c:v>
                </c:pt>
                <c:pt idx="199">
                  <c:v>54.489002383307657</c:v>
                </c:pt>
                <c:pt idx="200">
                  <c:v>54.489002383307657</c:v>
                </c:pt>
                <c:pt idx="201">
                  <c:v>54.489002383307657</c:v>
                </c:pt>
                <c:pt idx="202">
                  <c:v>54.489002383307657</c:v>
                </c:pt>
                <c:pt idx="203">
                  <c:v>54.489002383307657</c:v>
                </c:pt>
                <c:pt idx="204">
                  <c:v>54.489002383307657</c:v>
                </c:pt>
                <c:pt idx="205">
                  <c:v>54.489002383307657</c:v>
                </c:pt>
                <c:pt idx="206">
                  <c:v>54.489002383307657</c:v>
                </c:pt>
                <c:pt idx="207">
                  <c:v>54.489002383307657</c:v>
                </c:pt>
                <c:pt idx="208">
                  <c:v>54.489002383307657</c:v>
                </c:pt>
                <c:pt idx="209">
                  <c:v>54.489002383307657</c:v>
                </c:pt>
                <c:pt idx="210">
                  <c:v>54.489002383307657</c:v>
                </c:pt>
                <c:pt idx="211">
                  <c:v>54.489002383307657</c:v>
                </c:pt>
                <c:pt idx="212">
                  <c:v>54.489002383307657</c:v>
                </c:pt>
                <c:pt idx="213">
                  <c:v>54.489002383307657</c:v>
                </c:pt>
                <c:pt idx="214">
                  <c:v>54.489002383307657</c:v>
                </c:pt>
                <c:pt idx="215">
                  <c:v>54.489002383307657</c:v>
                </c:pt>
                <c:pt idx="216">
                  <c:v>54.489002383307657</c:v>
                </c:pt>
                <c:pt idx="217">
                  <c:v>54.489002383307657</c:v>
                </c:pt>
                <c:pt idx="218">
                  <c:v>54.489002383307657</c:v>
                </c:pt>
                <c:pt idx="219">
                  <c:v>54.489002383307657</c:v>
                </c:pt>
                <c:pt idx="220">
                  <c:v>54.489002383307657</c:v>
                </c:pt>
                <c:pt idx="221">
                  <c:v>54.489002383307657</c:v>
                </c:pt>
                <c:pt idx="222">
                  <c:v>54.489002383307657</c:v>
                </c:pt>
                <c:pt idx="223">
                  <c:v>54.489002383307657</c:v>
                </c:pt>
                <c:pt idx="224">
                  <c:v>54.489002383307657</c:v>
                </c:pt>
                <c:pt idx="225">
                  <c:v>54.489002383307657</c:v>
                </c:pt>
                <c:pt idx="226">
                  <c:v>54.489002383307657</c:v>
                </c:pt>
                <c:pt idx="227">
                  <c:v>54.489002383307657</c:v>
                </c:pt>
                <c:pt idx="228">
                  <c:v>54.489002383307657</c:v>
                </c:pt>
                <c:pt idx="229">
                  <c:v>54.489002383307657</c:v>
                </c:pt>
                <c:pt idx="230">
                  <c:v>54.489002383307657</c:v>
                </c:pt>
                <c:pt idx="231">
                  <c:v>54.489002383307657</c:v>
                </c:pt>
                <c:pt idx="232">
                  <c:v>54.489002383307657</c:v>
                </c:pt>
                <c:pt idx="233">
                  <c:v>54.489002383307657</c:v>
                </c:pt>
                <c:pt idx="234">
                  <c:v>54.489002383307657</c:v>
                </c:pt>
                <c:pt idx="235">
                  <c:v>54.489002383307657</c:v>
                </c:pt>
                <c:pt idx="236">
                  <c:v>54.489002383307657</c:v>
                </c:pt>
                <c:pt idx="237">
                  <c:v>54.489002383307657</c:v>
                </c:pt>
                <c:pt idx="238">
                  <c:v>54.489002383307657</c:v>
                </c:pt>
                <c:pt idx="239">
                  <c:v>54.489002383307657</c:v>
                </c:pt>
                <c:pt idx="240">
                  <c:v>54.489002383307657</c:v>
                </c:pt>
                <c:pt idx="241">
                  <c:v>54.489002383307657</c:v>
                </c:pt>
                <c:pt idx="242">
                  <c:v>54.489002383307657</c:v>
                </c:pt>
                <c:pt idx="243">
                  <c:v>54.489002383307657</c:v>
                </c:pt>
                <c:pt idx="244">
                  <c:v>54.489002383307657</c:v>
                </c:pt>
                <c:pt idx="245">
                  <c:v>54.489002383307657</c:v>
                </c:pt>
                <c:pt idx="246">
                  <c:v>54.489002383307657</c:v>
                </c:pt>
                <c:pt idx="247">
                  <c:v>54.489002383307657</c:v>
                </c:pt>
                <c:pt idx="248">
                  <c:v>54.489002383307657</c:v>
                </c:pt>
                <c:pt idx="249">
                  <c:v>54.489002383307657</c:v>
                </c:pt>
                <c:pt idx="250">
                  <c:v>54.489002383307657</c:v>
                </c:pt>
                <c:pt idx="251">
                  <c:v>54.489002383307657</c:v>
                </c:pt>
                <c:pt idx="252">
                  <c:v>54.489002383307657</c:v>
                </c:pt>
                <c:pt idx="253">
                  <c:v>54.489002383307657</c:v>
                </c:pt>
                <c:pt idx="254">
                  <c:v>54.489002383307657</c:v>
                </c:pt>
                <c:pt idx="255">
                  <c:v>54.489002383307657</c:v>
                </c:pt>
                <c:pt idx="256">
                  <c:v>54.489002383307657</c:v>
                </c:pt>
                <c:pt idx="257">
                  <c:v>54.489002383307657</c:v>
                </c:pt>
                <c:pt idx="258">
                  <c:v>54.489002383307657</c:v>
                </c:pt>
                <c:pt idx="259">
                  <c:v>54.489002383307657</c:v>
                </c:pt>
                <c:pt idx="260">
                  <c:v>54.489002383307657</c:v>
                </c:pt>
                <c:pt idx="261">
                  <c:v>54.489002383307657</c:v>
                </c:pt>
                <c:pt idx="262">
                  <c:v>54.489002383307657</c:v>
                </c:pt>
                <c:pt idx="263">
                  <c:v>54.489002383307657</c:v>
                </c:pt>
                <c:pt idx="264">
                  <c:v>54.489002383307657</c:v>
                </c:pt>
                <c:pt idx="265">
                  <c:v>54.489002383307657</c:v>
                </c:pt>
                <c:pt idx="266">
                  <c:v>54.489002383307657</c:v>
                </c:pt>
                <c:pt idx="267">
                  <c:v>54.489002383307657</c:v>
                </c:pt>
                <c:pt idx="268">
                  <c:v>54.489002383307657</c:v>
                </c:pt>
                <c:pt idx="269">
                  <c:v>54.489002383307657</c:v>
                </c:pt>
                <c:pt idx="270">
                  <c:v>54.489002383307657</c:v>
                </c:pt>
                <c:pt idx="271">
                  <c:v>54.489002383307657</c:v>
                </c:pt>
                <c:pt idx="272">
                  <c:v>54.489002383307657</c:v>
                </c:pt>
                <c:pt idx="273">
                  <c:v>54.489002383307657</c:v>
                </c:pt>
                <c:pt idx="274">
                  <c:v>54.489002383307657</c:v>
                </c:pt>
                <c:pt idx="275">
                  <c:v>54.489002383307657</c:v>
                </c:pt>
                <c:pt idx="276">
                  <c:v>54.489002383307657</c:v>
                </c:pt>
                <c:pt idx="277">
                  <c:v>54.489002383307657</c:v>
                </c:pt>
                <c:pt idx="278">
                  <c:v>54.489002383307657</c:v>
                </c:pt>
                <c:pt idx="279">
                  <c:v>54.489002383307657</c:v>
                </c:pt>
                <c:pt idx="280">
                  <c:v>54.489002383307657</c:v>
                </c:pt>
                <c:pt idx="281">
                  <c:v>54.489002383307657</c:v>
                </c:pt>
                <c:pt idx="282">
                  <c:v>54.489002383307657</c:v>
                </c:pt>
                <c:pt idx="283">
                  <c:v>54.489002383307657</c:v>
                </c:pt>
                <c:pt idx="284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041-A843-B4A0-FE5C072B30AB}"/>
            </c:ext>
          </c:extLst>
        </c:ser>
        <c:ser>
          <c:idx val="3"/>
          <c:order val="3"/>
          <c:tx>
            <c:strRef>
              <c:f>'Summary of all batches'!$D$1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'Summary of all batches'!$A:$A</c:f>
              <c:strCache>
                <c:ptCount val="286"/>
                <c:pt idx="0">
                  <c:v>Index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strCache>
            </c:strRef>
          </c:cat>
          <c:val>
            <c:numRef>
              <c:f>'Summary of all batches'!$D$2:$D$286</c:f>
              <c:numCache>
                <c:formatCode>0.00</c:formatCode>
                <c:ptCount val="285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  <c:pt idx="21">
                  <c:v>51.6735911605521</c:v>
                </c:pt>
                <c:pt idx="22">
                  <c:v>51.6735911605521</c:v>
                </c:pt>
                <c:pt idx="23">
                  <c:v>51.6735911605521</c:v>
                </c:pt>
                <c:pt idx="24">
                  <c:v>51.6735911605521</c:v>
                </c:pt>
                <c:pt idx="25">
                  <c:v>51.6735911605521</c:v>
                </c:pt>
                <c:pt idx="26">
                  <c:v>51.6735911605521</c:v>
                </c:pt>
                <c:pt idx="27">
                  <c:v>51.6735911605521</c:v>
                </c:pt>
                <c:pt idx="28">
                  <c:v>51.6735911605521</c:v>
                </c:pt>
                <c:pt idx="29">
                  <c:v>51.6735911605521</c:v>
                </c:pt>
                <c:pt idx="30">
                  <c:v>51.6735911605521</c:v>
                </c:pt>
                <c:pt idx="31">
                  <c:v>51.6735911605521</c:v>
                </c:pt>
                <c:pt idx="32">
                  <c:v>51.6735911605521</c:v>
                </c:pt>
                <c:pt idx="33">
                  <c:v>51.6735911605521</c:v>
                </c:pt>
                <c:pt idx="34">
                  <c:v>51.6735911605521</c:v>
                </c:pt>
                <c:pt idx="35">
                  <c:v>51.6735911605521</c:v>
                </c:pt>
                <c:pt idx="36">
                  <c:v>51.6735911605521</c:v>
                </c:pt>
                <c:pt idx="37">
                  <c:v>51.6735911605521</c:v>
                </c:pt>
                <c:pt idx="38">
                  <c:v>51.6735911605521</c:v>
                </c:pt>
                <c:pt idx="39">
                  <c:v>51.6735911605521</c:v>
                </c:pt>
                <c:pt idx="40">
                  <c:v>51.6735911605521</c:v>
                </c:pt>
                <c:pt idx="41">
                  <c:v>51.6735911605521</c:v>
                </c:pt>
                <c:pt idx="42">
                  <c:v>51.6735911605521</c:v>
                </c:pt>
                <c:pt idx="43">
                  <c:v>51.6735911605521</c:v>
                </c:pt>
                <c:pt idx="44">
                  <c:v>51.6735911605521</c:v>
                </c:pt>
                <c:pt idx="45">
                  <c:v>51.6735911605521</c:v>
                </c:pt>
                <c:pt idx="46">
                  <c:v>51.6735911605521</c:v>
                </c:pt>
                <c:pt idx="47">
                  <c:v>51.6735911605521</c:v>
                </c:pt>
                <c:pt idx="48">
                  <c:v>51.6735911605521</c:v>
                </c:pt>
                <c:pt idx="49">
                  <c:v>51.6735911605521</c:v>
                </c:pt>
                <c:pt idx="50">
                  <c:v>51.6735911605521</c:v>
                </c:pt>
                <c:pt idx="51">
                  <c:v>51.6735911605521</c:v>
                </c:pt>
                <c:pt idx="52">
                  <c:v>51.6735911605521</c:v>
                </c:pt>
                <c:pt idx="53">
                  <c:v>51.6735911605521</c:v>
                </c:pt>
                <c:pt idx="54">
                  <c:v>51.6735911605521</c:v>
                </c:pt>
                <c:pt idx="55">
                  <c:v>51.6735911605521</c:v>
                </c:pt>
                <c:pt idx="56">
                  <c:v>51.6735911605521</c:v>
                </c:pt>
                <c:pt idx="57">
                  <c:v>51.6735911605521</c:v>
                </c:pt>
                <c:pt idx="58">
                  <c:v>51.6735911605521</c:v>
                </c:pt>
                <c:pt idx="59">
                  <c:v>51.6735911605521</c:v>
                </c:pt>
                <c:pt idx="60">
                  <c:v>51.6735911605521</c:v>
                </c:pt>
                <c:pt idx="61">
                  <c:v>51.6735911605521</c:v>
                </c:pt>
                <c:pt idx="62">
                  <c:v>51.6735911605521</c:v>
                </c:pt>
                <c:pt idx="63">
                  <c:v>51.6735911605521</c:v>
                </c:pt>
                <c:pt idx="64">
                  <c:v>51.6735911605521</c:v>
                </c:pt>
                <c:pt idx="65">
                  <c:v>51.6735911605521</c:v>
                </c:pt>
                <c:pt idx="66">
                  <c:v>51.6735911605521</c:v>
                </c:pt>
                <c:pt idx="67">
                  <c:v>51.6735911605521</c:v>
                </c:pt>
                <c:pt idx="68">
                  <c:v>51.6735911605521</c:v>
                </c:pt>
                <c:pt idx="69">
                  <c:v>51.6735911605521</c:v>
                </c:pt>
                <c:pt idx="70">
                  <c:v>51.6735911605521</c:v>
                </c:pt>
                <c:pt idx="71">
                  <c:v>51.6735911605521</c:v>
                </c:pt>
                <c:pt idx="72">
                  <c:v>51.6735911605521</c:v>
                </c:pt>
                <c:pt idx="73">
                  <c:v>51.6735911605521</c:v>
                </c:pt>
                <c:pt idx="74">
                  <c:v>51.6735911605521</c:v>
                </c:pt>
                <c:pt idx="75">
                  <c:v>51.6735911605521</c:v>
                </c:pt>
                <c:pt idx="76">
                  <c:v>51.6735911605521</c:v>
                </c:pt>
                <c:pt idx="77">
                  <c:v>51.6735911605521</c:v>
                </c:pt>
                <c:pt idx="78">
                  <c:v>51.6735911605521</c:v>
                </c:pt>
                <c:pt idx="79">
                  <c:v>51.6735911605521</c:v>
                </c:pt>
                <c:pt idx="80">
                  <c:v>51.6735911605521</c:v>
                </c:pt>
                <c:pt idx="81">
                  <c:v>51.6735911605521</c:v>
                </c:pt>
                <c:pt idx="82">
                  <c:v>51.6735911605521</c:v>
                </c:pt>
                <c:pt idx="83">
                  <c:v>51.6735911605521</c:v>
                </c:pt>
                <c:pt idx="84">
                  <c:v>51.6735911605521</c:v>
                </c:pt>
                <c:pt idx="85">
                  <c:v>51.6735911605521</c:v>
                </c:pt>
                <c:pt idx="86">
                  <c:v>51.6735911605521</c:v>
                </c:pt>
                <c:pt idx="87">
                  <c:v>51.6735911605521</c:v>
                </c:pt>
                <c:pt idx="88">
                  <c:v>51.6735911605521</c:v>
                </c:pt>
                <c:pt idx="89">
                  <c:v>51.6735911605521</c:v>
                </c:pt>
                <c:pt idx="90">
                  <c:v>51.6735911605521</c:v>
                </c:pt>
                <c:pt idx="91">
                  <c:v>51.6735911605521</c:v>
                </c:pt>
                <c:pt idx="92">
                  <c:v>51.6735911605521</c:v>
                </c:pt>
                <c:pt idx="93">
                  <c:v>51.6735911605521</c:v>
                </c:pt>
                <c:pt idx="94">
                  <c:v>51.6735911605521</c:v>
                </c:pt>
                <c:pt idx="95">
                  <c:v>51.6735911605521</c:v>
                </c:pt>
                <c:pt idx="96">
                  <c:v>51.6735911605521</c:v>
                </c:pt>
                <c:pt idx="97">
                  <c:v>51.6735911605521</c:v>
                </c:pt>
                <c:pt idx="98">
                  <c:v>51.6735911605521</c:v>
                </c:pt>
                <c:pt idx="99">
                  <c:v>51.6735911605521</c:v>
                </c:pt>
                <c:pt idx="100">
                  <c:v>51.6735911605521</c:v>
                </c:pt>
                <c:pt idx="101">
                  <c:v>51.6735911605521</c:v>
                </c:pt>
                <c:pt idx="102">
                  <c:v>51.6735911605521</c:v>
                </c:pt>
                <c:pt idx="103">
                  <c:v>51.6735911605521</c:v>
                </c:pt>
                <c:pt idx="104">
                  <c:v>51.6735911605521</c:v>
                </c:pt>
                <c:pt idx="105">
                  <c:v>51.6735911605521</c:v>
                </c:pt>
                <c:pt idx="106">
                  <c:v>51.6735911605521</c:v>
                </c:pt>
                <c:pt idx="107">
                  <c:v>51.6735911605521</c:v>
                </c:pt>
                <c:pt idx="108">
                  <c:v>51.6735911605521</c:v>
                </c:pt>
                <c:pt idx="109">
                  <c:v>51.6735911605521</c:v>
                </c:pt>
                <c:pt idx="110">
                  <c:v>51.6735911605521</c:v>
                </c:pt>
                <c:pt idx="111">
                  <c:v>51.6735911605521</c:v>
                </c:pt>
                <c:pt idx="112">
                  <c:v>51.6735911605521</c:v>
                </c:pt>
                <c:pt idx="113">
                  <c:v>51.6735911605521</c:v>
                </c:pt>
                <c:pt idx="114">
                  <c:v>51.6735911605521</c:v>
                </c:pt>
                <c:pt idx="115">
                  <c:v>51.6735911605521</c:v>
                </c:pt>
                <c:pt idx="116">
                  <c:v>51.6735911605521</c:v>
                </c:pt>
                <c:pt idx="117">
                  <c:v>51.6735911605521</c:v>
                </c:pt>
                <c:pt idx="118">
                  <c:v>51.6735911605521</c:v>
                </c:pt>
                <c:pt idx="119">
                  <c:v>51.6735911605521</c:v>
                </c:pt>
                <c:pt idx="120">
                  <c:v>51.6735911605521</c:v>
                </c:pt>
                <c:pt idx="121">
                  <c:v>51.6735911605521</c:v>
                </c:pt>
                <c:pt idx="122">
                  <c:v>51.6735911605521</c:v>
                </c:pt>
                <c:pt idx="123">
                  <c:v>51.6735911605521</c:v>
                </c:pt>
                <c:pt idx="124">
                  <c:v>51.6735911605521</c:v>
                </c:pt>
                <c:pt idx="125">
                  <c:v>51.6735911605521</c:v>
                </c:pt>
                <c:pt idx="126">
                  <c:v>51.6735911605521</c:v>
                </c:pt>
                <c:pt idx="127">
                  <c:v>51.6735911605521</c:v>
                </c:pt>
                <c:pt idx="128">
                  <c:v>51.6735911605521</c:v>
                </c:pt>
                <c:pt idx="129">
                  <c:v>51.6735911605521</c:v>
                </c:pt>
                <c:pt idx="130">
                  <c:v>51.6735911605521</c:v>
                </c:pt>
                <c:pt idx="131">
                  <c:v>51.6735911605521</c:v>
                </c:pt>
                <c:pt idx="132">
                  <c:v>51.6735911605521</c:v>
                </c:pt>
                <c:pt idx="133">
                  <c:v>51.6735911605521</c:v>
                </c:pt>
                <c:pt idx="134">
                  <c:v>51.6735911605521</c:v>
                </c:pt>
                <c:pt idx="135">
                  <c:v>51.6735911605521</c:v>
                </c:pt>
                <c:pt idx="136">
                  <c:v>51.6735911605521</c:v>
                </c:pt>
                <c:pt idx="137">
                  <c:v>51.6735911605521</c:v>
                </c:pt>
                <c:pt idx="138">
                  <c:v>51.6735911605521</c:v>
                </c:pt>
                <c:pt idx="139">
                  <c:v>51.6735911605521</c:v>
                </c:pt>
                <c:pt idx="140">
                  <c:v>51.6735911605521</c:v>
                </c:pt>
                <c:pt idx="141">
                  <c:v>51.6735911605521</c:v>
                </c:pt>
                <c:pt idx="142">
                  <c:v>51.6735911605521</c:v>
                </c:pt>
                <c:pt idx="143">
                  <c:v>51.6735911605521</c:v>
                </c:pt>
                <c:pt idx="144">
                  <c:v>51.6735911605521</c:v>
                </c:pt>
                <c:pt idx="145">
                  <c:v>51.6735911605521</c:v>
                </c:pt>
                <c:pt idx="146">
                  <c:v>51.6735911605521</c:v>
                </c:pt>
                <c:pt idx="147">
                  <c:v>51.6735911605521</c:v>
                </c:pt>
                <c:pt idx="148">
                  <c:v>51.6735911605521</c:v>
                </c:pt>
                <c:pt idx="149">
                  <c:v>51.6735911605521</c:v>
                </c:pt>
                <c:pt idx="150">
                  <c:v>51.6735911605521</c:v>
                </c:pt>
                <c:pt idx="151">
                  <c:v>51.6735911605521</c:v>
                </c:pt>
                <c:pt idx="152">
                  <c:v>51.6735911605521</c:v>
                </c:pt>
                <c:pt idx="153">
                  <c:v>51.6735911605521</c:v>
                </c:pt>
                <c:pt idx="154">
                  <c:v>51.6735911605521</c:v>
                </c:pt>
                <c:pt idx="155">
                  <c:v>51.6735911605521</c:v>
                </c:pt>
                <c:pt idx="156">
                  <c:v>51.6735911605521</c:v>
                </c:pt>
                <c:pt idx="157">
                  <c:v>51.6735911605521</c:v>
                </c:pt>
                <c:pt idx="158">
                  <c:v>51.6735911605521</c:v>
                </c:pt>
                <c:pt idx="159">
                  <c:v>51.6735911605521</c:v>
                </c:pt>
                <c:pt idx="160">
                  <c:v>51.6735911605521</c:v>
                </c:pt>
                <c:pt idx="161">
                  <c:v>51.6735911605521</c:v>
                </c:pt>
                <c:pt idx="162">
                  <c:v>51.6735911605521</c:v>
                </c:pt>
                <c:pt idx="163">
                  <c:v>51.6735911605521</c:v>
                </c:pt>
                <c:pt idx="164">
                  <c:v>51.6735911605521</c:v>
                </c:pt>
                <c:pt idx="165">
                  <c:v>51.6735911605521</c:v>
                </c:pt>
                <c:pt idx="166">
                  <c:v>51.6735911605521</c:v>
                </c:pt>
                <c:pt idx="167">
                  <c:v>51.6735911605521</c:v>
                </c:pt>
                <c:pt idx="168">
                  <c:v>51.6735911605521</c:v>
                </c:pt>
                <c:pt idx="169">
                  <c:v>51.6735911605521</c:v>
                </c:pt>
                <c:pt idx="170">
                  <c:v>51.6735911605521</c:v>
                </c:pt>
                <c:pt idx="171">
                  <c:v>51.6735911605521</c:v>
                </c:pt>
                <c:pt idx="172">
                  <c:v>51.6735911605521</c:v>
                </c:pt>
                <c:pt idx="173">
                  <c:v>51.6735911605521</c:v>
                </c:pt>
                <c:pt idx="174">
                  <c:v>51.6735911605521</c:v>
                </c:pt>
                <c:pt idx="175">
                  <c:v>51.6735911605521</c:v>
                </c:pt>
                <c:pt idx="176">
                  <c:v>51.6735911605521</c:v>
                </c:pt>
                <c:pt idx="177">
                  <c:v>51.6735911605521</c:v>
                </c:pt>
                <c:pt idx="178">
                  <c:v>51.6735911605521</c:v>
                </c:pt>
                <c:pt idx="179">
                  <c:v>51.6735911605521</c:v>
                </c:pt>
                <c:pt idx="180">
                  <c:v>51.6735911605521</c:v>
                </c:pt>
                <c:pt idx="181">
                  <c:v>51.6735911605521</c:v>
                </c:pt>
                <c:pt idx="182">
                  <c:v>51.6735911605521</c:v>
                </c:pt>
                <c:pt idx="183">
                  <c:v>51.6735911605521</c:v>
                </c:pt>
                <c:pt idx="184">
                  <c:v>51.6735911605521</c:v>
                </c:pt>
                <c:pt idx="185">
                  <c:v>51.6735911605521</c:v>
                </c:pt>
                <c:pt idx="186">
                  <c:v>51.6735911605521</c:v>
                </c:pt>
                <c:pt idx="187">
                  <c:v>51.6735911605521</c:v>
                </c:pt>
                <c:pt idx="188">
                  <c:v>51.6735911605521</c:v>
                </c:pt>
                <c:pt idx="189">
                  <c:v>51.6735911605521</c:v>
                </c:pt>
                <c:pt idx="190">
                  <c:v>51.6735911605521</c:v>
                </c:pt>
                <c:pt idx="191">
                  <c:v>51.6735911605521</c:v>
                </c:pt>
                <c:pt idx="192">
                  <c:v>51.6735911605521</c:v>
                </c:pt>
                <c:pt idx="193">
                  <c:v>51.6735911605521</c:v>
                </c:pt>
                <c:pt idx="194">
                  <c:v>51.6735911605521</c:v>
                </c:pt>
                <c:pt idx="195">
                  <c:v>51.6735911605521</c:v>
                </c:pt>
                <c:pt idx="196">
                  <c:v>51.6735911605521</c:v>
                </c:pt>
                <c:pt idx="197">
                  <c:v>51.6735911605521</c:v>
                </c:pt>
                <c:pt idx="198">
                  <c:v>51.6735911605521</c:v>
                </c:pt>
                <c:pt idx="199">
                  <c:v>51.6735911605521</c:v>
                </c:pt>
                <c:pt idx="200">
                  <c:v>51.6735911605521</c:v>
                </c:pt>
                <c:pt idx="201">
                  <c:v>51.6735911605521</c:v>
                </c:pt>
                <c:pt idx="202">
                  <c:v>51.6735911605521</c:v>
                </c:pt>
                <c:pt idx="203">
                  <c:v>51.6735911605521</c:v>
                </c:pt>
                <c:pt idx="204">
                  <c:v>51.6735911605521</c:v>
                </c:pt>
                <c:pt idx="205">
                  <c:v>51.6735911605521</c:v>
                </c:pt>
                <c:pt idx="206">
                  <c:v>51.6735911605521</c:v>
                </c:pt>
                <c:pt idx="207">
                  <c:v>51.6735911605521</c:v>
                </c:pt>
                <c:pt idx="208">
                  <c:v>51.6735911605521</c:v>
                </c:pt>
                <c:pt idx="209">
                  <c:v>51.6735911605521</c:v>
                </c:pt>
                <c:pt idx="210">
                  <c:v>51.6735911605521</c:v>
                </c:pt>
                <c:pt idx="211">
                  <c:v>51.6735911605521</c:v>
                </c:pt>
                <c:pt idx="212">
                  <c:v>51.6735911605521</c:v>
                </c:pt>
                <c:pt idx="213">
                  <c:v>51.6735911605521</c:v>
                </c:pt>
                <c:pt idx="214">
                  <c:v>51.6735911605521</c:v>
                </c:pt>
                <c:pt idx="215">
                  <c:v>51.6735911605521</c:v>
                </c:pt>
                <c:pt idx="216">
                  <c:v>51.6735911605521</c:v>
                </c:pt>
                <c:pt idx="217">
                  <c:v>51.6735911605521</c:v>
                </c:pt>
                <c:pt idx="218">
                  <c:v>51.6735911605521</c:v>
                </c:pt>
                <c:pt idx="219">
                  <c:v>51.6735911605521</c:v>
                </c:pt>
                <c:pt idx="220">
                  <c:v>51.6735911605521</c:v>
                </c:pt>
                <c:pt idx="221">
                  <c:v>51.6735911605521</c:v>
                </c:pt>
                <c:pt idx="222">
                  <c:v>51.6735911605521</c:v>
                </c:pt>
                <c:pt idx="223">
                  <c:v>51.6735911605521</c:v>
                </c:pt>
                <c:pt idx="224">
                  <c:v>51.6735911605521</c:v>
                </c:pt>
                <c:pt idx="225">
                  <c:v>51.6735911605521</c:v>
                </c:pt>
                <c:pt idx="226">
                  <c:v>51.6735911605521</c:v>
                </c:pt>
                <c:pt idx="227">
                  <c:v>51.6735911605521</c:v>
                </c:pt>
                <c:pt idx="228">
                  <c:v>51.6735911605521</c:v>
                </c:pt>
                <c:pt idx="229">
                  <c:v>51.6735911605521</c:v>
                </c:pt>
                <c:pt idx="230">
                  <c:v>51.6735911605521</c:v>
                </c:pt>
                <c:pt idx="231">
                  <c:v>51.6735911605521</c:v>
                </c:pt>
                <c:pt idx="232">
                  <c:v>51.6735911605521</c:v>
                </c:pt>
                <c:pt idx="233">
                  <c:v>51.6735911605521</c:v>
                </c:pt>
                <c:pt idx="234">
                  <c:v>51.6735911605521</c:v>
                </c:pt>
                <c:pt idx="235">
                  <c:v>51.6735911605521</c:v>
                </c:pt>
                <c:pt idx="236">
                  <c:v>51.6735911605521</c:v>
                </c:pt>
                <c:pt idx="237">
                  <c:v>51.6735911605521</c:v>
                </c:pt>
                <c:pt idx="238">
                  <c:v>51.6735911605521</c:v>
                </c:pt>
                <c:pt idx="239">
                  <c:v>51.6735911605521</c:v>
                </c:pt>
                <c:pt idx="240">
                  <c:v>51.6735911605521</c:v>
                </c:pt>
                <c:pt idx="241">
                  <c:v>51.6735911605521</c:v>
                </c:pt>
                <c:pt idx="242">
                  <c:v>51.6735911605521</c:v>
                </c:pt>
                <c:pt idx="243">
                  <c:v>51.6735911605521</c:v>
                </c:pt>
                <c:pt idx="244">
                  <c:v>51.6735911605521</c:v>
                </c:pt>
                <c:pt idx="245">
                  <c:v>51.6735911605521</c:v>
                </c:pt>
                <c:pt idx="246">
                  <c:v>51.6735911605521</c:v>
                </c:pt>
                <c:pt idx="247">
                  <c:v>51.6735911605521</c:v>
                </c:pt>
                <c:pt idx="248">
                  <c:v>51.6735911605521</c:v>
                </c:pt>
                <c:pt idx="249">
                  <c:v>51.6735911605521</c:v>
                </c:pt>
                <c:pt idx="250">
                  <c:v>51.6735911605521</c:v>
                </c:pt>
                <c:pt idx="251">
                  <c:v>51.6735911605521</c:v>
                </c:pt>
                <c:pt idx="252">
                  <c:v>51.6735911605521</c:v>
                </c:pt>
                <c:pt idx="253">
                  <c:v>51.6735911605521</c:v>
                </c:pt>
                <c:pt idx="254">
                  <c:v>51.6735911605521</c:v>
                </c:pt>
                <c:pt idx="255">
                  <c:v>51.6735911605521</c:v>
                </c:pt>
                <c:pt idx="256">
                  <c:v>51.6735911605521</c:v>
                </c:pt>
                <c:pt idx="257">
                  <c:v>51.6735911605521</c:v>
                </c:pt>
                <c:pt idx="258">
                  <c:v>51.6735911605521</c:v>
                </c:pt>
                <c:pt idx="259">
                  <c:v>51.6735911605521</c:v>
                </c:pt>
                <c:pt idx="260">
                  <c:v>51.6735911605521</c:v>
                </c:pt>
                <c:pt idx="261">
                  <c:v>51.6735911605521</c:v>
                </c:pt>
                <c:pt idx="262">
                  <c:v>51.6735911605521</c:v>
                </c:pt>
                <c:pt idx="263">
                  <c:v>51.6735911605521</c:v>
                </c:pt>
                <c:pt idx="264">
                  <c:v>51.6735911605521</c:v>
                </c:pt>
                <c:pt idx="265">
                  <c:v>51.6735911605521</c:v>
                </c:pt>
                <c:pt idx="266">
                  <c:v>51.6735911605521</c:v>
                </c:pt>
                <c:pt idx="267">
                  <c:v>51.6735911605521</c:v>
                </c:pt>
                <c:pt idx="268">
                  <c:v>51.6735911605521</c:v>
                </c:pt>
                <c:pt idx="269">
                  <c:v>51.6735911605521</c:v>
                </c:pt>
                <c:pt idx="270">
                  <c:v>51.6735911605521</c:v>
                </c:pt>
                <c:pt idx="271">
                  <c:v>51.6735911605521</c:v>
                </c:pt>
                <c:pt idx="272">
                  <c:v>51.6735911605521</c:v>
                </c:pt>
                <c:pt idx="273">
                  <c:v>51.6735911605521</c:v>
                </c:pt>
                <c:pt idx="274">
                  <c:v>51.6735911605521</c:v>
                </c:pt>
                <c:pt idx="275">
                  <c:v>51.6735911605521</c:v>
                </c:pt>
                <c:pt idx="276">
                  <c:v>51.6735911605521</c:v>
                </c:pt>
                <c:pt idx="277">
                  <c:v>51.6735911605521</c:v>
                </c:pt>
                <c:pt idx="278">
                  <c:v>51.6735911605521</c:v>
                </c:pt>
                <c:pt idx="279">
                  <c:v>51.6735911605521</c:v>
                </c:pt>
                <c:pt idx="280">
                  <c:v>51.6735911605521</c:v>
                </c:pt>
                <c:pt idx="281">
                  <c:v>51.6735911605521</c:v>
                </c:pt>
                <c:pt idx="282">
                  <c:v>51.6735911605521</c:v>
                </c:pt>
                <c:pt idx="283">
                  <c:v>51.6735911605521</c:v>
                </c:pt>
                <c:pt idx="284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041-A843-B4A0-FE5C072B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catAx>
        <c:axId val="17876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Algn val="ctr"/>
        <c:lblOffset val="100"/>
        <c:noMultiLvlLbl val="0"/>
      </c:catAx>
      <c:valAx>
        <c:axId val="180844944"/>
        <c:scaling>
          <c:orientation val="minMax"/>
          <c:max val="56"/>
          <c:min val="5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40D096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'40D096'!$C$1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'40D096'!$A$2:$A$22</c:f>
              <c:numCache>
                <c:formatCode>mm\-yyyy</c:formatCode>
                <c:ptCount val="2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</c:numCache>
            </c:numRef>
          </c:cat>
          <c:val>
            <c:numRef>
              <c:f>'40D096'!$C$2:$C$24</c:f>
              <c:numCache>
                <c:formatCode>0.00</c:formatCode>
                <c:ptCount val="23"/>
                <c:pt idx="0">
                  <c:v>53.387700000000002</c:v>
                </c:pt>
                <c:pt idx="1">
                  <c:v>53.328629999999997</c:v>
                </c:pt>
                <c:pt idx="2">
                  <c:v>53.101129999999998</c:v>
                </c:pt>
                <c:pt idx="3">
                  <c:v>53.06474</c:v>
                </c:pt>
                <c:pt idx="4">
                  <c:v>52.86544</c:v>
                </c:pt>
                <c:pt idx="5">
                  <c:v>53.313330000000001</c:v>
                </c:pt>
                <c:pt idx="6">
                  <c:v>52.85763</c:v>
                </c:pt>
                <c:pt idx="7">
                  <c:v>52.884709999999998</c:v>
                </c:pt>
                <c:pt idx="8">
                  <c:v>53.167729999999999</c:v>
                </c:pt>
                <c:pt idx="9">
                  <c:v>52.640920000000001</c:v>
                </c:pt>
                <c:pt idx="10">
                  <c:v>52.785310000000003</c:v>
                </c:pt>
                <c:pt idx="11">
                  <c:v>52.935839999999999</c:v>
                </c:pt>
                <c:pt idx="12">
                  <c:v>52.93112</c:v>
                </c:pt>
                <c:pt idx="13">
                  <c:v>53.081989999999998</c:v>
                </c:pt>
                <c:pt idx="14">
                  <c:v>52.907490000000003</c:v>
                </c:pt>
                <c:pt idx="15">
                  <c:v>53.191589999999998</c:v>
                </c:pt>
                <c:pt idx="16">
                  <c:v>52.961109999999998</c:v>
                </c:pt>
                <c:pt idx="17">
                  <c:v>53.324820000000003</c:v>
                </c:pt>
                <c:pt idx="18">
                  <c:v>52.662990000000001</c:v>
                </c:pt>
                <c:pt idx="19">
                  <c:v>53.39772</c:v>
                </c:pt>
                <c:pt idx="20">
                  <c:v>52.8855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93-0F48-AA10-3F439D5FA379}"/>
            </c:ext>
          </c:extLst>
        </c:ser>
        <c:ser>
          <c:idx val="1"/>
          <c:order val="1"/>
          <c:tx>
            <c:strRef>
              <c:f>'40D096'!$D$1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'40D096'!$A$2:$A$22</c:f>
              <c:numCache>
                <c:formatCode>mm\-yyyy</c:formatCode>
                <c:ptCount val="2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</c:numCache>
            </c:numRef>
          </c:cat>
          <c:val>
            <c:numRef>
              <c:f>'40D096'!$D$2:$D$22</c:f>
              <c:numCache>
                <c:formatCode>0.00</c:formatCode>
                <c:ptCount val="21"/>
                <c:pt idx="0">
                  <c:v>53.032259047619057</c:v>
                </c:pt>
                <c:pt idx="1">
                  <c:v>53.032259047619057</c:v>
                </c:pt>
                <c:pt idx="2">
                  <c:v>53.032259047619057</c:v>
                </c:pt>
                <c:pt idx="3">
                  <c:v>53.032259047619057</c:v>
                </c:pt>
                <c:pt idx="4">
                  <c:v>53.032259047619057</c:v>
                </c:pt>
                <c:pt idx="5">
                  <c:v>53.032259047619057</c:v>
                </c:pt>
                <c:pt idx="6">
                  <c:v>53.032259047619057</c:v>
                </c:pt>
                <c:pt idx="7">
                  <c:v>53.032259047619057</c:v>
                </c:pt>
                <c:pt idx="8">
                  <c:v>53.032259047619057</c:v>
                </c:pt>
                <c:pt idx="9">
                  <c:v>53.032259047619057</c:v>
                </c:pt>
                <c:pt idx="10">
                  <c:v>53.032259047619057</c:v>
                </c:pt>
                <c:pt idx="11">
                  <c:v>53.032259047619057</c:v>
                </c:pt>
                <c:pt idx="12">
                  <c:v>53.032259047619057</c:v>
                </c:pt>
                <c:pt idx="13">
                  <c:v>53.032259047619057</c:v>
                </c:pt>
                <c:pt idx="14">
                  <c:v>53.032259047619057</c:v>
                </c:pt>
                <c:pt idx="15">
                  <c:v>53.032259047619057</c:v>
                </c:pt>
                <c:pt idx="16">
                  <c:v>53.032259047619057</c:v>
                </c:pt>
                <c:pt idx="17">
                  <c:v>53.032259047619057</c:v>
                </c:pt>
                <c:pt idx="18">
                  <c:v>53.032259047619057</c:v>
                </c:pt>
                <c:pt idx="19">
                  <c:v>53.032259047619057</c:v>
                </c:pt>
                <c:pt idx="20">
                  <c:v>53.032259047619057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93-0F48-AA10-3F439D5FA379}"/>
            </c:ext>
          </c:extLst>
        </c:ser>
        <c:ser>
          <c:idx val="2"/>
          <c:order val="2"/>
          <c:tx>
            <c:strRef>
              <c:f>'40D096'!$E$1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B93-0F48-AA10-3F439D5FA37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B93-0F48-AA10-3F439D5FA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'40D096'!$A$2:$A$22</c:f>
              <c:numCache>
                <c:formatCode>mm\-yyyy</c:formatCode>
                <c:ptCount val="2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</c:numCache>
            </c:numRef>
          </c:cat>
          <c:val>
            <c:numRef>
              <c:f>'40D096'!$E$2:$E$22</c:f>
              <c:numCache>
                <c:formatCode>0.00</c:formatCode>
                <c:ptCount val="21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93-0F48-AA10-3F439D5FA379}"/>
            </c:ext>
          </c:extLst>
        </c:ser>
        <c:ser>
          <c:idx val="3"/>
          <c:order val="3"/>
          <c:tx>
            <c:strRef>
              <c:f>'40D096'!$F$1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B93-0F48-AA10-3F439D5FA37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B93-0F48-AA10-3F439D5FA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'40D096'!$A$2:$A$22</c:f>
              <c:numCache>
                <c:formatCode>mm\-yyyy</c:formatCode>
                <c:ptCount val="2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</c:numCache>
            </c:numRef>
          </c:cat>
          <c:val>
            <c:numRef>
              <c:f>'40D096'!$F$2:$F$22</c:f>
              <c:numCache>
                <c:formatCode>0.00</c:formatCode>
                <c:ptCount val="21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93-0F48-AA10-3F439D5F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4.5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41L739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'41L739'!$C$1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'41L739'!$A$2:$A$22</c:f>
              <c:numCache>
                <c:formatCode>mm\-yyyy</c:formatCode>
                <c:ptCount val="21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</c:numCache>
            </c:numRef>
          </c:cat>
          <c:val>
            <c:numRef>
              <c:f>'41L739'!$C$2:$C$22</c:f>
              <c:numCache>
                <c:formatCode>0.00</c:formatCode>
                <c:ptCount val="21"/>
                <c:pt idx="0">
                  <c:v>53.149239999999999</c:v>
                </c:pt>
                <c:pt idx="1">
                  <c:v>53.380879999999998</c:v>
                </c:pt>
                <c:pt idx="2">
                  <c:v>52.774520000000003</c:v>
                </c:pt>
                <c:pt idx="3">
                  <c:v>52.966450000000002</c:v>
                </c:pt>
                <c:pt idx="4">
                  <c:v>53.227969999999999</c:v>
                </c:pt>
                <c:pt idx="5">
                  <c:v>53.151249999999997</c:v>
                </c:pt>
                <c:pt idx="6">
                  <c:v>53.169710000000002</c:v>
                </c:pt>
                <c:pt idx="7">
                  <c:v>53.013829999999999</c:v>
                </c:pt>
                <c:pt idx="8">
                  <c:v>53.176549999999999</c:v>
                </c:pt>
                <c:pt idx="9">
                  <c:v>52.776490000000003</c:v>
                </c:pt>
                <c:pt idx="10">
                  <c:v>52.742910000000002</c:v>
                </c:pt>
                <c:pt idx="11">
                  <c:v>52.862119999999997</c:v>
                </c:pt>
                <c:pt idx="12">
                  <c:v>52.823030000000003</c:v>
                </c:pt>
                <c:pt idx="13">
                  <c:v>52.708889999999997</c:v>
                </c:pt>
                <c:pt idx="14">
                  <c:v>52.605020000000003</c:v>
                </c:pt>
                <c:pt idx="15">
                  <c:v>53.194920000000003</c:v>
                </c:pt>
                <c:pt idx="16">
                  <c:v>52.8735</c:v>
                </c:pt>
                <c:pt idx="17">
                  <c:v>53.138719999999999</c:v>
                </c:pt>
                <c:pt idx="18">
                  <c:v>53.459020000000002</c:v>
                </c:pt>
                <c:pt idx="19">
                  <c:v>52.93383</c:v>
                </c:pt>
                <c:pt idx="20">
                  <c:v>52.890529999999998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7D-674E-9663-2302B7A2D14E}"/>
            </c:ext>
          </c:extLst>
        </c:ser>
        <c:ser>
          <c:idx val="1"/>
          <c:order val="1"/>
          <c:tx>
            <c:strRef>
              <c:f>'41L739'!$D$1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'41L739'!$A$2:$A$22</c:f>
              <c:numCache>
                <c:formatCode>mm\-yyyy</c:formatCode>
                <c:ptCount val="21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</c:numCache>
            </c:numRef>
          </c:cat>
          <c:val>
            <c:numRef>
              <c:f>'41L739'!$D$2:$D$22</c:f>
              <c:numCache>
                <c:formatCode>0.00</c:formatCode>
                <c:ptCount val="21"/>
                <c:pt idx="0">
                  <c:v>53.000922857142854</c:v>
                </c:pt>
                <c:pt idx="1">
                  <c:v>53.000922857142854</c:v>
                </c:pt>
                <c:pt idx="2">
                  <c:v>53.000922857142854</c:v>
                </c:pt>
                <c:pt idx="3">
                  <c:v>53.000922857142854</c:v>
                </c:pt>
                <c:pt idx="4">
                  <c:v>53.000922857142854</c:v>
                </c:pt>
                <c:pt idx="5">
                  <c:v>53.000922857142854</c:v>
                </c:pt>
                <c:pt idx="6">
                  <c:v>53.000922857142854</c:v>
                </c:pt>
                <c:pt idx="7">
                  <c:v>53.000922857142854</c:v>
                </c:pt>
                <c:pt idx="8">
                  <c:v>53.000922857142854</c:v>
                </c:pt>
                <c:pt idx="9">
                  <c:v>53.000922857142854</c:v>
                </c:pt>
                <c:pt idx="10">
                  <c:v>53.000922857142854</c:v>
                </c:pt>
                <c:pt idx="11">
                  <c:v>53.000922857142854</c:v>
                </c:pt>
                <c:pt idx="12">
                  <c:v>53.000922857142854</c:v>
                </c:pt>
                <c:pt idx="13">
                  <c:v>53.000922857142854</c:v>
                </c:pt>
                <c:pt idx="14">
                  <c:v>53.000922857142854</c:v>
                </c:pt>
                <c:pt idx="15">
                  <c:v>53.000922857142854</c:v>
                </c:pt>
                <c:pt idx="16">
                  <c:v>53.000922857142854</c:v>
                </c:pt>
                <c:pt idx="17">
                  <c:v>53.000922857142854</c:v>
                </c:pt>
                <c:pt idx="18">
                  <c:v>53.000922857142854</c:v>
                </c:pt>
                <c:pt idx="19">
                  <c:v>53.000922857142854</c:v>
                </c:pt>
                <c:pt idx="20">
                  <c:v>53.000922857142854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7D-674E-9663-2302B7A2D14E}"/>
            </c:ext>
          </c:extLst>
        </c:ser>
        <c:ser>
          <c:idx val="2"/>
          <c:order val="2"/>
          <c:tx>
            <c:strRef>
              <c:f>'41L739'!$E$1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37D-674E-9663-2302B7A2D1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37D-674E-9663-2302B7A2D1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'41L739'!$A$2:$A$22</c:f>
              <c:numCache>
                <c:formatCode>mm\-yyyy</c:formatCode>
                <c:ptCount val="21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</c:numCache>
            </c:numRef>
          </c:cat>
          <c:val>
            <c:numRef>
              <c:f>'41L739'!$E$2:$E$22</c:f>
              <c:numCache>
                <c:formatCode>0.00</c:formatCode>
                <c:ptCount val="21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7D-674E-9663-2302B7A2D14E}"/>
            </c:ext>
          </c:extLst>
        </c:ser>
        <c:ser>
          <c:idx val="3"/>
          <c:order val="3"/>
          <c:tx>
            <c:strRef>
              <c:f>'41L739'!$F$1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A37D-674E-9663-2302B7A2D1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A37D-674E-9663-2302B7A2D1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'41L739'!$A$2:$A$22</c:f>
              <c:numCache>
                <c:formatCode>mm\-yyyy</c:formatCode>
                <c:ptCount val="21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</c:numCache>
            </c:numRef>
          </c:cat>
          <c:val>
            <c:numRef>
              <c:f>'41L739'!$F$2:$F$22</c:f>
              <c:numCache>
                <c:formatCode>0.00</c:formatCode>
                <c:ptCount val="21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7D-674E-9663-2302B7A2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4.5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42V425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'41L739'!$C$1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'42V425'!$A$3:$A$36</c:f>
              <c:numCache>
                <c:formatCode>mm\-yyyy</c:formatCode>
                <c:ptCount val="34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44569</c:v>
                </c:pt>
                <c:pt idx="5">
                  <c:v>44570</c:v>
                </c:pt>
                <c:pt idx="6">
                  <c:v>44571</c:v>
                </c:pt>
                <c:pt idx="7">
                  <c:v>44572</c:v>
                </c:pt>
                <c:pt idx="8">
                  <c:v>44573</c:v>
                </c:pt>
                <c:pt idx="9">
                  <c:v>44574</c:v>
                </c:pt>
                <c:pt idx="10">
                  <c:v>44575</c:v>
                </c:pt>
                <c:pt idx="11">
                  <c:v>44576</c:v>
                </c:pt>
                <c:pt idx="12">
                  <c:v>44577</c:v>
                </c:pt>
                <c:pt idx="13">
                  <c:v>44578</c:v>
                </c:pt>
                <c:pt idx="14">
                  <c:v>44579</c:v>
                </c:pt>
                <c:pt idx="15">
                  <c:v>44580</c:v>
                </c:pt>
                <c:pt idx="16">
                  <c:v>44581</c:v>
                </c:pt>
                <c:pt idx="17">
                  <c:v>44582</c:v>
                </c:pt>
                <c:pt idx="18">
                  <c:v>44583</c:v>
                </c:pt>
                <c:pt idx="19">
                  <c:v>44584</c:v>
                </c:pt>
                <c:pt idx="20">
                  <c:v>44585</c:v>
                </c:pt>
                <c:pt idx="21">
                  <c:v>44586</c:v>
                </c:pt>
                <c:pt idx="22">
                  <c:v>44587</c:v>
                </c:pt>
                <c:pt idx="23">
                  <c:v>44588</c:v>
                </c:pt>
                <c:pt idx="24">
                  <c:v>44589</c:v>
                </c:pt>
                <c:pt idx="25">
                  <c:v>44590</c:v>
                </c:pt>
                <c:pt idx="26">
                  <c:v>44591</c:v>
                </c:pt>
                <c:pt idx="27">
                  <c:v>44592</c:v>
                </c:pt>
                <c:pt idx="28">
                  <c:v>44593</c:v>
                </c:pt>
                <c:pt idx="29">
                  <c:v>44594</c:v>
                </c:pt>
                <c:pt idx="30">
                  <c:v>44595</c:v>
                </c:pt>
                <c:pt idx="31">
                  <c:v>44596</c:v>
                </c:pt>
                <c:pt idx="32">
                  <c:v>44597</c:v>
                </c:pt>
                <c:pt idx="33">
                  <c:v>44598</c:v>
                </c:pt>
              </c:numCache>
            </c:numRef>
          </c:cat>
          <c:val>
            <c:numRef>
              <c:f>'42V425'!$C$3:$C$36</c:f>
              <c:numCache>
                <c:formatCode>0.00</c:formatCode>
                <c:ptCount val="34"/>
                <c:pt idx="0">
                  <c:v>53.142090000000003</c:v>
                </c:pt>
                <c:pt idx="1">
                  <c:v>53.253860000000003</c:v>
                </c:pt>
                <c:pt idx="2">
                  <c:v>52.970779999999998</c:v>
                </c:pt>
                <c:pt idx="3">
                  <c:v>52.67192</c:v>
                </c:pt>
                <c:pt idx="4">
                  <c:v>52.730809999999998</c:v>
                </c:pt>
                <c:pt idx="5">
                  <c:v>53.107619999999997</c:v>
                </c:pt>
                <c:pt idx="6">
                  <c:v>53.17062</c:v>
                </c:pt>
                <c:pt idx="7">
                  <c:v>53.00217</c:v>
                </c:pt>
                <c:pt idx="8">
                  <c:v>52.63747</c:v>
                </c:pt>
                <c:pt idx="9">
                  <c:v>52.785899999999998</c:v>
                </c:pt>
                <c:pt idx="10">
                  <c:v>53.086599999999997</c:v>
                </c:pt>
                <c:pt idx="11">
                  <c:v>52.4298</c:v>
                </c:pt>
                <c:pt idx="12">
                  <c:v>53.095109999999998</c:v>
                </c:pt>
                <c:pt idx="13">
                  <c:v>52.491050000000001</c:v>
                </c:pt>
                <c:pt idx="14">
                  <c:v>52.730359999999997</c:v>
                </c:pt>
                <c:pt idx="15">
                  <c:v>52.979340000000001</c:v>
                </c:pt>
                <c:pt idx="16">
                  <c:v>53.348730000000003</c:v>
                </c:pt>
                <c:pt idx="17">
                  <c:v>53.23321</c:v>
                </c:pt>
                <c:pt idx="18">
                  <c:v>52.770960000000002</c:v>
                </c:pt>
                <c:pt idx="19">
                  <c:v>53.081200000000003</c:v>
                </c:pt>
                <c:pt idx="20">
                  <c:v>52.696539999999999</c:v>
                </c:pt>
                <c:pt idx="21">
                  <c:v>52.838749999999997</c:v>
                </c:pt>
                <c:pt idx="22">
                  <c:v>52.728400000000001</c:v>
                </c:pt>
                <c:pt idx="23">
                  <c:v>53.280830000000002</c:v>
                </c:pt>
                <c:pt idx="24">
                  <c:v>53.377079999999999</c:v>
                </c:pt>
                <c:pt idx="25">
                  <c:v>53.238979999999998</c:v>
                </c:pt>
                <c:pt idx="26">
                  <c:v>53.106099999999998</c:v>
                </c:pt>
                <c:pt idx="27">
                  <c:v>52.710230000000003</c:v>
                </c:pt>
                <c:pt idx="28">
                  <c:v>52.577359999999999</c:v>
                </c:pt>
                <c:pt idx="29">
                  <c:v>52.779060000000001</c:v>
                </c:pt>
                <c:pt idx="30">
                  <c:v>53.249949999999998</c:v>
                </c:pt>
                <c:pt idx="31">
                  <c:v>52.898099999999999</c:v>
                </c:pt>
                <c:pt idx="32">
                  <c:v>53.019109999999998</c:v>
                </c:pt>
                <c:pt idx="33">
                  <c:v>53.059310000000004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1E-D341-82C4-91BAD8368B4B}"/>
            </c:ext>
          </c:extLst>
        </c:ser>
        <c:ser>
          <c:idx val="1"/>
          <c:order val="1"/>
          <c:tx>
            <c:strRef>
              <c:f>'41L739'!$D$1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'42V425'!$A$3:$A$36</c:f>
              <c:numCache>
                <c:formatCode>mm\-yyyy</c:formatCode>
                <c:ptCount val="34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44569</c:v>
                </c:pt>
                <c:pt idx="5">
                  <c:v>44570</c:v>
                </c:pt>
                <c:pt idx="6">
                  <c:v>44571</c:v>
                </c:pt>
                <c:pt idx="7">
                  <c:v>44572</c:v>
                </c:pt>
                <c:pt idx="8">
                  <c:v>44573</c:v>
                </c:pt>
                <c:pt idx="9">
                  <c:v>44574</c:v>
                </c:pt>
                <c:pt idx="10">
                  <c:v>44575</c:v>
                </c:pt>
                <c:pt idx="11">
                  <c:v>44576</c:v>
                </c:pt>
                <c:pt idx="12">
                  <c:v>44577</c:v>
                </c:pt>
                <c:pt idx="13">
                  <c:v>44578</c:v>
                </c:pt>
                <c:pt idx="14">
                  <c:v>44579</c:v>
                </c:pt>
                <c:pt idx="15">
                  <c:v>44580</c:v>
                </c:pt>
                <c:pt idx="16">
                  <c:v>44581</c:v>
                </c:pt>
                <c:pt idx="17">
                  <c:v>44582</c:v>
                </c:pt>
                <c:pt idx="18">
                  <c:v>44583</c:v>
                </c:pt>
                <c:pt idx="19">
                  <c:v>44584</c:v>
                </c:pt>
                <c:pt idx="20">
                  <c:v>44585</c:v>
                </c:pt>
                <c:pt idx="21">
                  <c:v>44586</c:v>
                </c:pt>
                <c:pt idx="22">
                  <c:v>44587</c:v>
                </c:pt>
                <c:pt idx="23">
                  <c:v>44588</c:v>
                </c:pt>
                <c:pt idx="24">
                  <c:v>44589</c:v>
                </c:pt>
                <c:pt idx="25">
                  <c:v>44590</c:v>
                </c:pt>
                <c:pt idx="26">
                  <c:v>44591</c:v>
                </c:pt>
                <c:pt idx="27">
                  <c:v>44592</c:v>
                </c:pt>
                <c:pt idx="28">
                  <c:v>44593</c:v>
                </c:pt>
                <c:pt idx="29">
                  <c:v>44594</c:v>
                </c:pt>
                <c:pt idx="30">
                  <c:v>44595</c:v>
                </c:pt>
                <c:pt idx="31">
                  <c:v>44596</c:v>
                </c:pt>
                <c:pt idx="32">
                  <c:v>44597</c:v>
                </c:pt>
                <c:pt idx="33">
                  <c:v>44598</c:v>
                </c:pt>
              </c:numCache>
            </c:numRef>
          </c:cat>
          <c:val>
            <c:numRef>
              <c:f>'42V425'!$D$3:$D$36</c:f>
              <c:numCache>
                <c:formatCode>0.00</c:formatCode>
                <c:ptCount val="34"/>
                <c:pt idx="0">
                  <c:v>52.941604285714277</c:v>
                </c:pt>
                <c:pt idx="1">
                  <c:v>52.941604285714277</c:v>
                </c:pt>
                <c:pt idx="2">
                  <c:v>52.941604285714277</c:v>
                </c:pt>
                <c:pt idx="3">
                  <c:v>52.941604285714277</c:v>
                </c:pt>
                <c:pt idx="4">
                  <c:v>52.941604285714277</c:v>
                </c:pt>
                <c:pt idx="5">
                  <c:v>52.941604285714277</c:v>
                </c:pt>
                <c:pt idx="6">
                  <c:v>52.941604285714277</c:v>
                </c:pt>
                <c:pt idx="7">
                  <c:v>52.941604285714277</c:v>
                </c:pt>
                <c:pt idx="8">
                  <c:v>52.941604285714277</c:v>
                </c:pt>
                <c:pt idx="9">
                  <c:v>52.941604285714277</c:v>
                </c:pt>
                <c:pt idx="10">
                  <c:v>52.941604285714277</c:v>
                </c:pt>
                <c:pt idx="11">
                  <c:v>52.941604285714277</c:v>
                </c:pt>
                <c:pt idx="12">
                  <c:v>52.941604285714277</c:v>
                </c:pt>
                <c:pt idx="13">
                  <c:v>52.941604285714277</c:v>
                </c:pt>
                <c:pt idx="14">
                  <c:v>52.941604285714277</c:v>
                </c:pt>
                <c:pt idx="15">
                  <c:v>52.941604285714277</c:v>
                </c:pt>
                <c:pt idx="16">
                  <c:v>52.941604285714277</c:v>
                </c:pt>
                <c:pt idx="17">
                  <c:v>52.941604285714277</c:v>
                </c:pt>
                <c:pt idx="18">
                  <c:v>52.941604285714277</c:v>
                </c:pt>
                <c:pt idx="19">
                  <c:v>52.941604285714277</c:v>
                </c:pt>
                <c:pt idx="20">
                  <c:v>52.941604285714277</c:v>
                </c:pt>
                <c:pt idx="21">
                  <c:v>52.941604285714277</c:v>
                </c:pt>
                <c:pt idx="22">
                  <c:v>52.941604285714277</c:v>
                </c:pt>
                <c:pt idx="23">
                  <c:v>52.941604285714277</c:v>
                </c:pt>
                <c:pt idx="24">
                  <c:v>52.941604285714277</c:v>
                </c:pt>
                <c:pt idx="25">
                  <c:v>52.941604285714277</c:v>
                </c:pt>
                <c:pt idx="26">
                  <c:v>52.941604285714277</c:v>
                </c:pt>
                <c:pt idx="27">
                  <c:v>52.941604285714277</c:v>
                </c:pt>
                <c:pt idx="28">
                  <c:v>52.941604285714277</c:v>
                </c:pt>
                <c:pt idx="29">
                  <c:v>52.941604285714277</c:v>
                </c:pt>
                <c:pt idx="30">
                  <c:v>52.941604285714277</c:v>
                </c:pt>
                <c:pt idx="31">
                  <c:v>52.941604285714277</c:v>
                </c:pt>
                <c:pt idx="32">
                  <c:v>52.941604285714277</c:v>
                </c:pt>
                <c:pt idx="33">
                  <c:v>52.941604285714277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1E-D341-82C4-91BAD8368B4B}"/>
            </c:ext>
          </c:extLst>
        </c:ser>
        <c:ser>
          <c:idx val="2"/>
          <c:order val="2"/>
          <c:tx>
            <c:strRef>
              <c:f>'41L739'!$E$1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tx>
                <c:rich>
                  <a:bodyPr/>
                  <a:lstStyle/>
                  <a:p>
                    <a:r>
                      <a:rPr lang="en-US" sz="1100" b="1"/>
                      <a:t>ULC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324-2848-9B8E-1C1347633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'42V425'!$A$3:$A$36</c:f>
              <c:numCache>
                <c:formatCode>mm\-yyyy</c:formatCode>
                <c:ptCount val="34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44569</c:v>
                </c:pt>
                <c:pt idx="5">
                  <c:v>44570</c:v>
                </c:pt>
                <c:pt idx="6">
                  <c:v>44571</c:v>
                </c:pt>
                <c:pt idx="7">
                  <c:v>44572</c:v>
                </c:pt>
                <c:pt idx="8">
                  <c:v>44573</c:v>
                </c:pt>
                <c:pt idx="9">
                  <c:v>44574</c:v>
                </c:pt>
                <c:pt idx="10">
                  <c:v>44575</c:v>
                </c:pt>
                <c:pt idx="11">
                  <c:v>44576</c:v>
                </c:pt>
                <c:pt idx="12">
                  <c:v>44577</c:v>
                </c:pt>
                <c:pt idx="13">
                  <c:v>44578</c:v>
                </c:pt>
                <c:pt idx="14">
                  <c:v>44579</c:v>
                </c:pt>
                <c:pt idx="15">
                  <c:v>44580</c:v>
                </c:pt>
                <c:pt idx="16">
                  <c:v>44581</c:v>
                </c:pt>
                <c:pt idx="17">
                  <c:v>44582</c:v>
                </c:pt>
                <c:pt idx="18">
                  <c:v>44583</c:v>
                </c:pt>
                <c:pt idx="19">
                  <c:v>44584</c:v>
                </c:pt>
                <c:pt idx="20">
                  <c:v>44585</c:v>
                </c:pt>
                <c:pt idx="21">
                  <c:v>44586</c:v>
                </c:pt>
                <c:pt idx="22">
                  <c:v>44587</c:v>
                </c:pt>
                <c:pt idx="23">
                  <c:v>44588</c:v>
                </c:pt>
                <c:pt idx="24">
                  <c:v>44589</c:v>
                </c:pt>
                <c:pt idx="25">
                  <c:v>44590</c:v>
                </c:pt>
                <c:pt idx="26">
                  <c:v>44591</c:v>
                </c:pt>
                <c:pt idx="27">
                  <c:v>44592</c:v>
                </c:pt>
                <c:pt idx="28">
                  <c:v>44593</c:v>
                </c:pt>
                <c:pt idx="29">
                  <c:v>44594</c:v>
                </c:pt>
                <c:pt idx="30">
                  <c:v>44595</c:v>
                </c:pt>
                <c:pt idx="31">
                  <c:v>44596</c:v>
                </c:pt>
                <c:pt idx="32">
                  <c:v>44597</c:v>
                </c:pt>
                <c:pt idx="33">
                  <c:v>44598</c:v>
                </c:pt>
              </c:numCache>
            </c:numRef>
          </c:cat>
          <c:val>
            <c:numRef>
              <c:f>'42V425'!$E$3:$E$36</c:f>
              <c:numCache>
                <c:formatCode>0.00</c:formatCode>
                <c:ptCount val="34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  <c:pt idx="21">
                  <c:v>54.489002383307657</c:v>
                </c:pt>
                <c:pt idx="22">
                  <c:v>54.489002383307657</c:v>
                </c:pt>
                <c:pt idx="23">
                  <c:v>54.489002383307657</c:v>
                </c:pt>
                <c:pt idx="24">
                  <c:v>54.489002383307657</c:v>
                </c:pt>
                <c:pt idx="25">
                  <c:v>54.489002383307657</c:v>
                </c:pt>
                <c:pt idx="26">
                  <c:v>54.489002383307657</c:v>
                </c:pt>
                <c:pt idx="27">
                  <c:v>54.489002383307657</c:v>
                </c:pt>
                <c:pt idx="28">
                  <c:v>54.489002383307657</c:v>
                </c:pt>
                <c:pt idx="29">
                  <c:v>54.489002383307657</c:v>
                </c:pt>
                <c:pt idx="30">
                  <c:v>54.489002383307657</c:v>
                </c:pt>
                <c:pt idx="31">
                  <c:v>54.489002383307657</c:v>
                </c:pt>
                <c:pt idx="32">
                  <c:v>54.489002383307657</c:v>
                </c:pt>
                <c:pt idx="33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1E-D341-82C4-91BAD8368B4B}"/>
            </c:ext>
          </c:extLst>
        </c:ser>
        <c:ser>
          <c:idx val="3"/>
          <c:order val="3"/>
          <c:tx>
            <c:strRef>
              <c:f>'41L739'!$F$1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324-2848-9B8E-1C1347633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'42V425'!$A$3:$A$36</c:f>
              <c:numCache>
                <c:formatCode>mm\-yyyy</c:formatCode>
                <c:ptCount val="34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44569</c:v>
                </c:pt>
                <c:pt idx="5">
                  <c:v>44570</c:v>
                </c:pt>
                <c:pt idx="6">
                  <c:v>44571</c:v>
                </c:pt>
                <c:pt idx="7">
                  <c:v>44572</c:v>
                </c:pt>
                <c:pt idx="8">
                  <c:v>44573</c:v>
                </c:pt>
                <c:pt idx="9">
                  <c:v>44574</c:v>
                </c:pt>
                <c:pt idx="10">
                  <c:v>44575</c:v>
                </c:pt>
                <c:pt idx="11">
                  <c:v>44576</c:v>
                </c:pt>
                <c:pt idx="12">
                  <c:v>44577</c:v>
                </c:pt>
                <c:pt idx="13">
                  <c:v>44578</c:v>
                </c:pt>
                <c:pt idx="14">
                  <c:v>44579</c:v>
                </c:pt>
                <c:pt idx="15">
                  <c:v>44580</c:v>
                </c:pt>
                <c:pt idx="16">
                  <c:v>44581</c:v>
                </c:pt>
                <c:pt idx="17">
                  <c:v>44582</c:v>
                </c:pt>
                <c:pt idx="18">
                  <c:v>44583</c:v>
                </c:pt>
                <c:pt idx="19">
                  <c:v>44584</c:v>
                </c:pt>
                <c:pt idx="20">
                  <c:v>44585</c:v>
                </c:pt>
                <c:pt idx="21">
                  <c:v>44586</c:v>
                </c:pt>
                <c:pt idx="22">
                  <c:v>44587</c:v>
                </c:pt>
                <c:pt idx="23">
                  <c:v>44588</c:v>
                </c:pt>
                <c:pt idx="24">
                  <c:v>44589</c:v>
                </c:pt>
                <c:pt idx="25">
                  <c:v>44590</c:v>
                </c:pt>
                <c:pt idx="26">
                  <c:v>44591</c:v>
                </c:pt>
                <c:pt idx="27">
                  <c:v>44592</c:v>
                </c:pt>
                <c:pt idx="28">
                  <c:v>44593</c:v>
                </c:pt>
                <c:pt idx="29">
                  <c:v>44594</c:v>
                </c:pt>
                <c:pt idx="30">
                  <c:v>44595</c:v>
                </c:pt>
                <c:pt idx="31">
                  <c:v>44596</c:v>
                </c:pt>
                <c:pt idx="32">
                  <c:v>44597</c:v>
                </c:pt>
                <c:pt idx="33">
                  <c:v>44598</c:v>
                </c:pt>
              </c:numCache>
            </c:numRef>
          </c:cat>
          <c:val>
            <c:numRef>
              <c:f>'42V425'!$F$3:$F$36</c:f>
              <c:numCache>
                <c:formatCode>0.00</c:formatCode>
                <c:ptCount val="34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  <c:pt idx="21">
                  <c:v>51.6735911605521</c:v>
                </c:pt>
                <c:pt idx="22">
                  <c:v>51.6735911605521</c:v>
                </c:pt>
                <c:pt idx="23">
                  <c:v>51.6735911605521</c:v>
                </c:pt>
                <c:pt idx="24">
                  <c:v>51.6735911605521</c:v>
                </c:pt>
                <c:pt idx="25">
                  <c:v>51.6735911605521</c:v>
                </c:pt>
                <c:pt idx="26">
                  <c:v>51.6735911605521</c:v>
                </c:pt>
                <c:pt idx="27">
                  <c:v>51.6735911605521</c:v>
                </c:pt>
                <c:pt idx="28">
                  <c:v>51.6735911605521</c:v>
                </c:pt>
                <c:pt idx="29">
                  <c:v>51.6735911605521</c:v>
                </c:pt>
                <c:pt idx="30">
                  <c:v>51.6735911605521</c:v>
                </c:pt>
                <c:pt idx="31">
                  <c:v>51.6735911605521</c:v>
                </c:pt>
                <c:pt idx="32">
                  <c:v>51.6735911605521</c:v>
                </c:pt>
                <c:pt idx="33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61E-D341-82C4-91BAD836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4.6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44T787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'44T787'!$C$1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41-A843-B4A0-FE5C072B30A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41-A843-B4A0-FE5C072B30AB}"/>
                </c:ext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41-A843-B4A0-FE5C072B30A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41-A843-B4A0-FE5C072B30AB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41-A843-B4A0-FE5C072B30AB}"/>
                </c:ext>
              </c:extLst>
            </c:dLbl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41-A843-B4A0-FE5C072B30AB}"/>
                </c:ext>
              </c:extLst>
            </c:dLbl>
            <c:dLbl>
              <c:idx val="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41-A843-B4A0-FE5C072B30AB}"/>
                </c:ext>
              </c:extLst>
            </c:dLbl>
            <c:dLbl>
              <c:idx val="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41-A843-B4A0-FE5C072B30AB}"/>
                </c:ext>
              </c:extLst>
            </c:dLbl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41-A843-B4A0-FE5C072B30AB}"/>
                </c:ext>
              </c:extLst>
            </c:dLbl>
            <c:dLbl>
              <c:idx val="33"/>
              <c:layout>
                <c:manualLayout>
                  <c:x val="-2.3087267099510363E-2"/>
                  <c:y val="-3.969084116260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41-A843-B4A0-FE5C072B30AB}"/>
                </c:ext>
              </c:extLst>
            </c:dLbl>
            <c:dLbl>
              <c:idx val="34"/>
              <c:layout>
                <c:manualLayout>
                  <c:x val="-1.4822146422115545E-2"/>
                  <c:y val="2.7407743587724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41-A843-B4A0-FE5C072B3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'44T787'!$A$2:$A$27</c:f>
              <c:numCache>
                <c:formatCode>mm\-yyyy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  <c:pt idx="22">
                  <c:v>40934</c:v>
                </c:pt>
                <c:pt idx="23">
                  <c:v>40935</c:v>
                </c:pt>
                <c:pt idx="24">
                  <c:v>40936</c:v>
                </c:pt>
                <c:pt idx="25">
                  <c:v>40937</c:v>
                </c:pt>
              </c:numCache>
            </c:numRef>
          </c:cat>
          <c:val>
            <c:numRef>
              <c:f>'44T787'!$C$2:$C$27</c:f>
              <c:numCache>
                <c:formatCode>0.00</c:formatCode>
                <c:ptCount val="26"/>
                <c:pt idx="0">
                  <c:v>52.998379999999997</c:v>
                </c:pt>
                <c:pt idx="1">
                  <c:v>52.849640000000001</c:v>
                </c:pt>
                <c:pt idx="2">
                  <c:v>53.062480000000001</c:v>
                </c:pt>
                <c:pt idx="3">
                  <c:v>52.633369999999999</c:v>
                </c:pt>
                <c:pt idx="4">
                  <c:v>53.177480000000003</c:v>
                </c:pt>
                <c:pt idx="5">
                  <c:v>53.067320000000002</c:v>
                </c:pt>
                <c:pt idx="6">
                  <c:v>53.280949999999997</c:v>
                </c:pt>
                <c:pt idx="7">
                  <c:v>52.874189999999999</c:v>
                </c:pt>
                <c:pt idx="8">
                  <c:v>52.86844</c:v>
                </c:pt>
                <c:pt idx="9">
                  <c:v>52.958869999999997</c:v>
                </c:pt>
                <c:pt idx="10">
                  <c:v>53.237070000000003</c:v>
                </c:pt>
                <c:pt idx="11">
                  <c:v>53.219180000000001</c:v>
                </c:pt>
                <c:pt idx="12">
                  <c:v>53.021540000000002</c:v>
                </c:pt>
                <c:pt idx="13">
                  <c:v>52.831919999999997</c:v>
                </c:pt>
                <c:pt idx="14">
                  <c:v>53.008929999999999</c:v>
                </c:pt>
                <c:pt idx="15">
                  <c:v>53.276449999999997</c:v>
                </c:pt>
                <c:pt idx="16">
                  <c:v>53.004359999999998</c:v>
                </c:pt>
                <c:pt idx="17">
                  <c:v>53.000570000000003</c:v>
                </c:pt>
                <c:pt idx="18">
                  <c:v>55.803060000000002</c:v>
                </c:pt>
                <c:pt idx="19">
                  <c:v>53.312289999999997</c:v>
                </c:pt>
                <c:pt idx="20">
                  <c:v>53.108139999999999</c:v>
                </c:pt>
                <c:pt idx="21">
                  <c:v>52.799819999999997</c:v>
                </c:pt>
                <c:pt idx="22">
                  <c:v>52.661250000000003</c:v>
                </c:pt>
                <c:pt idx="23">
                  <c:v>52.985169999999997</c:v>
                </c:pt>
                <c:pt idx="24">
                  <c:v>52.93253</c:v>
                </c:pt>
                <c:pt idx="25">
                  <c:v>53.071649999999998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41-A843-B4A0-FE5C072B30AB}"/>
            </c:ext>
          </c:extLst>
        </c:ser>
        <c:ser>
          <c:idx val="1"/>
          <c:order val="1"/>
          <c:tx>
            <c:strRef>
              <c:f>'41L739'!$D$1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'44T787'!$A$2:$A$27</c:f>
              <c:numCache>
                <c:formatCode>mm\-yyyy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  <c:pt idx="22">
                  <c:v>40934</c:v>
                </c:pt>
                <c:pt idx="23">
                  <c:v>40935</c:v>
                </c:pt>
                <c:pt idx="24">
                  <c:v>40936</c:v>
                </c:pt>
                <c:pt idx="25">
                  <c:v>40937</c:v>
                </c:pt>
              </c:numCache>
            </c:numRef>
          </c:cat>
          <c:val>
            <c:numRef>
              <c:f>'44T787'!$D$2:$D$27</c:f>
              <c:numCache>
                <c:formatCode>0.00</c:formatCode>
                <c:ptCount val="26"/>
                <c:pt idx="0">
                  <c:v>53.117117307692311</c:v>
                </c:pt>
                <c:pt idx="1">
                  <c:v>53.117117307692311</c:v>
                </c:pt>
                <c:pt idx="2">
                  <c:v>53.117117307692311</c:v>
                </c:pt>
                <c:pt idx="3">
                  <c:v>53.117117307692311</c:v>
                </c:pt>
                <c:pt idx="4">
                  <c:v>53.117117307692311</c:v>
                </c:pt>
                <c:pt idx="5">
                  <c:v>53.117117307692311</c:v>
                </c:pt>
                <c:pt idx="6">
                  <c:v>53.117117307692311</c:v>
                </c:pt>
                <c:pt idx="7">
                  <c:v>53.117117307692311</c:v>
                </c:pt>
                <c:pt idx="8">
                  <c:v>53.117117307692311</c:v>
                </c:pt>
                <c:pt idx="9">
                  <c:v>53.117117307692311</c:v>
                </c:pt>
                <c:pt idx="10">
                  <c:v>53.117117307692311</c:v>
                </c:pt>
                <c:pt idx="11">
                  <c:v>53.117117307692311</c:v>
                </c:pt>
                <c:pt idx="12">
                  <c:v>53.117117307692311</c:v>
                </c:pt>
                <c:pt idx="13">
                  <c:v>53.117117307692311</c:v>
                </c:pt>
                <c:pt idx="14">
                  <c:v>53.117117307692311</c:v>
                </c:pt>
                <c:pt idx="15">
                  <c:v>53.117117307692311</c:v>
                </c:pt>
                <c:pt idx="16">
                  <c:v>53.117117307692311</c:v>
                </c:pt>
                <c:pt idx="17">
                  <c:v>53.117117307692311</c:v>
                </c:pt>
                <c:pt idx="18">
                  <c:v>53.117117307692311</c:v>
                </c:pt>
                <c:pt idx="19">
                  <c:v>53.117117307692311</c:v>
                </c:pt>
                <c:pt idx="20">
                  <c:v>53.117117307692311</c:v>
                </c:pt>
                <c:pt idx="21">
                  <c:v>53.117117307692311</c:v>
                </c:pt>
                <c:pt idx="22">
                  <c:v>53.117117307692311</c:v>
                </c:pt>
                <c:pt idx="23">
                  <c:v>53.117117307692311</c:v>
                </c:pt>
                <c:pt idx="24">
                  <c:v>53.117117307692311</c:v>
                </c:pt>
                <c:pt idx="25">
                  <c:v>53.117117307692311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41-A843-B4A0-FE5C072B30AB}"/>
            </c:ext>
          </c:extLst>
        </c:ser>
        <c:ser>
          <c:idx val="2"/>
          <c:order val="2"/>
          <c:tx>
            <c:strRef>
              <c:f>'44T787'!$E$1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7041-A843-B4A0-FE5C072B30A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 sz="1100" b="1"/>
                      <a:t>ULC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041-A843-B4A0-FE5C072B3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'44T787'!$A$2:$A$27</c:f>
              <c:numCache>
                <c:formatCode>mm\-yyyy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  <c:pt idx="22">
                  <c:v>40934</c:v>
                </c:pt>
                <c:pt idx="23">
                  <c:v>40935</c:v>
                </c:pt>
                <c:pt idx="24">
                  <c:v>40936</c:v>
                </c:pt>
                <c:pt idx="25">
                  <c:v>40937</c:v>
                </c:pt>
              </c:numCache>
            </c:numRef>
          </c:cat>
          <c:val>
            <c:numRef>
              <c:f>'44T787'!$E$2:$E$27</c:f>
              <c:numCache>
                <c:formatCode>0.00</c:formatCode>
                <c:ptCount val="26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  <c:pt idx="21">
                  <c:v>54.489002383307657</c:v>
                </c:pt>
                <c:pt idx="22">
                  <c:v>54.489002383307657</c:v>
                </c:pt>
                <c:pt idx="23">
                  <c:v>54.489002383307657</c:v>
                </c:pt>
                <c:pt idx="24">
                  <c:v>54.489002383307657</c:v>
                </c:pt>
                <c:pt idx="25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041-A843-B4A0-FE5C072B30AB}"/>
            </c:ext>
          </c:extLst>
        </c:ser>
        <c:ser>
          <c:idx val="3"/>
          <c:order val="3"/>
          <c:tx>
            <c:strRef>
              <c:f>'44T787'!$F$1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7041-A843-B4A0-FE5C072B30A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7041-A843-B4A0-FE5C072B3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'44T787'!$A$2:$A$27</c:f>
              <c:numCache>
                <c:formatCode>mm\-yyyy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  <c:pt idx="22">
                  <c:v>40934</c:v>
                </c:pt>
                <c:pt idx="23">
                  <c:v>40935</c:v>
                </c:pt>
                <c:pt idx="24">
                  <c:v>40936</c:v>
                </c:pt>
                <c:pt idx="25">
                  <c:v>40937</c:v>
                </c:pt>
              </c:numCache>
            </c:numRef>
          </c:cat>
          <c:val>
            <c:numRef>
              <c:f>'44T787'!$F$2:$F$27</c:f>
              <c:numCache>
                <c:formatCode>0.00</c:formatCode>
                <c:ptCount val="26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  <c:pt idx="21">
                  <c:v>51.6735911605521</c:v>
                </c:pt>
                <c:pt idx="22">
                  <c:v>51.6735911605521</c:v>
                </c:pt>
                <c:pt idx="23">
                  <c:v>51.6735911605521</c:v>
                </c:pt>
                <c:pt idx="24">
                  <c:v>51.6735911605521</c:v>
                </c:pt>
                <c:pt idx="25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041-A843-B4A0-FE5C072B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5.9"/>
          <c:min val="5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22P812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'22P812'!$C$1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'22P812'!$C$2:$C$986</c:f>
              <c:numCache>
                <c:formatCode>0.00</c:formatCode>
                <c:ptCount val="985"/>
                <c:pt idx="0">
                  <c:v>52.81915</c:v>
                </c:pt>
                <c:pt idx="1">
                  <c:v>53.283189999999998</c:v>
                </c:pt>
                <c:pt idx="2">
                  <c:v>52.59742</c:v>
                </c:pt>
                <c:pt idx="3">
                  <c:v>52.869399999999999</c:v>
                </c:pt>
                <c:pt idx="4">
                  <c:v>53.117759999999997</c:v>
                </c:pt>
                <c:pt idx="5">
                  <c:v>53.137529999999998</c:v>
                </c:pt>
                <c:pt idx="6">
                  <c:v>52.595889999999997</c:v>
                </c:pt>
                <c:pt idx="7">
                  <c:v>53.260100000000001</c:v>
                </c:pt>
                <c:pt idx="8">
                  <c:v>52.829540000000001</c:v>
                </c:pt>
                <c:pt idx="9">
                  <c:v>53.226080000000003</c:v>
                </c:pt>
                <c:pt idx="10">
                  <c:v>52.762479999999996</c:v>
                </c:pt>
                <c:pt idx="11">
                  <c:v>53.679119999999998</c:v>
                </c:pt>
                <c:pt idx="12">
                  <c:v>52.294179999999997</c:v>
                </c:pt>
                <c:pt idx="13">
                  <c:v>53.120379999999997</c:v>
                </c:pt>
                <c:pt idx="14">
                  <c:v>52.788809999999998</c:v>
                </c:pt>
                <c:pt idx="15">
                  <c:v>53.009300000000003</c:v>
                </c:pt>
                <c:pt idx="16">
                  <c:v>52.93862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6944-A0A9-565465884293}"/>
            </c:ext>
          </c:extLst>
        </c:ser>
        <c:ser>
          <c:idx val="1"/>
          <c:order val="1"/>
          <c:tx>
            <c:strRef>
              <c:f>'22P812'!$D$1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'22P812'!$D$2:$D$986</c:f>
              <c:numCache>
                <c:formatCode>0.00</c:formatCode>
                <c:ptCount val="985"/>
                <c:pt idx="0">
                  <c:v>52.960526470588235</c:v>
                </c:pt>
                <c:pt idx="1">
                  <c:v>52.960526470588235</c:v>
                </c:pt>
                <c:pt idx="2">
                  <c:v>52.960526470588235</c:v>
                </c:pt>
                <c:pt idx="3">
                  <c:v>52.960526470588235</c:v>
                </c:pt>
                <c:pt idx="4">
                  <c:v>52.960526470588235</c:v>
                </c:pt>
                <c:pt idx="5">
                  <c:v>52.960526470588235</c:v>
                </c:pt>
                <c:pt idx="6">
                  <c:v>52.960526470588235</c:v>
                </c:pt>
                <c:pt idx="7">
                  <c:v>52.960526470588235</c:v>
                </c:pt>
                <c:pt idx="8">
                  <c:v>52.960526470588235</c:v>
                </c:pt>
                <c:pt idx="9">
                  <c:v>52.960526470588235</c:v>
                </c:pt>
                <c:pt idx="10">
                  <c:v>52.960526470588235</c:v>
                </c:pt>
                <c:pt idx="11">
                  <c:v>52.960526470588235</c:v>
                </c:pt>
                <c:pt idx="12">
                  <c:v>52.960526470588235</c:v>
                </c:pt>
                <c:pt idx="13">
                  <c:v>52.960526470588235</c:v>
                </c:pt>
                <c:pt idx="14">
                  <c:v>52.960526470588235</c:v>
                </c:pt>
                <c:pt idx="15">
                  <c:v>52.960526470588235</c:v>
                </c:pt>
                <c:pt idx="16">
                  <c:v>52.960526470588235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6944-A0A9-565465884293}"/>
            </c:ext>
          </c:extLst>
        </c:ser>
        <c:ser>
          <c:idx val="2"/>
          <c:order val="2"/>
          <c:tx>
            <c:strRef>
              <c:f>'22P812'!$E$1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tx>
                <c:rich>
                  <a:bodyPr/>
                  <a:lstStyle/>
                  <a:p>
                    <a:fld id="{FD8EB909-85E9-5043-8C50-D1465C3E1D9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DE4-3C49-A79F-107131B5A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'22P812'!$E$2:$E$986</c:f>
              <c:numCache>
                <c:formatCode>0.00</c:formatCode>
                <c:ptCount val="985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A-6944-A0A9-565465884293}"/>
            </c:ext>
          </c:extLst>
        </c:ser>
        <c:ser>
          <c:idx val="3"/>
          <c:order val="3"/>
          <c:tx>
            <c:strRef>
              <c:f>'22P812'!$F$1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4878048780487803E-2"/>
                      <c:h val="7.2247070628050514E-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38-AD41-9E54-9E921AAE2D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38-AD41-9E54-9E921AAE2D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38-AD41-9E54-9E921AAE2D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38-AD41-9E54-9E921AAE2D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38-AD41-9E54-9E921AAE2D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38-AD41-9E54-9E921AAE2D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38-AD41-9E54-9E921AAE2D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38-AD41-9E54-9E921AAE2D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38-AD41-9E54-9E921AAE2D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38-AD41-9E54-9E921AAE2D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38-AD41-9E54-9E921AAE2D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38-AD41-9E54-9E921AAE2D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38-AD41-9E54-9E921AAE2D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38-AD41-9E54-9E921AAE2D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38-AD41-9E54-9E921AAE2D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38-AD41-9E54-9E921AAE2D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83DC-4443-A08A-1E8CB83988C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38-AD41-9E54-9E921AAE2D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38-AD41-9E54-9E921AAE2D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38-AD41-9E54-9E921AAE2DA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38-AD41-9E54-9E921AAE2DA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38-AD41-9E54-9E921AAE2DA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38-AD41-9E54-9E921AAE2DA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38-AD41-9E54-9E921AAE2DA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38-AD41-9E54-9E921AAE2DA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38-AD41-9E54-9E921AAE2DA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38-AD41-9E54-9E921AAE2DA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38-AD41-9E54-9E921AAE2DA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38-AD41-9E54-9E921AAE2DA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38-AD41-9E54-9E921AAE2DA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38-AD41-9E54-9E921AAE2DA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38-AD41-9E54-9E921AAE2DA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38-AD41-9E54-9E921AAE2DA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38-AD41-9E54-9E921AAE2DA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38-AD41-9E54-9E921AAE2DA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38-AD41-9E54-9E921AAE2DA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38-AD41-9E54-9E921AAE2DA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38-AD41-9E54-9E921AAE2DA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38-AD41-9E54-9E921AAE2DA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38-AD41-9E54-9E921AAE2DA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38-AD41-9E54-9E921AAE2DA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38-AD41-9E54-9E921AAE2DA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38-AD41-9E54-9E921AAE2DA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38-AD41-9E54-9E921AAE2DA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38-AD41-9E54-9E921AAE2DA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38-AD41-9E54-9E921AAE2DA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38-AD41-9E54-9E921AAE2DA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38-AD41-9E54-9E921AAE2DA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38-AD41-9E54-9E921AAE2DA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38-AD41-9E54-9E921AAE2DA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38-AD41-9E54-9E921AAE2DA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938-AD41-9E54-9E921AAE2DA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38-AD41-9E54-9E921AAE2DA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38-AD41-9E54-9E921AAE2DA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38-AD41-9E54-9E921AAE2DA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38-AD41-9E54-9E921AAE2DA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38-AD41-9E54-9E921AAE2DA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38-AD41-9E54-9E921AAE2DA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38-AD41-9E54-9E921AAE2DA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38-AD41-9E54-9E921AAE2DA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38-AD41-9E54-9E921AAE2DA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38-AD41-9E54-9E921AAE2DA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38-AD41-9E54-9E921AAE2DA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38-AD41-9E54-9E921AAE2DA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38-AD41-9E54-9E921AAE2DA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38-AD41-9E54-9E921AAE2DA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38-AD41-9E54-9E921AAE2DA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38-AD41-9E54-9E921AAE2DA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38-AD41-9E54-9E921AAE2DA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38-AD41-9E54-9E921AAE2DA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38-AD41-9E54-9E921AAE2DA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38-AD41-9E54-9E921AAE2DA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38-AD41-9E54-9E921AAE2DA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38-AD41-9E54-9E921AAE2DA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38-AD41-9E54-9E921AAE2DA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38-AD41-9E54-9E921AAE2DA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38-AD41-9E54-9E921AAE2DA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38-AD41-9E54-9E921AAE2DA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38-AD41-9E54-9E921AAE2DA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38-AD41-9E54-9E921AAE2DA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38-AD41-9E54-9E921AAE2DA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38-AD41-9E54-9E921AAE2DA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38-AD41-9E54-9E921AAE2DA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38-AD41-9E54-9E921AAE2DA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38-AD41-9E54-9E921AAE2DA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38-AD41-9E54-9E921AAE2DA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38-AD41-9E54-9E921AAE2DA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38-AD41-9E54-9E921AAE2DA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38-AD41-9E54-9E921AAE2DA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38-AD41-9E54-9E921AAE2DA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38-AD41-9E54-9E921AAE2DA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38-AD41-9E54-9E921AAE2DA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38-AD41-9E54-9E921AAE2DA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38-AD41-9E54-9E921AAE2DA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38-AD41-9E54-9E921AAE2DA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38-AD41-9E54-9E921AAE2DA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38-AD41-9E54-9E921AAE2DA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38-AD41-9E54-9E921AAE2DA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38-AD41-9E54-9E921AAE2DA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38-AD41-9E54-9E921AAE2DA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38-AD41-9E54-9E921AAE2DA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938-AD41-9E54-9E921AAE2DA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38-AD41-9E54-9E921AAE2DA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38-AD41-9E54-9E921AAE2DA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38-AD41-9E54-9E921AAE2DA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38-AD41-9E54-9E921AAE2DA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38-AD41-9E54-9E921AAE2DA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38-AD41-9E54-9E921AAE2DA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38-AD41-9E54-9E921AAE2DA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38-AD41-9E54-9E921AAE2DA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38-AD41-9E54-9E921AAE2DA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38-AD41-9E54-9E921AAE2DA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38-AD41-9E54-9E921AAE2DA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38-AD41-9E54-9E921AAE2DA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38-AD41-9E54-9E921AAE2DA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38-AD41-9E54-9E921AAE2DA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38-AD41-9E54-9E921AAE2DA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38-AD41-9E54-9E921AAE2DA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38-AD41-9E54-9E921AAE2DA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38-AD41-9E54-9E921AAE2DA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38-AD41-9E54-9E921AAE2DA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38-AD41-9E54-9E921AAE2DA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38-AD41-9E54-9E921AAE2DA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38-AD41-9E54-9E921AAE2DA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38-AD41-9E54-9E921AAE2DA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38-AD41-9E54-9E921AAE2DA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38-AD41-9E54-9E921AAE2DA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38-AD41-9E54-9E921AAE2DA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38-AD41-9E54-9E921AAE2DA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38-AD41-9E54-9E921AAE2DA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38-AD41-9E54-9E921AAE2DA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38-AD41-9E54-9E921AAE2DA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38-AD41-9E54-9E921AAE2DA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38-AD41-9E54-9E921AAE2DA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38-AD41-9E54-9E921AAE2DA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38-AD41-9E54-9E921AAE2DA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38-AD41-9E54-9E921AAE2DA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38-AD41-9E54-9E921AAE2DA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38-AD41-9E54-9E921AAE2DA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38-AD41-9E54-9E921AAE2DA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38-AD41-9E54-9E921AAE2DA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38-AD41-9E54-9E921AAE2DA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38-AD41-9E54-9E921AAE2DA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38-AD41-9E54-9E921AAE2DA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38-AD41-9E54-9E921AAE2DA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38-AD41-9E54-9E921AAE2DA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38-AD41-9E54-9E921AAE2DA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38-AD41-9E54-9E921AAE2DA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38-AD41-9E54-9E921AAE2DA4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38-AD41-9E54-9E921AAE2DA4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38-AD41-9E54-9E921AAE2DA4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38-AD41-9E54-9E921AAE2DA4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38-AD41-9E54-9E921AAE2DA4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38-AD41-9E54-9E921AAE2DA4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38-AD41-9E54-9E921AAE2DA4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38-AD41-9E54-9E921AAE2DA4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38-AD41-9E54-9E921AAE2DA4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38-AD41-9E54-9E921AAE2DA4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38-AD41-9E54-9E921AAE2DA4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38-AD41-9E54-9E921AAE2DA4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38-AD41-9E54-9E921AAE2DA4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38-AD41-9E54-9E921AAE2DA4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38-AD41-9E54-9E921AAE2DA4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38-AD41-9E54-9E921AAE2DA4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38-AD41-9E54-9E921AAE2DA4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38-AD41-9E54-9E921AAE2DA4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38-AD41-9E54-9E921AAE2DA4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38-AD41-9E54-9E921AAE2DA4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38-AD41-9E54-9E921AAE2DA4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38-AD41-9E54-9E921AAE2DA4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38-AD41-9E54-9E921AAE2DA4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38-AD41-9E54-9E921AAE2DA4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38-AD41-9E54-9E921AAE2DA4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38-AD41-9E54-9E921AAE2DA4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38-AD41-9E54-9E921AAE2DA4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38-AD41-9E54-9E921AAE2DA4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38-AD41-9E54-9E921AAE2DA4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38-AD41-9E54-9E921AAE2DA4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38-AD41-9E54-9E921AAE2DA4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38-AD41-9E54-9E921AAE2DA4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38-AD41-9E54-9E921AAE2DA4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38-AD41-9E54-9E921AAE2DA4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38-AD41-9E54-9E921AAE2DA4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38-AD41-9E54-9E921AAE2DA4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38-AD41-9E54-9E921AAE2DA4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38-AD41-9E54-9E921AAE2DA4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38-AD41-9E54-9E921AAE2DA4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38-AD41-9E54-9E921AAE2DA4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38-AD41-9E54-9E921AAE2DA4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38-AD41-9E54-9E921AAE2DA4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38-AD41-9E54-9E921AAE2DA4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38-AD41-9E54-9E921AAE2DA4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38-AD41-9E54-9E921AAE2DA4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38-AD41-9E54-9E921AAE2DA4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38-AD41-9E54-9E921AAE2DA4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38-AD41-9E54-9E921AAE2DA4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38-AD41-9E54-9E921AAE2DA4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38-AD41-9E54-9E921AAE2DA4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38-AD41-9E54-9E921AAE2DA4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38-AD41-9E54-9E921AAE2DA4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38-AD41-9E54-9E921AAE2DA4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38-AD41-9E54-9E921AAE2DA4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38-AD41-9E54-9E921AAE2DA4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38-AD41-9E54-9E921AAE2DA4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38-AD41-9E54-9E921AAE2DA4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38-AD41-9E54-9E921AAE2DA4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38-AD41-9E54-9E921AAE2DA4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38-AD41-9E54-9E921AAE2DA4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38-AD41-9E54-9E921AAE2DA4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38-AD41-9E54-9E921AAE2DA4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38-AD41-9E54-9E921AAE2DA4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38-AD41-9E54-9E921AAE2DA4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38-AD41-9E54-9E921AAE2DA4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38-AD41-9E54-9E921AAE2DA4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38-AD41-9E54-9E921AAE2DA4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38-AD41-9E54-9E921AAE2DA4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38-AD41-9E54-9E921AAE2DA4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38-AD41-9E54-9E921AAE2DA4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38-AD41-9E54-9E921AAE2DA4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38-AD41-9E54-9E921AAE2DA4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38-AD41-9E54-9E921AAE2DA4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38-AD41-9E54-9E921AAE2DA4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38-AD41-9E54-9E921AAE2DA4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38-AD41-9E54-9E921AAE2DA4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38-AD41-9E54-9E921AAE2DA4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38-AD41-9E54-9E921AAE2DA4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38-AD41-9E54-9E921AAE2DA4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38-AD41-9E54-9E921AAE2DA4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38-AD41-9E54-9E921AAE2DA4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38-AD41-9E54-9E921AAE2DA4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38-AD41-9E54-9E921AAE2DA4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38-AD41-9E54-9E921AAE2DA4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38-AD41-9E54-9E921AAE2DA4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38-AD41-9E54-9E921AAE2DA4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38-AD41-9E54-9E921AAE2DA4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38-AD41-9E54-9E921AAE2DA4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38-AD41-9E54-9E921AAE2DA4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38-AD41-9E54-9E921AAE2DA4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38-AD41-9E54-9E921AAE2DA4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38-AD41-9E54-9E921AAE2DA4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38-AD41-9E54-9E921AAE2DA4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38-AD41-9E54-9E921AAE2DA4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38-AD41-9E54-9E921AAE2DA4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38-AD41-9E54-9E921AAE2DA4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38-AD41-9E54-9E921AAE2DA4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38-AD41-9E54-9E921AAE2DA4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38-AD41-9E54-9E921AAE2DA4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38-AD41-9E54-9E921AAE2DA4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38-AD41-9E54-9E921AAE2DA4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38-AD41-9E54-9E921AAE2DA4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38-AD41-9E54-9E921AAE2DA4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38-AD41-9E54-9E921AAE2DA4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38-AD41-9E54-9E921AAE2DA4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38-AD41-9E54-9E921AAE2DA4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38-AD41-9E54-9E921AAE2DA4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38-AD41-9E54-9E921AAE2DA4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38-AD41-9E54-9E921AAE2DA4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38-AD41-9E54-9E921AAE2DA4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38-AD41-9E54-9E921AAE2DA4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38-AD41-9E54-9E921AAE2DA4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38-AD41-9E54-9E921AAE2DA4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38-AD41-9E54-9E921AAE2DA4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38-AD41-9E54-9E921AAE2DA4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38-AD41-9E54-9E921AAE2DA4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38-AD41-9E54-9E921AAE2DA4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38-AD41-9E54-9E921AAE2DA4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38-AD41-9E54-9E921AAE2DA4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38-AD41-9E54-9E921AAE2DA4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38-AD41-9E54-9E921AAE2DA4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38-AD41-9E54-9E921AAE2DA4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38-AD41-9E54-9E921AAE2DA4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38-AD41-9E54-9E921AAE2DA4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38-AD41-9E54-9E921AAE2DA4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38-AD41-9E54-9E921AAE2DA4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38-AD41-9E54-9E921AAE2DA4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38-AD41-9E54-9E921AAE2DA4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38-AD41-9E54-9E921AAE2DA4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38-AD41-9E54-9E921AAE2DA4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38-AD41-9E54-9E921AAE2DA4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38-AD41-9E54-9E921AAE2DA4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38-AD41-9E54-9E921AAE2DA4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38-AD41-9E54-9E921AAE2DA4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38-AD41-9E54-9E921AAE2DA4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38-AD41-9E54-9E921AAE2DA4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38-AD41-9E54-9E921AAE2DA4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38-AD41-9E54-9E921AAE2DA4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38-AD41-9E54-9E921AAE2DA4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38-AD41-9E54-9E921AAE2DA4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38-AD41-9E54-9E921AAE2DA4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38-AD41-9E54-9E921AAE2DA4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38-AD41-9E54-9E921AAE2DA4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38-AD41-9E54-9E921AAE2DA4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F938-AD41-9E54-9E921AAE2DA4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38-AD41-9E54-9E921AAE2DA4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38-AD41-9E54-9E921AAE2DA4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38-AD41-9E54-9E921AAE2DA4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38-AD41-9E54-9E921AAE2DA4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38-AD41-9E54-9E921AAE2DA4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38-AD41-9E54-9E921AAE2DA4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38-AD41-9E54-9E921AAE2DA4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38-AD41-9E54-9E921AAE2DA4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38-AD41-9E54-9E921AAE2DA4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38-AD41-9E54-9E921AAE2DA4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38-AD41-9E54-9E921AAE2DA4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38-AD41-9E54-9E921AAE2DA4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38-AD41-9E54-9E921AAE2DA4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38-AD41-9E54-9E921AAE2DA4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38-AD41-9E54-9E921AAE2DA4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38-AD41-9E54-9E921AAE2DA4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38-AD41-9E54-9E921AAE2DA4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38-AD41-9E54-9E921AAE2DA4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38-AD41-9E54-9E921AAE2DA4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38-AD41-9E54-9E921AAE2DA4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38-AD41-9E54-9E921AAE2DA4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38-AD41-9E54-9E921AAE2DA4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38-AD41-9E54-9E921AAE2DA4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38-AD41-9E54-9E921AAE2DA4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38-AD41-9E54-9E921AAE2DA4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38-AD41-9E54-9E921AAE2DA4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38-AD41-9E54-9E921AAE2DA4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38-AD41-9E54-9E921AAE2DA4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38-AD41-9E54-9E921AAE2DA4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38-AD41-9E54-9E921AAE2DA4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38-AD41-9E54-9E921AAE2DA4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38-AD41-9E54-9E921AAE2DA4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38-AD41-9E54-9E921AAE2DA4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38-AD41-9E54-9E921AAE2DA4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38-AD41-9E54-9E921AAE2DA4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38-AD41-9E54-9E921AAE2DA4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38-AD41-9E54-9E921AAE2DA4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38-AD41-9E54-9E921AAE2DA4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38-AD41-9E54-9E921AAE2DA4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38-AD41-9E54-9E921AAE2DA4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38-AD41-9E54-9E921AAE2DA4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38-AD41-9E54-9E921AAE2DA4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38-AD41-9E54-9E921AAE2DA4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38-AD41-9E54-9E921AAE2DA4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38-AD41-9E54-9E921AAE2DA4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38-AD41-9E54-9E921AAE2DA4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38-AD41-9E54-9E921AAE2DA4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38-AD41-9E54-9E921AAE2DA4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38-AD41-9E54-9E921AAE2DA4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38-AD41-9E54-9E921AAE2DA4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38-AD41-9E54-9E921AAE2DA4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38-AD41-9E54-9E921AAE2DA4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38-AD41-9E54-9E921AAE2DA4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38-AD41-9E54-9E921AAE2DA4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38-AD41-9E54-9E921AAE2DA4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38-AD41-9E54-9E921AAE2DA4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38-AD41-9E54-9E921AAE2DA4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38-AD41-9E54-9E921AAE2DA4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38-AD41-9E54-9E921AAE2DA4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38-AD41-9E54-9E921AAE2DA4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38-AD41-9E54-9E921AAE2DA4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38-AD41-9E54-9E921AAE2DA4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38-AD41-9E54-9E921AAE2DA4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38-AD41-9E54-9E921AAE2DA4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38-AD41-9E54-9E921AAE2DA4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38-AD41-9E54-9E921AAE2DA4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38-AD41-9E54-9E921AAE2DA4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38-AD41-9E54-9E921AAE2DA4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38-AD41-9E54-9E921AAE2DA4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38-AD41-9E54-9E921AAE2DA4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38-AD41-9E54-9E921AAE2DA4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38-AD41-9E54-9E921AAE2DA4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38-AD41-9E54-9E921AAE2DA4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38-AD41-9E54-9E921AAE2DA4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38-AD41-9E54-9E921AAE2DA4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38-AD41-9E54-9E921AAE2DA4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38-AD41-9E54-9E921AAE2DA4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38-AD41-9E54-9E921AAE2DA4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38-AD41-9E54-9E921AAE2DA4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38-AD41-9E54-9E921AAE2DA4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38-AD41-9E54-9E921AAE2DA4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38-AD41-9E54-9E921AAE2DA4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38-AD41-9E54-9E921AAE2DA4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38-AD41-9E54-9E921AAE2DA4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38-AD41-9E54-9E921AAE2DA4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38-AD41-9E54-9E921AAE2DA4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38-AD41-9E54-9E921AAE2DA4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38-AD41-9E54-9E921AAE2DA4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38-AD41-9E54-9E921AAE2DA4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38-AD41-9E54-9E921AAE2DA4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38-AD41-9E54-9E921AAE2DA4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38-AD41-9E54-9E921AAE2DA4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38-AD41-9E54-9E921AAE2DA4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38-AD41-9E54-9E921AAE2DA4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38-AD41-9E54-9E921AAE2DA4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38-AD41-9E54-9E921AAE2DA4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38-AD41-9E54-9E921AAE2DA4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38-AD41-9E54-9E921AAE2DA4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38-AD41-9E54-9E921AAE2DA4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38-AD41-9E54-9E921AAE2DA4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38-AD41-9E54-9E921AAE2DA4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38-AD41-9E54-9E921AAE2DA4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38-AD41-9E54-9E921AAE2DA4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38-AD41-9E54-9E921AAE2DA4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38-AD41-9E54-9E921AAE2DA4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38-AD41-9E54-9E921AAE2DA4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38-AD41-9E54-9E921AAE2DA4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38-AD41-9E54-9E921AAE2DA4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38-AD41-9E54-9E921AAE2DA4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38-AD41-9E54-9E921AAE2DA4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38-AD41-9E54-9E921AAE2DA4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38-AD41-9E54-9E921AAE2DA4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38-AD41-9E54-9E921AAE2DA4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38-AD41-9E54-9E921AAE2DA4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38-AD41-9E54-9E921AAE2DA4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38-AD41-9E54-9E921AAE2DA4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38-AD41-9E54-9E921AAE2DA4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38-AD41-9E54-9E921AAE2DA4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38-AD41-9E54-9E921AAE2DA4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38-AD41-9E54-9E921AAE2DA4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38-AD41-9E54-9E921AAE2DA4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38-AD41-9E54-9E921AAE2DA4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38-AD41-9E54-9E921AAE2DA4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38-AD41-9E54-9E921AAE2DA4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38-AD41-9E54-9E921AAE2DA4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38-AD41-9E54-9E921AAE2DA4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38-AD41-9E54-9E921AAE2DA4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38-AD41-9E54-9E921AAE2DA4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38-AD41-9E54-9E921AAE2DA4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38-AD41-9E54-9E921AAE2DA4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38-AD41-9E54-9E921AAE2DA4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38-AD41-9E54-9E921AAE2DA4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38-AD41-9E54-9E921AAE2DA4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38-AD41-9E54-9E921AAE2DA4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38-AD41-9E54-9E921AAE2DA4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38-AD41-9E54-9E921AAE2DA4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38-AD41-9E54-9E921AAE2DA4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38-AD41-9E54-9E921AAE2DA4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38-AD41-9E54-9E921AAE2DA4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38-AD41-9E54-9E921AAE2DA4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38-AD41-9E54-9E921AAE2DA4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38-AD41-9E54-9E921AAE2DA4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38-AD41-9E54-9E921AAE2DA4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38-AD41-9E54-9E921AAE2DA4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38-AD41-9E54-9E921AAE2DA4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38-AD41-9E54-9E921AAE2DA4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38-AD41-9E54-9E921AAE2DA4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38-AD41-9E54-9E921AAE2DA4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38-AD41-9E54-9E921AAE2DA4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38-AD41-9E54-9E921AAE2DA4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38-AD41-9E54-9E921AAE2DA4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38-AD41-9E54-9E921AAE2DA4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38-AD41-9E54-9E921AAE2DA4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38-AD41-9E54-9E921AAE2DA4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38-AD41-9E54-9E921AAE2DA4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38-AD41-9E54-9E921AAE2DA4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38-AD41-9E54-9E921AAE2DA4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38-AD41-9E54-9E921AAE2DA4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38-AD41-9E54-9E921AAE2DA4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38-AD41-9E54-9E921AAE2DA4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38-AD41-9E54-9E921AAE2DA4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38-AD41-9E54-9E921AAE2DA4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38-AD41-9E54-9E921AAE2DA4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38-AD41-9E54-9E921AAE2DA4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38-AD41-9E54-9E921AAE2DA4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38-AD41-9E54-9E921AAE2DA4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38-AD41-9E54-9E921AAE2DA4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38-AD41-9E54-9E921AAE2DA4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38-AD41-9E54-9E921AAE2DA4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38-AD41-9E54-9E921AAE2DA4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38-AD41-9E54-9E921AAE2DA4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38-AD41-9E54-9E921AAE2DA4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38-AD41-9E54-9E921AAE2DA4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38-AD41-9E54-9E921AAE2DA4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38-AD41-9E54-9E921AAE2DA4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38-AD41-9E54-9E921AAE2DA4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38-AD41-9E54-9E921AAE2DA4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38-AD41-9E54-9E921AAE2DA4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38-AD41-9E54-9E921AAE2DA4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38-AD41-9E54-9E921AAE2DA4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38-AD41-9E54-9E921AAE2DA4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38-AD41-9E54-9E921AAE2DA4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38-AD41-9E54-9E921AAE2DA4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38-AD41-9E54-9E921AAE2DA4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38-AD41-9E54-9E921AAE2DA4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38-AD41-9E54-9E921AAE2DA4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38-AD41-9E54-9E921AAE2DA4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38-AD41-9E54-9E921AAE2DA4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38-AD41-9E54-9E921AAE2DA4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38-AD41-9E54-9E921AAE2DA4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38-AD41-9E54-9E921AAE2DA4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38-AD41-9E54-9E921AAE2DA4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38-AD41-9E54-9E921AAE2DA4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38-AD41-9E54-9E921AAE2DA4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38-AD41-9E54-9E921AAE2DA4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38-AD41-9E54-9E921AAE2DA4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38-AD41-9E54-9E921AAE2DA4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38-AD41-9E54-9E921AAE2DA4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F938-AD41-9E54-9E921AAE2DA4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38-AD41-9E54-9E921AAE2DA4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38-AD41-9E54-9E921AAE2DA4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F938-AD41-9E54-9E921AAE2DA4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F938-AD41-9E54-9E921AAE2DA4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F938-AD41-9E54-9E921AAE2DA4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F938-AD41-9E54-9E921AAE2DA4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F938-AD41-9E54-9E921AAE2DA4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F938-AD41-9E54-9E921AAE2DA4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F938-AD41-9E54-9E921AAE2DA4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F938-AD41-9E54-9E921AAE2DA4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F938-AD41-9E54-9E921AAE2DA4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F938-AD41-9E54-9E921AAE2DA4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F938-AD41-9E54-9E921AAE2DA4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F938-AD41-9E54-9E921AAE2DA4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F938-AD41-9E54-9E921AAE2DA4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F938-AD41-9E54-9E921AAE2DA4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F938-AD41-9E54-9E921AAE2DA4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F938-AD41-9E54-9E921AAE2DA4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F938-AD41-9E54-9E921AAE2DA4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F938-AD41-9E54-9E921AAE2DA4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F938-AD41-9E54-9E921AAE2DA4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F938-AD41-9E54-9E921AAE2DA4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F938-AD41-9E54-9E921AAE2DA4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F938-AD41-9E54-9E921AAE2DA4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F938-AD41-9E54-9E921AAE2DA4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F938-AD41-9E54-9E921AAE2DA4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F938-AD41-9E54-9E921AAE2DA4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F938-AD41-9E54-9E921AAE2DA4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F938-AD41-9E54-9E921AAE2DA4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F938-AD41-9E54-9E921AAE2DA4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F938-AD41-9E54-9E921AAE2DA4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F938-AD41-9E54-9E921AAE2DA4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F938-AD41-9E54-9E921AAE2DA4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F938-AD41-9E54-9E921AAE2DA4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F938-AD41-9E54-9E921AAE2DA4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F938-AD41-9E54-9E921AAE2DA4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F938-AD41-9E54-9E921AAE2DA4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F938-AD41-9E54-9E921AAE2DA4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F938-AD41-9E54-9E921AAE2DA4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F938-AD41-9E54-9E921AAE2DA4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F938-AD41-9E54-9E921AAE2DA4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F938-AD41-9E54-9E921AAE2DA4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F938-AD41-9E54-9E921AAE2DA4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F938-AD41-9E54-9E921AAE2DA4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F938-AD41-9E54-9E921AAE2DA4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F938-AD41-9E54-9E921AAE2DA4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F938-AD41-9E54-9E921AAE2DA4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F938-AD41-9E54-9E921AAE2DA4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F938-AD41-9E54-9E921AAE2DA4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F938-AD41-9E54-9E921AAE2DA4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F938-AD41-9E54-9E921AAE2DA4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F938-AD41-9E54-9E921AAE2DA4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F938-AD41-9E54-9E921AAE2DA4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F938-AD41-9E54-9E921AAE2DA4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F938-AD41-9E54-9E921AAE2DA4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F938-AD41-9E54-9E921AAE2DA4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F938-AD41-9E54-9E921AAE2DA4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F938-AD41-9E54-9E921AAE2DA4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F938-AD41-9E54-9E921AAE2DA4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F938-AD41-9E54-9E921AAE2DA4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F938-AD41-9E54-9E921AAE2DA4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F938-AD41-9E54-9E921AAE2DA4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F938-AD41-9E54-9E921AAE2DA4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F938-AD41-9E54-9E921AAE2DA4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F938-AD41-9E54-9E921AAE2DA4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F938-AD41-9E54-9E921AAE2DA4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F938-AD41-9E54-9E921AAE2DA4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F938-AD41-9E54-9E921AAE2DA4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F938-AD41-9E54-9E921AAE2DA4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F938-AD41-9E54-9E921AAE2DA4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F938-AD41-9E54-9E921AAE2DA4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F938-AD41-9E54-9E921AAE2DA4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F938-AD41-9E54-9E921AAE2DA4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F938-AD41-9E54-9E921AAE2DA4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F938-AD41-9E54-9E921AAE2DA4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F938-AD41-9E54-9E921AAE2DA4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F938-AD41-9E54-9E921AAE2DA4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F938-AD41-9E54-9E921AAE2DA4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F938-AD41-9E54-9E921AAE2DA4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F938-AD41-9E54-9E921AAE2DA4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F938-AD41-9E54-9E921AAE2DA4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F938-AD41-9E54-9E921AAE2DA4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F938-AD41-9E54-9E921AAE2DA4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F938-AD41-9E54-9E921AAE2DA4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F938-AD41-9E54-9E921AAE2DA4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F938-AD41-9E54-9E921AAE2DA4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F938-AD41-9E54-9E921AAE2DA4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F938-AD41-9E54-9E921AAE2DA4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F938-AD41-9E54-9E921AAE2DA4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F938-AD41-9E54-9E921AAE2DA4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F938-AD41-9E54-9E921AAE2DA4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F938-AD41-9E54-9E921AAE2DA4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F938-AD41-9E54-9E921AAE2DA4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F938-AD41-9E54-9E921AAE2DA4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F938-AD41-9E54-9E921AAE2DA4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F938-AD41-9E54-9E921AAE2DA4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F938-AD41-9E54-9E921AAE2DA4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F938-AD41-9E54-9E921AAE2DA4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F938-AD41-9E54-9E921AAE2DA4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F938-AD41-9E54-9E921AAE2DA4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F938-AD41-9E54-9E921AAE2DA4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F938-AD41-9E54-9E921AAE2DA4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F938-AD41-9E54-9E921AAE2DA4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F938-AD41-9E54-9E921AAE2DA4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F938-AD41-9E54-9E921AAE2DA4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F938-AD41-9E54-9E921AAE2DA4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F938-AD41-9E54-9E921AAE2DA4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F938-AD41-9E54-9E921AAE2DA4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F938-AD41-9E54-9E921AAE2DA4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F938-AD41-9E54-9E921AAE2DA4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F938-AD41-9E54-9E921AAE2DA4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F938-AD41-9E54-9E921AAE2DA4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F938-AD41-9E54-9E921AAE2DA4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F938-AD41-9E54-9E921AAE2DA4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F938-AD41-9E54-9E921AAE2DA4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F938-AD41-9E54-9E921AAE2DA4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F938-AD41-9E54-9E921AAE2DA4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F938-AD41-9E54-9E921AAE2DA4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F938-AD41-9E54-9E921AAE2DA4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F938-AD41-9E54-9E921AAE2DA4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F938-AD41-9E54-9E921AAE2DA4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F938-AD41-9E54-9E921AAE2DA4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F938-AD41-9E54-9E921AAE2DA4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F938-AD41-9E54-9E921AAE2DA4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F938-AD41-9E54-9E921AAE2DA4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F938-AD41-9E54-9E921AAE2DA4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F938-AD41-9E54-9E921AAE2DA4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F938-AD41-9E54-9E921AAE2DA4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F938-AD41-9E54-9E921AAE2DA4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F938-AD41-9E54-9E921AAE2DA4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F938-AD41-9E54-9E921AAE2DA4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F938-AD41-9E54-9E921AAE2DA4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F938-AD41-9E54-9E921AAE2DA4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F938-AD41-9E54-9E921AAE2DA4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F938-AD41-9E54-9E921AAE2DA4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F938-AD41-9E54-9E921AAE2DA4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F938-AD41-9E54-9E921AAE2DA4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F938-AD41-9E54-9E921AAE2DA4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F938-AD41-9E54-9E921AAE2DA4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F938-AD41-9E54-9E921AAE2DA4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F938-AD41-9E54-9E921AAE2DA4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F938-AD41-9E54-9E921AAE2DA4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F938-AD41-9E54-9E921AAE2DA4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F938-AD41-9E54-9E921AAE2DA4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F938-AD41-9E54-9E921AAE2DA4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F938-AD41-9E54-9E921AAE2DA4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F938-AD41-9E54-9E921AAE2DA4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F938-AD41-9E54-9E921AAE2DA4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F938-AD41-9E54-9E921AAE2DA4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F938-AD41-9E54-9E921AAE2DA4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F938-AD41-9E54-9E921AAE2DA4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F938-AD41-9E54-9E921AAE2DA4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F938-AD41-9E54-9E921AAE2DA4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F938-AD41-9E54-9E921AAE2DA4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F938-AD41-9E54-9E921AAE2DA4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F938-AD41-9E54-9E921AAE2DA4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F938-AD41-9E54-9E921AAE2DA4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F938-AD41-9E54-9E921AAE2DA4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F938-AD41-9E54-9E921AAE2DA4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F938-AD41-9E54-9E921AAE2DA4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F938-AD41-9E54-9E921AAE2DA4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F938-AD41-9E54-9E921AAE2DA4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F938-AD41-9E54-9E921AAE2DA4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F938-AD41-9E54-9E921AAE2DA4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F938-AD41-9E54-9E921AAE2DA4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F938-AD41-9E54-9E921AAE2DA4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F938-AD41-9E54-9E921AAE2DA4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F938-AD41-9E54-9E921AAE2DA4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F938-AD41-9E54-9E921AAE2DA4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F938-AD41-9E54-9E921AAE2DA4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F938-AD41-9E54-9E921AAE2DA4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F938-AD41-9E54-9E921AAE2DA4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F938-AD41-9E54-9E921AAE2DA4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F938-AD41-9E54-9E921AAE2DA4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F938-AD41-9E54-9E921AAE2DA4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F938-AD41-9E54-9E921AAE2DA4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F938-AD41-9E54-9E921AAE2DA4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F938-AD41-9E54-9E921AAE2DA4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F938-AD41-9E54-9E921AAE2DA4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F938-AD41-9E54-9E921AAE2DA4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F938-AD41-9E54-9E921AAE2DA4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F938-AD41-9E54-9E921AAE2DA4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F938-AD41-9E54-9E921AAE2DA4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F938-AD41-9E54-9E921AAE2DA4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F938-AD41-9E54-9E921AAE2DA4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F938-AD41-9E54-9E921AAE2DA4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F938-AD41-9E54-9E921AAE2DA4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F938-AD41-9E54-9E921AAE2DA4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F938-AD41-9E54-9E921AAE2DA4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F938-AD41-9E54-9E921AAE2DA4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F938-AD41-9E54-9E921AAE2DA4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F938-AD41-9E54-9E921AAE2DA4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F938-AD41-9E54-9E921AAE2DA4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F938-AD41-9E54-9E921AAE2DA4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F938-AD41-9E54-9E921AAE2DA4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F938-AD41-9E54-9E921AAE2DA4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F938-AD41-9E54-9E921AAE2DA4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F938-AD41-9E54-9E921AAE2DA4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F938-AD41-9E54-9E921AAE2DA4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F938-AD41-9E54-9E921AAE2DA4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F938-AD41-9E54-9E921AAE2DA4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F938-AD41-9E54-9E921AAE2DA4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F938-AD41-9E54-9E921AAE2DA4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F938-AD41-9E54-9E921AAE2DA4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F938-AD41-9E54-9E921AAE2DA4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F938-AD41-9E54-9E921AAE2DA4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F938-AD41-9E54-9E921AAE2DA4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F938-AD41-9E54-9E921AAE2DA4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F938-AD41-9E54-9E921AAE2DA4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F938-AD41-9E54-9E921AAE2DA4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F938-AD41-9E54-9E921AAE2DA4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F938-AD41-9E54-9E921AAE2DA4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F938-AD41-9E54-9E921AAE2DA4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F938-AD41-9E54-9E921AAE2DA4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F938-AD41-9E54-9E921AAE2DA4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F938-AD41-9E54-9E921AAE2DA4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F938-AD41-9E54-9E921AAE2DA4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F938-AD41-9E54-9E921AAE2DA4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F938-AD41-9E54-9E921AAE2DA4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F938-AD41-9E54-9E921AAE2DA4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F938-AD41-9E54-9E921AAE2DA4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F938-AD41-9E54-9E921AAE2DA4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F938-AD41-9E54-9E921AAE2DA4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F938-AD41-9E54-9E921AAE2DA4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F938-AD41-9E54-9E921AAE2DA4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F938-AD41-9E54-9E921AAE2DA4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F938-AD41-9E54-9E921AAE2DA4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F938-AD41-9E54-9E921AAE2DA4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F938-AD41-9E54-9E921AAE2DA4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F938-AD41-9E54-9E921AAE2DA4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F938-AD41-9E54-9E921AAE2DA4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F938-AD41-9E54-9E921AAE2DA4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F938-AD41-9E54-9E921AAE2DA4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F938-AD41-9E54-9E921AAE2DA4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F938-AD41-9E54-9E921AAE2DA4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F938-AD41-9E54-9E921AAE2DA4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F938-AD41-9E54-9E921AAE2DA4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F938-AD41-9E54-9E921AAE2DA4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F938-AD41-9E54-9E921AAE2DA4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F938-AD41-9E54-9E921AAE2DA4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F938-AD41-9E54-9E921AAE2DA4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F938-AD41-9E54-9E921AAE2DA4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F938-AD41-9E54-9E921AAE2DA4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F938-AD41-9E54-9E921AAE2DA4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F938-AD41-9E54-9E921AAE2DA4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F938-AD41-9E54-9E921AAE2DA4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F938-AD41-9E54-9E921AAE2DA4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F938-AD41-9E54-9E921AAE2DA4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F938-AD41-9E54-9E921AAE2DA4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F938-AD41-9E54-9E921AAE2DA4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F938-AD41-9E54-9E921AAE2DA4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F938-AD41-9E54-9E921AAE2DA4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F938-AD41-9E54-9E921AAE2DA4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F938-AD41-9E54-9E921AAE2DA4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F938-AD41-9E54-9E921AAE2DA4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F938-AD41-9E54-9E921AAE2DA4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F938-AD41-9E54-9E921AAE2DA4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F938-AD41-9E54-9E921AAE2DA4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F938-AD41-9E54-9E921AAE2DA4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F938-AD41-9E54-9E921AAE2DA4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F938-AD41-9E54-9E921AAE2DA4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F938-AD41-9E54-9E921AAE2DA4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F938-AD41-9E54-9E921AAE2DA4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F938-AD41-9E54-9E921AAE2DA4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F938-AD41-9E54-9E921AAE2DA4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F938-AD41-9E54-9E921AAE2DA4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F938-AD41-9E54-9E921AAE2DA4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F938-AD41-9E54-9E921AAE2DA4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F938-AD41-9E54-9E921AAE2DA4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F938-AD41-9E54-9E921AAE2DA4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F938-AD41-9E54-9E921AAE2DA4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F938-AD41-9E54-9E921AAE2DA4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F938-AD41-9E54-9E921AAE2DA4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F938-AD41-9E54-9E921AAE2DA4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F938-AD41-9E54-9E921AAE2DA4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F938-AD41-9E54-9E921AAE2DA4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F938-AD41-9E54-9E921AAE2DA4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F938-AD41-9E54-9E921AAE2DA4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F938-AD41-9E54-9E921AAE2DA4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F938-AD41-9E54-9E921AAE2DA4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F938-AD41-9E54-9E921AAE2DA4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F938-AD41-9E54-9E921AAE2DA4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F938-AD41-9E54-9E921AAE2DA4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F938-AD41-9E54-9E921AAE2DA4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F938-AD41-9E54-9E921AAE2DA4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F938-AD41-9E54-9E921AAE2DA4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F938-AD41-9E54-9E921AAE2DA4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F938-AD41-9E54-9E921AAE2DA4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F938-AD41-9E54-9E921AAE2DA4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F938-AD41-9E54-9E921AAE2DA4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F938-AD41-9E54-9E921AAE2DA4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F938-AD41-9E54-9E921AAE2DA4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F938-AD41-9E54-9E921AAE2DA4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F938-AD41-9E54-9E921AAE2DA4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F938-AD41-9E54-9E921AAE2DA4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F938-AD41-9E54-9E921AAE2DA4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F938-AD41-9E54-9E921AAE2DA4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F938-AD41-9E54-9E921AAE2DA4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F938-AD41-9E54-9E921AAE2DA4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F938-AD41-9E54-9E921AAE2DA4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F938-AD41-9E54-9E921AAE2DA4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F938-AD41-9E54-9E921AAE2DA4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F938-AD41-9E54-9E921AAE2DA4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F938-AD41-9E54-9E921AAE2DA4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F938-AD41-9E54-9E921AAE2DA4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F938-AD41-9E54-9E921AAE2DA4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F938-AD41-9E54-9E921AAE2DA4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F938-AD41-9E54-9E921AAE2DA4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F938-AD41-9E54-9E921AAE2DA4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F938-AD41-9E54-9E921AAE2DA4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F938-AD41-9E54-9E921AAE2DA4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F938-AD41-9E54-9E921AAE2DA4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F938-AD41-9E54-9E921AAE2DA4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F938-AD41-9E54-9E921AAE2DA4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F938-AD41-9E54-9E921AAE2DA4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F938-AD41-9E54-9E921AAE2DA4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F938-AD41-9E54-9E921AAE2DA4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F938-AD41-9E54-9E921AAE2DA4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F938-AD41-9E54-9E921AAE2DA4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F938-AD41-9E54-9E921AAE2DA4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F938-AD41-9E54-9E921AAE2DA4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F938-AD41-9E54-9E921AAE2DA4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F938-AD41-9E54-9E921AAE2DA4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F938-AD41-9E54-9E921AAE2DA4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F938-AD41-9E54-9E921AAE2DA4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F938-AD41-9E54-9E921AAE2DA4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F938-AD41-9E54-9E921AAE2DA4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F938-AD41-9E54-9E921AAE2DA4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F938-AD41-9E54-9E921AAE2DA4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F938-AD41-9E54-9E921AAE2DA4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F938-AD41-9E54-9E921AAE2DA4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F938-AD41-9E54-9E921AAE2DA4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F938-AD41-9E54-9E921AAE2DA4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F938-AD41-9E54-9E921AAE2DA4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F938-AD41-9E54-9E921AAE2DA4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F938-AD41-9E54-9E921AAE2DA4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F938-AD41-9E54-9E921AAE2DA4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F938-AD41-9E54-9E921AAE2DA4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F938-AD41-9E54-9E921AAE2DA4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F938-AD41-9E54-9E921AAE2DA4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F938-AD41-9E54-9E921AAE2DA4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F938-AD41-9E54-9E921AAE2DA4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F938-AD41-9E54-9E921AAE2DA4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F938-AD41-9E54-9E921AAE2DA4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F938-AD41-9E54-9E921AAE2DA4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F938-AD41-9E54-9E921AAE2DA4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F938-AD41-9E54-9E921AAE2DA4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F938-AD41-9E54-9E921AAE2DA4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F938-AD41-9E54-9E921AAE2DA4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F938-AD41-9E54-9E921AAE2DA4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F938-AD41-9E54-9E921AAE2DA4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F938-AD41-9E54-9E921AAE2DA4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F938-AD41-9E54-9E921AAE2DA4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F938-AD41-9E54-9E921AAE2DA4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F938-AD41-9E54-9E921AAE2DA4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F938-AD41-9E54-9E921AAE2DA4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F938-AD41-9E54-9E921AAE2DA4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F938-AD41-9E54-9E921AAE2DA4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F938-AD41-9E54-9E921AAE2DA4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F938-AD41-9E54-9E921AAE2DA4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F938-AD41-9E54-9E921AAE2DA4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F938-AD41-9E54-9E921AAE2DA4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F938-AD41-9E54-9E921AAE2DA4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F938-AD41-9E54-9E921AAE2DA4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F938-AD41-9E54-9E921AAE2DA4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F938-AD41-9E54-9E921AAE2DA4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F938-AD41-9E54-9E921AAE2DA4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F938-AD41-9E54-9E921AAE2DA4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F938-AD41-9E54-9E921AAE2DA4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F938-AD41-9E54-9E921AAE2DA4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F938-AD41-9E54-9E921AAE2DA4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F938-AD41-9E54-9E921AAE2DA4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F938-AD41-9E54-9E921AAE2DA4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F938-AD41-9E54-9E921AAE2DA4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F938-AD41-9E54-9E921AAE2DA4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F938-AD41-9E54-9E921AAE2DA4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F938-AD41-9E54-9E921AAE2DA4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F938-AD41-9E54-9E921AAE2DA4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F938-AD41-9E54-9E921AAE2DA4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F938-AD41-9E54-9E921AAE2DA4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F938-AD41-9E54-9E921AAE2DA4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F938-AD41-9E54-9E921AAE2DA4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F938-AD41-9E54-9E921AAE2DA4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F938-AD41-9E54-9E921AAE2DA4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F938-AD41-9E54-9E921AAE2DA4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F938-AD41-9E54-9E921AAE2DA4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F938-AD41-9E54-9E921AAE2DA4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F938-AD41-9E54-9E921AAE2DA4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F938-AD41-9E54-9E921AAE2DA4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F938-AD41-9E54-9E921AAE2DA4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F938-AD41-9E54-9E921AAE2DA4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F938-AD41-9E54-9E921AAE2DA4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F938-AD41-9E54-9E921AAE2DA4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F938-AD41-9E54-9E921AAE2DA4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F938-AD41-9E54-9E921AAE2DA4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F938-AD41-9E54-9E921AAE2DA4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F938-AD41-9E54-9E921AAE2DA4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F938-AD41-9E54-9E921AAE2DA4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F938-AD41-9E54-9E921AAE2DA4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F938-AD41-9E54-9E921AAE2DA4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F938-AD41-9E54-9E921AAE2DA4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F938-AD41-9E54-9E921AAE2DA4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F938-AD41-9E54-9E921AAE2DA4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F938-AD41-9E54-9E921AAE2DA4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F938-AD41-9E54-9E921AAE2DA4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F938-AD41-9E54-9E921AAE2DA4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F938-AD41-9E54-9E921AAE2DA4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F938-AD41-9E54-9E921AAE2DA4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F938-AD41-9E54-9E921AAE2DA4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F938-AD41-9E54-9E921AAE2DA4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F938-AD41-9E54-9E921AAE2DA4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F938-AD41-9E54-9E921AAE2DA4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F938-AD41-9E54-9E921AAE2DA4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F938-AD41-9E54-9E921AAE2DA4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F938-AD41-9E54-9E921AAE2DA4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F938-AD41-9E54-9E921AAE2DA4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F938-AD41-9E54-9E921AAE2DA4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F938-AD41-9E54-9E921AAE2DA4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F938-AD41-9E54-9E921AAE2DA4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F938-AD41-9E54-9E921AAE2DA4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F938-AD41-9E54-9E921AAE2DA4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F938-AD41-9E54-9E921AAE2DA4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F938-AD41-9E54-9E921AAE2DA4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F938-AD41-9E54-9E921AAE2DA4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F938-AD41-9E54-9E921AAE2DA4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F938-AD41-9E54-9E921AAE2DA4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F938-AD41-9E54-9E921AAE2DA4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F938-AD41-9E54-9E921AAE2DA4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F938-AD41-9E54-9E921AAE2DA4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F938-AD41-9E54-9E921AAE2DA4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F938-AD41-9E54-9E921AAE2DA4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F938-AD41-9E54-9E921AAE2DA4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F938-AD41-9E54-9E921AAE2DA4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F938-AD41-9E54-9E921AAE2DA4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F938-AD41-9E54-9E921AAE2DA4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F938-AD41-9E54-9E921AAE2DA4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F938-AD41-9E54-9E921AAE2DA4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F938-AD41-9E54-9E921AAE2DA4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F938-AD41-9E54-9E921AAE2DA4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F938-AD41-9E54-9E921AAE2DA4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F938-AD41-9E54-9E921AAE2DA4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F938-AD41-9E54-9E921AAE2DA4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F938-AD41-9E54-9E921AAE2DA4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F938-AD41-9E54-9E921AAE2DA4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F938-AD41-9E54-9E921AAE2DA4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F938-AD41-9E54-9E921AAE2DA4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F938-AD41-9E54-9E921AAE2DA4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F938-AD41-9E54-9E921AAE2DA4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F938-AD41-9E54-9E921AAE2DA4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F938-AD41-9E54-9E921AAE2DA4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F938-AD41-9E54-9E921AAE2DA4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F938-AD41-9E54-9E921AAE2DA4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F938-AD41-9E54-9E921AAE2DA4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F938-AD41-9E54-9E921AAE2DA4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F938-AD41-9E54-9E921AAE2DA4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F938-AD41-9E54-9E921AAE2DA4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F938-AD41-9E54-9E921AAE2DA4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F938-AD41-9E54-9E921AAE2DA4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F938-AD41-9E54-9E921AAE2DA4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F938-AD41-9E54-9E921AAE2DA4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F938-AD41-9E54-9E921AAE2DA4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F938-AD41-9E54-9E921AAE2DA4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F938-AD41-9E54-9E921AAE2DA4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F938-AD41-9E54-9E921AAE2DA4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F938-AD41-9E54-9E921AAE2DA4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F938-AD41-9E54-9E921AAE2DA4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F938-AD41-9E54-9E921AAE2DA4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F938-AD41-9E54-9E921AAE2DA4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F938-AD41-9E54-9E921AAE2DA4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F938-AD41-9E54-9E921AAE2DA4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F938-AD41-9E54-9E921AAE2DA4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F938-AD41-9E54-9E921AAE2DA4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F938-AD41-9E54-9E921AAE2DA4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F938-AD41-9E54-9E921AAE2DA4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F938-AD41-9E54-9E921AAE2DA4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F938-AD41-9E54-9E921AAE2DA4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F938-AD41-9E54-9E921AAE2DA4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F938-AD41-9E54-9E921AAE2DA4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F938-AD41-9E54-9E921AAE2DA4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F938-AD41-9E54-9E921AAE2DA4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F938-AD41-9E54-9E921AAE2DA4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F938-AD41-9E54-9E921AAE2DA4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F938-AD41-9E54-9E921AAE2DA4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F938-AD41-9E54-9E921AAE2DA4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F938-AD41-9E54-9E921AAE2DA4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F938-AD41-9E54-9E921AAE2DA4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F938-AD41-9E54-9E921AAE2DA4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F938-AD41-9E54-9E921AAE2DA4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F938-AD41-9E54-9E921AAE2DA4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F938-AD41-9E54-9E921AAE2DA4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F938-AD41-9E54-9E921AAE2DA4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F938-AD41-9E54-9E921AAE2DA4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F938-AD41-9E54-9E921AAE2D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'22P812'!$F$2:$F$986</c:f>
              <c:numCache>
                <c:formatCode>0.00</c:formatCode>
                <c:ptCount val="985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'22P812'!$F$1</c15:f>
                <c15:dlblRangeCache>
                  <c:ptCount val="1"/>
                  <c:pt idx="0">
                    <c:v>LCL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F2A-6944-A0A9-56546588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4.5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22U541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'22P812'!$C$1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'22U541'!$B:$B</c:f>
              <c:strCache>
                <c:ptCount val="20"/>
                <c:pt idx="0">
                  <c:v>Date</c:v>
                </c:pt>
                <c:pt idx="1">
                  <c:v>05-2021</c:v>
                </c:pt>
                <c:pt idx="2">
                  <c:v>05-2021</c:v>
                </c:pt>
                <c:pt idx="3">
                  <c:v>05-2021</c:v>
                </c:pt>
                <c:pt idx="4">
                  <c:v>05-2021</c:v>
                </c:pt>
                <c:pt idx="5">
                  <c:v>05-2021</c:v>
                </c:pt>
                <c:pt idx="6">
                  <c:v>05-2021</c:v>
                </c:pt>
                <c:pt idx="7">
                  <c:v>05-2021</c:v>
                </c:pt>
                <c:pt idx="8">
                  <c:v>05-2021</c:v>
                </c:pt>
                <c:pt idx="9">
                  <c:v>05-2021</c:v>
                </c:pt>
                <c:pt idx="10">
                  <c:v>05-2021</c:v>
                </c:pt>
                <c:pt idx="11">
                  <c:v>05-2021</c:v>
                </c:pt>
                <c:pt idx="12">
                  <c:v>05-2021</c:v>
                </c:pt>
                <c:pt idx="13">
                  <c:v>05-2021</c:v>
                </c:pt>
                <c:pt idx="14">
                  <c:v>05-2021</c:v>
                </c:pt>
                <c:pt idx="15">
                  <c:v>05-2021</c:v>
                </c:pt>
                <c:pt idx="16">
                  <c:v>05-2021</c:v>
                </c:pt>
                <c:pt idx="17">
                  <c:v>05-2021</c:v>
                </c:pt>
                <c:pt idx="18">
                  <c:v>05-2021</c:v>
                </c:pt>
                <c:pt idx="19">
                  <c:v>05-2021</c:v>
                </c:pt>
              </c:strCache>
            </c:strRef>
          </c:cat>
          <c:val>
            <c:numRef>
              <c:f>'22U541'!$D$2:$D$20</c:f>
              <c:numCache>
                <c:formatCode>0.00</c:formatCode>
                <c:ptCount val="19"/>
                <c:pt idx="0">
                  <c:v>52.75909</c:v>
                </c:pt>
                <c:pt idx="1">
                  <c:v>53.001779999999997</c:v>
                </c:pt>
                <c:pt idx="2">
                  <c:v>52.841729999999998</c:v>
                </c:pt>
                <c:pt idx="3">
                  <c:v>53.344230000000003</c:v>
                </c:pt>
                <c:pt idx="4">
                  <c:v>53.102119999999999</c:v>
                </c:pt>
                <c:pt idx="5">
                  <c:v>52.829799999999999</c:v>
                </c:pt>
                <c:pt idx="6">
                  <c:v>53.010660000000001</c:v>
                </c:pt>
                <c:pt idx="7">
                  <c:v>52.879109999999997</c:v>
                </c:pt>
                <c:pt idx="8">
                  <c:v>53.017510000000001</c:v>
                </c:pt>
                <c:pt idx="9">
                  <c:v>52.825090000000003</c:v>
                </c:pt>
                <c:pt idx="10">
                  <c:v>53.244709999999998</c:v>
                </c:pt>
                <c:pt idx="11">
                  <c:v>53.189819999999997</c:v>
                </c:pt>
                <c:pt idx="12">
                  <c:v>53.006100000000004</c:v>
                </c:pt>
                <c:pt idx="13">
                  <c:v>53.427959999999999</c:v>
                </c:pt>
                <c:pt idx="14">
                  <c:v>52.841560000000001</c:v>
                </c:pt>
                <c:pt idx="15">
                  <c:v>53.064140000000002</c:v>
                </c:pt>
                <c:pt idx="16">
                  <c:v>53.287649999999999</c:v>
                </c:pt>
                <c:pt idx="17">
                  <c:v>53.194369999999999</c:v>
                </c:pt>
                <c:pt idx="18">
                  <c:v>52.991990000000001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6D-C044-B2A3-129C386F6FBE}"/>
            </c:ext>
          </c:extLst>
        </c:ser>
        <c:ser>
          <c:idx val="1"/>
          <c:order val="1"/>
          <c:tx>
            <c:strRef>
              <c:f>'22P812'!$D$1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'22U541'!$B:$B</c:f>
              <c:strCache>
                <c:ptCount val="20"/>
                <c:pt idx="0">
                  <c:v>Date</c:v>
                </c:pt>
                <c:pt idx="1">
                  <c:v>05-2021</c:v>
                </c:pt>
                <c:pt idx="2">
                  <c:v>05-2021</c:v>
                </c:pt>
                <c:pt idx="3">
                  <c:v>05-2021</c:v>
                </c:pt>
                <c:pt idx="4">
                  <c:v>05-2021</c:v>
                </c:pt>
                <c:pt idx="5">
                  <c:v>05-2021</c:v>
                </c:pt>
                <c:pt idx="6">
                  <c:v>05-2021</c:v>
                </c:pt>
                <c:pt idx="7">
                  <c:v>05-2021</c:v>
                </c:pt>
                <c:pt idx="8">
                  <c:v>05-2021</c:v>
                </c:pt>
                <c:pt idx="9">
                  <c:v>05-2021</c:v>
                </c:pt>
                <c:pt idx="10">
                  <c:v>05-2021</c:v>
                </c:pt>
                <c:pt idx="11">
                  <c:v>05-2021</c:v>
                </c:pt>
                <c:pt idx="12">
                  <c:v>05-2021</c:v>
                </c:pt>
                <c:pt idx="13">
                  <c:v>05-2021</c:v>
                </c:pt>
                <c:pt idx="14">
                  <c:v>05-2021</c:v>
                </c:pt>
                <c:pt idx="15">
                  <c:v>05-2021</c:v>
                </c:pt>
                <c:pt idx="16">
                  <c:v>05-2021</c:v>
                </c:pt>
                <c:pt idx="17">
                  <c:v>05-2021</c:v>
                </c:pt>
                <c:pt idx="18">
                  <c:v>05-2021</c:v>
                </c:pt>
                <c:pt idx="19">
                  <c:v>05-2021</c:v>
                </c:pt>
              </c:strCache>
            </c:strRef>
          </c:cat>
          <c:val>
            <c:numRef>
              <c:f>'22U541'!$E$2:$E$20</c:f>
              <c:numCache>
                <c:formatCode>0.00</c:formatCode>
                <c:ptCount val="19"/>
                <c:pt idx="0">
                  <c:v>53.045232631578948</c:v>
                </c:pt>
                <c:pt idx="1">
                  <c:v>53.045232631578948</c:v>
                </c:pt>
                <c:pt idx="2">
                  <c:v>53.045232631578948</c:v>
                </c:pt>
                <c:pt idx="3">
                  <c:v>53.045232631578948</c:v>
                </c:pt>
                <c:pt idx="4">
                  <c:v>53.045232631578948</c:v>
                </c:pt>
                <c:pt idx="5">
                  <c:v>53.045232631578948</c:v>
                </c:pt>
                <c:pt idx="6">
                  <c:v>53.045232631578948</c:v>
                </c:pt>
                <c:pt idx="7">
                  <c:v>53.045232631578948</c:v>
                </c:pt>
                <c:pt idx="8">
                  <c:v>53.045232631578948</c:v>
                </c:pt>
                <c:pt idx="9">
                  <c:v>53.045232631578948</c:v>
                </c:pt>
                <c:pt idx="10">
                  <c:v>53.045232631578948</c:v>
                </c:pt>
                <c:pt idx="11">
                  <c:v>53.045232631578948</c:v>
                </c:pt>
                <c:pt idx="12">
                  <c:v>53.045232631578948</c:v>
                </c:pt>
                <c:pt idx="13">
                  <c:v>53.045232631578948</c:v>
                </c:pt>
                <c:pt idx="14">
                  <c:v>53.045232631578948</c:v>
                </c:pt>
                <c:pt idx="15">
                  <c:v>53.045232631578948</c:v>
                </c:pt>
                <c:pt idx="16">
                  <c:v>53.045232631578948</c:v>
                </c:pt>
                <c:pt idx="17">
                  <c:v>53.045232631578948</c:v>
                </c:pt>
                <c:pt idx="18">
                  <c:v>53.045232631578948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6D-C044-B2A3-129C386F6FBE}"/>
            </c:ext>
          </c:extLst>
        </c:ser>
        <c:ser>
          <c:idx val="2"/>
          <c:order val="2"/>
          <c:tx>
            <c:strRef>
              <c:f>'22P812'!$E$1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3EE-726D-C044-B2A3-129C386F6F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'22U541'!$B:$B</c:f>
              <c:strCache>
                <c:ptCount val="20"/>
                <c:pt idx="0">
                  <c:v>Date</c:v>
                </c:pt>
                <c:pt idx="1">
                  <c:v>05-2021</c:v>
                </c:pt>
                <c:pt idx="2">
                  <c:v>05-2021</c:v>
                </c:pt>
                <c:pt idx="3">
                  <c:v>05-2021</c:v>
                </c:pt>
                <c:pt idx="4">
                  <c:v>05-2021</c:v>
                </c:pt>
                <c:pt idx="5">
                  <c:v>05-2021</c:v>
                </c:pt>
                <c:pt idx="6">
                  <c:v>05-2021</c:v>
                </c:pt>
                <c:pt idx="7">
                  <c:v>05-2021</c:v>
                </c:pt>
                <c:pt idx="8">
                  <c:v>05-2021</c:v>
                </c:pt>
                <c:pt idx="9">
                  <c:v>05-2021</c:v>
                </c:pt>
                <c:pt idx="10">
                  <c:v>05-2021</c:v>
                </c:pt>
                <c:pt idx="11">
                  <c:v>05-2021</c:v>
                </c:pt>
                <c:pt idx="12">
                  <c:v>05-2021</c:v>
                </c:pt>
                <c:pt idx="13">
                  <c:v>05-2021</c:v>
                </c:pt>
                <c:pt idx="14">
                  <c:v>05-2021</c:v>
                </c:pt>
                <c:pt idx="15">
                  <c:v>05-2021</c:v>
                </c:pt>
                <c:pt idx="16">
                  <c:v>05-2021</c:v>
                </c:pt>
                <c:pt idx="17">
                  <c:v>05-2021</c:v>
                </c:pt>
                <c:pt idx="18">
                  <c:v>05-2021</c:v>
                </c:pt>
                <c:pt idx="19">
                  <c:v>05-2021</c:v>
                </c:pt>
              </c:strCache>
            </c:strRef>
          </c:cat>
          <c:val>
            <c:numRef>
              <c:f>'22U541'!$F$2:$F$20</c:f>
              <c:numCache>
                <c:formatCode>0.00</c:formatCode>
                <c:ptCount val="19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6D-C044-B2A3-129C386F6FBE}"/>
            </c:ext>
          </c:extLst>
        </c:ser>
        <c:ser>
          <c:idx val="3"/>
          <c:order val="3"/>
          <c:tx>
            <c:strRef>
              <c:f>'22U541'!$G$1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26D-C044-B2A3-129C386F6F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'22U541'!$B:$B</c:f>
              <c:strCache>
                <c:ptCount val="20"/>
                <c:pt idx="0">
                  <c:v>Date</c:v>
                </c:pt>
                <c:pt idx="1">
                  <c:v>05-2021</c:v>
                </c:pt>
                <c:pt idx="2">
                  <c:v>05-2021</c:v>
                </c:pt>
                <c:pt idx="3">
                  <c:v>05-2021</c:v>
                </c:pt>
                <c:pt idx="4">
                  <c:v>05-2021</c:v>
                </c:pt>
                <c:pt idx="5">
                  <c:v>05-2021</c:v>
                </c:pt>
                <c:pt idx="6">
                  <c:v>05-2021</c:v>
                </c:pt>
                <c:pt idx="7">
                  <c:v>05-2021</c:v>
                </c:pt>
                <c:pt idx="8">
                  <c:v>05-2021</c:v>
                </c:pt>
                <c:pt idx="9">
                  <c:v>05-2021</c:v>
                </c:pt>
                <c:pt idx="10">
                  <c:v>05-2021</c:v>
                </c:pt>
                <c:pt idx="11">
                  <c:v>05-2021</c:v>
                </c:pt>
                <c:pt idx="12">
                  <c:v>05-2021</c:v>
                </c:pt>
                <c:pt idx="13">
                  <c:v>05-2021</c:v>
                </c:pt>
                <c:pt idx="14">
                  <c:v>05-2021</c:v>
                </c:pt>
                <c:pt idx="15">
                  <c:v>05-2021</c:v>
                </c:pt>
                <c:pt idx="16">
                  <c:v>05-2021</c:v>
                </c:pt>
                <c:pt idx="17">
                  <c:v>05-2021</c:v>
                </c:pt>
                <c:pt idx="18">
                  <c:v>05-2021</c:v>
                </c:pt>
                <c:pt idx="19">
                  <c:v>05-2021</c:v>
                </c:pt>
              </c:strCache>
            </c:strRef>
          </c:cat>
          <c:val>
            <c:numRef>
              <c:f>'22U541'!$G$2:$G$20</c:f>
              <c:numCache>
                <c:formatCode>0.00</c:formatCode>
                <c:ptCount val="19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3E6-726D-C044-B2A3-129C386F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catAx>
        <c:axId val="17876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Algn val="ctr"/>
        <c:lblOffset val="100"/>
        <c:noMultiLvlLbl val="0"/>
      </c:catAx>
      <c:valAx>
        <c:axId val="180844944"/>
        <c:scaling>
          <c:orientation val="minMax"/>
          <c:max val="53.7"/>
          <c:min val="5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tx1"/>
                </a:solidFill>
              </a:rPr>
              <a:t>Cet-25 content in batch 23J771 (ml)</a:t>
            </a:r>
            <a:endParaRPr lang="en-US" sz="36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495590362129103E-2"/>
          <c:y val="0.35696676810098665"/>
          <c:w val="0.83485494985395747"/>
          <c:h val="0.58850793885188379"/>
        </c:manualLayout>
      </c:layout>
      <c:lineChart>
        <c:grouping val="standard"/>
        <c:varyColors val="0"/>
        <c:ser>
          <c:idx val="4"/>
          <c:order val="0"/>
          <c:tx>
            <c:strRef>
              <c:f>'22P812'!$C$1</c:f>
              <c:strCache>
                <c:ptCount val="1"/>
                <c:pt idx="0">
                  <c:v>Cet-25 content</c:v>
                </c:pt>
              </c:strCache>
            </c:strRef>
          </c:tx>
          <c:marker>
            <c:symbol val="none"/>
          </c:marker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'23J771'!$C$2:$C$16</c:f>
              <c:numCache>
                <c:formatCode>0.00</c:formatCode>
                <c:ptCount val="15"/>
                <c:pt idx="0">
                  <c:v>53.183520000000001</c:v>
                </c:pt>
                <c:pt idx="1">
                  <c:v>53.098959999999998</c:v>
                </c:pt>
                <c:pt idx="2">
                  <c:v>52.995249999999999</c:v>
                </c:pt>
                <c:pt idx="3">
                  <c:v>53.21367</c:v>
                </c:pt>
                <c:pt idx="4">
                  <c:v>53.31541</c:v>
                </c:pt>
                <c:pt idx="5">
                  <c:v>53.038319999999999</c:v>
                </c:pt>
                <c:pt idx="6">
                  <c:v>52.743749999999999</c:v>
                </c:pt>
                <c:pt idx="7">
                  <c:v>53.142490000000002</c:v>
                </c:pt>
                <c:pt idx="8">
                  <c:v>52.931800000000003</c:v>
                </c:pt>
                <c:pt idx="9">
                  <c:v>52.849220000000003</c:v>
                </c:pt>
                <c:pt idx="10">
                  <c:v>53.44041</c:v>
                </c:pt>
                <c:pt idx="11">
                  <c:v>52.884149999999998</c:v>
                </c:pt>
                <c:pt idx="12">
                  <c:v>53.240099999999998</c:v>
                </c:pt>
                <c:pt idx="13">
                  <c:v>53.227089999999997</c:v>
                </c:pt>
                <c:pt idx="14">
                  <c:v>53.010779999999997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077-E44B-A4CF-758957C6913B}"/>
            </c:ext>
          </c:extLst>
        </c:ser>
        <c:ser>
          <c:idx val="5"/>
          <c:order val="1"/>
          <c:tx>
            <c:strRef>
              <c:f>'22P812'!$D$1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'23J771'!$D$2:$D$16</c:f>
              <c:numCache>
                <c:formatCode>0.00</c:formatCode>
                <c:ptCount val="15"/>
                <c:pt idx="0">
                  <c:v>53.08766133333333</c:v>
                </c:pt>
                <c:pt idx="1">
                  <c:v>53.08766133333333</c:v>
                </c:pt>
                <c:pt idx="2">
                  <c:v>53.08766133333333</c:v>
                </c:pt>
                <c:pt idx="3">
                  <c:v>53.08766133333333</c:v>
                </c:pt>
                <c:pt idx="4">
                  <c:v>53.08766133333333</c:v>
                </c:pt>
                <c:pt idx="5">
                  <c:v>53.08766133333333</c:v>
                </c:pt>
                <c:pt idx="6">
                  <c:v>53.08766133333333</c:v>
                </c:pt>
                <c:pt idx="7">
                  <c:v>53.08766133333333</c:v>
                </c:pt>
                <c:pt idx="8">
                  <c:v>53.08766133333333</c:v>
                </c:pt>
                <c:pt idx="9">
                  <c:v>53.08766133333333</c:v>
                </c:pt>
                <c:pt idx="10">
                  <c:v>53.08766133333333</c:v>
                </c:pt>
                <c:pt idx="11">
                  <c:v>53.08766133333333</c:v>
                </c:pt>
                <c:pt idx="12">
                  <c:v>53.08766133333333</c:v>
                </c:pt>
                <c:pt idx="13">
                  <c:v>53.08766133333333</c:v>
                </c:pt>
                <c:pt idx="14">
                  <c:v>53.08766133333333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077-E44B-A4CF-758957C6913B}"/>
            </c:ext>
          </c:extLst>
        </c:ser>
        <c:ser>
          <c:idx val="6"/>
          <c:order val="2"/>
          <c:tx>
            <c:strRef>
              <c:f>'22P812'!$E$1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'23J771'!$E$2:$E$16</c:f>
              <c:numCache>
                <c:formatCode>0.00</c:formatCode>
                <c:ptCount val="15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077-E44B-A4CF-758957C6913B}"/>
            </c:ext>
          </c:extLst>
        </c:ser>
        <c:ser>
          <c:idx val="7"/>
          <c:order val="3"/>
          <c:tx>
            <c:strRef>
              <c:f>'22U541'!$G$1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'23J771'!$F$2:$F$16</c:f>
              <c:numCache>
                <c:formatCode>0.00</c:formatCode>
                <c:ptCount val="15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077-E44B-A4CF-758957C6913B}"/>
            </c:ext>
          </c:extLst>
        </c:ser>
        <c:ser>
          <c:idx val="0"/>
          <c:order val="4"/>
          <c:tx>
            <c:strRef>
              <c:f>'22P812'!$C$1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'23J771'!$C$2:$C$16</c:f>
              <c:numCache>
                <c:formatCode>0.00</c:formatCode>
                <c:ptCount val="15"/>
                <c:pt idx="0">
                  <c:v>53.183520000000001</c:v>
                </c:pt>
                <c:pt idx="1">
                  <c:v>53.098959999999998</c:v>
                </c:pt>
                <c:pt idx="2">
                  <c:v>52.995249999999999</c:v>
                </c:pt>
                <c:pt idx="3">
                  <c:v>53.21367</c:v>
                </c:pt>
                <c:pt idx="4">
                  <c:v>53.31541</c:v>
                </c:pt>
                <c:pt idx="5">
                  <c:v>53.038319999999999</c:v>
                </c:pt>
                <c:pt idx="6">
                  <c:v>52.743749999999999</c:v>
                </c:pt>
                <c:pt idx="7">
                  <c:v>53.142490000000002</c:v>
                </c:pt>
                <c:pt idx="8">
                  <c:v>52.931800000000003</c:v>
                </c:pt>
                <c:pt idx="9">
                  <c:v>52.849220000000003</c:v>
                </c:pt>
                <c:pt idx="10">
                  <c:v>53.44041</c:v>
                </c:pt>
                <c:pt idx="11">
                  <c:v>52.884149999999998</c:v>
                </c:pt>
                <c:pt idx="12">
                  <c:v>53.240099999999998</c:v>
                </c:pt>
                <c:pt idx="13">
                  <c:v>53.227089999999997</c:v>
                </c:pt>
                <c:pt idx="14">
                  <c:v>53.010779999999997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077-E44B-A4CF-758957C6913B}"/>
            </c:ext>
          </c:extLst>
        </c:ser>
        <c:ser>
          <c:idx val="1"/>
          <c:order val="5"/>
          <c:tx>
            <c:strRef>
              <c:f>'22P812'!$D$1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'23J771'!$D$2:$D$16</c:f>
              <c:numCache>
                <c:formatCode>0.00</c:formatCode>
                <c:ptCount val="15"/>
                <c:pt idx="0">
                  <c:v>53.08766133333333</c:v>
                </c:pt>
                <c:pt idx="1">
                  <c:v>53.08766133333333</c:v>
                </c:pt>
                <c:pt idx="2">
                  <c:v>53.08766133333333</c:v>
                </c:pt>
                <c:pt idx="3">
                  <c:v>53.08766133333333</c:v>
                </c:pt>
                <c:pt idx="4">
                  <c:v>53.08766133333333</c:v>
                </c:pt>
                <c:pt idx="5">
                  <c:v>53.08766133333333</c:v>
                </c:pt>
                <c:pt idx="6">
                  <c:v>53.08766133333333</c:v>
                </c:pt>
                <c:pt idx="7">
                  <c:v>53.08766133333333</c:v>
                </c:pt>
                <c:pt idx="8">
                  <c:v>53.08766133333333</c:v>
                </c:pt>
                <c:pt idx="9">
                  <c:v>53.08766133333333</c:v>
                </c:pt>
                <c:pt idx="10">
                  <c:v>53.08766133333333</c:v>
                </c:pt>
                <c:pt idx="11">
                  <c:v>53.08766133333333</c:v>
                </c:pt>
                <c:pt idx="12">
                  <c:v>53.08766133333333</c:v>
                </c:pt>
                <c:pt idx="13">
                  <c:v>53.08766133333333</c:v>
                </c:pt>
                <c:pt idx="14">
                  <c:v>53.08766133333333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077-E44B-A4CF-758957C6913B}"/>
            </c:ext>
          </c:extLst>
        </c:ser>
        <c:ser>
          <c:idx val="2"/>
          <c:order val="6"/>
          <c:tx>
            <c:strRef>
              <c:f>'22P812'!$E$1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8077-E44B-A4CF-758957C6913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D8EB909-85E9-5043-8C50-D1465C3E1D9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9-8077-E44B-A4CF-758957C69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'23J771'!$E$2:$E$16</c:f>
              <c:numCache>
                <c:formatCode>0.00</c:formatCode>
                <c:ptCount val="15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077-E44B-A4CF-758957C6913B}"/>
            </c:ext>
          </c:extLst>
        </c:ser>
        <c:ser>
          <c:idx val="3"/>
          <c:order val="7"/>
          <c:tx>
            <c:strRef>
              <c:f>'22U541'!$G$1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4878048780487803E-2"/>
                      <c:h val="7.2247070628050514E-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C-8077-E44B-A4CF-758957C691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077-E44B-A4CF-758957C691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077-E44B-A4CF-758957C691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077-E44B-A4CF-758957C691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077-E44B-A4CF-758957C691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077-E44B-A4CF-758957C691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077-E44B-A4CF-758957C691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077-E44B-A4CF-758957C691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077-E44B-A4CF-758957C691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077-E44B-A4CF-758957C691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077-E44B-A4CF-758957C6913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077-E44B-A4CF-758957C6913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077-E44B-A4CF-758957C6913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077-E44B-A4CF-758957C6913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A-8077-E44B-A4CF-758957C6913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B-8077-E44B-A4CF-758957C69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'23J771'!$F$2:$F$16</c:f>
              <c:numCache>
                <c:formatCode>0.00</c:formatCode>
                <c:ptCount val="15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'22P812'!$F$1</c15:f>
                <c15:dlblRangeCache>
                  <c:ptCount val="1"/>
                  <c:pt idx="0">
                    <c:v>LCL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C-8077-E44B-A4CF-758957C6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4.7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30000000000000004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27Y920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'22P812'!$C$1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44-634C-A0B0-0BE843EE1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'27Y920'!$C$2:$C$23</c:f>
              <c:numCache>
                <c:formatCode>0.00</c:formatCode>
                <c:ptCount val="22"/>
                <c:pt idx="0">
                  <c:v>53.340940000000003</c:v>
                </c:pt>
                <c:pt idx="1">
                  <c:v>52.989849999999997</c:v>
                </c:pt>
                <c:pt idx="2">
                  <c:v>53.12124</c:v>
                </c:pt>
                <c:pt idx="3">
                  <c:v>52.56906</c:v>
                </c:pt>
                <c:pt idx="4">
                  <c:v>53.282769999999999</c:v>
                </c:pt>
                <c:pt idx="5">
                  <c:v>55.794539999999998</c:v>
                </c:pt>
                <c:pt idx="6">
                  <c:v>53.12379</c:v>
                </c:pt>
                <c:pt idx="7">
                  <c:v>52.978140000000003</c:v>
                </c:pt>
                <c:pt idx="8">
                  <c:v>52.90802</c:v>
                </c:pt>
                <c:pt idx="9">
                  <c:v>53.089219999999997</c:v>
                </c:pt>
                <c:pt idx="10">
                  <c:v>52.970280000000002</c:v>
                </c:pt>
                <c:pt idx="11">
                  <c:v>52.859540000000003</c:v>
                </c:pt>
                <c:pt idx="12">
                  <c:v>53.04027</c:v>
                </c:pt>
                <c:pt idx="13">
                  <c:v>52.892969999999998</c:v>
                </c:pt>
                <c:pt idx="14">
                  <c:v>52.511940000000003</c:v>
                </c:pt>
                <c:pt idx="15">
                  <c:v>52.858370000000001</c:v>
                </c:pt>
                <c:pt idx="16">
                  <c:v>53.127099999999999</c:v>
                </c:pt>
                <c:pt idx="17">
                  <c:v>53.130180000000003</c:v>
                </c:pt>
                <c:pt idx="18">
                  <c:v>53.376249999999999</c:v>
                </c:pt>
                <c:pt idx="19">
                  <c:v>52.841180000000001</c:v>
                </c:pt>
                <c:pt idx="20">
                  <c:v>52.552810000000001</c:v>
                </c:pt>
                <c:pt idx="21">
                  <c:v>53.119169999999997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44-634C-A0B0-0BE843EE130D}"/>
            </c:ext>
          </c:extLst>
        </c:ser>
        <c:ser>
          <c:idx val="1"/>
          <c:order val="1"/>
          <c:tx>
            <c:strRef>
              <c:f>'22P812'!$D$1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'27Y920'!$D$2:$D$23</c:f>
              <c:numCache>
                <c:formatCode>0.00</c:formatCode>
                <c:ptCount val="22"/>
                <c:pt idx="0">
                  <c:v>53.112619545454542</c:v>
                </c:pt>
                <c:pt idx="1">
                  <c:v>53.112619545454542</c:v>
                </c:pt>
                <c:pt idx="2">
                  <c:v>53.112619545454542</c:v>
                </c:pt>
                <c:pt idx="3">
                  <c:v>53.112619545454542</c:v>
                </c:pt>
                <c:pt idx="4">
                  <c:v>53.112619545454542</c:v>
                </c:pt>
                <c:pt idx="5">
                  <c:v>53.112619545454542</c:v>
                </c:pt>
                <c:pt idx="6">
                  <c:v>53.112619545454542</c:v>
                </c:pt>
                <c:pt idx="7">
                  <c:v>53.112619545454542</c:v>
                </c:pt>
                <c:pt idx="8">
                  <c:v>53.112619545454542</c:v>
                </c:pt>
                <c:pt idx="9">
                  <c:v>53.112619545454542</c:v>
                </c:pt>
                <c:pt idx="10">
                  <c:v>53.112619545454542</c:v>
                </c:pt>
                <c:pt idx="11">
                  <c:v>53.112619545454542</c:v>
                </c:pt>
                <c:pt idx="12">
                  <c:v>53.112619545454542</c:v>
                </c:pt>
                <c:pt idx="13">
                  <c:v>53.112619545454542</c:v>
                </c:pt>
                <c:pt idx="14">
                  <c:v>53.112619545454542</c:v>
                </c:pt>
                <c:pt idx="15">
                  <c:v>53.112619545454542</c:v>
                </c:pt>
                <c:pt idx="16">
                  <c:v>53.112619545454542</c:v>
                </c:pt>
                <c:pt idx="17">
                  <c:v>53.112619545454542</c:v>
                </c:pt>
                <c:pt idx="18">
                  <c:v>53.112619545454542</c:v>
                </c:pt>
                <c:pt idx="19">
                  <c:v>53.112619545454542</c:v>
                </c:pt>
                <c:pt idx="20">
                  <c:v>53.112619545454542</c:v>
                </c:pt>
                <c:pt idx="21">
                  <c:v>53.112619545454542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44-634C-A0B0-0BE843EE130D}"/>
            </c:ext>
          </c:extLst>
        </c:ser>
        <c:ser>
          <c:idx val="2"/>
          <c:order val="2"/>
          <c:tx>
            <c:strRef>
              <c:f>'22P812'!$E$1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tx>
                <c:rich>
                  <a:bodyPr/>
                  <a:lstStyle/>
                  <a:p>
                    <a:fld id="{FD8EB909-85E9-5043-8C50-D1465C3E1D9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844-634C-A0B0-0BE843EE1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'27Y920'!$E$2:$E$23</c:f>
              <c:numCache>
                <c:formatCode>0.00</c:formatCode>
                <c:ptCount val="22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  <c:pt idx="21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44-634C-A0B0-0BE843EE130D}"/>
            </c:ext>
          </c:extLst>
        </c:ser>
        <c:ser>
          <c:idx val="3"/>
          <c:order val="3"/>
          <c:tx>
            <c:strRef>
              <c:f>'22U541'!$G$1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4878048780487803E-2"/>
                      <c:h val="7.2247070628050514E-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A844-634C-A0B0-0BE843EE13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844-634C-A0B0-0BE843EE13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44-634C-A0B0-0BE843EE13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844-634C-A0B0-0BE843EE13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844-634C-A0B0-0BE843EE13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844-634C-A0B0-0BE843EE13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844-634C-A0B0-0BE843EE13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844-634C-A0B0-0BE843EE13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844-634C-A0B0-0BE843EE13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844-634C-A0B0-0BE843EE13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844-634C-A0B0-0BE843EE130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844-634C-A0B0-0BE843EE130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844-634C-A0B0-0BE843EE130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844-634C-A0B0-0BE843EE130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844-634C-A0B0-0BE843EE130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844-634C-A0B0-0BE843EE130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0-A844-634C-A0B0-0BE843EE130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844-634C-A0B0-0BE843EE130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844-634C-A0B0-0BE843EE130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844-634C-A0B0-0BE843EE130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844-634C-A0B0-0BE843EE130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844-634C-A0B0-0BE843EE1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'22P812'!$A$2:$A$986</c:f>
              <c:numCache>
                <c:formatCode>mm\-yyyy</c:formatCode>
                <c:ptCount val="985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</c:numCache>
            </c:numRef>
          </c:cat>
          <c:val>
            <c:numRef>
              <c:f>'27Y920'!$F$2:$F$23</c:f>
              <c:numCache>
                <c:formatCode>0.00</c:formatCode>
                <c:ptCount val="22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  <c:pt idx="21">
                  <c:v>51.6735911605521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'22P812'!$F$1</c15:f>
                <c15:dlblRangeCache>
                  <c:ptCount val="1"/>
                  <c:pt idx="0">
                    <c:v>LCL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A844-634C-A0B0-0BE843EE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dateAx>
        <c:axId val="178761616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Offset val="100"/>
        <c:baseTimeUnit val="days"/>
      </c:dateAx>
      <c:valAx>
        <c:axId val="180844944"/>
        <c:scaling>
          <c:orientation val="minMax"/>
          <c:max val="56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30000000000000004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36H401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'36H401'!$C$1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6A-614F-834B-34C79572B4D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6A-614F-834B-34C79572B4D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6A-614F-834B-34C79572B4D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6A-614F-834B-34C79572B4D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6A-614F-834B-34C79572B4D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6A-614F-834B-34C79572B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'36H401'!$A:$A</c:f>
              <c:strCache>
                <c:ptCount val="36"/>
                <c:pt idx="0">
                  <c:v>Date</c:v>
                </c:pt>
                <c:pt idx="1">
                  <c:v>06-2021</c:v>
                </c:pt>
                <c:pt idx="2">
                  <c:v>06-2021</c:v>
                </c:pt>
                <c:pt idx="3">
                  <c:v>06-2021</c:v>
                </c:pt>
                <c:pt idx="4">
                  <c:v>06-2021</c:v>
                </c:pt>
                <c:pt idx="5">
                  <c:v>06-2021</c:v>
                </c:pt>
                <c:pt idx="6">
                  <c:v>06-2021</c:v>
                </c:pt>
                <c:pt idx="7">
                  <c:v>06-2021</c:v>
                </c:pt>
                <c:pt idx="8">
                  <c:v>06-2021</c:v>
                </c:pt>
                <c:pt idx="9">
                  <c:v>06-2021</c:v>
                </c:pt>
                <c:pt idx="10">
                  <c:v>06-2021</c:v>
                </c:pt>
                <c:pt idx="11">
                  <c:v>06-2021</c:v>
                </c:pt>
                <c:pt idx="12">
                  <c:v>06-2021</c:v>
                </c:pt>
                <c:pt idx="13">
                  <c:v>06-2021</c:v>
                </c:pt>
                <c:pt idx="14">
                  <c:v>06-2021</c:v>
                </c:pt>
                <c:pt idx="15">
                  <c:v>06-2021</c:v>
                </c:pt>
                <c:pt idx="16">
                  <c:v>06-2021</c:v>
                </c:pt>
                <c:pt idx="17">
                  <c:v>06-2021</c:v>
                </c:pt>
                <c:pt idx="18">
                  <c:v>06-2021</c:v>
                </c:pt>
                <c:pt idx="19">
                  <c:v>06-2021</c:v>
                </c:pt>
                <c:pt idx="20">
                  <c:v>06-2021</c:v>
                </c:pt>
                <c:pt idx="21">
                  <c:v>06-2021</c:v>
                </c:pt>
                <c:pt idx="22">
                  <c:v>06-2021</c:v>
                </c:pt>
                <c:pt idx="23">
                  <c:v>06-2021</c:v>
                </c:pt>
                <c:pt idx="24">
                  <c:v>06-2021</c:v>
                </c:pt>
                <c:pt idx="25">
                  <c:v>06-2021</c:v>
                </c:pt>
                <c:pt idx="26">
                  <c:v>06-2021</c:v>
                </c:pt>
                <c:pt idx="27">
                  <c:v>06-2021</c:v>
                </c:pt>
                <c:pt idx="28">
                  <c:v>06-2021</c:v>
                </c:pt>
                <c:pt idx="29">
                  <c:v>06-2021</c:v>
                </c:pt>
                <c:pt idx="30">
                  <c:v>06-2021</c:v>
                </c:pt>
                <c:pt idx="31">
                  <c:v>06-2021</c:v>
                </c:pt>
                <c:pt idx="32">
                  <c:v>06-2021</c:v>
                </c:pt>
                <c:pt idx="33">
                  <c:v>06-2021</c:v>
                </c:pt>
                <c:pt idx="34">
                  <c:v>06-2021</c:v>
                </c:pt>
                <c:pt idx="35">
                  <c:v>06-2021</c:v>
                </c:pt>
              </c:strCache>
            </c:strRef>
          </c:cat>
          <c:val>
            <c:numRef>
              <c:f>'36H401'!$C$2:$C$36</c:f>
              <c:numCache>
                <c:formatCode>0.00</c:formatCode>
                <c:ptCount val="35"/>
                <c:pt idx="0">
                  <c:v>55.013489999999997</c:v>
                </c:pt>
                <c:pt idx="1">
                  <c:v>52.91225</c:v>
                </c:pt>
                <c:pt idx="2">
                  <c:v>55.029359999999997</c:v>
                </c:pt>
                <c:pt idx="3">
                  <c:v>55.078530000000001</c:v>
                </c:pt>
                <c:pt idx="4">
                  <c:v>55.134869999999999</c:v>
                </c:pt>
                <c:pt idx="5">
                  <c:v>55.023420000000002</c:v>
                </c:pt>
                <c:pt idx="6">
                  <c:v>55.058909999999997</c:v>
                </c:pt>
                <c:pt idx="7">
                  <c:v>52.70326</c:v>
                </c:pt>
                <c:pt idx="8">
                  <c:v>55.097589999999997</c:v>
                </c:pt>
                <c:pt idx="9">
                  <c:v>53.096440000000001</c:v>
                </c:pt>
                <c:pt idx="10">
                  <c:v>53.246130000000001</c:v>
                </c:pt>
                <c:pt idx="11">
                  <c:v>52.749360000000003</c:v>
                </c:pt>
                <c:pt idx="12">
                  <c:v>52.886560000000003</c:v>
                </c:pt>
                <c:pt idx="13">
                  <c:v>52.991619999999998</c:v>
                </c:pt>
                <c:pt idx="14">
                  <c:v>53.186669999999999</c:v>
                </c:pt>
                <c:pt idx="15">
                  <c:v>53.172159999999998</c:v>
                </c:pt>
                <c:pt idx="16">
                  <c:v>53.25215</c:v>
                </c:pt>
                <c:pt idx="17">
                  <c:v>52.889360000000003</c:v>
                </c:pt>
                <c:pt idx="18">
                  <c:v>53.49868</c:v>
                </c:pt>
                <c:pt idx="19">
                  <c:v>53.120809999999999</c:v>
                </c:pt>
                <c:pt idx="20">
                  <c:v>52.741109999999999</c:v>
                </c:pt>
                <c:pt idx="21">
                  <c:v>52.90643</c:v>
                </c:pt>
                <c:pt idx="22">
                  <c:v>53.201369999999997</c:v>
                </c:pt>
                <c:pt idx="23">
                  <c:v>52.767650000000003</c:v>
                </c:pt>
                <c:pt idx="24">
                  <c:v>53.049370000000003</c:v>
                </c:pt>
                <c:pt idx="25">
                  <c:v>52.936120000000003</c:v>
                </c:pt>
                <c:pt idx="26">
                  <c:v>52.755980000000001</c:v>
                </c:pt>
                <c:pt idx="27">
                  <c:v>53.159030000000001</c:v>
                </c:pt>
                <c:pt idx="28">
                  <c:v>53.274059999999999</c:v>
                </c:pt>
                <c:pt idx="29">
                  <c:v>52.749180000000003</c:v>
                </c:pt>
                <c:pt idx="30">
                  <c:v>53.149679999999996</c:v>
                </c:pt>
                <c:pt idx="31">
                  <c:v>52.567630000000001</c:v>
                </c:pt>
                <c:pt idx="32">
                  <c:v>52.965679999999999</c:v>
                </c:pt>
                <c:pt idx="33">
                  <c:v>52.953159999999997</c:v>
                </c:pt>
                <c:pt idx="34">
                  <c:v>52.936070000000001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AB-6A4E-98AE-74ED8E9A1588}"/>
            </c:ext>
          </c:extLst>
        </c:ser>
        <c:ser>
          <c:idx val="1"/>
          <c:order val="1"/>
          <c:tx>
            <c:strRef>
              <c:f>'36H401'!$D$1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'36H401'!$A:$A</c:f>
              <c:strCache>
                <c:ptCount val="36"/>
                <c:pt idx="0">
                  <c:v>Date</c:v>
                </c:pt>
                <c:pt idx="1">
                  <c:v>06-2021</c:v>
                </c:pt>
                <c:pt idx="2">
                  <c:v>06-2021</c:v>
                </c:pt>
                <c:pt idx="3">
                  <c:v>06-2021</c:v>
                </c:pt>
                <c:pt idx="4">
                  <c:v>06-2021</c:v>
                </c:pt>
                <c:pt idx="5">
                  <c:v>06-2021</c:v>
                </c:pt>
                <c:pt idx="6">
                  <c:v>06-2021</c:v>
                </c:pt>
                <c:pt idx="7">
                  <c:v>06-2021</c:v>
                </c:pt>
                <c:pt idx="8">
                  <c:v>06-2021</c:v>
                </c:pt>
                <c:pt idx="9">
                  <c:v>06-2021</c:v>
                </c:pt>
                <c:pt idx="10">
                  <c:v>06-2021</c:v>
                </c:pt>
                <c:pt idx="11">
                  <c:v>06-2021</c:v>
                </c:pt>
                <c:pt idx="12">
                  <c:v>06-2021</c:v>
                </c:pt>
                <c:pt idx="13">
                  <c:v>06-2021</c:v>
                </c:pt>
                <c:pt idx="14">
                  <c:v>06-2021</c:v>
                </c:pt>
                <c:pt idx="15">
                  <c:v>06-2021</c:v>
                </c:pt>
                <c:pt idx="16">
                  <c:v>06-2021</c:v>
                </c:pt>
                <c:pt idx="17">
                  <c:v>06-2021</c:v>
                </c:pt>
                <c:pt idx="18">
                  <c:v>06-2021</c:v>
                </c:pt>
                <c:pt idx="19">
                  <c:v>06-2021</c:v>
                </c:pt>
                <c:pt idx="20">
                  <c:v>06-2021</c:v>
                </c:pt>
                <c:pt idx="21">
                  <c:v>06-2021</c:v>
                </c:pt>
                <c:pt idx="22">
                  <c:v>06-2021</c:v>
                </c:pt>
                <c:pt idx="23">
                  <c:v>06-2021</c:v>
                </c:pt>
                <c:pt idx="24">
                  <c:v>06-2021</c:v>
                </c:pt>
                <c:pt idx="25">
                  <c:v>06-2021</c:v>
                </c:pt>
                <c:pt idx="26">
                  <c:v>06-2021</c:v>
                </c:pt>
                <c:pt idx="27">
                  <c:v>06-2021</c:v>
                </c:pt>
                <c:pt idx="28">
                  <c:v>06-2021</c:v>
                </c:pt>
                <c:pt idx="29">
                  <c:v>06-2021</c:v>
                </c:pt>
                <c:pt idx="30">
                  <c:v>06-2021</c:v>
                </c:pt>
                <c:pt idx="31">
                  <c:v>06-2021</c:v>
                </c:pt>
                <c:pt idx="32">
                  <c:v>06-2021</c:v>
                </c:pt>
                <c:pt idx="33">
                  <c:v>06-2021</c:v>
                </c:pt>
                <c:pt idx="34">
                  <c:v>06-2021</c:v>
                </c:pt>
                <c:pt idx="35">
                  <c:v>06-2021</c:v>
                </c:pt>
              </c:strCache>
            </c:strRef>
          </c:cat>
          <c:val>
            <c:numRef>
              <c:f>'36H401'!$D$2:$D$36</c:f>
              <c:numCache>
                <c:formatCode>0.00</c:formatCode>
                <c:ptCount val="35"/>
                <c:pt idx="0">
                  <c:v>53.407261142857145</c:v>
                </c:pt>
                <c:pt idx="1">
                  <c:v>53.407261142857145</c:v>
                </c:pt>
                <c:pt idx="2">
                  <c:v>53.407261142857145</c:v>
                </c:pt>
                <c:pt idx="3">
                  <c:v>53.407261142857145</c:v>
                </c:pt>
                <c:pt idx="4">
                  <c:v>53.407261142857145</c:v>
                </c:pt>
                <c:pt idx="5">
                  <c:v>53.407261142857145</c:v>
                </c:pt>
                <c:pt idx="6">
                  <c:v>53.407261142857145</c:v>
                </c:pt>
                <c:pt idx="7">
                  <c:v>53.407261142857145</c:v>
                </c:pt>
                <c:pt idx="8">
                  <c:v>53.407261142857145</c:v>
                </c:pt>
                <c:pt idx="9">
                  <c:v>53.407261142857145</c:v>
                </c:pt>
                <c:pt idx="10">
                  <c:v>53.407261142857145</c:v>
                </c:pt>
                <c:pt idx="11">
                  <c:v>53.407261142857145</c:v>
                </c:pt>
                <c:pt idx="12">
                  <c:v>53.407261142857145</c:v>
                </c:pt>
                <c:pt idx="13">
                  <c:v>53.407261142857145</c:v>
                </c:pt>
                <c:pt idx="14">
                  <c:v>53.407261142857145</c:v>
                </c:pt>
                <c:pt idx="15">
                  <c:v>53.407261142857145</c:v>
                </c:pt>
                <c:pt idx="16">
                  <c:v>53.407261142857145</c:v>
                </c:pt>
                <c:pt idx="17">
                  <c:v>53.407261142857145</c:v>
                </c:pt>
                <c:pt idx="18">
                  <c:v>53.407261142857145</c:v>
                </c:pt>
                <c:pt idx="19">
                  <c:v>53.407261142857145</c:v>
                </c:pt>
                <c:pt idx="20">
                  <c:v>53.407261142857145</c:v>
                </c:pt>
                <c:pt idx="21">
                  <c:v>53.407261142857145</c:v>
                </c:pt>
                <c:pt idx="22">
                  <c:v>53.407261142857145</c:v>
                </c:pt>
                <c:pt idx="23">
                  <c:v>53.407261142857145</c:v>
                </c:pt>
                <c:pt idx="24">
                  <c:v>53.407261142857145</c:v>
                </c:pt>
                <c:pt idx="25">
                  <c:v>53.407261142857145</c:v>
                </c:pt>
                <c:pt idx="26">
                  <c:v>53.407261142857145</c:v>
                </c:pt>
                <c:pt idx="27">
                  <c:v>53.407261142857145</c:v>
                </c:pt>
                <c:pt idx="28">
                  <c:v>53.407261142857145</c:v>
                </c:pt>
                <c:pt idx="29">
                  <c:v>53.407261142857145</c:v>
                </c:pt>
                <c:pt idx="30">
                  <c:v>53.407261142857145</c:v>
                </c:pt>
                <c:pt idx="31">
                  <c:v>53.407261142857145</c:v>
                </c:pt>
                <c:pt idx="32">
                  <c:v>53.407261142857145</c:v>
                </c:pt>
                <c:pt idx="33">
                  <c:v>53.407261142857145</c:v>
                </c:pt>
                <c:pt idx="34">
                  <c:v>53.407261142857145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AB-6A4E-98AE-74ED8E9A1588}"/>
            </c:ext>
          </c:extLst>
        </c:ser>
        <c:ser>
          <c:idx val="2"/>
          <c:order val="2"/>
          <c:tx>
            <c:strRef>
              <c:f>'36H401'!$E$1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76A-614F-834B-34C79572B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'36H401'!$A:$A</c:f>
              <c:strCache>
                <c:ptCount val="36"/>
                <c:pt idx="0">
                  <c:v>Date</c:v>
                </c:pt>
                <c:pt idx="1">
                  <c:v>06-2021</c:v>
                </c:pt>
                <c:pt idx="2">
                  <c:v>06-2021</c:v>
                </c:pt>
                <c:pt idx="3">
                  <c:v>06-2021</c:v>
                </c:pt>
                <c:pt idx="4">
                  <c:v>06-2021</c:v>
                </c:pt>
                <c:pt idx="5">
                  <c:v>06-2021</c:v>
                </c:pt>
                <c:pt idx="6">
                  <c:v>06-2021</c:v>
                </c:pt>
                <c:pt idx="7">
                  <c:v>06-2021</c:v>
                </c:pt>
                <c:pt idx="8">
                  <c:v>06-2021</c:v>
                </c:pt>
                <c:pt idx="9">
                  <c:v>06-2021</c:v>
                </c:pt>
                <c:pt idx="10">
                  <c:v>06-2021</c:v>
                </c:pt>
                <c:pt idx="11">
                  <c:v>06-2021</c:v>
                </c:pt>
                <c:pt idx="12">
                  <c:v>06-2021</c:v>
                </c:pt>
                <c:pt idx="13">
                  <c:v>06-2021</c:v>
                </c:pt>
                <c:pt idx="14">
                  <c:v>06-2021</c:v>
                </c:pt>
                <c:pt idx="15">
                  <c:v>06-2021</c:v>
                </c:pt>
                <c:pt idx="16">
                  <c:v>06-2021</c:v>
                </c:pt>
                <c:pt idx="17">
                  <c:v>06-2021</c:v>
                </c:pt>
                <c:pt idx="18">
                  <c:v>06-2021</c:v>
                </c:pt>
                <c:pt idx="19">
                  <c:v>06-2021</c:v>
                </c:pt>
                <c:pt idx="20">
                  <c:v>06-2021</c:v>
                </c:pt>
                <c:pt idx="21">
                  <c:v>06-2021</c:v>
                </c:pt>
                <c:pt idx="22">
                  <c:v>06-2021</c:v>
                </c:pt>
                <c:pt idx="23">
                  <c:v>06-2021</c:v>
                </c:pt>
                <c:pt idx="24">
                  <c:v>06-2021</c:v>
                </c:pt>
                <c:pt idx="25">
                  <c:v>06-2021</c:v>
                </c:pt>
                <c:pt idx="26">
                  <c:v>06-2021</c:v>
                </c:pt>
                <c:pt idx="27">
                  <c:v>06-2021</c:v>
                </c:pt>
                <c:pt idx="28">
                  <c:v>06-2021</c:v>
                </c:pt>
                <c:pt idx="29">
                  <c:v>06-2021</c:v>
                </c:pt>
                <c:pt idx="30">
                  <c:v>06-2021</c:v>
                </c:pt>
                <c:pt idx="31">
                  <c:v>06-2021</c:v>
                </c:pt>
                <c:pt idx="32">
                  <c:v>06-2021</c:v>
                </c:pt>
                <c:pt idx="33">
                  <c:v>06-2021</c:v>
                </c:pt>
                <c:pt idx="34">
                  <c:v>06-2021</c:v>
                </c:pt>
                <c:pt idx="35">
                  <c:v>06-2021</c:v>
                </c:pt>
              </c:strCache>
            </c:strRef>
          </c:cat>
          <c:val>
            <c:numRef>
              <c:f>'36H401'!$E$2:$E$36</c:f>
              <c:numCache>
                <c:formatCode>0.00</c:formatCode>
                <c:ptCount val="35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  <c:pt idx="21">
                  <c:v>54.489002383307657</c:v>
                </c:pt>
                <c:pt idx="22">
                  <c:v>54.489002383307657</c:v>
                </c:pt>
                <c:pt idx="23">
                  <c:v>54.489002383307657</c:v>
                </c:pt>
                <c:pt idx="24">
                  <c:v>54.489002383307657</c:v>
                </c:pt>
                <c:pt idx="25">
                  <c:v>54.489002383307657</c:v>
                </c:pt>
                <c:pt idx="26">
                  <c:v>54.489002383307657</c:v>
                </c:pt>
                <c:pt idx="27">
                  <c:v>54.489002383307657</c:v>
                </c:pt>
                <c:pt idx="28">
                  <c:v>54.489002383307657</c:v>
                </c:pt>
                <c:pt idx="29">
                  <c:v>54.489002383307657</c:v>
                </c:pt>
                <c:pt idx="30">
                  <c:v>54.489002383307657</c:v>
                </c:pt>
                <c:pt idx="31">
                  <c:v>54.489002383307657</c:v>
                </c:pt>
                <c:pt idx="32">
                  <c:v>54.489002383307657</c:v>
                </c:pt>
                <c:pt idx="33">
                  <c:v>54.489002383307657</c:v>
                </c:pt>
                <c:pt idx="34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AB-6A4E-98AE-74ED8E9A1588}"/>
            </c:ext>
          </c:extLst>
        </c:ser>
        <c:ser>
          <c:idx val="3"/>
          <c:order val="3"/>
          <c:tx>
            <c:strRef>
              <c:f>'36H401'!$F$1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76A-614F-834B-34C79572B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'36H401'!$A:$A</c:f>
              <c:strCache>
                <c:ptCount val="36"/>
                <c:pt idx="0">
                  <c:v>Date</c:v>
                </c:pt>
                <c:pt idx="1">
                  <c:v>06-2021</c:v>
                </c:pt>
                <c:pt idx="2">
                  <c:v>06-2021</c:v>
                </c:pt>
                <c:pt idx="3">
                  <c:v>06-2021</c:v>
                </c:pt>
                <c:pt idx="4">
                  <c:v>06-2021</c:v>
                </c:pt>
                <c:pt idx="5">
                  <c:v>06-2021</c:v>
                </c:pt>
                <c:pt idx="6">
                  <c:v>06-2021</c:v>
                </c:pt>
                <c:pt idx="7">
                  <c:v>06-2021</c:v>
                </c:pt>
                <c:pt idx="8">
                  <c:v>06-2021</c:v>
                </c:pt>
                <c:pt idx="9">
                  <c:v>06-2021</c:v>
                </c:pt>
                <c:pt idx="10">
                  <c:v>06-2021</c:v>
                </c:pt>
                <c:pt idx="11">
                  <c:v>06-2021</c:v>
                </c:pt>
                <c:pt idx="12">
                  <c:v>06-2021</c:v>
                </c:pt>
                <c:pt idx="13">
                  <c:v>06-2021</c:v>
                </c:pt>
                <c:pt idx="14">
                  <c:v>06-2021</c:v>
                </c:pt>
                <c:pt idx="15">
                  <c:v>06-2021</c:v>
                </c:pt>
                <c:pt idx="16">
                  <c:v>06-2021</c:v>
                </c:pt>
                <c:pt idx="17">
                  <c:v>06-2021</c:v>
                </c:pt>
                <c:pt idx="18">
                  <c:v>06-2021</c:v>
                </c:pt>
                <c:pt idx="19">
                  <c:v>06-2021</c:v>
                </c:pt>
                <c:pt idx="20">
                  <c:v>06-2021</c:v>
                </c:pt>
                <c:pt idx="21">
                  <c:v>06-2021</c:v>
                </c:pt>
                <c:pt idx="22">
                  <c:v>06-2021</c:v>
                </c:pt>
                <c:pt idx="23">
                  <c:v>06-2021</c:v>
                </c:pt>
                <c:pt idx="24">
                  <c:v>06-2021</c:v>
                </c:pt>
                <c:pt idx="25">
                  <c:v>06-2021</c:v>
                </c:pt>
                <c:pt idx="26">
                  <c:v>06-2021</c:v>
                </c:pt>
                <c:pt idx="27">
                  <c:v>06-2021</c:v>
                </c:pt>
                <c:pt idx="28">
                  <c:v>06-2021</c:v>
                </c:pt>
                <c:pt idx="29">
                  <c:v>06-2021</c:v>
                </c:pt>
                <c:pt idx="30">
                  <c:v>06-2021</c:v>
                </c:pt>
                <c:pt idx="31">
                  <c:v>06-2021</c:v>
                </c:pt>
                <c:pt idx="32">
                  <c:v>06-2021</c:v>
                </c:pt>
                <c:pt idx="33">
                  <c:v>06-2021</c:v>
                </c:pt>
                <c:pt idx="34">
                  <c:v>06-2021</c:v>
                </c:pt>
                <c:pt idx="35">
                  <c:v>06-2021</c:v>
                </c:pt>
              </c:strCache>
            </c:strRef>
          </c:cat>
          <c:val>
            <c:numRef>
              <c:f>'36H401'!$F$2:$F$36</c:f>
              <c:numCache>
                <c:formatCode>0.00</c:formatCode>
                <c:ptCount val="35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  <c:pt idx="21">
                  <c:v>51.6735911605521</c:v>
                </c:pt>
                <c:pt idx="22">
                  <c:v>51.6735911605521</c:v>
                </c:pt>
                <c:pt idx="23">
                  <c:v>51.6735911605521</c:v>
                </c:pt>
                <c:pt idx="24">
                  <c:v>51.6735911605521</c:v>
                </c:pt>
                <c:pt idx="25">
                  <c:v>51.6735911605521</c:v>
                </c:pt>
                <c:pt idx="26">
                  <c:v>51.6735911605521</c:v>
                </c:pt>
                <c:pt idx="27">
                  <c:v>51.6735911605521</c:v>
                </c:pt>
                <c:pt idx="28">
                  <c:v>51.6735911605521</c:v>
                </c:pt>
                <c:pt idx="29">
                  <c:v>51.6735911605521</c:v>
                </c:pt>
                <c:pt idx="30">
                  <c:v>51.6735911605521</c:v>
                </c:pt>
                <c:pt idx="31">
                  <c:v>51.6735911605521</c:v>
                </c:pt>
                <c:pt idx="32">
                  <c:v>51.6735911605521</c:v>
                </c:pt>
                <c:pt idx="33">
                  <c:v>51.6735911605521</c:v>
                </c:pt>
                <c:pt idx="34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AB-6A4E-98AE-74ED8E9A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catAx>
        <c:axId val="17876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Algn val="ctr"/>
        <c:lblOffset val="100"/>
        <c:noMultiLvlLbl val="0"/>
      </c:catAx>
      <c:valAx>
        <c:axId val="180844944"/>
        <c:scaling>
          <c:orientation val="minMax"/>
          <c:max val="55.2"/>
          <c:min val="5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36P119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'36P119'!$D$1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'36P119'!$C:$C</c:f>
              <c:strCache>
                <c:ptCount val="21"/>
                <c:pt idx="0">
                  <c:v>Sample 36P119</c:v>
                </c:pt>
                <c:pt idx="1">
                  <c:v>1653</c:v>
                </c:pt>
                <c:pt idx="2">
                  <c:v>1664</c:v>
                </c:pt>
                <c:pt idx="3">
                  <c:v>1668</c:v>
                </c:pt>
                <c:pt idx="4">
                  <c:v>1673</c:v>
                </c:pt>
                <c:pt idx="5">
                  <c:v>1691</c:v>
                </c:pt>
                <c:pt idx="6">
                  <c:v>1722</c:v>
                </c:pt>
                <c:pt idx="7">
                  <c:v>1727</c:v>
                </c:pt>
                <c:pt idx="8">
                  <c:v>1737</c:v>
                </c:pt>
                <c:pt idx="9">
                  <c:v>1756</c:v>
                </c:pt>
                <c:pt idx="10">
                  <c:v>1758</c:v>
                </c:pt>
                <c:pt idx="11">
                  <c:v>1761</c:v>
                </c:pt>
                <c:pt idx="12">
                  <c:v>1763</c:v>
                </c:pt>
                <c:pt idx="13">
                  <c:v>1779</c:v>
                </c:pt>
                <c:pt idx="14">
                  <c:v>1795</c:v>
                </c:pt>
                <c:pt idx="15">
                  <c:v>1802</c:v>
                </c:pt>
                <c:pt idx="16">
                  <c:v>1807</c:v>
                </c:pt>
                <c:pt idx="17">
                  <c:v>1816</c:v>
                </c:pt>
                <c:pt idx="18">
                  <c:v>1835</c:v>
                </c:pt>
                <c:pt idx="19">
                  <c:v>1841</c:v>
                </c:pt>
                <c:pt idx="20">
                  <c:v>1848</c:v>
                </c:pt>
              </c:strCache>
            </c:strRef>
          </c:cat>
          <c:val>
            <c:numRef>
              <c:f>'36P119'!$D$2:$D$21</c:f>
              <c:numCache>
                <c:formatCode>0.00</c:formatCode>
                <c:ptCount val="20"/>
                <c:pt idx="0">
                  <c:v>53.461289999999998</c:v>
                </c:pt>
                <c:pt idx="1">
                  <c:v>53.201990000000002</c:v>
                </c:pt>
                <c:pt idx="2">
                  <c:v>53.172359999999998</c:v>
                </c:pt>
                <c:pt idx="3">
                  <c:v>53.114980000000003</c:v>
                </c:pt>
                <c:pt idx="4">
                  <c:v>53.154969999999999</c:v>
                </c:pt>
                <c:pt idx="5">
                  <c:v>52.867959999999997</c:v>
                </c:pt>
                <c:pt idx="6">
                  <c:v>52.952150000000003</c:v>
                </c:pt>
                <c:pt idx="7">
                  <c:v>53.015839999999997</c:v>
                </c:pt>
                <c:pt idx="8">
                  <c:v>52.841140000000003</c:v>
                </c:pt>
                <c:pt idx="9">
                  <c:v>52.752310000000001</c:v>
                </c:pt>
                <c:pt idx="10">
                  <c:v>53.133490000000002</c:v>
                </c:pt>
                <c:pt idx="11">
                  <c:v>53.203620000000001</c:v>
                </c:pt>
                <c:pt idx="12">
                  <c:v>52.84646</c:v>
                </c:pt>
                <c:pt idx="13">
                  <c:v>52.669530000000002</c:v>
                </c:pt>
                <c:pt idx="14">
                  <c:v>53.132219999999997</c:v>
                </c:pt>
                <c:pt idx="15">
                  <c:v>52.94171</c:v>
                </c:pt>
                <c:pt idx="16">
                  <c:v>52.755049999999997</c:v>
                </c:pt>
                <c:pt idx="17">
                  <c:v>53.322290000000002</c:v>
                </c:pt>
                <c:pt idx="18">
                  <c:v>53.134189999999997</c:v>
                </c:pt>
                <c:pt idx="19">
                  <c:v>53.097790000000003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24-E847-AADD-5DD6C0F2E312}"/>
            </c:ext>
          </c:extLst>
        </c:ser>
        <c:ser>
          <c:idx val="1"/>
          <c:order val="1"/>
          <c:tx>
            <c:strRef>
              <c:f>'36P119'!$E$1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'36P119'!$C:$C</c:f>
              <c:strCache>
                <c:ptCount val="21"/>
                <c:pt idx="0">
                  <c:v>Sample 36P119</c:v>
                </c:pt>
                <c:pt idx="1">
                  <c:v>1653</c:v>
                </c:pt>
                <c:pt idx="2">
                  <c:v>1664</c:v>
                </c:pt>
                <c:pt idx="3">
                  <c:v>1668</c:v>
                </c:pt>
                <c:pt idx="4">
                  <c:v>1673</c:v>
                </c:pt>
                <c:pt idx="5">
                  <c:v>1691</c:v>
                </c:pt>
                <c:pt idx="6">
                  <c:v>1722</c:v>
                </c:pt>
                <c:pt idx="7">
                  <c:v>1727</c:v>
                </c:pt>
                <c:pt idx="8">
                  <c:v>1737</c:v>
                </c:pt>
                <c:pt idx="9">
                  <c:v>1756</c:v>
                </c:pt>
                <c:pt idx="10">
                  <c:v>1758</c:v>
                </c:pt>
                <c:pt idx="11">
                  <c:v>1761</c:v>
                </c:pt>
                <c:pt idx="12">
                  <c:v>1763</c:v>
                </c:pt>
                <c:pt idx="13">
                  <c:v>1779</c:v>
                </c:pt>
                <c:pt idx="14">
                  <c:v>1795</c:v>
                </c:pt>
                <c:pt idx="15">
                  <c:v>1802</c:v>
                </c:pt>
                <c:pt idx="16">
                  <c:v>1807</c:v>
                </c:pt>
                <c:pt idx="17">
                  <c:v>1816</c:v>
                </c:pt>
                <c:pt idx="18">
                  <c:v>1835</c:v>
                </c:pt>
                <c:pt idx="19">
                  <c:v>1841</c:v>
                </c:pt>
                <c:pt idx="20">
                  <c:v>1848</c:v>
                </c:pt>
              </c:strCache>
            </c:strRef>
          </c:cat>
          <c:val>
            <c:numRef>
              <c:f>'36P119'!$E$2:$E$21</c:f>
              <c:numCache>
                <c:formatCode>0.00</c:formatCode>
                <c:ptCount val="20"/>
                <c:pt idx="0">
                  <c:v>53.038566999999986</c:v>
                </c:pt>
                <c:pt idx="1">
                  <c:v>53.038566999999986</c:v>
                </c:pt>
                <c:pt idx="2">
                  <c:v>53.038566999999986</c:v>
                </c:pt>
                <c:pt idx="3">
                  <c:v>53.038566999999986</c:v>
                </c:pt>
                <c:pt idx="4">
                  <c:v>53.038566999999986</c:v>
                </c:pt>
                <c:pt idx="5">
                  <c:v>53.038566999999986</c:v>
                </c:pt>
                <c:pt idx="6">
                  <c:v>53.038566999999986</c:v>
                </c:pt>
                <c:pt idx="7">
                  <c:v>53.038566999999986</c:v>
                </c:pt>
                <c:pt idx="8">
                  <c:v>53.038566999999986</c:v>
                </c:pt>
                <c:pt idx="9">
                  <c:v>53.038566999999986</c:v>
                </c:pt>
                <c:pt idx="10">
                  <c:v>53.038566999999986</c:v>
                </c:pt>
                <c:pt idx="11">
                  <c:v>53.038566999999986</c:v>
                </c:pt>
                <c:pt idx="12">
                  <c:v>53.038566999999986</c:v>
                </c:pt>
                <c:pt idx="13">
                  <c:v>53.038566999999986</c:v>
                </c:pt>
                <c:pt idx="14">
                  <c:v>53.038566999999986</c:v>
                </c:pt>
                <c:pt idx="15">
                  <c:v>53.038566999999986</c:v>
                </c:pt>
                <c:pt idx="16">
                  <c:v>53.038566999999986</c:v>
                </c:pt>
                <c:pt idx="17">
                  <c:v>53.038566999999986</c:v>
                </c:pt>
                <c:pt idx="18">
                  <c:v>53.038566999999986</c:v>
                </c:pt>
                <c:pt idx="19">
                  <c:v>53.038566999999986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24-E847-AADD-5DD6C0F2E312}"/>
            </c:ext>
          </c:extLst>
        </c:ser>
        <c:ser>
          <c:idx val="2"/>
          <c:order val="2"/>
          <c:tx>
            <c:strRef>
              <c:f>'36P119'!$F$1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4D24-E847-AADD-5DD6C0F2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'36P119'!$C:$C</c:f>
              <c:strCache>
                <c:ptCount val="21"/>
                <c:pt idx="0">
                  <c:v>Sample 36P119</c:v>
                </c:pt>
                <c:pt idx="1">
                  <c:v>1653</c:v>
                </c:pt>
                <c:pt idx="2">
                  <c:v>1664</c:v>
                </c:pt>
                <c:pt idx="3">
                  <c:v>1668</c:v>
                </c:pt>
                <c:pt idx="4">
                  <c:v>1673</c:v>
                </c:pt>
                <c:pt idx="5">
                  <c:v>1691</c:v>
                </c:pt>
                <c:pt idx="6">
                  <c:v>1722</c:v>
                </c:pt>
                <c:pt idx="7">
                  <c:v>1727</c:v>
                </c:pt>
                <c:pt idx="8">
                  <c:v>1737</c:v>
                </c:pt>
                <c:pt idx="9">
                  <c:v>1756</c:v>
                </c:pt>
                <c:pt idx="10">
                  <c:v>1758</c:v>
                </c:pt>
                <c:pt idx="11">
                  <c:v>1761</c:v>
                </c:pt>
                <c:pt idx="12">
                  <c:v>1763</c:v>
                </c:pt>
                <c:pt idx="13">
                  <c:v>1779</c:v>
                </c:pt>
                <c:pt idx="14">
                  <c:v>1795</c:v>
                </c:pt>
                <c:pt idx="15">
                  <c:v>1802</c:v>
                </c:pt>
                <c:pt idx="16">
                  <c:v>1807</c:v>
                </c:pt>
                <c:pt idx="17">
                  <c:v>1816</c:v>
                </c:pt>
                <c:pt idx="18">
                  <c:v>1835</c:v>
                </c:pt>
                <c:pt idx="19">
                  <c:v>1841</c:v>
                </c:pt>
                <c:pt idx="20">
                  <c:v>1848</c:v>
                </c:pt>
              </c:strCache>
            </c:strRef>
          </c:cat>
          <c:val>
            <c:numRef>
              <c:f>'36P119'!$F$2:$F$21</c:f>
              <c:numCache>
                <c:formatCode>0.00</c:formatCode>
                <c:ptCount val="20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24-E847-AADD-5DD6C0F2E312}"/>
            </c:ext>
          </c:extLst>
        </c:ser>
        <c:ser>
          <c:idx val="3"/>
          <c:order val="3"/>
          <c:tx>
            <c:strRef>
              <c:f>'36P119'!$G$1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4D24-E847-AADD-5DD6C0F2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'36P119'!$C:$C</c:f>
              <c:strCache>
                <c:ptCount val="21"/>
                <c:pt idx="0">
                  <c:v>Sample 36P119</c:v>
                </c:pt>
                <c:pt idx="1">
                  <c:v>1653</c:v>
                </c:pt>
                <c:pt idx="2">
                  <c:v>1664</c:v>
                </c:pt>
                <c:pt idx="3">
                  <c:v>1668</c:v>
                </c:pt>
                <c:pt idx="4">
                  <c:v>1673</c:v>
                </c:pt>
                <c:pt idx="5">
                  <c:v>1691</c:v>
                </c:pt>
                <c:pt idx="6">
                  <c:v>1722</c:v>
                </c:pt>
                <c:pt idx="7">
                  <c:v>1727</c:v>
                </c:pt>
                <c:pt idx="8">
                  <c:v>1737</c:v>
                </c:pt>
                <c:pt idx="9">
                  <c:v>1756</c:v>
                </c:pt>
                <c:pt idx="10">
                  <c:v>1758</c:v>
                </c:pt>
                <c:pt idx="11">
                  <c:v>1761</c:v>
                </c:pt>
                <c:pt idx="12">
                  <c:v>1763</c:v>
                </c:pt>
                <c:pt idx="13">
                  <c:v>1779</c:v>
                </c:pt>
                <c:pt idx="14">
                  <c:v>1795</c:v>
                </c:pt>
                <c:pt idx="15">
                  <c:v>1802</c:v>
                </c:pt>
                <c:pt idx="16">
                  <c:v>1807</c:v>
                </c:pt>
                <c:pt idx="17">
                  <c:v>1816</c:v>
                </c:pt>
                <c:pt idx="18">
                  <c:v>1835</c:v>
                </c:pt>
                <c:pt idx="19">
                  <c:v>1841</c:v>
                </c:pt>
                <c:pt idx="20">
                  <c:v>1848</c:v>
                </c:pt>
              </c:strCache>
            </c:strRef>
          </c:cat>
          <c:val>
            <c:numRef>
              <c:f>'36P119'!$G$2:$G$21</c:f>
              <c:numCache>
                <c:formatCode>0.00</c:formatCode>
                <c:ptCount val="20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D24-E847-AADD-5DD6C0F2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catAx>
        <c:axId val="17876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Algn val="ctr"/>
        <c:lblOffset val="100"/>
        <c:noMultiLvlLbl val="0"/>
      </c:catAx>
      <c:valAx>
        <c:axId val="180844944"/>
        <c:scaling>
          <c:orientation val="minMax"/>
          <c:max val="54.5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37A124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'37A124'!$C$1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'37A124'!$A:$A</c:f>
              <c:strCache>
                <c:ptCount val="36"/>
                <c:pt idx="0">
                  <c:v>Date</c:v>
                </c:pt>
                <c:pt idx="1">
                  <c:v>11-2021</c:v>
                </c:pt>
                <c:pt idx="2">
                  <c:v>11-2021</c:v>
                </c:pt>
                <c:pt idx="3">
                  <c:v>11-2021</c:v>
                </c:pt>
                <c:pt idx="4">
                  <c:v>11-2021</c:v>
                </c:pt>
                <c:pt idx="5">
                  <c:v>11-2021</c:v>
                </c:pt>
                <c:pt idx="6">
                  <c:v>11-2021</c:v>
                </c:pt>
                <c:pt idx="7">
                  <c:v>11-2021</c:v>
                </c:pt>
                <c:pt idx="8">
                  <c:v>11-2021</c:v>
                </c:pt>
                <c:pt idx="9">
                  <c:v>11-2021</c:v>
                </c:pt>
                <c:pt idx="10">
                  <c:v>11-2021</c:v>
                </c:pt>
                <c:pt idx="11">
                  <c:v>11-2021</c:v>
                </c:pt>
                <c:pt idx="12">
                  <c:v>11-2021</c:v>
                </c:pt>
                <c:pt idx="13">
                  <c:v>11-2021</c:v>
                </c:pt>
                <c:pt idx="14">
                  <c:v>11-2021</c:v>
                </c:pt>
                <c:pt idx="15">
                  <c:v>11-2021</c:v>
                </c:pt>
                <c:pt idx="16">
                  <c:v>11-2021</c:v>
                </c:pt>
                <c:pt idx="17">
                  <c:v>11-2021</c:v>
                </c:pt>
                <c:pt idx="18">
                  <c:v>11-2021</c:v>
                </c:pt>
                <c:pt idx="19">
                  <c:v>11-2021</c:v>
                </c:pt>
                <c:pt idx="20">
                  <c:v>11-2021</c:v>
                </c:pt>
                <c:pt idx="21">
                  <c:v>11-2021</c:v>
                </c:pt>
                <c:pt idx="22">
                  <c:v>11-2021</c:v>
                </c:pt>
                <c:pt idx="23">
                  <c:v>11-2021</c:v>
                </c:pt>
                <c:pt idx="24">
                  <c:v>11-2021</c:v>
                </c:pt>
                <c:pt idx="25">
                  <c:v>11-2021</c:v>
                </c:pt>
                <c:pt idx="26">
                  <c:v>11-2021</c:v>
                </c:pt>
                <c:pt idx="27">
                  <c:v>11-2021</c:v>
                </c:pt>
                <c:pt idx="28">
                  <c:v>11-2021</c:v>
                </c:pt>
                <c:pt idx="29">
                  <c:v>11-2021</c:v>
                </c:pt>
                <c:pt idx="30">
                  <c:v>11-2021</c:v>
                </c:pt>
                <c:pt idx="31">
                  <c:v>11-2021</c:v>
                </c:pt>
                <c:pt idx="32">
                  <c:v>11-2021</c:v>
                </c:pt>
                <c:pt idx="33">
                  <c:v>11-2021</c:v>
                </c:pt>
                <c:pt idx="34">
                  <c:v>11-2021</c:v>
                </c:pt>
                <c:pt idx="35">
                  <c:v>11-2021</c:v>
                </c:pt>
              </c:strCache>
            </c:strRef>
          </c:cat>
          <c:val>
            <c:numRef>
              <c:f>'37A124'!$C$2:$C$36</c:f>
              <c:numCache>
                <c:formatCode>0.00</c:formatCode>
                <c:ptCount val="35"/>
                <c:pt idx="0">
                  <c:v>52.666890000000002</c:v>
                </c:pt>
                <c:pt idx="1">
                  <c:v>53.100259999999999</c:v>
                </c:pt>
                <c:pt idx="2">
                  <c:v>52.858820000000001</c:v>
                </c:pt>
                <c:pt idx="3">
                  <c:v>52.918280000000003</c:v>
                </c:pt>
                <c:pt idx="4">
                  <c:v>53.005319999999998</c:v>
                </c:pt>
                <c:pt idx="5">
                  <c:v>52.93873</c:v>
                </c:pt>
                <c:pt idx="6">
                  <c:v>52.971629999999998</c:v>
                </c:pt>
                <c:pt idx="7">
                  <c:v>52.489939999999997</c:v>
                </c:pt>
                <c:pt idx="8">
                  <c:v>53.351379999999999</c:v>
                </c:pt>
                <c:pt idx="9">
                  <c:v>52.952390000000001</c:v>
                </c:pt>
                <c:pt idx="10">
                  <c:v>53.373930000000001</c:v>
                </c:pt>
                <c:pt idx="11">
                  <c:v>52.923690000000001</c:v>
                </c:pt>
                <c:pt idx="12">
                  <c:v>53.08381</c:v>
                </c:pt>
                <c:pt idx="13">
                  <c:v>52.993749999999999</c:v>
                </c:pt>
                <c:pt idx="14">
                  <c:v>52.928930000000001</c:v>
                </c:pt>
                <c:pt idx="15">
                  <c:v>52.73057</c:v>
                </c:pt>
                <c:pt idx="16">
                  <c:v>53.229059999999997</c:v>
                </c:pt>
                <c:pt idx="17">
                  <c:v>52.55</c:v>
                </c:pt>
                <c:pt idx="18">
                  <c:v>52.940309999999997</c:v>
                </c:pt>
                <c:pt idx="19">
                  <c:v>52.834589999999999</c:v>
                </c:pt>
                <c:pt idx="20">
                  <c:v>52.984999999999999</c:v>
                </c:pt>
                <c:pt idx="21">
                  <c:v>53.220019999999998</c:v>
                </c:pt>
                <c:pt idx="22">
                  <c:v>52.850259999999999</c:v>
                </c:pt>
                <c:pt idx="23">
                  <c:v>52.611820000000002</c:v>
                </c:pt>
                <c:pt idx="24">
                  <c:v>53.376080000000002</c:v>
                </c:pt>
                <c:pt idx="25">
                  <c:v>53.030769999999997</c:v>
                </c:pt>
                <c:pt idx="26">
                  <c:v>53.166089999999997</c:v>
                </c:pt>
                <c:pt idx="27">
                  <c:v>52.936340000000001</c:v>
                </c:pt>
                <c:pt idx="28">
                  <c:v>52.965330000000002</c:v>
                </c:pt>
                <c:pt idx="29">
                  <c:v>53.112189999999998</c:v>
                </c:pt>
                <c:pt idx="30">
                  <c:v>53.200740000000003</c:v>
                </c:pt>
                <c:pt idx="31">
                  <c:v>52.797469999999997</c:v>
                </c:pt>
                <c:pt idx="32">
                  <c:v>53.032969999999999</c:v>
                </c:pt>
                <c:pt idx="33">
                  <c:v>53.183860000000003</c:v>
                </c:pt>
                <c:pt idx="34">
                  <c:v>53.167940000000002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00-2C4D-8F0E-E6E00FC75F48}"/>
            </c:ext>
          </c:extLst>
        </c:ser>
        <c:ser>
          <c:idx val="1"/>
          <c:order val="1"/>
          <c:tx>
            <c:strRef>
              <c:f>'37A124'!$D$1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'37A124'!$A:$A</c:f>
              <c:strCache>
                <c:ptCount val="36"/>
                <c:pt idx="0">
                  <c:v>Date</c:v>
                </c:pt>
                <c:pt idx="1">
                  <c:v>11-2021</c:v>
                </c:pt>
                <c:pt idx="2">
                  <c:v>11-2021</c:v>
                </c:pt>
                <c:pt idx="3">
                  <c:v>11-2021</c:v>
                </c:pt>
                <c:pt idx="4">
                  <c:v>11-2021</c:v>
                </c:pt>
                <c:pt idx="5">
                  <c:v>11-2021</c:v>
                </c:pt>
                <c:pt idx="6">
                  <c:v>11-2021</c:v>
                </c:pt>
                <c:pt idx="7">
                  <c:v>11-2021</c:v>
                </c:pt>
                <c:pt idx="8">
                  <c:v>11-2021</c:v>
                </c:pt>
                <c:pt idx="9">
                  <c:v>11-2021</c:v>
                </c:pt>
                <c:pt idx="10">
                  <c:v>11-2021</c:v>
                </c:pt>
                <c:pt idx="11">
                  <c:v>11-2021</c:v>
                </c:pt>
                <c:pt idx="12">
                  <c:v>11-2021</c:v>
                </c:pt>
                <c:pt idx="13">
                  <c:v>11-2021</c:v>
                </c:pt>
                <c:pt idx="14">
                  <c:v>11-2021</c:v>
                </c:pt>
                <c:pt idx="15">
                  <c:v>11-2021</c:v>
                </c:pt>
                <c:pt idx="16">
                  <c:v>11-2021</c:v>
                </c:pt>
                <c:pt idx="17">
                  <c:v>11-2021</c:v>
                </c:pt>
                <c:pt idx="18">
                  <c:v>11-2021</c:v>
                </c:pt>
                <c:pt idx="19">
                  <c:v>11-2021</c:v>
                </c:pt>
                <c:pt idx="20">
                  <c:v>11-2021</c:v>
                </c:pt>
                <c:pt idx="21">
                  <c:v>11-2021</c:v>
                </c:pt>
                <c:pt idx="22">
                  <c:v>11-2021</c:v>
                </c:pt>
                <c:pt idx="23">
                  <c:v>11-2021</c:v>
                </c:pt>
                <c:pt idx="24">
                  <c:v>11-2021</c:v>
                </c:pt>
                <c:pt idx="25">
                  <c:v>11-2021</c:v>
                </c:pt>
                <c:pt idx="26">
                  <c:v>11-2021</c:v>
                </c:pt>
                <c:pt idx="27">
                  <c:v>11-2021</c:v>
                </c:pt>
                <c:pt idx="28">
                  <c:v>11-2021</c:v>
                </c:pt>
                <c:pt idx="29">
                  <c:v>11-2021</c:v>
                </c:pt>
                <c:pt idx="30">
                  <c:v>11-2021</c:v>
                </c:pt>
                <c:pt idx="31">
                  <c:v>11-2021</c:v>
                </c:pt>
                <c:pt idx="32">
                  <c:v>11-2021</c:v>
                </c:pt>
                <c:pt idx="33">
                  <c:v>11-2021</c:v>
                </c:pt>
                <c:pt idx="34">
                  <c:v>11-2021</c:v>
                </c:pt>
                <c:pt idx="35">
                  <c:v>11-2021</c:v>
                </c:pt>
              </c:strCache>
            </c:strRef>
          </c:cat>
          <c:val>
            <c:numRef>
              <c:f>'37A124'!$D$2:$D$36</c:f>
              <c:numCache>
                <c:formatCode>0.00</c:formatCode>
                <c:ptCount val="35"/>
                <c:pt idx="0">
                  <c:v>52.985118857142851</c:v>
                </c:pt>
                <c:pt idx="1">
                  <c:v>52.985118857142851</c:v>
                </c:pt>
                <c:pt idx="2">
                  <c:v>52.985118857142851</c:v>
                </c:pt>
                <c:pt idx="3">
                  <c:v>52.985118857142851</c:v>
                </c:pt>
                <c:pt idx="4">
                  <c:v>52.985118857142851</c:v>
                </c:pt>
                <c:pt idx="5">
                  <c:v>52.985118857142851</c:v>
                </c:pt>
                <c:pt idx="6">
                  <c:v>52.985118857142851</c:v>
                </c:pt>
                <c:pt idx="7">
                  <c:v>52.985118857142851</c:v>
                </c:pt>
                <c:pt idx="8">
                  <c:v>52.985118857142851</c:v>
                </c:pt>
                <c:pt idx="9">
                  <c:v>52.985118857142851</c:v>
                </c:pt>
                <c:pt idx="10">
                  <c:v>52.985118857142851</c:v>
                </c:pt>
                <c:pt idx="11">
                  <c:v>52.985118857142851</c:v>
                </c:pt>
                <c:pt idx="12">
                  <c:v>52.985118857142851</c:v>
                </c:pt>
                <c:pt idx="13">
                  <c:v>52.985118857142851</c:v>
                </c:pt>
                <c:pt idx="14">
                  <c:v>52.985118857142851</c:v>
                </c:pt>
                <c:pt idx="15">
                  <c:v>52.985118857142851</c:v>
                </c:pt>
                <c:pt idx="16">
                  <c:v>52.985118857142851</c:v>
                </c:pt>
                <c:pt idx="17">
                  <c:v>52.985118857142851</c:v>
                </c:pt>
                <c:pt idx="18">
                  <c:v>52.985118857142851</c:v>
                </c:pt>
                <c:pt idx="19">
                  <c:v>52.985118857142851</c:v>
                </c:pt>
                <c:pt idx="20">
                  <c:v>52.985118857142851</c:v>
                </c:pt>
                <c:pt idx="21">
                  <c:v>52.985118857142851</c:v>
                </c:pt>
                <c:pt idx="22">
                  <c:v>52.985118857142851</c:v>
                </c:pt>
                <c:pt idx="23">
                  <c:v>52.985118857142851</c:v>
                </c:pt>
                <c:pt idx="24">
                  <c:v>52.985118857142851</c:v>
                </c:pt>
                <c:pt idx="25">
                  <c:v>52.985118857142851</c:v>
                </c:pt>
                <c:pt idx="26">
                  <c:v>52.985118857142851</c:v>
                </c:pt>
                <c:pt idx="27">
                  <c:v>52.985118857142851</c:v>
                </c:pt>
                <c:pt idx="28">
                  <c:v>52.985118857142851</c:v>
                </c:pt>
                <c:pt idx="29">
                  <c:v>52.985118857142851</c:v>
                </c:pt>
                <c:pt idx="30">
                  <c:v>52.985118857142851</c:v>
                </c:pt>
                <c:pt idx="31">
                  <c:v>52.985118857142851</c:v>
                </c:pt>
                <c:pt idx="32">
                  <c:v>52.985118857142851</c:v>
                </c:pt>
                <c:pt idx="33">
                  <c:v>52.985118857142851</c:v>
                </c:pt>
                <c:pt idx="34">
                  <c:v>52.985118857142851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00-2C4D-8F0E-E6E00FC75F48}"/>
            </c:ext>
          </c:extLst>
        </c:ser>
        <c:ser>
          <c:idx val="2"/>
          <c:order val="2"/>
          <c:tx>
            <c:strRef>
              <c:f>'37A124'!$E$1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3A00-2C4D-8F0E-E6E00FC7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'37A124'!$A:$A</c:f>
              <c:strCache>
                <c:ptCount val="36"/>
                <c:pt idx="0">
                  <c:v>Date</c:v>
                </c:pt>
                <c:pt idx="1">
                  <c:v>11-2021</c:v>
                </c:pt>
                <c:pt idx="2">
                  <c:v>11-2021</c:v>
                </c:pt>
                <c:pt idx="3">
                  <c:v>11-2021</c:v>
                </c:pt>
                <c:pt idx="4">
                  <c:v>11-2021</c:v>
                </c:pt>
                <c:pt idx="5">
                  <c:v>11-2021</c:v>
                </c:pt>
                <c:pt idx="6">
                  <c:v>11-2021</c:v>
                </c:pt>
                <c:pt idx="7">
                  <c:v>11-2021</c:v>
                </c:pt>
                <c:pt idx="8">
                  <c:v>11-2021</c:v>
                </c:pt>
                <c:pt idx="9">
                  <c:v>11-2021</c:v>
                </c:pt>
                <c:pt idx="10">
                  <c:v>11-2021</c:v>
                </c:pt>
                <c:pt idx="11">
                  <c:v>11-2021</c:v>
                </c:pt>
                <c:pt idx="12">
                  <c:v>11-2021</c:v>
                </c:pt>
                <c:pt idx="13">
                  <c:v>11-2021</c:v>
                </c:pt>
                <c:pt idx="14">
                  <c:v>11-2021</c:v>
                </c:pt>
                <c:pt idx="15">
                  <c:v>11-2021</c:v>
                </c:pt>
                <c:pt idx="16">
                  <c:v>11-2021</c:v>
                </c:pt>
                <c:pt idx="17">
                  <c:v>11-2021</c:v>
                </c:pt>
                <c:pt idx="18">
                  <c:v>11-2021</c:v>
                </c:pt>
                <c:pt idx="19">
                  <c:v>11-2021</c:v>
                </c:pt>
                <c:pt idx="20">
                  <c:v>11-2021</c:v>
                </c:pt>
                <c:pt idx="21">
                  <c:v>11-2021</c:v>
                </c:pt>
                <c:pt idx="22">
                  <c:v>11-2021</c:v>
                </c:pt>
                <c:pt idx="23">
                  <c:v>11-2021</c:v>
                </c:pt>
                <c:pt idx="24">
                  <c:v>11-2021</c:v>
                </c:pt>
                <c:pt idx="25">
                  <c:v>11-2021</c:v>
                </c:pt>
                <c:pt idx="26">
                  <c:v>11-2021</c:v>
                </c:pt>
                <c:pt idx="27">
                  <c:v>11-2021</c:v>
                </c:pt>
                <c:pt idx="28">
                  <c:v>11-2021</c:v>
                </c:pt>
                <c:pt idx="29">
                  <c:v>11-2021</c:v>
                </c:pt>
                <c:pt idx="30">
                  <c:v>11-2021</c:v>
                </c:pt>
                <c:pt idx="31">
                  <c:v>11-2021</c:v>
                </c:pt>
                <c:pt idx="32">
                  <c:v>11-2021</c:v>
                </c:pt>
                <c:pt idx="33">
                  <c:v>11-2021</c:v>
                </c:pt>
                <c:pt idx="34">
                  <c:v>11-2021</c:v>
                </c:pt>
                <c:pt idx="35">
                  <c:v>11-2021</c:v>
                </c:pt>
              </c:strCache>
            </c:strRef>
          </c:cat>
          <c:val>
            <c:numRef>
              <c:f>'37A124'!$E$2:$E$36</c:f>
              <c:numCache>
                <c:formatCode>0.00</c:formatCode>
                <c:ptCount val="35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  <c:pt idx="19">
                  <c:v>54.489002383307657</c:v>
                </c:pt>
                <c:pt idx="20">
                  <c:v>54.489002383307657</c:v>
                </c:pt>
                <c:pt idx="21">
                  <c:v>54.489002383307657</c:v>
                </c:pt>
                <c:pt idx="22">
                  <c:v>54.489002383307657</c:v>
                </c:pt>
                <c:pt idx="23">
                  <c:v>54.489002383307657</c:v>
                </c:pt>
                <c:pt idx="24">
                  <c:v>54.489002383307657</c:v>
                </c:pt>
                <c:pt idx="25">
                  <c:v>54.489002383307657</c:v>
                </c:pt>
                <c:pt idx="26">
                  <c:v>54.489002383307657</c:v>
                </c:pt>
                <c:pt idx="27">
                  <c:v>54.489002383307657</c:v>
                </c:pt>
                <c:pt idx="28">
                  <c:v>54.489002383307657</c:v>
                </c:pt>
                <c:pt idx="29">
                  <c:v>54.489002383307657</c:v>
                </c:pt>
                <c:pt idx="30">
                  <c:v>54.489002383307657</c:v>
                </c:pt>
                <c:pt idx="31">
                  <c:v>54.489002383307657</c:v>
                </c:pt>
                <c:pt idx="32">
                  <c:v>54.489002383307657</c:v>
                </c:pt>
                <c:pt idx="33">
                  <c:v>54.489002383307657</c:v>
                </c:pt>
                <c:pt idx="34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00-2C4D-8F0E-E6E00FC75F48}"/>
            </c:ext>
          </c:extLst>
        </c:ser>
        <c:ser>
          <c:idx val="3"/>
          <c:order val="3"/>
          <c:tx>
            <c:strRef>
              <c:f>'37A124'!$F$1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3A00-2C4D-8F0E-E6E00FC7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'37A124'!$A:$A</c:f>
              <c:strCache>
                <c:ptCount val="36"/>
                <c:pt idx="0">
                  <c:v>Date</c:v>
                </c:pt>
                <c:pt idx="1">
                  <c:v>11-2021</c:v>
                </c:pt>
                <c:pt idx="2">
                  <c:v>11-2021</c:v>
                </c:pt>
                <c:pt idx="3">
                  <c:v>11-2021</c:v>
                </c:pt>
                <c:pt idx="4">
                  <c:v>11-2021</c:v>
                </c:pt>
                <c:pt idx="5">
                  <c:v>11-2021</c:v>
                </c:pt>
                <c:pt idx="6">
                  <c:v>11-2021</c:v>
                </c:pt>
                <c:pt idx="7">
                  <c:v>11-2021</c:v>
                </c:pt>
                <c:pt idx="8">
                  <c:v>11-2021</c:v>
                </c:pt>
                <c:pt idx="9">
                  <c:v>11-2021</c:v>
                </c:pt>
                <c:pt idx="10">
                  <c:v>11-2021</c:v>
                </c:pt>
                <c:pt idx="11">
                  <c:v>11-2021</c:v>
                </c:pt>
                <c:pt idx="12">
                  <c:v>11-2021</c:v>
                </c:pt>
                <c:pt idx="13">
                  <c:v>11-2021</c:v>
                </c:pt>
                <c:pt idx="14">
                  <c:v>11-2021</c:v>
                </c:pt>
                <c:pt idx="15">
                  <c:v>11-2021</c:v>
                </c:pt>
                <c:pt idx="16">
                  <c:v>11-2021</c:v>
                </c:pt>
                <c:pt idx="17">
                  <c:v>11-2021</c:v>
                </c:pt>
                <c:pt idx="18">
                  <c:v>11-2021</c:v>
                </c:pt>
                <c:pt idx="19">
                  <c:v>11-2021</c:v>
                </c:pt>
                <c:pt idx="20">
                  <c:v>11-2021</c:v>
                </c:pt>
                <c:pt idx="21">
                  <c:v>11-2021</c:v>
                </c:pt>
                <c:pt idx="22">
                  <c:v>11-2021</c:v>
                </c:pt>
                <c:pt idx="23">
                  <c:v>11-2021</c:v>
                </c:pt>
                <c:pt idx="24">
                  <c:v>11-2021</c:v>
                </c:pt>
                <c:pt idx="25">
                  <c:v>11-2021</c:v>
                </c:pt>
                <c:pt idx="26">
                  <c:v>11-2021</c:v>
                </c:pt>
                <c:pt idx="27">
                  <c:v>11-2021</c:v>
                </c:pt>
                <c:pt idx="28">
                  <c:v>11-2021</c:v>
                </c:pt>
                <c:pt idx="29">
                  <c:v>11-2021</c:v>
                </c:pt>
                <c:pt idx="30">
                  <c:v>11-2021</c:v>
                </c:pt>
                <c:pt idx="31">
                  <c:v>11-2021</c:v>
                </c:pt>
                <c:pt idx="32">
                  <c:v>11-2021</c:v>
                </c:pt>
                <c:pt idx="33">
                  <c:v>11-2021</c:v>
                </c:pt>
                <c:pt idx="34">
                  <c:v>11-2021</c:v>
                </c:pt>
                <c:pt idx="35">
                  <c:v>11-2021</c:v>
                </c:pt>
              </c:strCache>
            </c:strRef>
          </c:cat>
          <c:val>
            <c:numRef>
              <c:f>'37A124'!$F$2:$F$36</c:f>
              <c:numCache>
                <c:formatCode>0.00</c:formatCode>
                <c:ptCount val="35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  <c:pt idx="19">
                  <c:v>51.6735911605521</c:v>
                </c:pt>
                <c:pt idx="20">
                  <c:v>51.6735911605521</c:v>
                </c:pt>
                <c:pt idx="21">
                  <c:v>51.6735911605521</c:v>
                </c:pt>
                <c:pt idx="22">
                  <c:v>51.6735911605521</c:v>
                </c:pt>
                <c:pt idx="23">
                  <c:v>51.6735911605521</c:v>
                </c:pt>
                <c:pt idx="24">
                  <c:v>51.6735911605521</c:v>
                </c:pt>
                <c:pt idx="25">
                  <c:v>51.6735911605521</c:v>
                </c:pt>
                <c:pt idx="26">
                  <c:v>51.6735911605521</c:v>
                </c:pt>
                <c:pt idx="27">
                  <c:v>51.6735911605521</c:v>
                </c:pt>
                <c:pt idx="28">
                  <c:v>51.6735911605521</c:v>
                </c:pt>
                <c:pt idx="29">
                  <c:v>51.6735911605521</c:v>
                </c:pt>
                <c:pt idx="30">
                  <c:v>51.6735911605521</c:v>
                </c:pt>
                <c:pt idx="31">
                  <c:v>51.6735911605521</c:v>
                </c:pt>
                <c:pt idx="32">
                  <c:v>51.6735911605521</c:v>
                </c:pt>
                <c:pt idx="33">
                  <c:v>51.6735911605521</c:v>
                </c:pt>
                <c:pt idx="34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A00-2C4D-8F0E-E6E00FC7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catAx>
        <c:axId val="17876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Algn val="ctr"/>
        <c:lblOffset val="100"/>
        <c:noMultiLvlLbl val="0"/>
      </c:catAx>
      <c:valAx>
        <c:axId val="180844944"/>
        <c:scaling>
          <c:orientation val="minMax"/>
          <c:max val="54.5"/>
          <c:min val="5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Cet-25 content in batch 38M618 (ml)</a:t>
            </a:r>
            <a:endParaRPr lang="en-US" sz="4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'38M618'!$C$1</c:f>
              <c:strCache>
                <c:ptCount val="1"/>
                <c:pt idx="0">
                  <c:v>Cet-25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843-354F-8A17-0A5AE5442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'38M618'!$A:$A</c:f>
              <c:strCache>
                <c:ptCount val="20"/>
                <c:pt idx="0">
                  <c:v>Date</c:v>
                </c:pt>
                <c:pt idx="1">
                  <c:v>12-2021</c:v>
                </c:pt>
                <c:pt idx="2">
                  <c:v>12-2021</c:v>
                </c:pt>
                <c:pt idx="3">
                  <c:v>12-2021</c:v>
                </c:pt>
                <c:pt idx="4">
                  <c:v>12-2021</c:v>
                </c:pt>
                <c:pt idx="5">
                  <c:v>12-2021</c:v>
                </c:pt>
                <c:pt idx="6">
                  <c:v>12-2021</c:v>
                </c:pt>
                <c:pt idx="7">
                  <c:v>12-2021</c:v>
                </c:pt>
                <c:pt idx="8">
                  <c:v>12-2021</c:v>
                </c:pt>
                <c:pt idx="9">
                  <c:v>12-2021</c:v>
                </c:pt>
                <c:pt idx="10">
                  <c:v>12-2021</c:v>
                </c:pt>
                <c:pt idx="11">
                  <c:v>12-2021</c:v>
                </c:pt>
                <c:pt idx="12">
                  <c:v>12-2021</c:v>
                </c:pt>
                <c:pt idx="13">
                  <c:v>12-2021</c:v>
                </c:pt>
                <c:pt idx="14">
                  <c:v>12-2021</c:v>
                </c:pt>
                <c:pt idx="15">
                  <c:v>12-2021</c:v>
                </c:pt>
                <c:pt idx="16">
                  <c:v>12-2021</c:v>
                </c:pt>
                <c:pt idx="17">
                  <c:v>12-2021</c:v>
                </c:pt>
                <c:pt idx="18">
                  <c:v>12-2021</c:v>
                </c:pt>
                <c:pt idx="19">
                  <c:v>12-2021</c:v>
                </c:pt>
              </c:strCache>
            </c:strRef>
          </c:cat>
          <c:val>
            <c:numRef>
              <c:f>'38M618'!$C$2:$C$20</c:f>
              <c:numCache>
                <c:formatCode>0.00</c:formatCode>
                <c:ptCount val="19"/>
                <c:pt idx="0">
                  <c:v>53.118029999999997</c:v>
                </c:pt>
                <c:pt idx="1">
                  <c:v>53.340940000000003</c:v>
                </c:pt>
                <c:pt idx="2">
                  <c:v>53.153550000000003</c:v>
                </c:pt>
                <c:pt idx="3">
                  <c:v>52.989849999999997</c:v>
                </c:pt>
                <c:pt idx="4">
                  <c:v>52.727980000000002</c:v>
                </c:pt>
                <c:pt idx="5">
                  <c:v>53.323560000000001</c:v>
                </c:pt>
                <c:pt idx="6">
                  <c:v>53.154319999999998</c:v>
                </c:pt>
                <c:pt idx="7">
                  <c:v>52.924219999999998</c:v>
                </c:pt>
                <c:pt idx="8">
                  <c:v>53.478439999999999</c:v>
                </c:pt>
                <c:pt idx="9">
                  <c:v>53.101909999999997</c:v>
                </c:pt>
                <c:pt idx="10">
                  <c:v>53.379959999999997</c:v>
                </c:pt>
                <c:pt idx="11">
                  <c:v>52.921019999999999</c:v>
                </c:pt>
                <c:pt idx="12">
                  <c:v>52.997320000000002</c:v>
                </c:pt>
                <c:pt idx="13">
                  <c:v>52.984479999999998</c:v>
                </c:pt>
                <c:pt idx="14">
                  <c:v>52.930349999999997</c:v>
                </c:pt>
                <c:pt idx="15">
                  <c:v>53.116289999999999</c:v>
                </c:pt>
                <c:pt idx="16">
                  <c:v>52.467359999999999</c:v>
                </c:pt>
                <c:pt idx="17">
                  <c:v>52.721069999999997</c:v>
                </c:pt>
                <c:pt idx="18">
                  <c:v>55.155349999999999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43-354F-8A17-0A5AE5442113}"/>
            </c:ext>
          </c:extLst>
        </c:ser>
        <c:ser>
          <c:idx val="1"/>
          <c:order val="1"/>
          <c:tx>
            <c:strRef>
              <c:f>'38M618'!$D$1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'38M618'!$A:$A</c:f>
              <c:strCache>
                <c:ptCount val="20"/>
                <c:pt idx="0">
                  <c:v>Date</c:v>
                </c:pt>
                <c:pt idx="1">
                  <c:v>12-2021</c:v>
                </c:pt>
                <c:pt idx="2">
                  <c:v>12-2021</c:v>
                </c:pt>
                <c:pt idx="3">
                  <c:v>12-2021</c:v>
                </c:pt>
                <c:pt idx="4">
                  <c:v>12-2021</c:v>
                </c:pt>
                <c:pt idx="5">
                  <c:v>12-2021</c:v>
                </c:pt>
                <c:pt idx="6">
                  <c:v>12-2021</c:v>
                </c:pt>
                <c:pt idx="7">
                  <c:v>12-2021</c:v>
                </c:pt>
                <c:pt idx="8">
                  <c:v>12-2021</c:v>
                </c:pt>
                <c:pt idx="9">
                  <c:v>12-2021</c:v>
                </c:pt>
                <c:pt idx="10">
                  <c:v>12-2021</c:v>
                </c:pt>
                <c:pt idx="11">
                  <c:v>12-2021</c:v>
                </c:pt>
                <c:pt idx="12">
                  <c:v>12-2021</c:v>
                </c:pt>
                <c:pt idx="13">
                  <c:v>12-2021</c:v>
                </c:pt>
                <c:pt idx="14">
                  <c:v>12-2021</c:v>
                </c:pt>
                <c:pt idx="15">
                  <c:v>12-2021</c:v>
                </c:pt>
                <c:pt idx="16">
                  <c:v>12-2021</c:v>
                </c:pt>
                <c:pt idx="17">
                  <c:v>12-2021</c:v>
                </c:pt>
                <c:pt idx="18">
                  <c:v>12-2021</c:v>
                </c:pt>
                <c:pt idx="19">
                  <c:v>12-2021</c:v>
                </c:pt>
              </c:strCache>
            </c:strRef>
          </c:cat>
          <c:val>
            <c:numRef>
              <c:f>'38M618'!$D$2:$D$20</c:f>
              <c:numCache>
                <c:formatCode>0.00</c:formatCode>
                <c:ptCount val="19"/>
                <c:pt idx="0">
                  <c:v>53.157157894736834</c:v>
                </c:pt>
                <c:pt idx="1">
                  <c:v>53.157157894736834</c:v>
                </c:pt>
                <c:pt idx="2">
                  <c:v>53.157157894736834</c:v>
                </c:pt>
                <c:pt idx="3">
                  <c:v>53.157157894736834</c:v>
                </c:pt>
                <c:pt idx="4">
                  <c:v>53.157157894736834</c:v>
                </c:pt>
                <c:pt idx="5">
                  <c:v>53.157157894736834</c:v>
                </c:pt>
                <c:pt idx="6">
                  <c:v>53.157157894736834</c:v>
                </c:pt>
                <c:pt idx="7">
                  <c:v>53.157157894736834</c:v>
                </c:pt>
                <c:pt idx="8">
                  <c:v>53.157157894736834</c:v>
                </c:pt>
                <c:pt idx="9">
                  <c:v>53.157157894736834</c:v>
                </c:pt>
                <c:pt idx="10">
                  <c:v>53.157157894736834</c:v>
                </c:pt>
                <c:pt idx="11">
                  <c:v>53.157157894736834</c:v>
                </c:pt>
                <c:pt idx="12">
                  <c:v>53.157157894736834</c:v>
                </c:pt>
                <c:pt idx="13">
                  <c:v>53.157157894736834</c:v>
                </c:pt>
                <c:pt idx="14">
                  <c:v>53.157157894736834</c:v>
                </c:pt>
                <c:pt idx="15">
                  <c:v>53.157157894736834</c:v>
                </c:pt>
                <c:pt idx="16">
                  <c:v>53.157157894736834</c:v>
                </c:pt>
                <c:pt idx="17">
                  <c:v>53.157157894736834</c:v>
                </c:pt>
                <c:pt idx="18">
                  <c:v>53.157157894736834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43-354F-8A17-0A5AE5442113}"/>
            </c:ext>
          </c:extLst>
        </c:ser>
        <c:ser>
          <c:idx val="2"/>
          <c:order val="2"/>
          <c:tx>
            <c:strRef>
              <c:f>'38M618'!$E$1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1843-354F-8A17-0A5AE5442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'38M618'!$A:$A</c:f>
              <c:strCache>
                <c:ptCount val="20"/>
                <c:pt idx="0">
                  <c:v>Date</c:v>
                </c:pt>
                <c:pt idx="1">
                  <c:v>12-2021</c:v>
                </c:pt>
                <c:pt idx="2">
                  <c:v>12-2021</c:v>
                </c:pt>
                <c:pt idx="3">
                  <c:v>12-2021</c:v>
                </c:pt>
                <c:pt idx="4">
                  <c:v>12-2021</c:v>
                </c:pt>
                <c:pt idx="5">
                  <c:v>12-2021</c:v>
                </c:pt>
                <c:pt idx="6">
                  <c:v>12-2021</c:v>
                </c:pt>
                <c:pt idx="7">
                  <c:v>12-2021</c:v>
                </c:pt>
                <c:pt idx="8">
                  <c:v>12-2021</c:v>
                </c:pt>
                <c:pt idx="9">
                  <c:v>12-2021</c:v>
                </c:pt>
                <c:pt idx="10">
                  <c:v>12-2021</c:v>
                </c:pt>
                <c:pt idx="11">
                  <c:v>12-2021</c:v>
                </c:pt>
                <c:pt idx="12">
                  <c:v>12-2021</c:v>
                </c:pt>
                <c:pt idx="13">
                  <c:v>12-2021</c:v>
                </c:pt>
                <c:pt idx="14">
                  <c:v>12-2021</c:v>
                </c:pt>
                <c:pt idx="15">
                  <c:v>12-2021</c:v>
                </c:pt>
                <c:pt idx="16">
                  <c:v>12-2021</c:v>
                </c:pt>
                <c:pt idx="17">
                  <c:v>12-2021</c:v>
                </c:pt>
                <c:pt idx="18">
                  <c:v>12-2021</c:v>
                </c:pt>
                <c:pt idx="19">
                  <c:v>12-2021</c:v>
                </c:pt>
              </c:strCache>
            </c:strRef>
          </c:cat>
          <c:val>
            <c:numRef>
              <c:f>'38M618'!$E$2:$E$20</c:f>
              <c:numCache>
                <c:formatCode>0.00</c:formatCode>
                <c:ptCount val="19"/>
                <c:pt idx="0">
                  <c:v>54.489002383307657</c:v>
                </c:pt>
                <c:pt idx="1">
                  <c:v>54.489002383307657</c:v>
                </c:pt>
                <c:pt idx="2">
                  <c:v>54.489002383307657</c:v>
                </c:pt>
                <c:pt idx="3">
                  <c:v>54.489002383307657</c:v>
                </c:pt>
                <c:pt idx="4">
                  <c:v>54.489002383307657</c:v>
                </c:pt>
                <c:pt idx="5">
                  <c:v>54.489002383307657</c:v>
                </c:pt>
                <c:pt idx="6">
                  <c:v>54.489002383307657</c:v>
                </c:pt>
                <c:pt idx="7">
                  <c:v>54.489002383307657</c:v>
                </c:pt>
                <c:pt idx="8">
                  <c:v>54.489002383307657</c:v>
                </c:pt>
                <c:pt idx="9">
                  <c:v>54.489002383307657</c:v>
                </c:pt>
                <c:pt idx="10">
                  <c:v>54.489002383307657</c:v>
                </c:pt>
                <c:pt idx="11">
                  <c:v>54.489002383307657</c:v>
                </c:pt>
                <c:pt idx="12">
                  <c:v>54.489002383307657</c:v>
                </c:pt>
                <c:pt idx="13">
                  <c:v>54.489002383307657</c:v>
                </c:pt>
                <c:pt idx="14">
                  <c:v>54.489002383307657</c:v>
                </c:pt>
                <c:pt idx="15">
                  <c:v>54.489002383307657</c:v>
                </c:pt>
                <c:pt idx="16">
                  <c:v>54.489002383307657</c:v>
                </c:pt>
                <c:pt idx="17">
                  <c:v>54.489002383307657</c:v>
                </c:pt>
                <c:pt idx="18">
                  <c:v>54.489002383307657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43-354F-8A17-0A5AE5442113}"/>
            </c:ext>
          </c:extLst>
        </c:ser>
        <c:ser>
          <c:idx val="3"/>
          <c:order val="3"/>
          <c:tx>
            <c:strRef>
              <c:f>'38M618'!$F$1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 sz="1100" b="1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1843-354F-8A17-0A5AE5442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'38M618'!$A:$A</c:f>
              <c:strCache>
                <c:ptCount val="20"/>
                <c:pt idx="0">
                  <c:v>Date</c:v>
                </c:pt>
                <c:pt idx="1">
                  <c:v>12-2021</c:v>
                </c:pt>
                <c:pt idx="2">
                  <c:v>12-2021</c:v>
                </c:pt>
                <c:pt idx="3">
                  <c:v>12-2021</c:v>
                </c:pt>
                <c:pt idx="4">
                  <c:v>12-2021</c:v>
                </c:pt>
                <c:pt idx="5">
                  <c:v>12-2021</c:v>
                </c:pt>
                <c:pt idx="6">
                  <c:v>12-2021</c:v>
                </c:pt>
                <c:pt idx="7">
                  <c:v>12-2021</c:v>
                </c:pt>
                <c:pt idx="8">
                  <c:v>12-2021</c:v>
                </c:pt>
                <c:pt idx="9">
                  <c:v>12-2021</c:v>
                </c:pt>
                <c:pt idx="10">
                  <c:v>12-2021</c:v>
                </c:pt>
                <c:pt idx="11">
                  <c:v>12-2021</c:v>
                </c:pt>
                <c:pt idx="12">
                  <c:v>12-2021</c:v>
                </c:pt>
                <c:pt idx="13">
                  <c:v>12-2021</c:v>
                </c:pt>
                <c:pt idx="14">
                  <c:v>12-2021</c:v>
                </c:pt>
                <c:pt idx="15">
                  <c:v>12-2021</c:v>
                </c:pt>
                <c:pt idx="16">
                  <c:v>12-2021</c:v>
                </c:pt>
                <c:pt idx="17">
                  <c:v>12-2021</c:v>
                </c:pt>
                <c:pt idx="18">
                  <c:v>12-2021</c:v>
                </c:pt>
                <c:pt idx="19">
                  <c:v>12-2021</c:v>
                </c:pt>
              </c:strCache>
            </c:strRef>
          </c:cat>
          <c:val>
            <c:numRef>
              <c:f>'38M618'!$F$2:$F$20</c:f>
              <c:numCache>
                <c:formatCode>0.00</c:formatCode>
                <c:ptCount val="19"/>
                <c:pt idx="0">
                  <c:v>51.6735911605521</c:v>
                </c:pt>
                <c:pt idx="1">
                  <c:v>51.6735911605521</c:v>
                </c:pt>
                <c:pt idx="2">
                  <c:v>51.6735911605521</c:v>
                </c:pt>
                <c:pt idx="3">
                  <c:v>51.6735911605521</c:v>
                </c:pt>
                <c:pt idx="4">
                  <c:v>51.6735911605521</c:v>
                </c:pt>
                <c:pt idx="5">
                  <c:v>51.6735911605521</c:v>
                </c:pt>
                <c:pt idx="6">
                  <c:v>51.6735911605521</c:v>
                </c:pt>
                <c:pt idx="7">
                  <c:v>51.6735911605521</c:v>
                </c:pt>
                <c:pt idx="8">
                  <c:v>51.6735911605521</c:v>
                </c:pt>
                <c:pt idx="9">
                  <c:v>51.6735911605521</c:v>
                </c:pt>
                <c:pt idx="10">
                  <c:v>51.6735911605521</c:v>
                </c:pt>
                <c:pt idx="11">
                  <c:v>51.6735911605521</c:v>
                </c:pt>
                <c:pt idx="12">
                  <c:v>51.6735911605521</c:v>
                </c:pt>
                <c:pt idx="13">
                  <c:v>51.6735911605521</c:v>
                </c:pt>
                <c:pt idx="14">
                  <c:v>51.6735911605521</c:v>
                </c:pt>
                <c:pt idx="15">
                  <c:v>51.6735911605521</c:v>
                </c:pt>
                <c:pt idx="16">
                  <c:v>51.6735911605521</c:v>
                </c:pt>
                <c:pt idx="17">
                  <c:v>51.6735911605521</c:v>
                </c:pt>
                <c:pt idx="18">
                  <c:v>51.6735911605521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843-354F-8A17-0A5AE544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1616"/>
        <c:axId val="180844944"/>
      </c:lineChart>
      <c:catAx>
        <c:axId val="17876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4944"/>
        <c:crosses val="autoZero"/>
        <c:auto val="1"/>
        <c:lblAlgn val="ctr"/>
        <c:lblOffset val="100"/>
        <c:noMultiLvlLbl val="0"/>
      </c:catAx>
      <c:valAx>
        <c:axId val="180844944"/>
        <c:scaling>
          <c:orientation val="minMax"/>
          <c:min val="5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1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23</xdr:col>
      <xdr:colOff>526306</xdr:colOff>
      <xdr:row>34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356CF-93CE-114F-A38B-E995755E4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25400</xdr:rowOff>
    </xdr:from>
    <xdr:to>
      <xdr:col>19</xdr:col>
      <xdr:colOff>12700</xdr:colOff>
      <xdr:row>28</xdr:row>
      <xdr:rowOff>77669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A6151AAD-BED6-AA4B-B533-20B7C6E0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</xdr:row>
      <xdr:rowOff>12700</xdr:rowOff>
    </xdr:from>
    <xdr:to>
      <xdr:col>19</xdr:col>
      <xdr:colOff>101600</xdr:colOff>
      <xdr:row>25</xdr:row>
      <xdr:rowOff>141169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A0C7A14-6DE7-6F4B-B5C7-E7955720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25400</xdr:rowOff>
    </xdr:from>
    <xdr:to>
      <xdr:col>19</xdr:col>
      <xdr:colOff>375920</xdr:colOff>
      <xdr:row>30</xdr:row>
      <xdr:rowOff>77669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4FF3BDDF-3DBE-0F47-917B-15CDBFAFA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883920</xdr:colOff>
      <xdr:row>27</xdr:row>
      <xdr:rowOff>118309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76958-E670-764C-B7F2-B81101FE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50800</xdr:rowOff>
    </xdr:from>
    <xdr:to>
      <xdr:col>21</xdr:col>
      <xdr:colOff>266700</xdr:colOff>
      <xdr:row>38</xdr:row>
      <xdr:rowOff>177800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2A4940CD-4020-F9BC-EC97-ACF37403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127000</xdr:rowOff>
    </xdr:from>
    <xdr:to>
      <xdr:col>19</xdr:col>
      <xdr:colOff>553622</xdr:colOff>
      <xdr:row>29</xdr:row>
      <xdr:rowOff>103069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5024A4-EFC9-6C4C-ABF9-E16D86E4D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927100</xdr:colOff>
      <xdr:row>27</xdr:row>
      <xdr:rowOff>166569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6F6CEC56-DFC5-E243-9678-D9D8992AD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934622</xdr:colOff>
      <xdr:row>29</xdr:row>
      <xdr:rowOff>166569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7976DBDC-2D99-7748-8277-EFFBA20E3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0</xdr:rowOff>
    </xdr:from>
    <xdr:to>
      <xdr:col>18</xdr:col>
      <xdr:colOff>800100</xdr:colOff>
      <xdr:row>26</xdr:row>
      <xdr:rowOff>47625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7EE28F8-F2B8-E64A-A96D-F8DF096C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934622</xdr:colOff>
      <xdr:row>29</xdr:row>
      <xdr:rowOff>166569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2CF53F2-608F-FF46-86E5-8E0AC0F99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38100</xdr:rowOff>
    </xdr:from>
    <xdr:to>
      <xdr:col>19</xdr:col>
      <xdr:colOff>25400</xdr:colOff>
      <xdr:row>30</xdr:row>
      <xdr:rowOff>14169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ABD27CB-85B2-BA45-A9BF-B73B57C8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25400</xdr:rowOff>
    </xdr:from>
    <xdr:to>
      <xdr:col>18</xdr:col>
      <xdr:colOff>375822</xdr:colOff>
      <xdr:row>29</xdr:row>
      <xdr:rowOff>1469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771745E-C421-F748-8A99-4F7B09263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A8D6B-DA2D-46DB-BD97-1773F4DE1883}" name="Table1" displayName="Table1" ref="A1:F18" totalsRowShown="0" headerRowDxfId="38" dataDxfId="34" tableBorderDxfId="33">
  <autoFilter ref="A1:F18" xr:uid="{037A8D6B-DA2D-46DB-BD97-1773F4DE1883}"/>
  <tableColumns count="6">
    <tableColumn id="1" xr3:uid="{38BB82BD-67E6-4E42-828E-F38C409077F0}" name="Date" dataDxfId="32"/>
    <tableColumn id="2" xr3:uid="{AC839886-A30C-4CAC-80BA-BC6A10C60A34}" name="Sample 22P812" dataDxfId="31"/>
    <tableColumn id="3" xr3:uid="{10A95A30-AC0F-410B-9BE1-A384A1C6E732}" name="Cet-25 content" dataDxfId="30"/>
    <tableColumn id="4" xr3:uid="{9841841A-1484-44D4-9C6B-C24CA68F43C1}" name="Mean " dataDxfId="29"/>
    <tableColumn id="5" xr3:uid="{1FA54B6C-8C43-4F4C-A0FE-6A5B47A79F58}" name="UCL" dataDxfId="7">
      <calculatedColumnFormula>'Summary of all batches'!$I$11</calculatedColumnFormula>
    </tableColumn>
    <tableColumn id="6" xr3:uid="{9C5B1EF7-9E75-4FF7-BD16-CE556CC8FD5E}" name="LCL" dataDxfId="6">
      <calculatedColumnFormula>'Summary of all batches'!$I$10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4FCD2F-8717-4F01-A1FB-DD123A350C13}" name="Table3" displayName="Table3" ref="B1:G20" totalsRowShown="0" headerRowDxfId="36" dataDxfId="28" tableBorderDxfId="27">
  <autoFilter ref="B1:G20" xr:uid="{3B4FCD2F-8717-4F01-A1FB-DD123A350C13}"/>
  <tableColumns count="6">
    <tableColumn id="1" xr3:uid="{242291BB-E8F1-4F47-B26F-161A1D00EA29}" name="Date" dataDxfId="26"/>
    <tableColumn id="2" xr3:uid="{15E9DA3D-071D-48CA-A49E-9A40C44279EA}" name=" Sample 22U541" dataDxfId="25"/>
    <tableColumn id="3" xr3:uid="{DBF8157C-4CA3-4E9C-A5D8-78A5C40E289F}" name="Cet-25 content" dataDxfId="24"/>
    <tableColumn id="4" xr3:uid="{956CB2B2-C4E5-42C7-B899-07211E5DFC13}" name="Mean" dataDxfId="23">
      <calculatedColumnFormula>Summary!$E$5</calculatedColumnFormula>
    </tableColumn>
    <tableColumn id="5" xr3:uid="{BE3C4144-AF66-41D0-A54B-FE47167F7824}" name="UCL" dataDxfId="5">
      <calculatedColumnFormula>'Summary of all batches'!$I$11</calculatedColumnFormula>
    </tableColumn>
    <tableColumn id="6" xr3:uid="{E0C9721F-7D1E-4E5F-B6E2-0844421D61A7}" name="LCL" dataDxfId="4">
      <calculatedColumnFormula>'Summary of all batches'!$I$10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C3F05-FC64-4AA1-9D72-E807D99E23B1}" name="Table4" displayName="Table4" ref="A1:F16" totalsRowShown="0" headerRowDxfId="35" dataDxfId="22" tableBorderDxfId="21">
  <autoFilter ref="A1:F16" xr:uid="{117C3F05-FC64-4AA1-9D72-E807D99E23B1}"/>
  <tableColumns count="6">
    <tableColumn id="1" xr3:uid="{D96C8414-62AC-40E9-8DC6-60AC4DE79460}" name="Date" dataDxfId="20"/>
    <tableColumn id="2" xr3:uid="{3B3F4EFC-1D79-4D62-A26F-29C67F40A15D}" name="Sample 23J771" dataDxfId="19"/>
    <tableColumn id="3" xr3:uid="{DF2987D3-DD40-4165-8AD2-78F4C7A744A6}" name="Cet-25 content" dataDxfId="18"/>
    <tableColumn id="4" xr3:uid="{995EE5CC-B572-4DD2-93B8-51CD6A74F215}" name="Mean " dataDxfId="17">
      <calculatedColumnFormula>Summary!$H$5</calculatedColumnFormula>
    </tableColumn>
    <tableColumn id="5" xr3:uid="{E237B16B-5F67-4E68-A7F2-62312C12279E}" name="UCL" dataDxfId="3">
      <calculatedColumnFormula>'Summary of all batches'!$I$11</calculatedColumnFormula>
    </tableColumn>
    <tableColumn id="6" xr3:uid="{C8C522F3-1646-4992-9312-09404D4513E2}" name="LCL" dataDxfId="2">
      <calculatedColumnFormula>'Summary of all batches'!$I$10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CAFDC-FB80-47CA-B4FB-B19BA60BC186}" name="Table2" displayName="Table2" ref="A1:F23" totalsRowShown="0" headerRowDxfId="37" dataDxfId="16" tableBorderDxfId="15">
  <autoFilter ref="A1:F23" xr:uid="{1A5CAFDC-FB80-47CA-B4FB-B19BA60BC186}"/>
  <tableColumns count="6">
    <tableColumn id="1" xr3:uid="{2BA483CF-EB76-4B00-9249-64A4249B108C}" name="Date" dataDxfId="14"/>
    <tableColumn id="2" xr3:uid="{BE59158C-27EA-4047-BE71-A3630B4CF3E5}" name="Sample 27Y920" dataDxfId="13"/>
    <tableColumn id="3" xr3:uid="{E8F5C65C-2246-4AF3-904C-D34A847F721E}" name="Cet-25 content" dataDxfId="12"/>
    <tableColumn id="4" xr3:uid="{CA932AF0-2D7E-4A20-AB38-FBA662BFE093}" name="Mean " dataDxfId="11">
      <calculatedColumnFormula>Summary!$K$5</calculatedColumnFormula>
    </tableColumn>
    <tableColumn id="5" xr3:uid="{3CC6957D-FE1A-4208-B506-D3EA8122CB2C}" name="UCL" dataDxfId="1">
      <calculatedColumnFormula>'Summary of all batches'!$I$11</calculatedColumnFormula>
    </tableColumn>
    <tableColumn id="6" xr3:uid="{7D333657-F592-48A2-B551-8E08DBE5BD76}" name="LCL" dataDxfId="0">
      <calculatedColumnFormula>'Summary of all batches'!$I$10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5"/>
  <sheetViews>
    <sheetView tabSelected="1" zoomScale="160" workbookViewId="0">
      <selection activeCell="H48" sqref="H48:H49"/>
    </sheetView>
  </sheetViews>
  <sheetFormatPr baseColWidth="10" defaultColWidth="12.6640625" defaultRowHeight="15.75" customHeight="1" x14ac:dyDescent="0.15"/>
  <cols>
    <col min="1" max="1" width="21.1640625" customWidth="1"/>
    <col min="2" max="2" width="14.83203125" customWidth="1"/>
    <col min="3" max="3" width="2.5" customWidth="1"/>
    <col min="4" max="4" width="21.1640625" bestFit="1" customWidth="1"/>
    <col min="6" max="6" width="2.33203125" customWidth="1"/>
    <col min="7" max="7" width="21.1640625" bestFit="1" customWidth="1"/>
    <col min="9" max="9" width="2.1640625" customWidth="1"/>
    <col min="10" max="10" width="21.1640625" bestFit="1" customWidth="1"/>
    <col min="11" max="11" width="9.1640625" bestFit="1" customWidth="1"/>
  </cols>
  <sheetData>
    <row r="1" spans="1:21" ht="16" x14ac:dyDescent="0.15">
      <c r="A1" s="1" t="s">
        <v>0</v>
      </c>
      <c r="B1" s="2"/>
      <c r="C1" s="2"/>
      <c r="D1" s="25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" x14ac:dyDescent="0.15">
      <c r="A3" s="26" t="s">
        <v>2</v>
      </c>
      <c r="B3" s="27" t="s">
        <v>3</v>
      </c>
      <c r="C3" s="2"/>
      <c r="D3" s="26" t="s">
        <v>2</v>
      </c>
      <c r="E3" s="27" t="s">
        <v>4</v>
      </c>
      <c r="F3" s="2"/>
      <c r="G3" s="26" t="s">
        <v>2</v>
      </c>
      <c r="H3" s="27" t="s">
        <v>5</v>
      </c>
      <c r="I3" s="2"/>
      <c r="J3" s="26" t="s">
        <v>2</v>
      </c>
      <c r="K3" s="27" t="s">
        <v>6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" x14ac:dyDescent="0.15">
      <c r="A4" s="28" t="s">
        <v>7</v>
      </c>
      <c r="B4" s="29">
        <f>COUNT('22P812'!C2:C18)</f>
        <v>17</v>
      </c>
      <c r="C4" s="2"/>
      <c r="D4" s="28" t="s">
        <v>7</v>
      </c>
      <c r="E4" s="29">
        <f>COUNT('22U541'!D2:D20)</f>
        <v>19</v>
      </c>
      <c r="F4" s="2"/>
      <c r="G4" s="28" t="s">
        <v>7</v>
      </c>
      <c r="H4" s="29">
        <f>COUNT('23J771'!C2:C16)</f>
        <v>15</v>
      </c>
      <c r="I4" s="2"/>
      <c r="J4" s="28" t="s">
        <v>7</v>
      </c>
      <c r="K4" s="29">
        <f>COUNT('27Y920'!C2:C23)</f>
        <v>22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 x14ac:dyDescent="0.15">
      <c r="A5" s="3" t="s">
        <v>8</v>
      </c>
      <c r="B5" s="4">
        <f>AVERAGE('22P812'!C2:C18)</f>
        <v>52.960526470588235</v>
      </c>
      <c r="C5" s="2"/>
      <c r="D5" s="3" t="s">
        <v>8</v>
      </c>
      <c r="E5" s="4">
        <f>AVERAGE('22U541'!D2:D20)</f>
        <v>53.045232631578948</v>
      </c>
      <c r="F5" s="2"/>
      <c r="G5" s="3" t="s">
        <v>8</v>
      </c>
      <c r="H5" s="4">
        <f>AVERAGE('23J771'!C2:C16)</f>
        <v>53.08766133333333</v>
      </c>
      <c r="I5" s="2"/>
      <c r="J5" s="3" t="s">
        <v>8</v>
      </c>
      <c r="K5" s="4">
        <f>AVERAGE('27Y920'!C2:C23)</f>
        <v>53.112619545454542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 x14ac:dyDescent="0.15">
      <c r="A6" s="3" t="s">
        <v>33</v>
      </c>
      <c r="B6" s="4">
        <f>_xlfn.STDEV.S('22P812'!C2:C18)</f>
        <v>0.32482662238764376</v>
      </c>
      <c r="C6" s="2"/>
      <c r="D6" s="3" t="s">
        <v>33</v>
      </c>
      <c r="E6" s="4">
        <f>_xlfn.STDEV.S('22U541'!D2:D20)</f>
        <v>0.19388433911433148</v>
      </c>
      <c r="F6" s="2"/>
      <c r="G6" s="3" t="s">
        <v>33</v>
      </c>
      <c r="H6" s="4">
        <f>_xlfn.STDEV.S('23J771'!C2:C16)</f>
        <v>0.18990673304345498</v>
      </c>
      <c r="I6" s="2"/>
      <c r="J6" s="3" t="s">
        <v>33</v>
      </c>
      <c r="K6" s="4">
        <f>_xlfn.STDEV.S('27Y920'!C2:C23)</f>
        <v>0.64236829246659533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 x14ac:dyDescent="0.15">
      <c r="A7" s="3" t="s">
        <v>9</v>
      </c>
      <c r="B7" s="4">
        <f>B6/(SQRT(B4))</f>
        <v>7.8782027889228085E-2</v>
      </c>
      <c r="C7" s="2"/>
      <c r="D7" s="3" t="s">
        <v>9</v>
      </c>
      <c r="E7" s="4">
        <f>E6/(SQRT(E4))</f>
        <v>4.4480117943923217E-2</v>
      </c>
      <c r="F7" s="2"/>
      <c r="G7" s="3" t="s">
        <v>9</v>
      </c>
      <c r="H7" s="4">
        <f>H6/(SQRT(H4))</f>
        <v>4.9033707627330593E-2</v>
      </c>
      <c r="I7" s="2"/>
      <c r="J7" s="3" t="s">
        <v>9</v>
      </c>
      <c r="K7" s="4">
        <f>K6/(SQRT(K4))</f>
        <v>0.13695338011800839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 x14ac:dyDescent="0.15">
      <c r="A8" s="3" t="s">
        <v>10</v>
      </c>
      <c r="B8" s="4">
        <f>MAX('22P812'!C2:C18)</f>
        <v>53.679119999999998</v>
      </c>
      <c r="C8" s="2"/>
      <c r="D8" s="3" t="s">
        <v>10</v>
      </c>
      <c r="E8" s="4">
        <f>MAX('22U541'!D2:D20)</f>
        <v>53.427959999999999</v>
      </c>
      <c r="F8" s="2"/>
      <c r="G8" s="3" t="s">
        <v>10</v>
      </c>
      <c r="H8" s="4">
        <f>MAX('23J771'!C2:C16)</f>
        <v>53.44041</v>
      </c>
      <c r="I8" s="2"/>
      <c r="J8" s="3" t="s">
        <v>10</v>
      </c>
      <c r="K8" s="4">
        <f>MAX('27Y920'!C2:C23)</f>
        <v>55.794539999999998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 x14ac:dyDescent="0.15">
      <c r="A9" s="3" t="s">
        <v>11</v>
      </c>
      <c r="B9" s="4">
        <f>MIN('22P812'!C2:C18)</f>
        <v>52.294179999999997</v>
      </c>
      <c r="C9" s="2"/>
      <c r="D9" s="3" t="s">
        <v>11</v>
      </c>
      <c r="E9" s="4">
        <f>MIN('22U541'!D2:D20)</f>
        <v>52.75909</v>
      </c>
      <c r="F9" s="2"/>
      <c r="G9" s="3" t="s">
        <v>11</v>
      </c>
      <c r="H9" s="4">
        <f>MIN('23J771'!C2:C16)</f>
        <v>52.743749999999999</v>
      </c>
      <c r="I9" s="2"/>
      <c r="J9" s="3" t="s">
        <v>11</v>
      </c>
      <c r="K9" s="4">
        <f>MIN('27Y920'!C2:C23)</f>
        <v>52.511940000000003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 x14ac:dyDescent="0.15">
      <c r="A10" s="3"/>
      <c r="B10" s="5"/>
      <c r="C10" s="2"/>
      <c r="D10" s="3"/>
      <c r="E10" s="5"/>
      <c r="F10" s="2"/>
      <c r="G10" s="3"/>
      <c r="H10" s="5"/>
      <c r="I10" s="2"/>
      <c r="J10" s="3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 x14ac:dyDescent="0.15">
      <c r="A11" s="73" t="s">
        <v>48</v>
      </c>
      <c r="B11" s="74"/>
      <c r="C11" s="9"/>
      <c r="D11" s="73" t="s">
        <v>48</v>
      </c>
      <c r="E11" s="74"/>
      <c r="F11" s="9"/>
      <c r="G11" s="73" t="s">
        <v>48</v>
      </c>
      <c r="H11" s="74"/>
      <c r="I11" s="9"/>
      <c r="J11" s="73" t="s">
        <v>48</v>
      </c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 x14ac:dyDescent="0.15">
      <c r="A12" s="3" t="s">
        <v>39</v>
      </c>
      <c r="B12" s="75">
        <v>51.6735911605521</v>
      </c>
      <c r="C12" s="2"/>
      <c r="D12" s="3" t="s">
        <v>39</v>
      </c>
      <c r="E12" s="75">
        <v>51.6735911605521</v>
      </c>
      <c r="F12" s="2"/>
      <c r="G12" s="3" t="s">
        <v>39</v>
      </c>
      <c r="H12" s="75">
        <v>51.6735911605521</v>
      </c>
      <c r="I12" s="2"/>
      <c r="J12" s="3" t="s">
        <v>39</v>
      </c>
      <c r="K12" s="75">
        <v>51.6735911605521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 x14ac:dyDescent="0.15">
      <c r="A13" s="6" t="s">
        <v>40</v>
      </c>
      <c r="B13" s="75">
        <v>54.489002383307657</v>
      </c>
      <c r="C13" s="2"/>
      <c r="D13" s="6" t="s">
        <v>40</v>
      </c>
      <c r="E13" s="75">
        <v>54.489002383307657</v>
      </c>
      <c r="F13" s="2"/>
      <c r="G13" s="6" t="s">
        <v>40</v>
      </c>
      <c r="H13" s="75">
        <v>54.489002383307657</v>
      </c>
      <c r="I13" s="2"/>
      <c r="J13" s="6" t="s">
        <v>40</v>
      </c>
      <c r="K13" s="75">
        <v>54.489002383307657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 x14ac:dyDescent="0.15">
      <c r="A14" s="3"/>
      <c r="B14" s="5"/>
      <c r="C14" s="2"/>
      <c r="D14" s="3"/>
      <c r="E14" s="5"/>
      <c r="F14" s="2"/>
      <c r="G14" s="3"/>
      <c r="H14" s="5"/>
      <c r="I14" s="2"/>
      <c r="J14" s="3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 x14ac:dyDescent="0.15">
      <c r="A15" s="73" t="s">
        <v>47</v>
      </c>
      <c r="B15" s="5"/>
      <c r="C15" s="2"/>
      <c r="D15" s="73" t="s">
        <v>47</v>
      </c>
      <c r="E15" s="5"/>
      <c r="F15" s="2"/>
      <c r="G15" s="73" t="s">
        <v>47</v>
      </c>
      <c r="H15" s="5"/>
      <c r="I15" s="2"/>
      <c r="J15" s="73" t="s">
        <v>47</v>
      </c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 x14ac:dyDescent="0.15">
      <c r="A16" s="3" t="s">
        <v>39</v>
      </c>
      <c r="B16" s="4">
        <f>B5-B6*3</f>
        <v>51.986046603425301</v>
      </c>
      <c r="C16" s="2"/>
      <c r="D16" s="3" t="s">
        <v>39</v>
      </c>
      <c r="E16" s="4">
        <f>E5-E6*3</f>
        <v>52.463579614235954</v>
      </c>
      <c r="F16" s="2"/>
      <c r="G16" s="3" t="s">
        <v>39</v>
      </c>
      <c r="H16" s="4">
        <f>H5-H6*3</f>
        <v>52.517941134202964</v>
      </c>
      <c r="I16" s="2"/>
      <c r="J16" s="3" t="s">
        <v>39</v>
      </c>
      <c r="K16" s="4">
        <f>K5-K6*3</f>
        <v>51.185514668054758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 x14ac:dyDescent="0.15">
      <c r="A17" s="6" t="s">
        <v>40</v>
      </c>
      <c r="B17" s="7">
        <f>B5+B6*3</f>
        <v>53.935006337751169</v>
      </c>
      <c r="C17" s="2"/>
      <c r="D17" s="6" t="s">
        <v>40</v>
      </c>
      <c r="E17" s="7">
        <f>E5+E6*3</f>
        <v>53.626885648921942</v>
      </c>
      <c r="F17" s="2"/>
      <c r="G17" s="6" t="s">
        <v>40</v>
      </c>
      <c r="H17" s="7">
        <f>H5+H6*3</f>
        <v>53.657381532463695</v>
      </c>
      <c r="I17" s="2"/>
      <c r="J17" s="6" t="s">
        <v>40</v>
      </c>
      <c r="K17" s="7">
        <f>K5+K6*3</f>
        <v>55.039724422854327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9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 x14ac:dyDescent="0.15">
      <c r="A19" s="30" t="s">
        <v>2</v>
      </c>
      <c r="B19" s="31" t="s">
        <v>13</v>
      </c>
      <c r="C19" s="2"/>
      <c r="D19" s="26" t="s">
        <v>2</v>
      </c>
      <c r="E19" s="27" t="s">
        <v>14</v>
      </c>
      <c r="F19" s="2"/>
      <c r="G19" s="30" t="s">
        <v>2</v>
      </c>
      <c r="H19" s="31" t="s">
        <v>15</v>
      </c>
      <c r="I19" s="2"/>
      <c r="J19" s="26" t="s">
        <v>2</v>
      </c>
      <c r="K19" s="27" t="s">
        <v>16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6" x14ac:dyDescent="0.15">
      <c r="A20" s="28" t="s">
        <v>7</v>
      </c>
      <c r="B20" s="29">
        <f>COUNT('36H401'!C2:C36)</f>
        <v>35</v>
      </c>
      <c r="C20" s="2"/>
      <c r="D20" s="28" t="s">
        <v>7</v>
      </c>
      <c r="E20" s="29">
        <f>COUNT('36P119'!D2:D21)</f>
        <v>20</v>
      </c>
      <c r="F20" s="2"/>
      <c r="G20" s="28" t="s">
        <v>7</v>
      </c>
      <c r="H20" s="29">
        <f>COUNT('37A124'!C2:C36)</f>
        <v>35</v>
      </c>
      <c r="I20" s="2"/>
      <c r="J20" s="28" t="s">
        <v>7</v>
      </c>
      <c r="K20" s="29">
        <f>COUNT('38M618'!C2:C20)</f>
        <v>19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 x14ac:dyDescent="0.15">
      <c r="A21" s="3" t="s">
        <v>8</v>
      </c>
      <c r="B21" s="4">
        <f>AVERAGE('36H401'!C2:C36)</f>
        <v>53.407261142857145</v>
      </c>
      <c r="C21" s="2"/>
      <c r="D21" s="3" t="s">
        <v>8</v>
      </c>
      <c r="E21" s="4">
        <f>AVERAGE('36P119'!D2:D21)</f>
        <v>53.038566999999986</v>
      </c>
      <c r="F21" s="2"/>
      <c r="G21" s="3" t="s">
        <v>8</v>
      </c>
      <c r="H21" s="4">
        <f>AVERAGE('37A124'!C2:C36)</f>
        <v>52.985118857142851</v>
      </c>
      <c r="I21" s="2"/>
      <c r="J21" s="3" t="s">
        <v>8</v>
      </c>
      <c r="K21" s="4">
        <f>AVERAGE('38M618'!C2:C20)</f>
        <v>53.157157894736834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 x14ac:dyDescent="0.15">
      <c r="A22" s="3" t="s">
        <v>33</v>
      </c>
      <c r="B22" s="4">
        <f>_xlfn.STDEV.S('36H401'!C2:C36)</f>
        <v>0.86159803142618518</v>
      </c>
      <c r="C22" s="2"/>
      <c r="D22" s="3" t="s">
        <v>33</v>
      </c>
      <c r="E22" s="4">
        <f>_xlfn.STDEV.S('36P119'!D2:D21)</f>
        <v>0.20541778058386265</v>
      </c>
      <c r="F22" s="2"/>
      <c r="G22" s="3" t="s">
        <v>33</v>
      </c>
      <c r="H22" s="4">
        <f>_xlfn.STDEV.S('37A124'!C2:C36)</f>
        <v>0.21696854519615955</v>
      </c>
      <c r="I22" s="2"/>
      <c r="J22" s="3" t="s">
        <v>33</v>
      </c>
      <c r="K22" s="4">
        <f>_xlfn.STDEV.S('38M618'!C2:C20)</f>
        <v>0.54305631694429202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6" x14ac:dyDescent="0.15">
      <c r="A23" s="3" t="s">
        <v>9</v>
      </c>
      <c r="B23" s="4">
        <f>B22/(SQRT(B20))</f>
        <v>0.1456366484251109</v>
      </c>
      <c r="C23" s="2"/>
      <c r="D23" s="3" t="s">
        <v>9</v>
      </c>
      <c r="E23" s="4">
        <f>E22/(SQRT(E20))</f>
        <v>4.5932812117265333E-2</v>
      </c>
      <c r="F23" s="2"/>
      <c r="G23" s="3" t="s">
        <v>9</v>
      </c>
      <c r="H23" s="4">
        <f>H22/(SQRT(H20))</f>
        <v>3.667437782295814E-2</v>
      </c>
      <c r="I23" s="2"/>
      <c r="J23" s="3" t="s">
        <v>9</v>
      </c>
      <c r="K23" s="4">
        <f>K22/(SQRT(K20))</f>
        <v>0.12458566348481913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6" x14ac:dyDescent="0.15">
      <c r="A24" s="3" t="s">
        <v>10</v>
      </c>
      <c r="B24" s="4">
        <f>MAX('36H401'!C2:C36)</f>
        <v>55.134869999999999</v>
      </c>
      <c r="C24" s="2"/>
      <c r="D24" s="3" t="s">
        <v>10</v>
      </c>
      <c r="E24" s="4">
        <f>MAX('36P119'!D2:D21)</f>
        <v>53.461289999999998</v>
      </c>
      <c r="F24" s="2"/>
      <c r="G24" s="3" t="s">
        <v>10</v>
      </c>
      <c r="H24" s="4">
        <f>MAX('37A124'!C2:C36)</f>
        <v>53.376080000000002</v>
      </c>
      <c r="I24" s="2"/>
      <c r="J24" s="3" t="s">
        <v>10</v>
      </c>
      <c r="K24" s="4">
        <f>MAX('38M618'!C2:C20)</f>
        <v>55.155349999999999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6" x14ac:dyDescent="0.15">
      <c r="A25" s="3" t="s">
        <v>11</v>
      </c>
      <c r="B25" s="4">
        <f>MIN('36H401'!C3:C37)</f>
        <v>52.567630000000001</v>
      </c>
      <c r="C25" s="2"/>
      <c r="D25" s="3" t="s">
        <v>11</v>
      </c>
      <c r="E25" s="4">
        <f>MIN('36P119'!D2:D21)</f>
        <v>52.669530000000002</v>
      </c>
      <c r="F25" s="2"/>
      <c r="G25" s="3" t="s">
        <v>11</v>
      </c>
      <c r="H25" s="4">
        <f>MIN('37A124'!C2:C36)</f>
        <v>52.489939999999997</v>
      </c>
      <c r="I25" s="2"/>
      <c r="J25" s="3" t="s">
        <v>11</v>
      </c>
      <c r="K25" s="4">
        <f>MIN('38M618'!C2:C20)</f>
        <v>52.467359999999999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6" x14ac:dyDescent="0.15">
      <c r="A26" s="3"/>
      <c r="B26" s="4"/>
      <c r="C26" s="2"/>
      <c r="D26" s="3"/>
      <c r="E26" s="4"/>
      <c r="F26" s="2"/>
      <c r="G26" s="3"/>
      <c r="H26" s="4"/>
      <c r="I26" s="2"/>
      <c r="J26" s="3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6" x14ac:dyDescent="0.15">
      <c r="A27" s="73" t="s">
        <v>48</v>
      </c>
      <c r="B27" s="74"/>
      <c r="C27" s="9"/>
      <c r="D27" s="73" t="s">
        <v>48</v>
      </c>
      <c r="E27" s="74"/>
      <c r="F27" s="9"/>
      <c r="G27" s="73" t="s">
        <v>48</v>
      </c>
      <c r="H27" s="74"/>
      <c r="I27" s="9"/>
      <c r="J27" s="73" t="s">
        <v>48</v>
      </c>
      <c r="K27" s="4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6" x14ac:dyDescent="0.15">
      <c r="A28" s="3" t="s">
        <v>39</v>
      </c>
      <c r="B28" s="75">
        <v>51.6735911605521</v>
      </c>
      <c r="C28" s="2"/>
      <c r="D28" s="3" t="s">
        <v>39</v>
      </c>
      <c r="E28" s="75">
        <v>51.6735911605521</v>
      </c>
      <c r="F28" s="2"/>
      <c r="G28" s="3" t="s">
        <v>39</v>
      </c>
      <c r="H28" s="75">
        <v>51.6735911605521</v>
      </c>
      <c r="I28" s="2"/>
      <c r="J28" s="3" t="s">
        <v>39</v>
      </c>
      <c r="K28" s="75">
        <v>51.6735911605521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6" x14ac:dyDescent="0.15">
      <c r="A29" s="6" t="s">
        <v>40</v>
      </c>
      <c r="B29" s="75">
        <v>54.489002383307657</v>
      </c>
      <c r="C29" s="2"/>
      <c r="D29" s="6" t="s">
        <v>40</v>
      </c>
      <c r="E29" s="75">
        <v>54.489002383307657</v>
      </c>
      <c r="F29" s="2"/>
      <c r="G29" s="6" t="s">
        <v>40</v>
      </c>
      <c r="H29" s="75">
        <v>54.489002383307657</v>
      </c>
      <c r="I29" s="2"/>
      <c r="J29" s="6" t="s">
        <v>40</v>
      </c>
      <c r="K29" s="75">
        <v>54.489002383307657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6" x14ac:dyDescent="0.15">
      <c r="A30" s="3"/>
      <c r="B30" s="4"/>
      <c r="C30" s="2"/>
      <c r="D30" s="3"/>
      <c r="E30" s="4"/>
      <c r="F30" s="2"/>
      <c r="G30" s="3"/>
      <c r="H30" s="4"/>
      <c r="I30" s="2"/>
      <c r="J30" s="3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6" x14ac:dyDescent="0.15">
      <c r="A31" s="73" t="s">
        <v>47</v>
      </c>
      <c r="B31" s="5"/>
      <c r="C31" s="2"/>
      <c r="D31" s="73" t="s">
        <v>47</v>
      </c>
      <c r="E31" s="5"/>
      <c r="F31" s="2"/>
      <c r="G31" s="73" t="s">
        <v>47</v>
      </c>
      <c r="H31" s="5"/>
      <c r="I31" s="2"/>
      <c r="J31" s="73" t="s">
        <v>47</v>
      </c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x14ac:dyDescent="0.15">
      <c r="A32" s="3" t="s">
        <v>39</v>
      </c>
      <c r="B32" s="4">
        <f>B21-B22*3</f>
        <v>50.822467048578588</v>
      </c>
      <c r="C32" s="2"/>
      <c r="D32" s="3" t="s">
        <v>39</v>
      </c>
      <c r="E32" s="4">
        <f>E21-E22*3</f>
        <v>52.422313658248399</v>
      </c>
      <c r="F32" s="2"/>
      <c r="G32" s="3" t="s">
        <v>39</v>
      </c>
      <c r="H32" s="4">
        <f>H21-H22*3</f>
        <v>52.334213221554371</v>
      </c>
      <c r="I32" s="2"/>
      <c r="J32" s="3" t="s">
        <v>39</v>
      </c>
      <c r="K32" s="4">
        <f>K21-K22*3</f>
        <v>51.527988943903956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6" x14ac:dyDescent="0.15">
      <c r="A33" s="6" t="s">
        <v>40</v>
      </c>
      <c r="B33" s="7">
        <f>B21+B22*3</f>
        <v>55.992055237135702</v>
      </c>
      <c r="C33" s="2"/>
      <c r="D33" s="6" t="s">
        <v>40</v>
      </c>
      <c r="E33" s="7">
        <f>E21+E22*3</f>
        <v>53.654820341751574</v>
      </c>
      <c r="F33" s="2"/>
      <c r="G33" s="6" t="s">
        <v>40</v>
      </c>
      <c r="H33" s="7">
        <f>H21+H22*3</f>
        <v>53.63602449273133</v>
      </c>
      <c r="I33" s="2"/>
      <c r="J33" s="6" t="s">
        <v>40</v>
      </c>
      <c r="K33" s="7">
        <f>K21+K22*3</f>
        <v>54.786326845569711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6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6" x14ac:dyDescent="0.15">
      <c r="A35" s="26" t="s">
        <v>2</v>
      </c>
      <c r="B35" s="27" t="s">
        <v>17</v>
      </c>
      <c r="C35" s="2"/>
      <c r="D35" s="26" t="s">
        <v>2</v>
      </c>
      <c r="E35" s="27" t="s">
        <v>18</v>
      </c>
      <c r="F35" s="2"/>
      <c r="G35" s="30" t="s">
        <v>2</v>
      </c>
      <c r="H35" s="31" t="s">
        <v>19</v>
      </c>
      <c r="I35" s="2"/>
      <c r="J35" s="26" t="s">
        <v>2</v>
      </c>
      <c r="K35" s="27" t="s">
        <v>20</v>
      </c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6" x14ac:dyDescent="0.15">
      <c r="A36" s="28" t="s">
        <v>7</v>
      </c>
      <c r="B36" s="29">
        <f>COUNT('40D096'!C2:C22)</f>
        <v>21</v>
      </c>
      <c r="C36" s="2"/>
      <c r="D36" s="28" t="s">
        <v>7</v>
      </c>
      <c r="E36" s="29">
        <f>COUNT('41L739'!C2:C22)</f>
        <v>21</v>
      </c>
      <c r="F36" s="2"/>
      <c r="G36" s="28" t="s">
        <v>7</v>
      </c>
      <c r="H36" s="29">
        <f>COUNT('42V425'!C2:C36)</f>
        <v>35</v>
      </c>
      <c r="I36" s="2"/>
      <c r="J36" s="28" t="s">
        <v>7</v>
      </c>
      <c r="K36" s="29">
        <f>COUNT('44T787'!C2:C27)</f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6" x14ac:dyDescent="0.15">
      <c r="A37" s="3" t="s">
        <v>8</v>
      </c>
      <c r="B37" s="4">
        <f>AVERAGE('40D096'!C2:C22)</f>
        <v>53.032259047619057</v>
      </c>
      <c r="C37" s="2"/>
      <c r="D37" s="3" t="s">
        <v>8</v>
      </c>
      <c r="E37" s="4">
        <f>AVERAGE('41L739'!C2:C22)</f>
        <v>53.000922857142854</v>
      </c>
      <c r="F37" s="2"/>
      <c r="G37" s="3" t="s">
        <v>8</v>
      </c>
      <c r="H37" s="4">
        <f>AVERAGE('42V425'!C2:C36)</f>
        <v>52.941604285714277</v>
      </c>
      <c r="I37" s="2"/>
      <c r="J37" s="3" t="s">
        <v>8</v>
      </c>
      <c r="K37" s="4">
        <f>AVERAGE('44T787'!C2:C27)</f>
        <v>53.117117307692311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" x14ac:dyDescent="0.15">
      <c r="A38" s="3" t="s">
        <v>33</v>
      </c>
      <c r="B38" s="4">
        <f>_xlfn.STDEV.S('40D096'!C2:C22)</f>
        <v>0.22984956192920511</v>
      </c>
      <c r="C38" s="2"/>
      <c r="D38" s="3" t="s">
        <v>33</v>
      </c>
      <c r="E38" s="4">
        <f>_xlfn.STDEV.S('41L739'!C2:C22)</f>
        <v>0.23040583107080512</v>
      </c>
      <c r="F38" s="2"/>
      <c r="G38" s="3" t="s">
        <v>33</v>
      </c>
      <c r="H38" s="4">
        <f>_xlfn.STDEV.S('42V425'!C2:C36)</f>
        <v>0.2570766922682084</v>
      </c>
      <c r="I38" s="2"/>
      <c r="J38" s="3" t="s">
        <v>33</v>
      </c>
      <c r="K38" s="4">
        <f>_xlfn.STDEV.S('44T787'!C2:C27)</f>
        <v>0.5760093963508427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6" x14ac:dyDescent="0.2">
      <c r="A39" s="3" t="s">
        <v>9</v>
      </c>
      <c r="B39" s="4">
        <f>B38/(SQRT(B36))</f>
        <v>5.0157286475858216E-2</v>
      </c>
      <c r="C39" s="2"/>
      <c r="D39" s="3" t="s">
        <v>9</v>
      </c>
      <c r="E39" s="44">
        <f>E38/(SQRT(E36))</f>
        <v>5.0278674354341558E-2</v>
      </c>
      <c r="F39" s="2"/>
      <c r="G39" s="3" t="s">
        <v>9</v>
      </c>
      <c r="H39" s="4">
        <f>H38/(SQRT(H36))</f>
        <v>4.3453892052401973E-2</v>
      </c>
      <c r="I39" s="2"/>
      <c r="J39" s="3" t="s">
        <v>9</v>
      </c>
      <c r="K39" s="4">
        <f>K38/(SQRT(K36))</f>
        <v>0.11296473661560569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6" x14ac:dyDescent="0.15">
      <c r="A40" s="3" t="s">
        <v>10</v>
      </c>
      <c r="B40" s="4">
        <f>MAX('40D096'!C2:C22)</f>
        <v>53.39772</v>
      </c>
      <c r="C40" s="2"/>
      <c r="D40" s="3" t="s">
        <v>10</v>
      </c>
      <c r="E40" s="4">
        <f>MAX('41L739'!C2:C22)</f>
        <v>53.459020000000002</v>
      </c>
      <c r="F40" s="2"/>
      <c r="G40" s="3" t="s">
        <v>10</v>
      </c>
      <c r="H40" s="4">
        <f>MAX('42V425'!C2:C36)</f>
        <v>53.377079999999999</v>
      </c>
      <c r="I40" s="2"/>
      <c r="J40" s="3" t="s">
        <v>10</v>
      </c>
      <c r="K40" s="4">
        <f>MAX('44T787'!C2:C27)</f>
        <v>55.803060000000002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6" x14ac:dyDescent="0.15">
      <c r="A41" s="3" t="s">
        <v>11</v>
      </c>
      <c r="B41" s="4">
        <f>MIN('40D096'!C2:C22)</f>
        <v>52.640920000000001</v>
      </c>
      <c r="C41" s="2"/>
      <c r="D41" s="3" t="s">
        <v>11</v>
      </c>
      <c r="E41" s="4">
        <f>MIN('41L739'!C2:C22)</f>
        <v>52.605020000000003</v>
      </c>
      <c r="F41" s="2"/>
      <c r="G41" s="3" t="s">
        <v>11</v>
      </c>
      <c r="H41" s="4">
        <f>MIN('42V425'!C2:C36)</f>
        <v>52.4298</v>
      </c>
      <c r="I41" s="2"/>
      <c r="J41" s="3" t="s">
        <v>11</v>
      </c>
      <c r="K41" s="4">
        <f>MIN('44T787'!C2:C27)</f>
        <v>52.633369999999999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6" x14ac:dyDescent="0.15">
      <c r="A42" s="3"/>
      <c r="B42" s="4"/>
      <c r="C42" s="2"/>
      <c r="D42" s="3"/>
      <c r="E42" s="4"/>
      <c r="F42" s="2"/>
      <c r="G42" s="3"/>
      <c r="H42" s="4"/>
      <c r="I42" s="2"/>
      <c r="J42" s="3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6" x14ac:dyDescent="0.15">
      <c r="A43" s="73" t="s">
        <v>48</v>
      </c>
      <c r="B43" s="74"/>
      <c r="C43" s="9"/>
      <c r="D43" s="73" t="s">
        <v>48</v>
      </c>
      <c r="E43" s="74"/>
      <c r="F43" s="9"/>
      <c r="G43" s="73" t="s">
        <v>48</v>
      </c>
      <c r="H43" s="74"/>
      <c r="I43" s="9"/>
      <c r="J43" s="73" t="s">
        <v>48</v>
      </c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6" x14ac:dyDescent="0.15">
      <c r="A44" s="3" t="s">
        <v>39</v>
      </c>
      <c r="B44" s="75">
        <v>51.6735911605521</v>
      </c>
      <c r="C44" s="2"/>
      <c r="D44" s="3" t="s">
        <v>39</v>
      </c>
      <c r="E44" s="75">
        <v>51.6735911605521</v>
      </c>
      <c r="F44" s="2"/>
      <c r="G44" s="3" t="s">
        <v>39</v>
      </c>
      <c r="H44" s="75">
        <v>51.6735911605521</v>
      </c>
      <c r="I44" s="2"/>
      <c r="J44" s="3" t="s">
        <v>39</v>
      </c>
      <c r="K44" s="75">
        <v>51.6735911605521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6" x14ac:dyDescent="0.15">
      <c r="A45" s="6" t="s">
        <v>40</v>
      </c>
      <c r="B45" s="75">
        <v>54.489002383307657</v>
      </c>
      <c r="C45" s="2"/>
      <c r="D45" s="6" t="s">
        <v>40</v>
      </c>
      <c r="E45" s="75">
        <v>54.489002383307657</v>
      </c>
      <c r="F45" s="2"/>
      <c r="G45" s="6" t="s">
        <v>40</v>
      </c>
      <c r="H45" s="75">
        <v>54.489002383307657</v>
      </c>
      <c r="I45" s="2"/>
      <c r="J45" s="6" t="s">
        <v>40</v>
      </c>
      <c r="K45" s="75">
        <v>54.489002383307657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6" x14ac:dyDescent="0.15">
      <c r="A46" s="3"/>
      <c r="B46" s="4"/>
      <c r="C46" s="2"/>
      <c r="D46" s="3"/>
      <c r="E46" s="4"/>
      <c r="F46" s="2"/>
      <c r="G46" s="3"/>
      <c r="H46" s="4"/>
      <c r="I46" s="2"/>
      <c r="J46" s="3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6" x14ac:dyDescent="0.15">
      <c r="A47" s="73" t="s">
        <v>47</v>
      </c>
      <c r="B47" s="5"/>
      <c r="C47" s="2"/>
      <c r="D47" s="73" t="s">
        <v>47</v>
      </c>
      <c r="E47" s="5"/>
      <c r="F47" s="2"/>
      <c r="G47" s="73" t="s">
        <v>47</v>
      </c>
      <c r="H47" s="5"/>
      <c r="I47" s="2"/>
      <c r="J47" s="73" t="s">
        <v>47</v>
      </c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6" x14ac:dyDescent="0.15">
      <c r="A48" s="3" t="s">
        <v>39</v>
      </c>
      <c r="B48" s="4">
        <f>B37-B38*3</f>
        <v>52.342710361831443</v>
      </c>
      <c r="C48" s="2"/>
      <c r="D48" s="3" t="s">
        <v>39</v>
      </c>
      <c r="E48" s="4">
        <f>E37-E38*3</f>
        <v>52.309705363930441</v>
      </c>
      <c r="F48" s="2"/>
      <c r="G48" s="3" t="s">
        <v>39</v>
      </c>
      <c r="H48" s="4">
        <f>H37-H38*3</f>
        <v>52.170374208909649</v>
      </c>
      <c r="I48" s="2"/>
      <c r="J48" s="3" t="s">
        <v>39</v>
      </c>
      <c r="K48" s="4">
        <f>K37-K38*3</f>
        <v>51.389089118639781</v>
      </c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6" x14ac:dyDescent="0.15">
      <c r="A49" s="6" t="s">
        <v>40</v>
      </c>
      <c r="B49" s="7">
        <f>B37+B38*3</f>
        <v>53.721807733406671</v>
      </c>
      <c r="C49" s="2"/>
      <c r="D49" s="6" t="s">
        <v>40</v>
      </c>
      <c r="E49" s="7">
        <f>E37+E38*3</f>
        <v>53.692140350355267</v>
      </c>
      <c r="F49" s="2"/>
      <c r="G49" s="6" t="s">
        <v>40</v>
      </c>
      <c r="H49" s="7">
        <f>H37+H38*3</f>
        <v>53.712834362518905</v>
      </c>
      <c r="I49" s="2"/>
      <c r="J49" s="6" t="s">
        <v>40</v>
      </c>
      <c r="K49" s="7">
        <f>K37+K38*3</f>
        <v>54.845145496744841</v>
      </c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6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6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6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6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6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6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6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6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6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6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6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6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6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6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6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6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6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6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6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6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6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6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6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6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6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6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6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6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6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6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6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6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6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6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6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6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6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6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6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6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6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6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6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6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6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6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6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6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6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6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6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6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6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6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6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6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6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6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6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6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6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6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6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6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6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6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6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6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6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6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6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6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6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6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6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6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6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6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6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6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6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6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6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6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6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6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6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6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6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6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6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6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6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6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6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6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6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6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6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6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6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6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6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6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6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6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6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6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6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6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6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6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6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6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6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6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6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6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6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6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6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6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6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6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6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6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6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6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6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6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6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6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6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6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6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6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6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6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6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6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6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6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6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6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6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6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6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6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6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6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6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6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6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6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6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6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6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6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6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6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6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6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6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6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6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6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6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6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6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6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6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6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6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6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6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6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6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6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6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6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6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6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6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6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6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6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6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6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6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6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6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6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6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6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6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6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6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6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6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6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6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6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6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6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6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6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6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6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6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6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6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6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6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6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6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6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6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6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6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6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6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6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6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6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6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6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6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6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6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6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6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6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6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6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6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6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6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6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6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6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6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6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6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6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6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6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6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6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6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6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6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6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6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6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6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6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6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6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6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6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6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6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6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6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6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6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6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6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6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6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6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6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6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6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6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6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6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6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6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6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6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6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6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6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6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6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6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6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6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6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6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6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6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6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6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6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6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6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6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6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6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6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6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6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6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6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6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6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6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6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6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6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6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6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6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6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6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6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6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6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6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6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6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6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6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6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6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6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6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6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6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6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6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6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6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6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6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6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6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6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6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6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6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6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6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6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6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6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6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6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6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6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6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6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6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6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6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6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6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6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6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6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6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6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6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6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6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6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6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6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6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6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6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6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6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6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6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6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6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6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6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6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6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6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6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6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6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6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6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6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6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6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6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6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6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6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6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6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6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6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6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6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6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6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6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6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6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6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6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6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6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6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6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6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6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6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6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6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6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6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6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6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6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6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6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6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6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6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6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6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6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6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6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6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6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6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6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6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6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6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6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6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6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6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6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6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6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6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6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6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6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6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6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6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6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6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6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6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6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6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6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6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6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6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6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6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6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6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6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6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6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6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6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6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6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6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6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6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6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6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6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6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6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6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6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6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6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6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6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6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6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6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6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6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6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6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6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6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6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6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6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6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6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6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6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6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6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6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6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6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6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6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6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6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6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6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6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6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6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6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6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6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6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6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6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6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6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6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6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6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6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6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6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6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6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6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6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6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6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6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6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6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6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6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6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6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6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6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6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6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6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6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6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6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6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6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6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6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6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6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6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6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6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6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6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6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6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6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6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6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6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6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6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6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6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6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6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6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6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6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6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6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6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6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6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6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6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6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6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6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6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6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6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6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6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6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6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6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6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6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6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6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6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6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6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6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6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6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6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6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6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6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6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6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6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6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6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6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6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6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6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6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6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6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6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6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6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6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6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6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6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6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6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6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6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6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6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6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6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6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6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6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6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6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6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6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6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6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6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6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6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6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6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6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6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6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6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6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6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6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6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6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6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6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6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6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6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6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6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6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6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6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6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6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6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6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6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6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6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6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6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6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6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6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6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6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6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6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6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6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6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6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6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6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6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6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6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6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6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6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6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6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6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6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6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6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6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6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6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6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6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6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6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6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6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6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6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6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6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6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6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6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6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6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6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6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6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6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6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6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6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6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6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6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6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6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6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6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6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6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6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6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6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6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6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6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6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6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6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6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6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6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6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6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6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6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6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6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6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6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6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6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6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6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6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6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6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6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6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6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6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6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6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6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6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6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6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6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6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6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6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6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6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6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6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6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6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6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6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6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6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6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6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6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6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6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6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6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6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6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6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6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6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6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6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6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6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6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6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6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6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6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6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6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6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6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6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6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6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6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6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6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6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6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6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6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6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6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6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6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6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6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6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6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6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6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6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6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6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6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6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6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6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6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6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6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6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6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6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6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6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6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6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6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6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6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6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6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6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6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6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6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6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6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6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6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6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6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6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6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6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6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6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6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6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6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6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6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6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6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6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6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6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6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6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6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6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6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6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6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6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6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6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6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6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6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6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6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6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6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6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6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6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6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6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6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6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6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6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6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6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6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6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6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6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6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6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6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6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6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6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6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6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6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249977111117893"/>
    <outlinePr summaryBelow="0" summaryRight="0"/>
  </sheetPr>
  <dimension ref="A1:F985"/>
  <sheetViews>
    <sheetView topLeftCell="C1" workbookViewId="0">
      <pane ySplit="1" topLeftCell="A2" activePane="bottomLeft" state="frozen"/>
      <selection activeCell="M34" sqref="M34"/>
      <selection pane="bottomLeft" activeCell="E2" sqref="E2:F2"/>
    </sheetView>
  </sheetViews>
  <sheetFormatPr baseColWidth="10" defaultColWidth="12.6640625" defaultRowHeight="15.75" customHeight="1" x14ac:dyDescent="0.15"/>
  <cols>
    <col min="2" max="2" width="18.1640625" customWidth="1"/>
    <col min="3" max="3" width="13.83203125" bestFit="1" customWidth="1"/>
  </cols>
  <sheetData>
    <row r="1" spans="1:6" x14ac:dyDescent="0.2">
      <c r="A1" s="58" t="s">
        <v>24</v>
      </c>
      <c r="B1" s="59" t="s">
        <v>42</v>
      </c>
      <c r="C1" s="59" t="s">
        <v>29</v>
      </c>
      <c r="D1" s="61" t="s">
        <v>25</v>
      </c>
      <c r="E1" s="61" t="s">
        <v>26</v>
      </c>
      <c r="F1" s="62" t="s">
        <v>27</v>
      </c>
    </row>
    <row r="2" spans="1:6" x14ac:dyDescent="0.2">
      <c r="A2" s="54">
        <v>44531</v>
      </c>
      <c r="B2" s="24">
        <v>2216</v>
      </c>
      <c r="C2" s="39">
        <v>53.118029999999997</v>
      </c>
      <c r="D2" s="50">
        <f>Summary!$K$21</f>
        <v>53.157157894736834</v>
      </c>
      <c r="E2" s="76">
        <f>'Summary of all batches'!$I$11</f>
        <v>54.489002383307657</v>
      </c>
      <c r="F2" s="77">
        <f>'Summary of all batches'!$I$10</f>
        <v>51.6735911605521</v>
      </c>
    </row>
    <row r="3" spans="1:6" x14ac:dyDescent="0.2">
      <c r="A3" s="54">
        <v>44532</v>
      </c>
      <c r="B3" s="24">
        <v>2217</v>
      </c>
      <c r="C3" s="39">
        <v>53.340940000000003</v>
      </c>
      <c r="D3" s="50">
        <f>Summary!$K$21</f>
        <v>53.157157894736834</v>
      </c>
      <c r="E3" s="76">
        <f>'Summary of all batches'!$I$11</f>
        <v>54.489002383307657</v>
      </c>
      <c r="F3" s="77">
        <f>'Summary of all batches'!$I$10</f>
        <v>51.6735911605521</v>
      </c>
    </row>
    <row r="4" spans="1:6" x14ac:dyDescent="0.2">
      <c r="A4" s="54">
        <v>44533</v>
      </c>
      <c r="B4" s="24">
        <v>2233</v>
      </c>
      <c r="C4" s="39">
        <v>53.153550000000003</v>
      </c>
      <c r="D4" s="50">
        <f>Summary!$K$21</f>
        <v>53.157157894736834</v>
      </c>
      <c r="E4" s="76">
        <f>'Summary of all batches'!$I$11</f>
        <v>54.489002383307657</v>
      </c>
      <c r="F4" s="77">
        <f>'Summary of all batches'!$I$10</f>
        <v>51.6735911605521</v>
      </c>
    </row>
    <row r="5" spans="1:6" x14ac:dyDescent="0.2">
      <c r="A5" s="54">
        <v>44534</v>
      </c>
      <c r="B5" s="24">
        <v>2247</v>
      </c>
      <c r="C5" s="39">
        <v>52.989849999999997</v>
      </c>
      <c r="D5" s="50">
        <f>Summary!$K$21</f>
        <v>53.157157894736834</v>
      </c>
      <c r="E5" s="76">
        <f>'Summary of all batches'!$I$11</f>
        <v>54.489002383307657</v>
      </c>
      <c r="F5" s="77">
        <f>'Summary of all batches'!$I$10</f>
        <v>51.6735911605521</v>
      </c>
    </row>
    <row r="6" spans="1:6" x14ac:dyDescent="0.2">
      <c r="A6" s="54">
        <v>44535</v>
      </c>
      <c r="B6" s="24">
        <v>2273</v>
      </c>
      <c r="C6" s="39">
        <v>52.727980000000002</v>
      </c>
      <c r="D6" s="50">
        <f>Summary!$K$21</f>
        <v>53.157157894736834</v>
      </c>
      <c r="E6" s="76">
        <f>'Summary of all batches'!$I$11</f>
        <v>54.489002383307657</v>
      </c>
      <c r="F6" s="77">
        <f>'Summary of all batches'!$I$10</f>
        <v>51.6735911605521</v>
      </c>
    </row>
    <row r="7" spans="1:6" x14ac:dyDescent="0.2">
      <c r="A7" s="54">
        <v>44536</v>
      </c>
      <c r="B7" s="24">
        <v>2283</v>
      </c>
      <c r="C7" s="39">
        <v>53.323560000000001</v>
      </c>
      <c r="D7" s="50">
        <f>Summary!$K$21</f>
        <v>53.157157894736834</v>
      </c>
      <c r="E7" s="76">
        <f>'Summary of all batches'!$I$11</f>
        <v>54.489002383307657</v>
      </c>
      <c r="F7" s="77">
        <f>'Summary of all batches'!$I$10</f>
        <v>51.6735911605521</v>
      </c>
    </row>
    <row r="8" spans="1:6" x14ac:dyDescent="0.2">
      <c r="A8" s="54">
        <v>44537</v>
      </c>
      <c r="B8" s="24">
        <v>2300</v>
      </c>
      <c r="C8" s="39">
        <v>53.154319999999998</v>
      </c>
      <c r="D8" s="50">
        <f>Summary!$K$21</f>
        <v>53.157157894736834</v>
      </c>
      <c r="E8" s="76">
        <f>'Summary of all batches'!$I$11</f>
        <v>54.489002383307657</v>
      </c>
      <c r="F8" s="77">
        <f>'Summary of all batches'!$I$10</f>
        <v>51.6735911605521</v>
      </c>
    </row>
    <row r="9" spans="1:6" x14ac:dyDescent="0.2">
      <c r="A9" s="54">
        <v>44538</v>
      </c>
      <c r="B9" s="24">
        <v>2310</v>
      </c>
      <c r="C9" s="39">
        <v>52.924219999999998</v>
      </c>
      <c r="D9" s="50">
        <f>Summary!$K$21</f>
        <v>53.157157894736834</v>
      </c>
      <c r="E9" s="76">
        <f>'Summary of all batches'!$I$11</f>
        <v>54.489002383307657</v>
      </c>
      <c r="F9" s="77">
        <f>'Summary of all batches'!$I$10</f>
        <v>51.6735911605521</v>
      </c>
    </row>
    <row r="10" spans="1:6" x14ac:dyDescent="0.2">
      <c r="A10" s="54">
        <v>44539</v>
      </c>
      <c r="B10" s="24">
        <v>2316</v>
      </c>
      <c r="C10" s="39">
        <v>53.478439999999999</v>
      </c>
      <c r="D10" s="50">
        <f>Summary!$K$21</f>
        <v>53.157157894736834</v>
      </c>
      <c r="E10" s="76">
        <f>'Summary of all batches'!$I$11</f>
        <v>54.489002383307657</v>
      </c>
      <c r="F10" s="77">
        <f>'Summary of all batches'!$I$10</f>
        <v>51.6735911605521</v>
      </c>
    </row>
    <row r="11" spans="1:6" x14ac:dyDescent="0.2">
      <c r="A11" s="54">
        <v>44540</v>
      </c>
      <c r="B11" s="24">
        <v>2354</v>
      </c>
      <c r="C11" s="39">
        <v>53.101909999999997</v>
      </c>
      <c r="D11" s="50">
        <f>Summary!$K$21</f>
        <v>53.157157894736834</v>
      </c>
      <c r="E11" s="76">
        <f>'Summary of all batches'!$I$11</f>
        <v>54.489002383307657</v>
      </c>
      <c r="F11" s="77">
        <f>'Summary of all batches'!$I$10</f>
        <v>51.6735911605521</v>
      </c>
    </row>
    <row r="12" spans="1:6" x14ac:dyDescent="0.2">
      <c r="A12" s="54">
        <v>44541</v>
      </c>
      <c r="B12" s="24">
        <v>2359</v>
      </c>
      <c r="C12" s="39">
        <v>53.379959999999997</v>
      </c>
      <c r="D12" s="50">
        <f>Summary!$K$21</f>
        <v>53.157157894736834</v>
      </c>
      <c r="E12" s="76">
        <f>'Summary of all batches'!$I$11</f>
        <v>54.489002383307657</v>
      </c>
      <c r="F12" s="77">
        <f>'Summary of all batches'!$I$10</f>
        <v>51.6735911605521</v>
      </c>
    </row>
    <row r="13" spans="1:6" x14ac:dyDescent="0.2">
      <c r="A13" s="54">
        <v>44542</v>
      </c>
      <c r="B13" s="24">
        <v>2365</v>
      </c>
      <c r="C13" s="39">
        <v>52.921019999999999</v>
      </c>
      <c r="D13" s="50">
        <f>Summary!$K$21</f>
        <v>53.157157894736834</v>
      </c>
      <c r="E13" s="76">
        <f>'Summary of all batches'!$I$11</f>
        <v>54.489002383307657</v>
      </c>
      <c r="F13" s="77">
        <f>'Summary of all batches'!$I$10</f>
        <v>51.6735911605521</v>
      </c>
    </row>
    <row r="14" spans="1:6" x14ac:dyDescent="0.2">
      <c r="A14" s="54">
        <v>44543</v>
      </c>
      <c r="B14" s="24">
        <v>2386</v>
      </c>
      <c r="C14" s="39">
        <v>52.997320000000002</v>
      </c>
      <c r="D14" s="50">
        <f>Summary!$K$21</f>
        <v>53.157157894736834</v>
      </c>
      <c r="E14" s="76">
        <f>'Summary of all batches'!$I$11</f>
        <v>54.489002383307657</v>
      </c>
      <c r="F14" s="77">
        <f>'Summary of all batches'!$I$10</f>
        <v>51.6735911605521</v>
      </c>
    </row>
    <row r="15" spans="1:6" x14ac:dyDescent="0.2">
      <c r="A15" s="54">
        <v>44544</v>
      </c>
      <c r="B15" s="24">
        <v>2396</v>
      </c>
      <c r="C15" s="39">
        <v>52.984479999999998</v>
      </c>
      <c r="D15" s="50">
        <f>Summary!$K$21</f>
        <v>53.157157894736834</v>
      </c>
      <c r="E15" s="76">
        <f>'Summary of all batches'!$I$11</f>
        <v>54.489002383307657</v>
      </c>
      <c r="F15" s="77">
        <f>'Summary of all batches'!$I$10</f>
        <v>51.6735911605521</v>
      </c>
    </row>
    <row r="16" spans="1:6" x14ac:dyDescent="0.2">
      <c r="A16" s="54">
        <v>44545</v>
      </c>
      <c r="B16" s="24">
        <v>2398</v>
      </c>
      <c r="C16" s="39">
        <v>52.930349999999997</v>
      </c>
      <c r="D16" s="50">
        <f>Summary!$K$21</f>
        <v>53.157157894736834</v>
      </c>
      <c r="E16" s="76">
        <f>'Summary of all batches'!$I$11</f>
        <v>54.489002383307657</v>
      </c>
      <c r="F16" s="77">
        <f>'Summary of all batches'!$I$10</f>
        <v>51.6735911605521</v>
      </c>
    </row>
    <row r="17" spans="1:6" x14ac:dyDescent="0.2">
      <c r="A17" s="54">
        <v>44546</v>
      </c>
      <c r="B17" s="24">
        <v>2414</v>
      </c>
      <c r="C17" s="39">
        <v>53.116289999999999</v>
      </c>
      <c r="D17" s="50">
        <f>Summary!$K$21</f>
        <v>53.157157894736834</v>
      </c>
      <c r="E17" s="76">
        <f>'Summary of all batches'!$I$11</f>
        <v>54.489002383307657</v>
      </c>
      <c r="F17" s="77">
        <f>'Summary of all batches'!$I$10</f>
        <v>51.6735911605521</v>
      </c>
    </row>
    <row r="18" spans="1:6" x14ac:dyDescent="0.2">
      <c r="A18" s="54">
        <v>44547</v>
      </c>
      <c r="B18" s="24">
        <v>2416</v>
      </c>
      <c r="C18" s="39">
        <v>52.467359999999999</v>
      </c>
      <c r="D18" s="50">
        <f>Summary!$K$21</f>
        <v>53.157157894736834</v>
      </c>
      <c r="E18" s="76">
        <f>'Summary of all batches'!$I$11</f>
        <v>54.489002383307657</v>
      </c>
      <c r="F18" s="77">
        <f>'Summary of all batches'!$I$10</f>
        <v>51.6735911605521</v>
      </c>
    </row>
    <row r="19" spans="1:6" x14ac:dyDescent="0.2">
      <c r="A19" s="54">
        <v>44548</v>
      </c>
      <c r="B19" s="24">
        <v>2430</v>
      </c>
      <c r="C19" s="39">
        <v>52.721069999999997</v>
      </c>
      <c r="D19" s="50">
        <f>Summary!$K$21</f>
        <v>53.157157894736834</v>
      </c>
      <c r="E19" s="76">
        <f>'Summary of all batches'!$I$11</f>
        <v>54.489002383307657</v>
      </c>
      <c r="F19" s="77">
        <f>'Summary of all batches'!$I$10</f>
        <v>51.6735911605521</v>
      </c>
    </row>
    <row r="20" spans="1:6" x14ac:dyDescent="0.2">
      <c r="A20" s="55">
        <v>44549</v>
      </c>
      <c r="B20" s="56">
        <v>2474</v>
      </c>
      <c r="C20" s="40">
        <v>55.155349999999999</v>
      </c>
      <c r="D20" s="57">
        <f>Summary!$K$21</f>
        <v>53.157157894736834</v>
      </c>
      <c r="E20" s="76">
        <f>'Summary of all batches'!$I$11</f>
        <v>54.489002383307657</v>
      </c>
      <c r="F20" s="77">
        <f>'Summary of all batches'!$I$10</f>
        <v>51.6735911605521</v>
      </c>
    </row>
    <row r="21" spans="1:6" x14ac:dyDescent="0.2">
      <c r="B21" s="13"/>
    </row>
    <row r="22" spans="1:6" x14ac:dyDescent="0.2">
      <c r="B22" s="13"/>
    </row>
    <row r="23" spans="1:6" x14ac:dyDescent="0.2">
      <c r="B23" s="13"/>
    </row>
    <row r="24" spans="1:6" x14ac:dyDescent="0.2">
      <c r="B24" s="13"/>
    </row>
    <row r="25" spans="1:6" x14ac:dyDescent="0.2">
      <c r="B25" s="13"/>
    </row>
    <row r="26" spans="1:6" x14ac:dyDescent="0.2">
      <c r="B26" s="13"/>
    </row>
    <row r="27" spans="1:6" x14ac:dyDescent="0.2">
      <c r="B27" s="13"/>
    </row>
    <row r="28" spans="1:6" x14ac:dyDescent="0.2">
      <c r="B28" s="13"/>
    </row>
    <row r="29" spans="1:6" x14ac:dyDescent="0.2">
      <c r="B29" s="13"/>
    </row>
    <row r="30" spans="1:6" x14ac:dyDescent="0.2">
      <c r="B30" s="13"/>
    </row>
    <row r="31" spans="1:6" x14ac:dyDescent="0.2">
      <c r="B31" s="15"/>
    </row>
    <row r="32" spans="1:6" x14ac:dyDescent="0.2">
      <c r="B32" s="13"/>
    </row>
    <row r="33" spans="2:2" x14ac:dyDescent="0.2">
      <c r="B33" s="13"/>
    </row>
    <row r="34" spans="2:2" x14ac:dyDescent="0.2">
      <c r="B34" s="16"/>
    </row>
    <row r="35" spans="2:2" x14ac:dyDescent="0.2">
      <c r="B35" s="13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</sheetData>
  <customSheetViews>
    <customSheetView guid="{D24060FE-0619-4832-ACF1-158E2BA9C5AA}" filter="1" showAutoFilter="1">
      <pageMargins left="0" right="0" top="0" bottom="0" header="0" footer="0"/>
      <autoFilter ref="A1:B20" xr:uid="{C379843E-7853-D149-ADDA-C1A7EBB6B26F}"/>
    </customSheetView>
  </customSheetView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  <outlinePr summaryBelow="0" summaryRight="0"/>
  </sheetPr>
  <dimension ref="A1:F986"/>
  <sheetViews>
    <sheetView workbookViewId="0">
      <selection activeCell="E2" sqref="E2:F2"/>
    </sheetView>
  </sheetViews>
  <sheetFormatPr baseColWidth="10" defaultColWidth="12.6640625" defaultRowHeight="15.75" customHeight="1" x14ac:dyDescent="0.15"/>
  <cols>
    <col min="2" max="2" width="18.1640625" customWidth="1"/>
    <col min="3" max="3" width="13.1640625" bestFit="1" customWidth="1"/>
  </cols>
  <sheetData>
    <row r="1" spans="1:6" x14ac:dyDescent="0.2">
      <c r="A1" s="58" t="s">
        <v>24</v>
      </c>
      <c r="B1" s="59" t="s">
        <v>43</v>
      </c>
      <c r="C1" s="59" t="s">
        <v>29</v>
      </c>
      <c r="D1" s="59" t="s">
        <v>22</v>
      </c>
      <c r="E1" s="59" t="s">
        <v>26</v>
      </c>
      <c r="F1" s="60" t="s">
        <v>27</v>
      </c>
    </row>
    <row r="2" spans="1:6" x14ac:dyDescent="0.2">
      <c r="A2" s="54">
        <v>44531</v>
      </c>
      <c r="B2" s="24">
        <v>2062</v>
      </c>
      <c r="C2" s="39">
        <v>53.387700000000002</v>
      </c>
      <c r="D2" s="50">
        <f>Summary!$B$37</f>
        <v>53.032259047619057</v>
      </c>
      <c r="E2" s="76">
        <f>'Summary of all batches'!$I$11</f>
        <v>54.489002383307657</v>
      </c>
      <c r="F2" s="77">
        <f>'Summary of all batches'!$I$10</f>
        <v>51.6735911605521</v>
      </c>
    </row>
    <row r="3" spans="1:6" x14ac:dyDescent="0.2">
      <c r="A3" s="54">
        <v>44532</v>
      </c>
      <c r="B3" s="24">
        <v>2057</v>
      </c>
      <c r="C3" s="39">
        <v>53.328629999999997</v>
      </c>
      <c r="D3" s="50">
        <f>Summary!$B$37</f>
        <v>53.032259047619057</v>
      </c>
      <c r="E3" s="76">
        <f>'Summary of all batches'!$I$11</f>
        <v>54.489002383307657</v>
      </c>
      <c r="F3" s="77">
        <f>'Summary of all batches'!$I$10</f>
        <v>51.6735911605521</v>
      </c>
    </row>
    <row r="4" spans="1:6" x14ac:dyDescent="0.2">
      <c r="A4" s="54">
        <v>44533</v>
      </c>
      <c r="B4" s="24">
        <v>2050</v>
      </c>
      <c r="C4" s="39">
        <v>53.101129999999998</v>
      </c>
      <c r="D4" s="50">
        <f>Summary!$B$37</f>
        <v>53.032259047619057</v>
      </c>
      <c r="E4" s="76">
        <f>'Summary of all batches'!$I$11</f>
        <v>54.489002383307657</v>
      </c>
      <c r="F4" s="77">
        <f>'Summary of all batches'!$I$10</f>
        <v>51.6735911605521</v>
      </c>
    </row>
    <row r="5" spans="1:6" x14ac:dyDescent="0.2">
      <c r="A5" s="54">
        <v>44534</v>
      </c>
      <c r="B5" s="24">
        <v>2049</v>
      </c>
      <c r="C5" s="39">
        <v>53.06474</v>
      </c>
      <c r="D5" s="50">
        <f>Summary!$B$37</f>
        <v>53.032259047619057</v>
      </c>
      <c r="E5" s="76">
        <f>'Summary of all batches'!$I$11</f>
        <v>54.489002383307657</v>
      </c>
      <c r="F5" s="77">
        <f>'Summary of all batches'!$I$10</f>
        <v>51.6735911605521</v>
      </c>
    </row>
    <row r="6" spans="1:6" x14ac:dyDescent="0.2">
      <c r="A6" s="54">
        <v>44535</v>
      </c>
      <c r="B6" s="24">
        <v>2043</v>
      </c>
      <c r="C6" s="39">
        <v>52.86544</v>
      </c>
      <c r="D6" s="50">
        <f>Summary!$B$37</f>
        <v>53.032259047619057</v>
      </c>
      <c r="E6" s="76">
        <f>'Summary of all batches'!$I$11</f>
        <v>54.489002383307657</v>
      </c>
      <c r="F6" s="77">
        <f>'Summary of all batches'!$I$10</f>
        <v>51.6735911605521</v>
      </c>
    </row>
    <row r="7" spans="1:6" x14ac:dyDescent="0.2">
      <c r="A7" s="54">
        <v>44536</v>
      </c>
      <c r="B7" s="24">
        <v>2033</v>
      </c>
      <c r="C7" s="39">
        <v>53.313330000000001</v>
      </c>
      <c r="D7" s="50">
        <f>Summary!$B$37</f>
        <v>53.032259047619057</v>
      </c>
      <c r="E7" s="76">
        <f>'Summary of all batches'!$I$11</f>
        <v>54.489002383307657</v>
      </c>
      <c r="F7" s="77">
        <f>'Summary of all batches'!$I$10</f>
        <v>51.6735911605521</v>
      </c>
    </row>
    <row r="8" spans="1:6" x14ac:dyDescent="0.2">
      <c r="A8" s="54">
        <v>44537</v>
      </c>
      <c r="B8" s="24">
        <v>2030</v>
      </c>
      <c r="C8" s="39">
        <v>52.85763</v>
      </c>
      <c r="D8" s="50">
        <f>Summary!$B$37</f>
        <v>53.032259047619057</v>
      </c>
      <c r="E8" s="76">
        <f>'Summary of all batches'!$I$11</f>
        <v>54.489002383307657</v>
      </c>
      <c r="F8" s="77">
        <f>'Summary of all batches'!$I$10</f>
        <v>51.6735911605521</v>
      </c>
    </row>
    <row r="9" spans="1:6" x14ac:dyDescent="0.2">
      <c r="A9" s="54">
        <v>44538</v>
      </c>
      <c r="B9" s="24">
        <v>2029</v>
      </c>
      <c r="C9" s="39">
        <v>52.884709999999998</v>
      </c>
      <c r="D9" s="50">
        <f>Summary!$B$37</f>
        <v>53.032259047619057</v>
      </c>
      <c r="E9" s="76">
        <f>'Summary of all batches'!$I$11</f>
        <v>54.489002383307657</v>
      </c>
      <c r="F9" s="77">
        <f>'Summary of all batches'!$I$10</f>
        <v>51.6735911605521</v>
      </c>
    </row>
    <row r="10" spans="1:6" x14ac:dyDescent="0.2">
      <c r="A10" s="54">
        <v>44539</v>
      </c>
      <c r="B10" s="24">
        <v>2018</v>
      </c>
      <c r="C10" s="39">
        <v>53.167729999999999</v>
      </c>
      <c r="D10" s="50">
        <f>Summary!$B$37</f>
        <v>53.032259047619057</v>
      </c>
      <c r="E10" s="76">
        <f>'Summary of all batches'!$I$11</f>
        <v>54.489002383307657</v>
      </c>
      <c r="F10" s="77">
        <f>'Summary of all batches'!$I$10</f>
        <v>51.6735911605521</v>
      </c>
    </row>
    <row r="11" spans="1:6" x14ac:dyDescent="0.2">
      <c r="A11" s="54">
        <v>44540</v>
      </c>
      <c r="B11" s="24">
        <v>2011</v>
      </c>
      <c r="C11" s="39">
        <v>52.640920000000001</v>
      </c>
      <c r="D11" s="50">
        <f>Summary!$B$37</f>
        <v>53.032259047619057</v>
      </c>
      <c r="E11" s="76">
        <f>'Summary of all batches'!$I$11</f>
        <v>54.489002383307657</v>
      </c>
      <c r="F11" s="77">
        <f>'Summary of all batches'!$I$10</f>
        <v>51.6735911605521</v>
      </c>
    </row>
    <row r="12" spans="1:6" x14ac:dyDescent="0.2">
      <c r="A12" s="54">
        <v>44541</v>
      </c>
      <c r="B12" s="24">
        <v>1997</v>
      </c>
      <c r="C12" s="39">
        <v>52.785310000000003</v>
      </c>
      <c r="D12" s="50">
        <f>Summary!$B$37</f>
        <v>53.032259047619057</v>
      </c>
      <c r="E12" s="76">
        <f>'Summary of all batches'!$I$11</f>
        <v>54.489002383307657</v>
      </c>
      <c r="F12" s="77">
        <f>'Summary of all batches'!$I$10</f>
        <v>51.6735911605521</v>
      </c>
    </row>
    <row r="13" spans="1:6" x14ac:dyDescent="0.2">
      <c r="A13" s="54">
        <v>44542</v>
      </c>
      <c r="B13" s="24">
        <v>1994</v>
      </c>
      <c r="C13" s="39">
        <v>52.935839999999999</v>
      </c>
      <c r="D13" s="50">
        <f>Summary!$B$37</f>
        <v>53.032259047619057</v>
      </c>
      <c r="E13" s="76">
        <f>'Summary of all batches'!$I$11</f>
        <v>54.489002383307657</v>
      </c>
      <c r="F13" s="77">
        <f>'Summary of all batches'!$I$10</f>
        <v>51.6735911605521</v>
      </c>
    </row>
    <row r="14" spans="1:6" x14ac:dyDescent="0.2">
      <c r="A14" s="54">
        <v>44543</v>
      </c>
      <c r="B14" s="24">
        <v>1993</v>
      </c>
      <c r="C14" s="39">
        <v>52.93112</v>
      </c>
      <c r="D14" s="50">
        <f>Summary!$B$37</f>
        <v>53.032259047619057</v>
      </c>
      <c r="E14" s="76">
        <f>'Summary of all batches'!$I$11</f>
        <v>54.489002383307657</v>
      </c>
      <c r="F14" s="77">
        <f>'Summary of all batches'!$I$10</f>
        <v>51.6735911605521</v>
      </c>
    </row>
    <row r="15" spans="1:6" x14ac:dyDescent="0.2">
      <c r="A15" s="54">
        <v>44544</v>
      </c>
      <c r="B15" s="24">
        <v>1986</v>
      </c>
      <c r="C15" s="39">
        <v>53.081989999999998</v>
      </c>
      <c r="D15" s="50">
        <f>Summary!$B$37</f>
        <v>53.032259047619057</v>
      </c>
      <c r="E15" s="76">
        <f>'Summary of all batches'!$I$11</f>
        <v>54.489002383307657</v>
      </c>
      <c r="F15" s="77">
        <f>'Summary of all batches'!$I$10</f>
        <v>51.6735911605521</v>
      </c>
    </row>
    <row r="16" spans="1:6" x14ac:dyDescent="0.2">
      <c r="A16" s="54">
        <v>44545</v>
      </c>
      <c r="B16" s="24">
        <v>1983</v>
      </c>
      <c r="C16" s="39">
        <v>52.907490000000003</v>
      </c>
      <c r="D16" s="50">
        <f>Summary!$B$37</f>
        <v>53.032259047619057</v>
      </c>
      <c r="E16" s="76">
        <f>'Summary of all batches'!$I$11</f>
        <v>54.489002383307657</v>
      </c>
      <c r="F16" s="77">
        <f>'Summary of all batches'!$I$10</f>
        <v>51.6735911605521</v>
      </c>
    </row>
    <row r="17" spans="1:6" x14ac:dyDescent="0.2">
      <c r="A17" s="54">
        <v>44546</v>
      </c>
      <c r="B17" s="24">
        <v>1975</v>
      </c>
      <c r="C17" s="39">
        <v>53.191589999999998</v>
      </c>
      <c r="D17" s="50">
        <f>Summary!$B$37</f>
        <v>53.032259047619057</v>
      </c>
      <c r="E17" s="76">
        <f>'Summary of all batches'!$I$11</f>
        <v>54.489002383307657</v>
      </c>
      <c r="F17" s="77">
        <f>'Summary of all batches'!$I$10</f>
        <v>51.6735911605521</v>
      </c>
    </row>
    <row r="18" spans="1:6" x14ac:dyDescent="0.2">
      <c r="A18" s="54">
        <v>44547</v>
      </c>
      <c r="B18" s="24">
        <v>1966</v>
      </c>
      <c r="C18" s="39">
        <v>52.961109999999998</v>
      </c>
      <c r="D18" s="50">
        <f>Summary!$B$37</f>
        <v>53.032259047619057</v>
      </c>
      <c r="E18" s="76">
        <f>'Summary of all batches'!$I$11</f>
        <v>54.489002383307657</v>
      </c>
      <c r="F18" s="77">
        <f>'Summary of all batches'!$I$10</f>
        <v>51.6735911605521</v>
      </c>
    </row>
    <row r="19" spans="1:6" x14ac:dyDescent="0.2">
      <c r="A19" s="54">
        <v>44548</v>
      </c>
      <c r="B19" s="24">
        <v>1954</v>
      </c>
      <c r="C19" s="39">
        <v>53.324820000000003</v>
      </c>
      <c r="D19" s="50">
        <f>Summary!$B$37</f>
        <v>53.032259047619057</v>
      </c>
      <c r="E19" s="76">
        <f>'Summary of all batches'!$I$11</f>
        <v>54.489002383307657</v>
      </c>
      <c r="F19" s="77">
        <f>'Summary of all batches'!$I$10</f>
        <v>51.6735911605521</v>
      </c>
    </row>
    <row r="20" spans="1:6" x14ac:dyDescent="0.2">
      <c r="A20" s="54">
        <v>44549</v>
      </c>
      <c r="B20" s="24">
        <v>1953</v>
      </c>
      <c r="C20" s="39">
        <v>52.662990000000001</v>
      </c>
      <c r="D20" s="50">
        <f>Summary!$B$37</f>
        <v>53.032259047619057</v>
      </c>
      <c r="E20" s="76">
        <f>'Summary of all batches'!$I$11</f>
        <v>54.489002383307657</v>
      </c>
      <c r="F20" s="77">
        <f>'Summary of all batches'!$I$10</f>
        <v>51.6735911605521</v>
      </c>
    </row>
    <row r="21" spans="1:6" x14ac:dyDescent="0.2">
      <c r="A21" s="54">
        <v>44550</v>
      </c>
      <c r="B21" s="24">
        <v>1914</v>
      </c>
      <c r="C21" s="39">
        <v>53.39772</v>
      </c>
      <c r="D21" s="50">
        <f>Summary!$B$37</f>
        <v>53.032259047619057</v>
      </c>
      <c r="E21" s="76">
        <f>'Summary of all batches'!$I$11</f>
        <v>54.489002383307657</v>
      </c>
      <c r="F21" s="77">
        <f>'Summary of all batches'!$I$10</f>
        <v>51.6735911605521</v>
      </c>
    </row>
    <row r="22" spans="1:6" x14ac:dyDescent="0.2">
      <c r="A22" s="55">
        <v>44551</v>
      </c>
      <c r="B22" s="56">
        <v>1922</v>
      </c>
      <c r="C22" s="40">
        <v>52.8855</v>
      </c>
      <c r="D22" s="57">
        <f>Summary!$B$37</f>
        <v>53.032259047619057</v>
      </c>
      <c r="E22" s="76">
        <f>'Summary of all batches'!$I$11</f>
        <v>54.489002383307657</v>
      </c>
      <c r="F22" s="77">
        <f>'Summary of all batches'!$I$10</f>
        <v>51.6735911605521</v>
      </c>
    </row>
    <row r="23" spans="1:6" x14ac:dyDescent="0.2">
      <c r="B23" s="13"/>
    </row>
    <row r="24" spans="1:6" x14ac:dyDescent="0.2">
      <c r="B24" s="13"/>
    </row>
    <row r="25" spans="1:6" x14ac:dyDescent="0.2">
      <c r="B25" s="13"/>
    </row>
    <row r="26" spans="1:6" x14ac:dyDescent="0.2">
      <c r="B26" s="13"/>
    </row>
    <row r="27" spans="1:6" x14ac:dyDescent="0.2">
      <c r="B27" s="13"/>
    </row>
    <row r="28" spans="1:6" x14ac:dyDescent="0.2">
      <c r="B28" s="13"/>
    </row>
    <row r="29" spans="1:6" x14ac:dyDescent="0.2">
      <c r="B29" s="13"/>
    </row>
    <row r="30" spans="1:6" x14ac:dyDescent="0.2">
      <c r="B30" s="13"/>
    </row>
    <row r="31" spans="1:6" x14ac:dyDescent="0.2">
      <c r="B31" s="13"/>
    </row>
    <row r="32" spans="1:6" x14ac:dyDescent="0.2">
      <c r="B32" s="15"/>
    </row>
    <row r="33" spans="2:2" x14ac:dyDescent="0.2">
      <c r="B33" s="13"/>
    </row>
    <row r="34" spans="2:2" x14ac:dyDescent="0.2">
      <c r="B34" s="13"/>
    </row>
    <row r="35" spans="2:2" x14ac:dyDescent="0.2">
      <c r="B35" s="16"/>
    </row>
    <row r="36" spans="2:2" x14ac:dyDescent="0.2">
      <c r="B36" s="13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249977111117893"/>
    <outlinePr summaryBelow="0" summaryRight="0"/>
  </sheetPr>
  <dimension ref="A1:I1048576"/>
  <sheetViews>
    <sheetView workbookViewId="0">
      <selection activeCell="E2" sqref="E2:F2"/>
    </sheetView>
  </sheetViews>
  <sheetFormatPr baseColWidth="10" defaultColWidth="12.6640625" defaultRowHeight="15.75" customHeight="1" x14ac:dyDescent="0.15"/>
  <cols>
    <col min="2" max="2" width="18.1640625" customWidth="1"/>
    <col min="3" max="3" width="13.1640625" bestFit="1" customWidth="1"/>
    <col min="5" max="7" width="13" bestFit="1" customWidth="1"/>
  </cols>
  <sheetData>
    <row r="1" spans="1:9" ht="16" x14ac:dyDescent="0.2">
      <c r="A1" s="58" t="s">
        <v>24</v>
      </c>
      <c r="B1" s="59" t="s">
        <v>44</v>
      </c>
      <c r="C1" s="59" t="s">
        <v>29</v>
      </c>
      <c r="D1" s="59" t="s">
        <v>22</v>
      </c>
      <c r="E1" s="59" t="s">
        <v>26</v>
      </c>
      <c r="F1" s="60" t="s">
        <v>27</v>
      </c>
      <c r="G1" s="8"/>
      <c r="I1" s="14"/>
    </row>
    <row r="2" spans="1:9" ht="16" x14ac:dyDescent="0.2">
      <c r="A2" s="54">
        <v>44533</v>
      </c>
      <c r="B2" s="24">
        <v>605</v>
      </c>
      <c r="C2" s="39">
        <v>53.149239999999999</v>
      </c>
      <c r="D2" s="39">
        <f>Summary!$E$37</f>
        <v>53.000922857142854</v>
      </c>
      <c r="E2" s="76">
        <f>'Summary of all batches'!$I$11</f>
        <v>54.489002383307657</v>
      </c>
      <c r="F2" s="77">
        <f>'Summary of all batches'!$I$10</f>
        <v>51.6735911605521</v>
      </c>
      <c r="G2" s="11"/>
      <c r="I2" s="14"/>
    </row>
    <row r="3" spans="1:9" ht="16" x14ac:dyDescent="0.2">
      <c r="A3" s="54">
        <v>44534</v>
      </c>
      <c r="B3" s="24">
        <v>615</v>
      </c>
      <c r="C3" s="39">
        <v>53.380879999999998</v>
      </c>
      <c r="D3" s="39">
        <f>Summary!$E$37</f>
        <v>53.000922857142854</v>
      </c>
      <c r="E3" s="76">
        <f>'Summary of all batches'!$I$11</f>
        <v>54.489002383307657</v>
      </c>
      <c r="F3" s="77">
        <f>'Summary of all batches'!$I$10</f>
        <v>51.6735911605521</v>
      </c>
      <c r="G3" s="11"/>
    </row>
    <row r="4" spans="1:9" ht="16" x14ac:dyDescent="0.2">
      <c r="A4" s="54">
        <v>44535</v>
      </c>
      <c r="B4" s="24">
        <v>622</v>
      </c>
      <c r="C4" s="39">
        <v>52.774520000000003</v>
      </c>
      <c r="D4" s="39">
        <f>Summary!$E$37</f>
        <v>53.000922857142854</v>
      </c>
      <c r="E4" s="76">
        <f>'Summary of all batches'!$I$11</f>
        <v>54.489002383307657</v>
      </c>
      <c r="F4" s="77">
        <f>'Summary of all batches'!$I$10</f>
        <v>51.6735911605521</v>
      </c>
      <c r="G4" s="11"/>
    </row>
    <row r="5" spans="1:9" ht="16" x14ac:dyDescent="0.2">
      <c r="A5" s="54">
        <v>44536</v>
      </c>
      <c r="B5" s="24">
        <v>638</v>
      </c>
      <c r="C5" s="39">
        <v>52.966450000000002</v>
      </c>
      <c r="D5" s="39">
        <f>Summary!$E$37</f>
        <v>53.000922857142854</v>
      </c>
      <c r="E5" s="76">
        <f>'Summary of all batches'!$I$11</f>
        <v>54.489002383307657</v>
      </c>
      <c r="F5" s="77">
        <f>'Summary of all batches'!$I$10</f>
        <v>51.6735911605521</v>
      </c>
      <c r="G5" s="11"/>
    </row>
    <row r="6" spans="1:9" ht="16" x14ac:dyDescent="0.2">
      <c r="A6" s="54">
        <v>44537</v>
      </c>
      <c r="B6" s="24">
        <v>644</v>
      </c>
      <c r="C6" s="39">
        <v>53.227969999999999</v>
      </c>
      <c r="D6" s="39">
        <f>Summary!$E$37</f>
        <v>53.000922857142854</v>
      </c>
      <c r="E6" s="76">
        <f>'Summary of all batches'!$I$11</f>
        <v>54.489002383307657</v>
      </c>
      <c r="F6" s="77">
        <f>'Summary of all batches'!$I$10</f>
        <v>51.6735911605521</v>
      </c>
      <c r="G6" s="11"/>
    </row>
    <row r="7" spans="1:9" ht="16" x14ac:dyDescent="0.2">
      <c r="A7" s="54">
        <v>44538</v>
      </c>
      <c r="B7" s="24">
        <v>661</v>
      </c>
      <c r="C7" s="39">
        <v>53.151249999999997</v>
      </c>
      <c r="D7" s="39">
        <f>Summary!$E$37</f>
        <v>53.000922857142854</v>
      </c>
      <c r="E7" s="76">
        <f>'Summary of all batches'!$I$11</f>
        <v>54.489002383307657</v>
      </c>
      <c r="F7" s="77">
        <f>'Summary of all batches'!$I$10</f>
        <v>51.6735911605521</v>
      </c>
      <c r="G7" s="11"/>
    </row>
    <row r="8" spans="1:9" ht="16" x14ac:dyDescent="0.2">
      <c r="A8" s="54">
        <v>44539</v>
      </c>
      <c r="B8" s="24">
        <v>667</v>
      </c>
      <c r="C8" s="39">
        <v>53.169710000000002</v>
      </c>
      <c r="D8" s="39">
        <f>Summary!$E$37</f>
        <v>53.000922857142854</v>
      </c>
      <c r="E8" s="76">
        <f>'Summary of all batches'!$I$11</f>
        <v>54.489002383307657</v>
      </c>
      <c r="F8" s="77">
        <f>'Summary of all batches'!$I$10</f>
        <v>51.6735911605521</v>
      </c>
      <c r="G8" s="11"/>
    </row>
    <row r="9" spans="1:9" ht="16" x14ac:dyDescent="0.2">
      <c r="A9" s="54">
        <v>44540</v>
      </c>
      <c r="B9" s="24">
        <v>678</v>
      </c>
      <c r="C9" s="39">
        <v>53.013829999999999</v>
      </c>
      <c r="D9" s="39">
        <f>Summary!$E$37</f>
        <v>53.000922857142854</v>
      </c>
      <c r="E9" s="76">
        <f>'Summary of all batches'!$I$11</f>
        <v>54.489002383307657</v>
      </c>
      <c r="F9" s="77">
        <f>'Summary of all batches'!$I$10</f>
        <v>51.6735911605521</v>
      </c>
      <c r="G9" s="11"/>
    </row>
    <row r="10" spans="1:9" ht="16" x14ac:dyDescent="0.2">
      <c r="A10" s="54">
        <v>44541</v>
      </c>
      <c r="B10" s="24">
        <v>700</v>
      </c>
      <c r="C10" s="39">
        <v>53.176549999999999</v>
      </c>
      <c r="D10" s="39">
        <f>Summary!$E$37</f>
        <v>53.000922857142854</v>
      </c>
      <c r="E10" s="76">
        <f>'Summary of all batches'!$I$11</f>
        <v>54.489002383307657</v>
      </c>
      <c r="F10" s="77">
        <f>'Summary of all batches'!$I$10</f>
        <v>51.6735911605521</v>
      </c>
      <c r="G10" s="11"/>
    </row>
    <row r="11" spans="1:9" ht="16" x14ac:dyDescent="0.2">
      <c r="A11" s="54">
        <v>44542</v>
      </c>
      <c r="B11" s="24">
        <v>704</v>
      </c>
      <c r="C11" s="39">
        <v>52.776490000000003</v>
      </c>
      <c r="D11" s="39">
        <f>Summary!$E$37</f>
        <v>53.000922857142854</v>
      </c>
      <c r="E11" s="76">
        <f>'Summary of all batches'!$I$11</f>
        <v>54.489002383307657</v>
      </c>
      <c r="F11" s="77">
        <f>'Summary of all batches'!$I$10</f>
        <v>51.6735911605521</v>
      </c>
      <c r="G11" s="11"/>
    </row>
    <row r="12" spans="1:9" ht="16" x14ac:dyDescent="0.2">
      <c r="A12" s="54">
        <v>44543</v>
      </c>
      <c r="B12" s="24">
        <v>714</v>
      </c>
      <c r="C12" s="39">
        <v>52.742910000000002</v>
      </c>
      <c r="D12" s="39">
        <f>Summary!$E$37</f>
        <v>53.000922857142854</v>
      </c>
      <c r="E12" s="76">
        <f>'Summary of all batches'!$I$11</f>
        <v>54.489002383307657</v>
      </c>
      <c r="F12" s="77">
        <f>'Summary of all batches'!$I$10</f>
        <v>51.6735911605521</v>
      </c>
      <c r="G12" s="11"/>
    </row>
    <row r="13" spans="1:9" ht="16" x14ac:dyDescent="0.2">
      <c r="A13" s="54">
        <v>44544</v>
      </c>
      <c r="B13" s="24">
        <v>719</v>
      </c>
      <c r="C13" s="39">
        <v>52.862119999999997</v>
      </c>
      <c r="D13" s="39">
        <f>Summary!$E$37</f>
        <v>53.000922857142854</v>
      </c>
      <c r="E13" s="76">
        <f>'Summary of all batches'!$I$11</f>
        <v>54.489002383307657</v>
      </c>
      <c r="F13" s="77">
        <f>'Summary of all batches'!$I$10</f>
        <v>51.6735911605521</v>
      </c>
      <c r="G13" s="11"/>
    </row>
    <row r="14" spans="1:9" ht="16" x14ac:dyDescent="0.2">
      <c r="A14" s="54">
        <v>44545</v>
      </c>
      <c r="B14" s="24">
        <v>720</v>
      </c>
      <c r="C14" s="39">
        <v>52.823030000000003</v>
      </c>
      <c r="D14" s="39">
        <f>Summary!$E$37</f>
        <v>53.000922857142854</v>
      </c>
      <c r="E14" s="76">
        <f>'Summary of all batches'!$I$11</f>
        <v>54.489002383307657</v>
      </c>
      <c r="F14" s="77">
        <f>'Summary of all batches'!$I$10</f>
        <v>51.6735911605521</v>
      </c>
      <c r="G14" s="11"/>
    </row>
    <row r="15" spans="1:9" ht="16" x14ac:dyDescent="0.2">
      <c r="A15" s="54">
        <v>44546</v>
      </c>
      <c r="B15" s="24">
        <v>731</v>
      </c>
      <c r="C15" s="39">
        <v>52.708889999999997</v>
      </c>
      <c r="D15" s="39">
        <f>Summary!$E$37</f>
        <v>53.000922857142854</v>
      </c>
      <c r="E15" s="76">
        <f>'Summary of all batches'!$I$11</f>
        <v>54.489002383307657</v>
      </c>
      <c r="F15" s="77">
        <f>'Summary of all batches'!$I$10</f>
        <v>51.6735911605521</v>
      </c>
      <c r="G15" s="11"/>
    </row>
    <row r="16" spans="1:9" ht="16" x14ac:dyDescent="0.2">
      <c r="A16" s="54">
        <v>44547</v>
      </c>
      <c r="B16" s="24">
        <v>738</v>
      </c>
      <c r="C16" s="39">
        <v>52.605020000000003</v>
      </c>
      <c r="D16" s="39">
        <f>Summary!$E$37</f>
        <v>53.000922857142854</v>
      </c>
      <c r="E16" s="76">
        <f>'Summary of all batches'!$I$11</f>
        <v>54.489002383307657</v>
      </c>
      <c r="F16" s="77">
        <f>'Summary of all batches'!$I$10</f>
        <v>51.6735911605521</v>
      </c>
      <c r="G16" s="11"/>
    </row>
    <row r="17" spans="1:7" ht="16" x14ac:dyDescent="0.2">
      <c r="A17" s="54">
        <v>44548</v>
      </c>
      <c r="B17" s="24">
        <v>740</v>
      </c>
      <c r="C17" s="39">
        <v>53.194920000000003</v>
      </c>
      <c r="D17" s="39">
        <f>Summary!$E$37</f>
        <v>53.000922857142854</v>
      </c>
      <c r="E17" s="76">
        <f>'Summary of all batches'!$I$11</f>
        <v>54.489002383307657</v>
      </c>
      <c r="F17" s="77">
        <f>'Summary of all batches'!$I$10</f>
        <v>51.6735911605521</v>
      </c>
      <c r="G17" s="11"/>
    </row>
    <row r="18" spans="1:7" ht="16" x14ac:dyDescent="0.2">
      <c r="A18" s="54">
        <v>44549</v>
      </c>
      <c r="B18" s="24">
        <v>742</v>
      </c>
      <c r="C18" s="39">
        <v>52.8735</v>
      </c>
      <c r="D18" s="39">
        <f>Summary!$E$37</f>
        <v>53.000922857142854</v>
      </c>
      <c r="E18" s="76">
        <f>'Summary of all batches'!$I$11</f>
        <v>54.489002383307657</v>
      </c>
      <c r="F18" s="77">
        <f>'Summary of all batches'!$I$10</f>
        <v>51.6735911605521</v>
      </c>
      <c r="G18" s="11"/>
    </row>
    <row r="19" spans="1:7" ht="16" x14ac:dyDescent="0.2">
      <c r="A19" s="54">
        <v>44550</v>
      </c>
      <c r="B19" s="24">
        <v>750</v>
      </c>
      <c r="C19" s="39">
        <v>53.138719999999999</v>
      </c>
      <c r="D19" s="39">
        <f>Summary!$E$37</f>
        <v>53.000922857142854</v>
      </c>
      <c r="E19" s="76">
        <f>'Summary of all batches'!$I$11</f>
        <v>54.489002383307657</v>
      </c>
      <c r="F19" s="77">
        <f>'Summary of all batches'!$I$10</f>
        <v>51.6735911605521</v>
      </c>
      <c r="G19" s="11"/>
    </row>
    <row r="20" spans="1:7" ht="16" x14ac:dyDescent="0.2">
      <c r="A20" s="54">
        <v>44551</v>
      </c>
      <c r="B20" s="24">
        <v>752</v>
      </c>
      <c r="C20" s="39">
        <v>53.459020000000002</v>
      </c>
      <c r="D20" s="39">
        <f>Summary!$E$37</f>
        <v>53.000922857142854</v>
      </c>
      <c r="E20" s="76">
        <f>'Summary of all batches'!$I$11</f>
        <v>54.489002383307657</v>
      </c>
      <c r="F20" s="77">
        <f>'Summary of all batches'!$I$10</f>
        <v>51.6735911605521</v>
      </c>
      <c r="G20" s="11"/>
    </row>
    <row r="21" spans="1:7" ht="16" x14ac:dyDescent="0.2">
      <c r="A21" s="54">
        <v>44552</v>
      </c>
      <c r="B21" s="24">
        <v>760</v>
      </c>
      <c r="C21" s="39">
        <v>52.93383</v>
      </c>
      <c r="D21" s="39">
        <f>Summary!$E$37</f>
        <v>53.000922857142854</v>
      </c>
      <c r="E21" s="76">
        <f>'Summary of all batches'!$I$11</f>
        <v>54.489002383307657</v>
      </c>
      <c r="F21" s="77">
        <f>'Summary of all batches'!$I$10</f>
        <v>51.6735911605521</v>
      </c>
      <c r="G21" s="11"/>
    </row>
    <row r="22" spans="1:7" ht="16" x14ac:dyDescent="0.2">
      <c r="A22" s="55">
        <v>44553</v>
      </c>
      <c r="B22" s="56">
        <v>766</v>
      </c>
      <c r="C22" s="40">
        <v>52.890529999999998</v>
      </c>
      <c r="D22" s="40">
        <f>Summary!$E$37</f>
        <v>53.000922857142854</v>
      </c>
      <c r="E22" s="76">
        <f>'Summary of all batches'!$I$11</f>
        <v>54.489002383307657</v>
      </c>
      <c r="F22" s="77">
        <f>'Summary of all batches'!$I$10</f>
        <v>51.6735911605521</v>
      </c>
      <c r="G22" s="11"/>
    </row>
    <row r="23" spans="1:7" ht="16" x14ac:dyDescent="0.2">
      <c r="B23" s="13"/>
      <c r="E23" s="14"/>
      <c r="G23" s="14"/>
    </row>
    <row r="24" spans="1:7" ht="16" x14ac:dyDescent="0.2">
      <c r="B24" s="13"/>
    </row>
    <row r="25" spans="1:7" ht="16" x14ac:dyDescent="0.2">
      <c r="B25" s="13"/>
    </row>
    <row r="26" spans="1:7" ht="16" x14ac:dyDescent="0.2">
      <c r="B26" s="13"/>
    </row>
    <row r="27" spans="1:7" ht="16" x14ac:dyDescent="0.2">
      <c r="B27" s="13"/>
    </row>
    <row r="28" spans="1:7" ht="16" x14ac:dyDescent="0.2">
      <c r="B28" s="13"/>
    </row>
    <row r="29" spans="1:7" ht="16" x14ac:dyDescent="0.2">
      <c r="B29" s="13"/>
    </row>
    <row r="30" spans="1:7" ht="16" x14ac:dyDescent="0.2">
      <c r="B30" s="13"/>
    </row>
    <row r="31" spans="1:7" ht="16" x14ac:dyDescent="0.2">
      <c r="B31" s="13"/>
    </row>
    <row r="32" spans="1:7" ht="16" x14ac:dyDescent="0.2">
      <c r="B32" s="13"/>
    </row>
    <row r="33" spans="2:2" ht="16" x14ac:dyDescent="0.2">
      <c r="B33" s="13"/>
    </row>
    <row r="34" spans="2:2" ht="16" x14ac:dyDescent="0.2">
      <c r="B34" s="13"/>
    </row>
    <row r="35" spans="2:2" ht="16" x14ac:dyDescent="0.2">
      <c r="B35" s="13"/>
    </row>
    <row r="36" spans="2:2" ht="16" x14ac:dyDescent="0.2">
      <c r="B36" s="13"/>
    </row>
    <row r="37" spans="2:2" ht="16" x14ac:dyDescent="0.2">
      <c r="B37" s="13"/>
    </row>
    <row r="38" spans="2:2" ht="16" x14ac:dyDescent="0.2">
      <c r="B38" s="13"/>
    </row>
    <row r="39" spans="2:2" ht="16" x14ac:dyDescent="0.2">
      <c r="B39" s="13"/>
    </row>
    <row r="40" spans="2:2" ht="16" x14ac:dyDescent="0.2">
      <c r="B40" s="15"/>
    </row>
    <row r="41" spans="2:2" ht="16" x14ac:dyDescent="0.2">
      <c r="B41" s="13"/>
    </row>
    <row r="42" spans="2:2" ht="16" x14ac:dyDescent="0.2">
      <c r="B42" s="13"/>
    </row>
    <row r="43" spans="2:2" ht="16" x14ac:dyDescent="0.2">
      <c r="B43" s="16"/>
    </row>
    <row r="44" spans="2:2" ht="16" x14ac:dyDescent="0.2">
      <c r="B44" s="13"/>
    </row>
    <row r="45" spans="2:2" ht="16" x14ac:dyDescent="0.2">
      <c r="B45" s="15"/>
    </row>
    <row r="46" spans="2:2" ht="16" x14ac:dyDescent="0.2">
      <c r="B46" s="15"/>
    </row>
    <row r="47" spans="2:2" ht="16" x14ac:dyDescent="0.2">
      <c r="B47" s="15"/>
    </row>
    <row r="48" spans="2:2" ht="16" x14ac:dyDescent="0.2">
      <c r="B48" s="15"/>
    </row>
    <row r="49" spans="2:2" ht="16" x14ac:dyDescent="0.2">
      <c r="B49" s="15"/>
    </row>
    <row r="50" spans="2:2" ht="16" x14ac:dyDescent="0.2">
      <c r="B50" s="15"/>
    </row>
    <row r="51" spans="2:2" ht="16" x14ac:dyDescent="0.2">
      <c r="B51" s="15"/>
    </row>
    <row r="52" spans="2:2" ht="16" x14ac:dyDescent="0.2">
      <c r="B52" s="15"/>
    </row>
    <row r="53" spans="2:2" ht="16" x14ac:dyDescent="0.2">
      <c r="B53" s="15"/>
    </row>
    <row r="54" spans="2:2" ht="16" x14ac:dyDescent="0.2">
      <c r="B54" s="15"/>
    </row>
    <row r="55" spans="2:2" ht="16" x14ac:dyDescent="0.2">
      <c r="B55" s="15"/>
    </row>
    <row r="56" spans="2:2" ht="16" x14ac:dyDescent="0.2">
      <c r="B56" s="15"/>
    </row>
    <row r="57" spans="2:2" ht="16" x14ac:dyDescent="0.2">
      <c r="B57" s="15"/>
    </row>
    <row r="58" spans="2:2" ht="16" x14ac:dyDescent="0.2">
      <c r="B58" s="15"/>
    </row>
    <row r="59" spans="2:2" ht="16" x14ac:dyDescent="0.2">
      <c r="B59" s="15"/>
    </row>
    <row r="60" spans="2:2" ht="16" x14ac:dyDescent="0.2">
      <c r="B60" s="15"/>
    </row>
    <row r="61" spans="2:2" ht="16" x14ac:dyDescent="0.2">
      <c r="B61" s="15"/>
    </row>
    <row r="62" spans="2:2" ht="16" x14ac:dyDescent="0.2">
      <c r="B62" s="15"/>
    </row>
    <row r="63" spans="2:2" ht="16" x14ac:dyDescent="0.2">
      <c r="B63" s="15"/>
    </row>
    <row r="64" spans="2:2" ht="16" x14ac:dyDescent="0.2">
      <c r="B64" s="15"/>
    </row>
    <row r="65" spans="2:2" ht="16" x14ac:dyDescent="0.2">
      <c r="B65" s="15"/>
    </row>
    <row r="66" spans="2:2" ht="16" x14ac:dyDescent="0.2">
      <c r="B66" s="15"/>
    </row>
    <row r="67" spans="2:2" ht="16" x14ac:dyDescent="0.2">
      <c r="B67" s="15"/>
    </row>
    <row r="68" spans="2:2" ht="16" x14ac:dyDescent="0.2">
      <c r="B68" s="15"/>
    </row>
    <row r="69" spans="2:2" ht="16" x14ac:dyDescent="0.2">
      <c r="B69" s="15"/>
    </row>
    <row r="70" spans="2:2" ht="16" x14ac:dyDescent="0.2">
      <c r="B70" s="15"/>
    </row>
    <row r="71" spans="2:2" ht="16" x14ac:dyDescent="0.2">
      <c r="B71" s="15"/>
    </row>
    <row r="72" spans="2:2" ht="16" x14ac:dyDescent="0.2">
      <c r="B72" s="15"/>
    </row>
    <row r="73" spans="2:2" ht="16" x14ac:dyDescent="0.2">
      <c r="B73" s="15"/>
    </row>
    <row r="74" spans="2:2" ht="16" x14ac:dyDescent="0.2">
      <c r="B74" s="15"/>
    </row>
    <row r="75" spans="2:2" ht="16" x14ac:dyDescent="0.2">
      <c r="B75" s="15"/>
    </row>
    <row r="76" spans="2:2" ht="16" x14ac:dyDescent="0.2">
      <c r="B76" s="15"/>
    </row>
    <row r="77" spans="2:2" ht="16" x14ac:dyDescent="0.2">
      <c r="B77" s="15"/>
    </row>
    <row r="78" spans="2:2" ht="16" x14ac:dyDescent="0.2">
      <c r="B78" s="15"/>
    </row>
    <row r="79" spans="2:2" ht="16" x14ac:dyDescent="0.2">
      <c r="B79" s="15"/>
    </row>
    <row r="80" spans="2:2" ht="16" x14ac:dyDescent="0.2">
      <c r="B80" s="15"/>
    </row>
    <row r="81" spans="2:2" ht="16" x14ac:dyDescent="0.2">
      <c r="B81" s="15"/>
    </row>
    <row r="82" spans="2:2" ht="16" x14ac:dyDescent="0.2">
      <c r="B82" s="15"/>
    </row>
    <row r="83" spans="2:2" ht="16" x14ac:dyDescent="0.2">
      <c r="B83" s="15"/>
    </row>
    <row r="84" spans="2:2" ht="16" x14ac:dyDescent="0.2">
      <c r="B84" s="15"/>
    </row>
    <row r="85" spans="2:2" ht="16" x14ac:dyDescent="0.2">
      <c r="B85" s="15"/>
    </row>
    <row r="86" spans="2:2" ht="16" x14ac:dyDescent="0.2">
      <c r="B86" s="15"/>
    </row>
    <row r="87" spans="2:2" ht="16" x14ac:dyDescent="0.2">
      <c r="B87" s="15"/>
    </row>
    <row r="88" spans="2:2" ht="16" x14ac:dyDescent="0.2">
      <c r="B88" s="15"/>
    </row>
    <row r="89" spans="2:2" ht="16" x14ac:dyDescent="0.2">
      <c r="B89" s="15"/>
    </row>
    <row r="90" spans="2:2" ht="16" x14ac:dyDescent="0.2">
      <c r="B90" s="15"/>
    </row>
    <row r="91" spans="2:2" ht="16" x14ac:dyDescent="0.2">
      <c r="B91" s="15"/>
    </row>
    <row r="92" spans="2:2" ht="16" x14ac:dyDescent="0.2">
      <c r="B92" s="15"/>
    </row>
    <row r="93" spans="2:2" ht="16" x14ac:dyDescent="0.2">
      <c r="B93" s="15"/>
    </row>
    <row r="94" spans="2:2" ht="16" x14ac:dyDescent="0.2">
      <c r="B94" s="15"/>
    </row>
    <row r="95" spans="2:2" ht="16" x14ac:dyDescent="0.2">
      <c r="B95" s="15"/>
    </row>
    <row r="96" spans="2:2" ht="16" x14ac:dyDescent="0.2">
      <c r="B96" s="15"/>
    </row>
    <row r="97" spans="2:2" ht="16" x14ac:dyDescent="0.2">
      <c r="B97" s="15"/>
    </row>
    <row r="98" spans="2:2" ht="16" x14ac:dyDescent="0.2">
      <c r="B98" s="15"/>
    </row>
    <row r="99" spans="2:2" ht="16" x14ac:dyDescent="0.2">
      <c r="B99" s="15"/>
    </row>
    <row r="100" spans="2:2" ht="16" x14ac:dyDescent="0.2">
      <c r="B100" s="15"/>
    </row>
    <row r="101" spans="2:2" ht="16" x14ac:dyDescent="0.2">
      <c r="B101" s="15"/>
    </row>
    <row r="102" spans="2:2" ht="16" x14ac:dyDescent="0.2">
      <c r="B102" s="15"/>
    </row>
    <row r="103" spans="2:2" ht="16" x14ac:dyDescent="0.2">
      <c r="B103" s="15"/>
    </row>
    <row r="104" spans="2:2" ht="16" x14ac:dyDescent="0.2">
      <c r="B104" s="15"/>
    </row>
    <row r="105" spans="2:2" ht="16" x14ac:dyDescent="0.2">
      <c r="B105" s="15"/>
    </row>
    <row r="106" spans="2:2" ht="16" x14ac:dyDescent="0.2">
      <c r="B106" s="15"/>
    </row>
    <row r="107" spans="2:2" ht="16" x14ac:dyDescent="0.2">
      <c r="B107" s="15"/>
    </row>
    <row r="108" spans="2:2" ht="16" x14ac:dyDescent="0.2">
      <c r="B108" s="15"/>
    </row>
    <row r="109" spans="2:2" ht="16" x14ac:dyDescent="0.2">
      <c r="B109" s="15"/>
    </row>
    <row r="110" spans="2:2" ht="16" x14ac:dyDescent="0.2">
      <c r="B110" s="15"/>
    </row>
    <row r="111" spans="2:2" ht="16" x14ac:dyDescent="0.2">
      <c r="B111" s="15"/>
    </row>
    <row r="112" spans="2:2" ht="16" x14ac:dyDescent="0.2">
      <c r="B112" s="15"/>
    </row>
    <row r="113" spans="2:2" ht="16" x14ac:dyDescent="0.2">
      <c r="B113" s="15"/>
    </row>
    <row r="114" spans="2:2" ht="16" x14ac:dyDescent="0.2">
      <c r="B114" s="15"/>
    </row>
    <row r="115" spans="2:2" ht="16" x14ac:dyDescent="0.2">
      <c r="B115" s="15"/>
    </row>
    <row r="116" spans="2:2" ht="16" x14ac:dyDescent="0.2">
      <c r="B116" s="15"/>
    </row>
    <row r="117" spans="2:2" ht="16" x14ac:dyDescent="0.2">
      <c r="B117" s="15"/>
    </row>
    <row r="118" spans="2:2" ht="16" x14ac:dyDescent="0.2">
      <c r="B118" s="15"/>
    </row>
    <row r="119" spans="2:2" ht="16" x14ac:dyDescent="0.2">
      <c r="B119" s="15"/>
    </row>
    <row r="120" spans="2:2" ht="16" x14ac:dyDescent="0.2">
      <c r="B120" s="15"/>
    </row>
    <row r="121" spans="2:2" ht="16" x14ac:dyDescent="0.2">
      <c r="B121" s="15"/>
    </row>
    <row r="122" spans="2:2" ht="16" x14ac:dyDescent="0.2">
      <c r="B122" s="15"/>
    </row>
    <row r="123" spans="2:2" ht="16" x14ac:dyDescent="0.2">
      <c r="B123" s="15"/>
    </row>
    <row r="124" spans="2:2" ht="16" x14ac:dyDescent="0.2">
      <c r="B124" s="15"/>
    </row>
    <row r="125" spans="2:2" ht="16" x14ac:dyDescent="0.2">
      <c r="B125" s="15"/>
    </row>
    <row r="126" spans="2:2" ht="16" x14ac:dyDescent="0.2">
      <c r="B126" s="15"/>
    </row>
    <row r="127" spans="2:2" ht="16" x14ac:dyDescent="0.2">
      <c r="B127" s="15"/>
    </row>
    <row r="128" spans="2:2" ht="16" x14ac:dyDescent="0.2">
      <c r="B128" s="15"/>
    </row>
    <row r="129" spans="2:2" ht="16" x14ac:dyDescent="0.2">
      <c r="B129" s="15"/>
    </row>
    <row r="130" spans="2:2" ht="16" x14ac:dyDescent="0.2">
      <c r="B130" s="15"/>
    </row>
    <row r="131" spans="2:2" ht="16" x14ac:dyDescent="0.2">
      <c r="B131" s="15"/>
    </row>
    <row r="132" spans="2:2" ht="16" x14ac:dyDescent="0.2">
      <c r="B132" s="15"/>
    </row>
    <row r="133" spans="2:2" ht="16" x14ac:dyDescent="0.2">
      <c r="B133" s="15"/>
    </row>
    <row r="134" spans="2:2" ht="16" x14ac:dyDescent="0.2">
      <c r="B134" s="15"/>
    </row>
    <row r="135" spans="2:2" ht="16" x14ac:dyDescent="0.2">
      <c r="B135" s="15"/>
    </row>
    <row r="136" spans="2:2" ht="16" x14ac:dyDescent="0.2">
      <c r="B136" s="15"/>
    </row>
    <row r="137" spans="2:2" ht="16" x14ac:dyDescent="0.2">
      <c r="B137" s="15"/>
    </row>
    <row r="138" spans="2:2" ht="16" x14ac:dyDescent="0.2">
      <c r="B138" s="15"/>
    </row>
    <row r="139" spans="2:2" ht="16" x14ac:dyDescent="0.2">
      <c r="B139" s="15"/>
    </row>
    <row r="140" spans="2:2" ht="16" x14ac:dyDescent="0.2">
      <c r="B140" s="15"/>
    </row>
    <row r="141" spans="2:2" ht="16" x14ac:dyDescent="0.2">
      <c r="B141" s="15"/>
    </row>
    <row r="142" spans="2:2" ht="16" x14ac:dyDescent="0.2">
      <c r="B142" s="15"/>
    </row>
    <row r="143" spans="2:2" ht="16" x14ac:dyDescent="0.2">
      <c r="B143" s="15"/>
    </row>
    <row r="144" spans="2:2" ht="16" x14ac:dyDescent="0.2">
      <c r="B144" s="15"/>
    </row>
    <row r="145" spans="2:2" ht="16" x14ac:dyDescent="0.2">
      <c r="B145" s="15"/>
    </row>
    <row r="146" spans="2:2" ht="16" x14ac:dyDescent="0.2">
      <c r="B146" s="15"/>
    </row>
    <row r="147" spans="2:2" ht="16" x14ac:dyDescent="0.2">
      <c r="B147" s="15"/>
    </row>
    <row r="148" spans="2:2" ht="16" x14ac:dyDescent="0.2">
      <c r="B148" s="15"/>
    </row>
    <row r="149" spans="2:2" ht="16" x14ac:dyDescent="0.2">
      <c r="B149" s="15"/>
    </row>
    <row r="150" spans="2:2" ht="16" x14ac:dyDescent="0.2">
      <c r="B150" s="15"/>
    </row>
    <row r="151" spans="2:2" ht="16" x14ac:dyDescent="0.2">
      <c r="B151" s="15"/>
    </row>
    <row r="152" spans="2:2" ht="16" x14ac:dyDescent="0.2">
      <c r="B152" s="15"/>
    </row>
    <row r="153" spans="2:2" ht="16" x14ac:dyDescent="0.2">
      <c r="B153" s="15"/>
    </row>
    <row r="154" spans="2:2" ht="16" x14ac:dyDescent="0.2">
      <c r="B154" s="15"/>
    </row>
    <row r="155" spans="2:2" ht="16" x14ac:dyDescent="0.2">
      <c r="B155" s="15"/>
    </row>
    <row r="156" spans="2:2" ht="16" x14ac:dyDescent="0.2">
      <c r="B156" s="15"/>
    </row>
    <row r="157" spans="2:2" ht="16" x14ac:dyDescent="0.2">
      <c r="B157" s="15"/>
    </row>
    <row r="158" spans="2:2" ht="16" x14ac:dyDescent="0.2">
      <c r="B158" s="15"/>
    </row>
    <row r="159" spans="2:2" ht="16" x14ac:dyDescent="0.2">
      <c r="B159" s="15"/>
    </row>
    <row r="160" spans="2:2" ht="16" x14ac:dyDescent="0.2">
      <c r="B160" s="15"/>
    </row>
    <row r="161" spans="2:2" ht="16" x14ac:dyDescent="0.2">
      <c r="B161" s="15"/>
    </row>
    <row r="162" spans="2:2" ht="16" x14ac:dyDescent="0.2">
      <c r="B162" s="15"/>
    </row>
    <row r="163" spans="2:2" ht="16" x14ac:dyDescent="0.2">
      <c r="B163" s="15"/>
    </row>
    <row r="164" spans="2:2" ht="16" x14ac:dyDescent="0.2">
      <c r="B164" s="15"/>
    </row>
    <row r="165" spans="2:2" ht="16" x14ac:dyDescent="0.2">
      <c r="B165" s="15"/>
    </row>
    <row r="166" spans="2:2" ht="16" x14ac:dyDescent="0.2">
      <c r="B166" s="15"/>
    </row>
    <row r="167" spans="2:2" ht="16" x14ac:dyDescent="0.2">
      <c r="B167" s="15"/>
    </row>
    <row r="168" spans="2:2" ht="16" x14ac:dyDescent="0.2">
      <c r="B168" s="15"/>
    </row>
    <row r="169" spans="2:2" ht="16" x14ac:dyDescent="0.2">
      <c r="B169" s="15"/>
    </row>
    <row r="170" spans="2:2" ht="16" x14ac:dyDescent="0.2">
      <c r="B170" s="15"/>
    </row>
    <row r="171" spans="2:2" ht="16" x14ac:dyDescent="0.2">
      <c r="B171" s="15"/>
    </row>
    <row r="172" spans="2:2" ht="16" x14ac:dyDescent="0.2">
      <c r="B172" s="15"/>
    </row>
    <row r="173" spans="2:2" ht="16" x14ac:dyDescent="0.2">
      <c r="B173" s="15"/>
    </row>
    <row r="174" spans="2:2" ht="16" x14ac:dyDescent="0.2">
      <c r="B174" s="15"/>
    </row>
    <row r="175" spans="2:2" ht="16" x14ac:dyDescent="0.2">
      <c r="B175" s="15"/>
    </row>
    <row r="176" spans="2:2" ht="16" x14ac:dyDescent="0.2">
      <c r="B176" s="15"/>
    </row>
    <row r="177" spans="2:2" ht="16" x14ac:dyDescent="0.2">
      <c r="B177" s="15"/>
    </row>
    <row r="178" spans="2:2" ht="16" x14ac:dyDescent="0.2">
      <c r="B178" s="15"/>
    </row>
    <row r="179" spans="2:2" ht="16" x14ac:dyDescent="0.2">
      <c r="B179" s="15"/>
    </row>
    <row r="180" spans="2:2" ht="16" x14ac:dyDescent="0.2">
      <c r="B180" s="15"/>
    </row>
    <row r="181" spans="2:2" ht="16" x14ac:dyDescent="0.2">
      <c r="B181" s="15"/>
    </row>
    <row r="182" spans="2:2" ht="16" x14ac:dyDescent="0.2">
      <c r="B182" s="15"/>
    </row>
    <row r="183" spans="2:2" ht="16" x14ac:dyDescent="0.2">
      <c r="B183" s="15"/>
    </row>
    <row r="184" spans="2:2" ht="16" x14ac:dyDescent="0.2">
      <c r="B184" s="15"/>
    </row>
    <row r="185" spans="2:2" ht="16" x14ac:dyDescent="0.2">
      <c r="B185" s="15"/>
    </row>
    <row r="186" spans="2:2" ht="16" x14ac:dyDescent="0.2">
      <c r="B186" s="15"/>
    </row>
    <row r="187" spans="2:2" ht="16" x14ac:dyDescent="0.2">
      <c r="B187" s="15"/>
    </row>
    <row r="188" spans="2:2" ht="16" x14ac:dyDescent="0.2">
      <c r="B188" s="15"/>
    </row>
    <row r="189" spans="2:2" ht="16" x14ac:dyDescent="0.2">
      <c r="B189" s="15"/>
    </row>
    <row r="190" spans="2:2" ht="16" x14ac:dyDescent="0.2">
      <c r="B190" s="15"/>
    </row>
    <row r="191" spans="2:2" ht="16" x14ac:dyDescent="0.2">
      <c r="B191" s="15"/>
    </row>
    <row r="192" spans="2:2" ht="16" x14ac:dyDescent="0.2">
      <c r="B192" s="15"/>
    </row>
    <row r="193" spans="2:2" ht="16" x14ac:dyDescent="0.2">
      <c r="B193" s="15"/>
    </row>
    <row r="194" spans="2:2" ht="16" x14ac:dyDescent="0.2">
      <c r="B194" s="15"/>
    </row>
    <row r="195" spans="2:2" ht="16" x14ac:dyDescent="0.2">
      <c r="B195" s="15"/>
    </row>
    <row r="196" spans="2:2" ht="16" x14ac:dyDescent="0.2">
      <c r="B196" s="15"/>
    </row>
    <row r="197" spans="2:2" ht="16" x14ac:dyDescent="0.2">
      <c r="B197" s="15"/>
    </row>
    <row r="198" spans="2:2" ht="16" x14ac:dyDescent="0.2">
      <c r="B198" s="15"/>
    </row>
    <row r="199" spans="2:2" ht="16" x14ac:dyDescent="0.2">
      <c r="B199" s="15"/>
    </row>
    <row r="200" spans="2:2" ht="16" x14ac:dyDescent="0.2">
      <c r="B200" s="15"/>
    </row>
    <row r="201" spans="2:2" ht="16" x14ac:dyDescent="0.2">
      <c r="B201" s="15"/>
    </row>
    <row r="202" spans="2:2" ht="16" x14ac:dyDescent="0.2">
      <c r="B202" s="15"/>
    </row>
    <row r="203" spans="2:2" ht="16" x14ac:dyDescent="0.2">
      <c r="B203" s="15"/>
    </row>
    <row r="204" spans="2:2" ht="16" x14ac:dyDescent="0.2">
      <c r="B204" s="15"/>
    </row>
    <row r="205" spans="2:2" ht="16" x14ac:dyDescent="0.2">
      <c r="B205" s="15"/>
    </row>
    <row r="206" spans="2:2" ht="16" x14ac:dyDescent="0.2">
      <c r="B206" s="15"/>
    </row>
    <row r="207" spans="2:2" ht="16" x14ac:dyDescent="0.2">
      <c r="B207" s="15"/>
    </row>
    <row r="208" spans="2:2" ht="16" x14ac:dyDescent="0.2">
      <c r="B208" s="15"/>
    </row>
    <row r="209" spans="2:2" ht="16" x14ac:dyDescent="0.2">
      <c r="B209" s="15"/>
    </row>
    <row r="210" spans="2:2" ht="16" x14ac:dyDescent="0.2">
      <c r="B210" s="15"/>
    </row>
    <row r="211" spans="2:2" ht="16" x14ac:dyDescent="0.2">
      <c r="B211" s="15"/>
    </row>
    <row r="212" spans="2:2" ht="16" x14ac:dyDescent="0.2">
      <c r="B212" s="15"/>
    </row>
    <row r="213" spans="2:2" ht="16" x14ac:dyDescent="0.2">
      <c r="B213" s="15"/>
    </row>
    <row r="214" spans="2:2" ht="16" x14ac:dyDescent="0.2">
      <c r="B214" s="15"/>
    </row>
    <row r="215" spans="2:2" ht="16" x14ac:dyDescent="0.2">
      <c r="B215" s="15"/>
    </row>
    <row r="216" spans="2:2" ht="16" x14ac:dyDescent="0.2">
      <c r="B216" s="15"/>
    </row>
    <row r="217" spans="2:2" ht="16" x14ac:dyDescent="0.2">
      <c r="B217" s="15"/>
    </row>
    <row r="218" spans="2:2" ht="16" x14ac:dyDescent="0.2">
      <c r="B218" s="15"/>
    </row>
    <row r="219" spans="2:2" ht="16" x14ac:dyDescent="0.2">
      <c r="B219" s="15"/>
    </row>
    <row r="220" spans="2:2" ht="16" x14ac:dyDescent="0.2">
      <c r="B220" s="15"/>
    </row>
    <row r="221" spans="2:2" ht="16" x14ac:dyDescent="0.2">
      <c r="B221" s="15"/>
    </row>
    <row r="222" spans="2:2" ht="16" x14ac:dyDescent="0.2">
      <c r="B222" s="15"/>
    </row>
    <row r="223" spans="2:2" ht="16" x14ac:dyDescent="0.2">
      <c r="B223" s="15"/>
    </row>
    <row r="224" spans="2:2" ht="16" x14ac:dyDescent="0.2">
      <c r="B224" s="15"/>
    </row>
    <row r="225" spans="2:2" ht="16" x14ac:dyDescent="0.2">
      <c r="B225" s="15"/>
    </row>
    <row r="226" spans="2:2" ht="16" x14ac:dyDescent="0.2">
      <c r="B226" s="15"/>
    </row>
    <row r="227" spans="2:2" ht="16" x14ac:dyDescent="0.2">
      <c r="B227" s="15"/>
    </row>
    <row r="228" spans="2:2" ht="16" x14ac:dyDescent="0.2">
      <c r="B228" s="15"/>
    </row>
    <row r="229" spans="2:2" ht="16" x14ac:dyDescent="0.2">
      <c r="B229" s="15"/>
    </row>
    <row r="230" spans="2:2" ht="16" x14ac:dyDescent="0.2">
      <c r="B230" s="15"/>
    </row>
    <row r="231" spans="2:2" ht="16" x14ac:dyDescent="0.2">
      <c r="B231" s="15"/>
    </row>
    <row r="232" spans="2:2" ht="16" x14ac:dyDescent="0.2">
      <c r="B232" s="15"/>
    </row>
    <row r="233" spans="2:2" ht="16" x14ac:dyDescent="0.2">
      <c r="B233" s="15"/>
    </row>
    <row r="234" spans="2:2" ht="16" x14ac:dyDescent="0.2">
      <c r="B234" s="15"/>
    </row>
    <row r="235" spans="2:2" ht="16" x14ac:dyDescent="0.2">
      <c r="B235" s="15"/>
    </row>
    <row r="236" spans="2:2" ht="16" x14ac:dyDescent="0.2">
      <c r="B236" s="15"/>
    </row>
    <row r="237" spans="2:2" ht="16" x14ac:dyDescent="0.2">
      <c r="B237" s="15"/>
    </row>
    <row r="238" spans="2:2" ht="16" x14ac:dyDescent="0.2">
      <c r="B238" s="15"/>
    </row>
    <row r="239" spans="2:2" ht="16" x14ac:dyDescent="0.2">
      <c r="B239" s="15"/>
    </row>
    <row r="240" spans="2:2" ht="16" x14ac:dyDescent="0.2">
      <c r="B240" s="15"/>
    </row>
    <row r="241" spans="2:2" ht="16" x14ac:dyDescent="0.2">
      <c r="B241" s="15"/>
    </row>
    <row r="242" spans="2:2" ht="16" x14ac:dyDescent="0.2">
      <c r="B242" s="15"/>
    </row>
    <row r="243" spans="2:2" ht="16" x14ac:dyDescent="0.2">
      <c r="B243" s="15"/>
    </row>
    <row r="244" spans="2:2" ht="16" x14ac:dyDescent="0.2">
      <c r="B244" s="15"/>
    </row>
    <row r="245" spans="2:2" ht="16" x14ac:dyDescent="0.2">
      <c r="B245" s="15"/>
    </row>
    <row r="246" spans="2:2" ht="16" x14ac:dyDescent="0.2">
      <c r="B246" s="15"/>
    </row>
    <row r="247" spans="2:2" ht="16" x14ac:dyDescent="0.2">
      <c r="B247" s="15"/>
    </row>
    <row r="248" spans="2:2" ht="16" x14ac:dyDescent="0.2">
      <c r="B248" s="15"/>
    </row>
    <row r="249" spans="2:2" ht="16" x14ac:dyDescent="0.2">
      <c r="B249" s="15"/>
    </row>
    <row r="250" spans="2:2" ht="16" x14ac:dyDescent="0.2">
      <c r="B250" s="15"/>
    </row>
    <row r="251" spans="2:2" ht="16" x14ac:dyDescent="0.2">
      <c r="B251" s="15"/>
    </row>
    <row r="252" spans="2:2" ht="16" x14ac:dyDescent="0.2">
      <c r="B252" s="15"/>
    </row>
    <row r="253" spans="2:2" ht="16" x14ac:dyDescent="0.2">
      <c r="B253" s="15"/>
    </row>
    <row r="254" spans="2:2" ht="16" x14ac:dyDescent="0.2">
      <c r="B254" s="15"/>
    </row>
    <row r="255" spans="2:2" ht="16" x14ac:dyDescent="0.2">
      <c r="B255" s="15"/>
    </row>
    <row r="256" spans="2:2" ht="16" x14ac:dyDescent="0.2">
      <c r="B256" s="15"/>
    </row>
    <row r="257" spans="2:2" ht="16" x14ac:dyDescent="0.2">
      <c r="B257" s="15"/>
    </row>
    <row r="258" spans="2:2" ht="16" x14ac:dyDescent="0.2">
      <c r="B258" s="15"/>
    </row>
    <row r="259" spans="2:2" ht="16" x14ac:dyDescent="0.2">
      <c r="B259" s="15"/>
    </row>
    <row r="260" spans="2:2" ht="16" x14ac:dyDescent="0.2">
      <c r="B260" s="15"/>
    </row>
    <row r="261" spans="2:2" ht="16" x14ac:dyDescent="0.2">
      <c r="B261" s="15"/>
    </row>
    <row r="262" spans="2:2" ht="16" x14ac:dyDescent="0.2">
      <c r="B262" s="15"/>
    </row>
    <row r="263" spans="2:2" ht="16" x14ac:dyDescent="0.2">
      <c r="B263" s="15"/>
    </row>
    <row r="264" spans="2:2" ht="16" x14ac:dyDescent="0.2">
      <c r="B264" s="15"/>
    </row>
    <row r="265" spans="2:2" ht="16" x14ac:dyDescent="0.2">
      <c r="B265" s="15"/>
    </row>
    <row r="266" spans="2:2" ht="16" x14ac:dyDescent="0.2">
      <c r="B266" s="15"/>
    </row>
    <row r="267" spans="2:2" ht="16" x14ac:dyDescent="0.2">
      <c r="B267" s="15"/>
    </row>
    <row r="268" spans="2:2" ht="16" x14ac:dyDescent="0.2">
      <c r="B268" s="15"/>
    </row>
    <row r="269" spans="2:2" ht="16" x14ac:dyDescent="0.2">
      <c r="B269" s="15"/>
    </row>
    <row r="270" spans="2:2" ht="16" x14ac:dyDescent="0.2">
      <c r="B270" s="15"/>
    </row>
    <row r="271" spans="2:2" ht="16" x14ac:dyDescent="0.2">
      <c r="B271" s="15"/>
    </row>
    <row r="272" spans="2:2" ht="16" x14ac:dyDescent="0.2">
      <c r="B272" s="15"/>
    </row>
    <row r="273" spans="2:2" ht="16" x14ac:dyDescent="0.2">
      <c r="B273" s="15"/>
    </row>
    <row r="274" spans="2:2" ht="16" x14ac:dyDescent="0.2">
      <c r="B274" s="15"/>
    </row>
    <row r="275" spans="2:2" ht="16" x14ac:dyDescent="0.2">
      <c r="B275" s="15"/>
    </row>
    <row r="276" spans="2:2" ht="16" x14ac:dyDescent="0.2">
      <c r="B276" s="15"/>
    </row>
    <row r="277" spans="2:2" ht="16" x14ac:dyDescent="0.2">
      <c r="B277" s="15"/>
    </row>
    <row r="278" spans="2:2" ht="16" x14ac:dyDescent="0.2">
      <c r="B278" s="15"/>
    </row>
    <row r="279" spans="2:2" ht="16" x14ac:dyDescent="0.2">
      <c r="B279" s="15"/>
    </row>
    <row r="280" spans="2:2" ht="16" x14ac:dyDescent="0.2">
      <c r="B280" s="15"/>
    </row>
    <row r="281" spans="2:2" ht="16" x14ac:dyDescent="0.2">
      <c r="B281" s="15"/>
    </row>
    <row r="282" spans="2:2" ht="16" x14ac:dyDescent="0.2">
      <c r="B282" s="15"/>
    </row>
    <row r="283" spans="2:2" ht="16" x14ac:dyDescent="0.2">
      <c r="B283" s="15"/>
    </row>
    <row r="284" spans="2:2" ht="16" x14ac:dyDescent="0.2">
      <c r="B284" s="15"/>
    </row>
    <row r="285" spans="2:2" ht="16" x14ac:dyDescent="0.2">
      <c r="B285" s="15"/>
    </row>
    <row r="286" spans="2:2" ht="16" x14ac:dyDescent="0.2">
      <c r="B286" s="15"/>
    </row>
    <row r="287" spans="2:2" ht="16" x14ac:dyDescent="0.2">
      <c r="B287" s="15"/>
    </row>
    <row r="288" spans="2:2" ht="16" x14ac:dyDescent="0.2">
      <c r="B288" s="15"/>
    </row>
    <row r="289" spans="2:2" ht="16" x14ac:dyDescent="0.2">
      <c r="B289" s="15"/>
    </row>
    <row r="290" spans="2:2" ht="16" x14ac:dyDescent="0.2">
      <c r="B290" s="15"/>
    </row>
    <row r="291" spans="2:2" ht="16" x14ac:dyDescent="0.2">
      <c r="B291" s="15"/>
    </row>
    <row r="292" spans="2:2" ht="16" x14ac:dyDescent="0.2">
      <c r="B292" s="15"/>
    </row>
    <row r="293" spans="2:2" ht="16" x14ac:dyDescent="0.2">
      <c r="B293" s="15"/>
    </row>
    <row r="294" spans="2:2" ht="16" x14ac:dyDescent="0.2">
      <c r="B294" s="15"/>
    </row>
    <row r="295" spans="2:2" ht="16" x14ac:dyDescent="0.2">
      <c r="B295" s="15"/>
    </row>
    <row r="296" spans="2:2" ht="16" x14ac:dyDescent="0.2">
      <c r="B296" s="15"/>
    </row>
    <row r="297" spans="2:2" ht="16" x14ac:dyDescent="0.2">
      <c r="B297" s="15"/>
    </row>
    <row r="298" spans="2:2" ht="16" x14ac:dyDescent="0.2">
      <c r="B298" s="15"/>
    </row>
    <row r="299" spans="2:2" ht="16" x14ac:dyDescent="0.2">
      <c r="B299" s="15"/>
    </row>
    <row r="300" spans="2:2" ht="16" x14ac:dyDescent="0.2">
      <c r="B300" s="15"/>
    </row>
    <row r="301" spans="2:2" ht="16" x14ac:dyDescent="0.2">
      <c r="B301" s="15"/>
    </row>
    <row r="302" spans="2:2" ht="16" x14ac:dyDescent="0.2">
      <c r="B302" s="15"/>
    </row>
    <row r="303" spans="2:2" ht="16" x14ac:dyDescent="0.2">
      <c r="B303" s="15"/>
    </row>
    <row r="304" spans="2:2" ht="16" x14ac:dyDescent="0.2">
      <c r="B304" s="15"/>
    </row>
    <row r="305" spans="2:2" ht="16" x14ac:dyDescent="0.2">
      <c r="B305" s="15"/>
    </row>
    <row r="306" spans="2:2" ht="16" x14ac:dyDescent="0.2">
      <c r="B306" s="15"/>
    </row>
    <row r="307" spans="2:2" ht="16" x14ac:dyDescent="0.2">
      <c r="B307" s="15"/>
    </row>
    <row r="308" spans="2:2" ht="16" x14ac:dyDescent="0.2">
      <c r="B308" s="15"/>
    </row>
    <row r="309" spans="2:2" ht="16" x14ac:dyDescent="0.2">
      <c r="B309" s="15"/>
    </row>
    <row r="310" spans="2:2" ht="16" x14ac:dyDescent="0.2">
      <c r="B310" s="15"/>
    </row>
    <row r="311" spans="2:2" ht="16" x14ac:dyDescent="0.2">
      <c r="B311" s="15"/>
    </row>
    <row r="312" spans="2:2" ht="16" x14ac:dyDescent="0.2">
      <c r="B312" s="15"/>
    </row>
    <row r="313" spans="2:2" ht="16" x14ac:dyDescent="0.2">
      <c r="B313" s="15"/>
    </row>
    <row r="314" spans="2:2" ht="16" x14ac:dyDescent="0.2">
      <c r="B314" s="15"/>
    </row>
    <row r="315" spans="2:2" ht="16" x14ac:dyDescent="0.2">
      <c r="B315" s="15"/>
    </row>
    <row r="316" spans="2:2" ht="16" x14ac:dyDescent="0.2">
      <c r="B316" s="15"/>
    </row>
    <row r="317" spans="2:2" ht="16" x14ac:dyDescent="0.2">
      <c r="B317" s="15"/>
    </row>
    <row r="318" spans="2:2" ht="16" x14ac:dyDescent="0.2">
      <c r="B318" s="15"/>
    </row>
    <row r="319" spans="2:2" ht="16" x14ac:dyDescent="0.2">
      <c r="B319" s="15"/>
    </row>
    <row r="320" spans="2:2" ht="16" x14ac:dyDescent="0.2">
      <c r="B320" s="15"/>
    </row>
    <row r="321" spans="2:2" ht="16" x14ac:dyDescent="0.2">
      <c r="B321" s="15"/>
    </row>
    <row r="322" spans="2:2" ht="16" x14ac:dyDescent="0.2">
      <c r="B322" s="15"/>
    </row>
    <row r="323" spans="2:2" ht="16" x14ac:dyDescent="0.2">
      <c r="B323" s="15"/>
    </row>
    <row r="324" spans="2:2" ht="16" x14ac:dyDescent="0.2">
      <c r="B324" s="15"/>
    </row>
    <row r="325" spans="2:2" ht="16" x14ac:dyDescent="0.2">
      <c r="B325" s="15"/>
    </row>
    <row r="326" spans="2:2" ht="16" x14ac:dyDescent="0.2">
      <c r="B326" s="15"/>
    </row>
    <row r="327" spans="2:2" ht="16" x14ac:dyDescent="0.2">
      <c r="B327" s="15"/>
    </row>
    <row r="328" spans="2:2" ht="16" x14ac:dyDescent="0.2">
      <c r="B328" s="15"/>
    </row>
    <row r="329" spans="2:2" ht="16" x14ac:dyDescent="0.2">
      <c r="B329" s="15"/>
    </row>
    <row r="330" spans="2:2" ht="16" x14ac:dyDescent="0.2">
      <c r="B330" s="15"/>
    </row>
    <row r="331" spans="2:2" ht="16" x14ac:dyDescent="0.2">
      <c r="B331" s="15"/>
    </row>
    <row r="332" spans="2:2" ht="16" x14ac:dyDescent="0.2">
      <c r="B332" s="15"/>
    </row>
    <row r="333" spans="2:2" ht="16" x14ac:dyDescent="0.2">
      <c r="B333" s="15"/>
    </row>
    <row r="334" spans="2:2" ht="16" x14ac:dyDescent="0.2">
      <c r="B334" s="15"/>
    </row>
    <row r="335" spans="2:2" ht="16" x14ac:dyDescent="0.2">
      <c r="B335" s="15"/>
    </row>
    <row r="336" spans="2:2" ht="16" x14ac:dyDescent="0.2">
      <c r="B336" s="15"/>
    </row>
    <row r="337" spans="2:2" ht="16" x14ac:dyDescent="0.2">
      <c r="B337" s="15"/>
    </row>
    <row r="338" spans="2:2" ht="16" x14ac:dyDescent="0.2">
      <c r="B338" s="15"/>
    </row>
    <row r="339" spans="2:2" ht="16" x14ac:dyDescent="0.2">
      <c r="B339" s="15"/>
    </row>
    <row r="340" spans="2:2" ht="16" x14ac:dyDescent="0.2">
      <c r="B340" s="15"/>
    </row>
    <row r="341" spans="2:2" ht="16" x14ac:dyDescent="0.2">
      <c r="B341" s="15"/>
    </row>
    <row r="342" spans="2:2" ht="16" x14ac:dyDescent="0.2">
      <c r="B342" s="15"/>
    </row>
    <row r="343" spans="2:2" ht="16" x14ac:dyDescent="0.2">
      <c r="B343" s="15"/>
    </row>
    <row r="344" spans="2:2" ht="16" x14ac:dyDescent="0.2">
      <c r="B344" s="15"/>
    </row>
    <row r="345" spans="2:2" ht="16" x14ac:dyDescent="0.2">
      <c r="B345" s="15"/>
    </row>
    <row r="346" spans="2:2" ht="16" x14ac:dyDescent="0.2">
      <c r="B346" s="15"/>
    </row>
    <row r="347" spans="2:2" ht="16" x14ac:dyDescent="0.2">
      <c r="B347" s="15"/>
    </row>
    <row r="348" spans="2:2" ht="16" x14ac:dyDescent="0.2">
      <c r="B348" s="15"/>
    </row>
    <row r="349" spans="2:2" ht="16" x14ac:dyDescent="0.2">
      <c r="B349" s="15"/>
    </row>
    <row r="350" spans="2:2" ht="16" x14ac:dyDescent="0.2">
      <c r="B350" s="15"/>
    </row>
    <row r="351" spans="2:2" ht="16" x14ac:dyDescent="0.2">
      <c r="B351" s="15"/>
    </row>
    <row r="352" spans="2:2" ht="16" x14ac:dyDescent="0.2">
      <c r="B352" s="15"/>
    </row>
    <row r="353" spans="2:2" ht="16" x14ac:dyDescent="0.2">
      <c r="B353" s="15"/>
    </row>
    <row r="354" spans="2:2" ht="16" x14ac:dyDescent="0.2">
      <c r="B354" s="15"/>
    </row>
    <row r="355" spans="2:2" ht="16" x14ac:dyDescent="0.2">
      <c r="B355" s="15"/>
    </row>
    <row r="356" spans="2:2" ht="16" x14ac:dyDescent="0.2">
      <c r="B356" s="15"/>
    </row>
    <row r="357" spans="2:2" ht="16" x14ac:dyDescent="0.2">
      <c r="B357" s="15"/>
    </row>
    <row r="358" spans="2:2" ht="16" x14ac:dyDescent="0.2">
      <c r="B358" s="15"/>
    </row>
    <row r="359" spans="2:2" ht="16" x14ac:dyDescent="0.2">
      <c r="B359" s="15"/>
    </row>
    <row r="360" spans="2:2" ht="16" x14ac:dyDescent="0.2">
      <c r="B360" s="15"/>
    </row>
    <row r="361" spans="2:2" ht="16" x14ac:dyDescent="0.2">
      <c r="B361" s="15"/>
    </row>
    <row r="362" spans="2:2" ht="16" x14ac:dyDescent="0.2">
      <c r="B362" s="15"/>
    </row>
    <row r="363" spans="2:2" ht="16" x14ac:dyDescent="0.2">
      <c r="B363" s="15"/>
    </row>
    <row r="364" spans="2:2" ht="16" x14ac:dyDescent="0.2">
      <c r="B364" s="15"/>
    </row>
    <row r="365" spans="2:2" ht="16" x14ac:dyDescent="0.2">
      <c r="B365" s="15"/>
    </row>
    <row r="366" spans="2:2" ht="16" x14ac:dyDescent="0.2">
      <c r="B366" s="15"/>
    </row>
    <row r="367" spans="2:2" ht="16" x14ac:dyDescent="0.2">
      <c r="B367" s="15"/>
    </row>
    <row r="368" spans="2:2" ht="16" x14ac:dyDescent="0.2">
      <c r="B368" s="15"/>
    </row>
    <row r="369" spans="2:2" ht="16" x14ac:dyDescent="0.2">
      <c r="B369" s="15"/>
    </row>
    <row r="370" spans="2:2" ht="16" x14ac:dyDescent="0.2">
      <c r="B370" s="15"/>
    </row>
    <row r="371" spans="2:2" ht="16" x14ac:dyDescent="0.2">
      <c r="B371" s="15"/>
    </row>
    <row r="372" spans="2:2" ht="16" x14ac:dyDescent="0.2">
      <c r="B372" s="15"/>
    </row>
    <row r="373" spans="2:2" ht="16" x14ac:dyDescent="0.2">
      <c r="B373" s="15"/>
    </row>
    <row r="374" spans="2:2" ht="16" x14ac:dyDescent="0.2">
      <c r="B374" s="15"/>
    </row>
    <row r="375" spans="2:2" ht="16" x14ac:dyDescent="0.2">
      <c r="B375" s="15"/>
    </row>
    <row r="376" spans="2:2" ht="16" x14ac:dyDescent="0.2">
      <c r="B376" s="15"/>
    </row>
    <row r="377" spans="2:2" ht="16" x14ac:dyDescent="0.2">
      <c r="B377" s="15"/>
    </row>
    <row r="378" spans="2:2" ht="16" x14ac:dyDescent="0.2">
      <c r="B378" s="15"/>
    </row>
    <row r="379" spans="2:2" ht="16" x14ac:dyDescent="0.2">
      <c r="B379" s="15"/>
    </row>
    <row r="380" spans="2:2" ht="16" x14ac:dyDescent="0.2">
      <c r="B380" s="15"/>
    </row>
    <row r="381" spans="2:2" ht="16" x14ac:dyDescent="0.2">
      <c r="B381" s="15"/>
    </row>
    <row r="382" spans="2:2" ht="16" x14ac:dyDescent="0.2">
      <c r="B382" s="15"/>
    </row>
    <row r="383" spans="2:2" ht="16" x14ac:dyDescent="0.2">
      <c r="B383" s="15"/>
    </row>
    <row r="384" spans="2:2" ht="16" x14ac:dyDescent="0.2">
      <c r="B384" s="15"/>
    </row>
    <row r="385" spans="2:2" ht="16" x14ac:dyDescent="0.2">
      <c r="B385" s="15"/>
    </row>
    <row r="386" spans="2:2" ht="16" x14ac:dyDescent="0.2">
      <c r="B386" s="15"/>
    </row>
    <row r="387" spans="2:2" ht="16" x14ac:dyDescent="0.2">
      <c r="B387" s="15"/>
    </row>
    <row r="388" spans="2:2" ht="16" x14ac:dyDescent="0.2">
      <c r="B388" s="15"/>
    </row>
    <row r="389" spans="2:2" ht="16" x14ac:dyDescent="0.2">
      <c r="B389" s="15"/>
    </row>
    <row r="390" spans="2:2" ht="16" x14ac:dyDescent="0.2">
      <c r="B390" s="15"/>
    </row>
    <row r="391" spans="2:2" ht="16" x14ac:dyDescent="0.2">
      <c r="B391" s="15"/>
    </row>
    <row r="392" spans="2:2" ht="16" x14ac:dyDescent="0.2">
      <c r="B392" s="15"/>
    </row>
    <row r="393" spans="2:2" ht="16" x14ac:dyDescent="0.2">
      <c r="B393" s="15"/>
    </row>
    <row r="394" spans="2:2" ht="16" x14ac:dyDescent="0.2">
      <c r="B394" s="15"/>
    </row>
    <row r="395" spans="2:2" ht="16" x14ac:dyDescent="0.2">
      <c r="B395" s="15"/>
    </row>
    <row r="396" spans="2:2" ht="16" x14ac:dyDescent="0.2">
      <c r="B396" s="15"/>
    </row>
    <row r="397" spans="2:2" ht="16" x14ac:dyDescent="0.2">
      <c r="B397" s="15"/>
    </row>
    <row r="398" spans="2:2" ht="16" x14ac:dyDescent="0.2">
      <c r="B398" s="15"/>
    </row>
    <row r="399" spans="2:2" ht="16" x14ac:dyDescent="0.2">
      <c r="B399" s="15"/>
    </row>
    <row r="400" spans="2:2" ht="16" x14ac:dyDescent="0.2">
      <c r="B400" s="15"/>
    </row>
    <row r="401" spans="2:2" ht="16" x14ac:dyDescent="0.2">
      <c r="B401" s="15"/>
    </row>
    <row r="402" spans="2:2" ht="16" x14ac:dyDescent="0.2">
      <c r="B402" s="15"/>
    </row>
    <row r="403" spans="2:2" ht="16" x14ac:dyDescent="0.2">
      <c r="B403" s="15"/>
    </row>
    <row r="404" spans="2:2" ht="16" x14ac:dyDescent="0.2">
      <c r="B404" s="15"/>
    </row>
    <row r="405" spans="2:2" ht="16" x14ac:dyDescent="0.2">
      <c r="B405" s="15"/>
    </row>
    <row r="406" spans="2:2" ht="16" x14ac:dyDescent="0.2">
      <c r="B406" s="15"/>
    </row>
    <row r="407" spans="2:2" ht="16" x14ac:dyDescent="0.2">
      <c r="B407" s="15"/>
    </row>
    <row r="408" spans="2:2" ht="16" x14ac:dyDescent="0.2">
      <c r="B408" s="15"/>
    </row>
    <row r="409" spans="2:2" ht="16" x14ac:dyDescent="0.2">
      <c r="B409" s="15"/>
    </row>
    <row r="410" spans="2:2" ht="16" x14ac:dyDescent="0.2">
      <c r="B410" s="15"/>
    </row>
    <row r="411" spans="2:2" ht="16" x14ac:dyDescent="0.2">
      <c r="B411" s="15"/>
    </row>
    <row r="412" spans="2:2" ht="16" x14ac:dyDescent="0.2">
      <c r="B412" s="15"/>
    </row>
    <row r="413" spans="2:2" ht="16" x14ac:dyDescent="0.2">
      <c r="B413" s="15"/>
    </row>
    <row r="414" spans="2:2" ht="16" x14ac:dyDescent="0.2">
      <c r="B414" s="15"/>
    </row>
    <row r="415" spans="2:2" ht="16" x14ac:dyDescent="0.2">
      <c r="B415" s="15"/>
    </row>
    <row r="416" spans="2:2" ht="16" x14ac:dyDescent="0.2">
      <c r="B416" s="15"/>
    </row>
    <row r="417" spans="2:2" ht="16" x14ac:dyDescent="0.2">
      <c r="B417" s="15"/>
    </row>
    <row r="418" spans="2:2" ht="16" x14ac:dyDescent="0.2">
      <c r="B418" s="15"/>
    </row>
    <row r="419" spans="2:2" ht="16" x14ac:dyDescent="0.2">
      <c r="B419" s="15"/>
    </row>
    <row r="420" spans="2:2" ht="16" x14ac:dyDescent="0.2">
      <c r="B420" s="15"/>
    </row>
    <row r="421" spans="2:2" ht="16" x14ac:dyDescent="0.2">
      <c r="B421" s="15"/>
    </row>
    <row r="422" spans="2:2" ht="16" x14ac:dyDescent="0.2">
      <c r="B422" s="15"/>
    </row>
    <row r="423" spans="2:2" ht="16" x14ac:dyDescent="0.2">
      <c r="B423" s="15"/>
    </row>
    <row r="424" spans="2:2" ht="16" x14ac:dyDescent="0.2">
      <c r="B424" s="15"/>
    </row>
    <row r="425" spans="2:2" ht="16" x14ac:dyDescent="0.2">
      <c r="B425" s="15"/>
    </row>
    <row r="426" spans="2:2" ht="16" x14ac:dyDescent="0.2">
      <c r="B426" s="15"/>
    </row>
    <row r="427" spans="2:2" ht="16" x14ac:dyDescent="0.2">
      <c r="B427" s="15"/>
    </row>
    <row r="428" spans="2:2" ht="16" x14ac:dyDescent="0.2">
      <c r="B428" s="15"/>
    </row>
    <row r="429" spans="2:2" ht="16" x14ac:dyDescent="0.2">
      <c r="B429" s="15"/>
    </row>
    <row r="430" spans="2:2" ht="16" x14ac:dyDescent="0.2">
      <c r="B430" s="15"/>
    </row>
    <row r="431" spans="2:2" ht="16" x14ac:dyDescent="0.2">
      <c r="B431" s="15"/>
    </row>
    <row r="432" spans="2:2" ht="16" x14ac:dyDescent="0.2">
      <c r="B432" s="15"/>
    </row>
    <row r="433" spans="2:2" ht="16" x14ac:dyDescent="0.2">
      <c r="B433" s="15"/>
    </row>
    <row r="434" spans="2:2" ht="16" x14ac:dyDescent="0.2">
      <c r="B434" s="15"/>
    </row>
    <row r="435" spans="2:2" ht="16" x14ac:dyDescent="0.2">
      <c r="B435" s="15"/>
    </row>
    <row r="436" spans="2:2" ht="16" x14ac:dyDescent="0.2">
      <c r="B436" s="15"/>
    </row>
    <row r="437" spans="2:2" ht="16" x14ac:dyDescent="0.2">
      <c r="B437" s="15"/>
    </row>
    <row r="438" spans="2:2" ht="16" x14ac:dyDescent="0.2">
      <c r="B438" s="15"/>
    </row>
    <row r="439" spans="2:2" ht="16" x14ac:dyDescent="0.2">
      <c r="B439" s="15"/>
    </row>
    <row r="440" spans="2:2" ht="16" x14ac:dyDescent="0.2">
      <c r="B440" s="15"/>
    </row>
    <row r="441" spans="2:2" ht="16" x14ac:dyDescent="0.2">
      <c r="B441" s="15"/>
    </row>
    <row r="442" spans="2:2" ht="16" x14ac:dyDescent="0.2">
      <c r="B442" s="15"/>
    </row>
    <row r="443" spans="2:2" ht="16" x14ac:dyDescent="0.2">
      <c r="B443" s="15"/>
    </row>
    <row r="444" spans="2:2" ht="16" x14ac:dyDescent="0.2">
      <c r="B444" s="15"/>
    </row>
    <row r="445" spans="2:2" ht="16" x14ac:dyDescent="0.2">
      <c r="B445" s="15"/>
    </row>
    <row r="446" spans="2:2" ht="16" x14ac:dyDescent="0.2">
      <c r="B446" s="15"/>
    </row>
    <row r="447" spans="2:2" ht="16" x14ac:dyDescent="0.2">
      <c r="B447" s="15"/>
    </row>
    <row r="448" spans="2:2" ht="16" x14ac:dyDescent="0.2">
      <c r="B448" s="15"/>
    </row>
    <row r="449" spans="2:2" ht="16" x14ac:dyDescent="0.2">
      <c r="B449" s="15"/>
    </row>
    <row r="450" spans="2:2" ht="16" x14ac:dyDescent="0.2">
      <c r="B450" s="15"/>
    </row>
    <row r="451" spans="2:2" ht="16" x14ac:dyDescent="0.2">
      <c r="B451" s="15"/>
    </row>
    <row r="452" spans="2:2" ht="16" x14ac:dyDescent="0.2">
      <c r="B452" s="15"/>
    </row>
    <row r="453" spans="2:2" ht="16" x14ac:dyDescent="0.2">
      <c r="B453" s="15"/>
    </row>
    <row r="454" spans="2:2" ht="16" x14ac:dyDescent="0.2">
      <c r="B454" s="15"/>
    </row>
    <row r="455" spans="2:2" ht="16" x14ac:dyDescent="0.2">
      <c r="B455" s="15"/>
    </row>
    <row r="456" spans="2:2" ht="16" x14ac:dyDescent="0.2">
      <c r="B456" s="15"/>
    </row>
    <row r="457" spans="2:2" ht="16" x14ac:dyDescent="0.2">
      <c r="B457" s="15"/>
    </row>
    <row r="458" spans="2:2" ht="16" x14ac:dyDescent="0.2">
      <c r="B458" s="15"/>
    </row>
    <row r="459" spans="2:2" ht="16" x14ac:dyDescent="0.2">
      <c r="B459" s="15"/>
    </row>
    <row r="460" spans="2:2" ht="16" x14ac:dyDescent="0.2">
      <c r="B460" s="15"/>
    </row>
    <row r="461" spans="2:2" ht="16" x14ac:dyDescent="0.2">
      <c r="B461" s="15"/>
    </row>
    <row r="462" spans="2:2" ht="16" x14ac:dyDescent="0.2">
      <c r="B462" s="15"/>
    </row>
    <row r="463" spans="2:2" ht="16" x14ac:dyDescent="0.2">
      <c r="B463" s="15"/>
    </row>
    <row r="464" spans="2:2" ht="16" x14ac:dyDescent="0.2">
      <c r="B464" s="15"/>
    </row>
    <row r="465" spans="2:2" ht="16" x14ac:dyDescent="0.2">
      <c r="B465" s="15"/>
    </row>
    <row r="466" spans="2:2" ht="16" x14ac:dyDescent="0.2">
      <c r="B466" s="15"/>
    </row>
    <row r="467" spans="2:2" ht="16" x14ac:dyDescent="0.2">
      <c r="B467" s="15"/>
    </row>
    <row r="468" spans="2:2" ht="16" x14ac:dyDescent="0.2">
      <c r="B468" s="15"/>
    </row>
    <row r="469" spans="2:2" ht="16" x14ac:dyDescent="0.2">
      <c r="B469" s="15"/>
    </row>
    <row r="470" spans="2:2" ht="16" x14ac:dyDescent="0.2">
      <c r="B470" s="15"/>
    </row>
    <row r="471" spans="2:2" ht="16" x14ac:dyDescent="0.2">
      <c r="B471" s="15"/>
    </row>
    <row r="472" spans="2:2" ht="16" x14ac:dyDescent="0.2">
      <c r="B472" s="15"/>
    </row>
    <row r="473" spans="2:2" ht="16" x14ac:dyDescent="0.2">
      <c r="B473" s="15"/>
    </row>
    <row r="474" spans="2:2" ht="16" x14ac:dyDescent="0.2">
      <c r="B474" s="15"/>
    </row>
    <row r="475" spans="2:2" ht="16" x14ac:dyDescent="0.2">
      <c r="B475" s="15"/>
    </row>
    <row r="476" spans="2:2" ht="16" x14ac:dyDescent="0.2">
      <c r="B476" s="15"/>
    </row>
    <row r="477" spans="2:2" ht="16" x14ac:dyDescent="0.2">
      <c r="B477" s="15"/>
    </row>
    <row r="478" spans="2:2" ht="16" x14ac:dyDescent="0.2">
      <c r="B478" s="15"/>
    </row>
    <row r="479" spans="2:2" ht="16" x14ac:dyDescent="0.2">
      <c r="B479" s="15"/>
    </row>
    <row r="480" spans="2:2" ht="16" x14ac:dyDescent="0.2">
      <c r="B480" s="15"/>
    </row>
    <row r="481" spans="2:2" ht="16" x14ac:dyDescent="0.2">
      <c r="B481" s="15"/>
    </row>
    <row r="482" spans="2:2" ht="16" x14ac:dyDescent="0.2">
      <c r="B482" s="15"/>
    </row>
    <row r="483" spans="2:2" ht="16" x14ac:dyDescent="0.2">
      <c r="B483" s="15"/>
    </row>
    <row r="484" spans="2:2" ht="16" x14ac:dyDescent="0.2">
      <c r="B484" s="15"/>
    </row>
    <row r="485" spans="2:2" ht="16" x14ac:dyDescent="0.2">
      <c r="B485" s="15"/>
    </row>
    <row r="486" spans="2:2" ht="16" x14ac:dyDescent="0.2">
      <c r="B486" s="15"/>
    </row>
    <row r="487" spans="2:2" ht="16" x14ac:dyDescent="0.2">
      <c r="B487" s="15"/>
    </row>
    <row r="488" spans="2:2" ht="16" x14ac:dyDescent="0.2">
      <c r="B488" s="15"/>
    </row>
    <row r="489" spans="2:2" ht="16" x14ac:dyDescent="0.2">
      <c r="B489" s="15"/>
    </row>
    <row r="490" spans="2:2" ht="16" x14ac:dyDescent="0.2">
      <c r="B490" s="15"/>
    </row>
    <row r="491" spans="2:2" ht="16" x14ac:dyDescent="0.2">
      <c r="B491" s="15"/>
    </row>
    <row r="492" spans="2:2" ht="16" x14ac:dyDescent="0.2">
      <c r="B492" s="15"/>
    </row>
    <row r="493" spans="2:2" ht="16" x14ac:dyDescent="0.2">
      <c r="B493" s="15"/>
    </row>
    <row r="494" spans="2:2" ht="16" x14ac:dyDescent="0.2">
      <c r="B494" s="15"/>
    </row>
    <row r="495" spans="2:2" ht="16" x14ac:dyDescent="0.2">
      <c r="B495" s="15"/>
    </row>
    <row r="496" spans="2:2" ht="16" x14ac:dyDescent="0.2">
      <c r="B496" s="15"/>
    </row>
    <row r="497" spans="2:2" ht="16" x14ac:dyDescent="0.2">
      <c r="B497" s="15"/>
    </row>
    <row r="498" spans="2:2" ht="16" x14ac:dyDescent="0.2">
      <c r="B498" s="15"/>
    </row>
    <row r="499" spans="2:2" ht="16" x14ac:dyDescent="0.2">
      <c r="B499" s="15"/>
    </row>
    <row r="500" spans="2:2" ht="16" x14ac:dyDescent="0.2">
      <c r="B500" s="15"/>
    </row>
    <row r="501" spans="2:2" ht="16" x14ac:dyDescent="0.2">
      <c r="B501" s="15"/>
    </row>
    <row r="502" spans="2:2" ht="16" x14ac:dyDescent="0.2">
      <c r="B502" s="15"/>
    </row>
    <row r="503" spans="2:2" ht="16" x14ac:dyDescent="0.2">
      <c r="B503" s="15"/>
    </row>
    <row r="504" spans="2:2" ht="16" x14ac:dyDescent="0.2">
      <c r="B504" s="15"/>
    </row>
    <row r="505" spans="2:2" ht="16" x14ac:dyDescent="0.2">
      <c r="B505" s="15"/>
    </row>
    <row r="506" spans="2:2" ht="16" x14ac:dyDescent="0.2">
      <c r="B506" s="15"/>
    </row>
    <row r="507" spans="2:2" ht="16" x14ac:dyDescent="0.2">
      <c r="B507" s="15"/>
    </row>
    <row r="508" spans="2:2" ht="16" x14ac:dyDescent="0.2">
      <c r="B508" s="15"/>
    </row>
    <row r="509" spans="2:2" ht="16" x14ac:dyDescent="0.2">
      <c r="B509" s="15"/>
    </row>
    <row r="510" spans="2:2" ht="16" x14ac:dyDescent="0.2">
      <c r="B510" s="15"/>
    </row>
    <row r="511" spans="2:2" ht="16" x14ac:dyDescent="0.2">
      <c r="B511" s="15"/>
    </row>
    <row r="512" spans="2:2" ht="16" x14ac:dyDescent="0.2">
      <c r="B512" s="15"/>
    </row>
    <row r="513" spans="2:2" ht="16" x14ac:dyDescent="0.2">
      <c r="B513" s="15"/>
    </row>
    <row r="514" spans="2:2" ht="16" x14ac:dyDescent="0.2">
      <c r="B514" s="15"/>
    </row>
    <row r="515" spans="2:2" ht="16" x14ac:dyDescent="0.2">
      <c r="B515" s="15"/>
    </row>
    <row r="516" spans="2:2" ht="16" x14ac:dyDescent="0.2">
      <c r="B516" s="15"/>
    </row>
    <row r="517" spans="2:2" ht="16" x14ac:dyDescent="0.2">
      <c r="B517" s="15"/>
    </row>
    <row r="518" spans="2:2" ht="16" x14ac:dyDescent="0.2">
      <c r="B518" s="15"/>
    </row>
    <row r="519" spans="2:2" ht="16" x14ac:dyDescent="0.2">
      <c r="B519" s="15"/>
    </row>
    <row r="520" spans="2:2" ht="16" x14ac:dyDescent="0.2">
      <c r="B520" s="15"/>
    </row>
    <row r="521" spans="2:2" ht="16" x14ac:dyDescent="0.2">
      <c r="B521" s="15"/>
    </row>
    <row r="522" spans="2:2" ht="16" x14ac:dyDescent="0.2">
      <c r="B522" s="15"/>
    </row>
    <row r="523" spans="2:2" ht="16" x14ac:dyDescent="0.2">
      <c r="B523" s="15"/>
    </row>
    <row r="524" spans="2:2" ht="16" x14ac:dyDescent="0.2">
      <c r="B524" s="15"/>
    </row>
    <row r="525" spans="2:2" ht="16" x14ac:dyDescent="0.2">
      <c r="B525" s="15"/>
    </row>
    <row r="526" spans="2:2" ht="16" x14ac:dyDescent="0.2">
      <c r="B526" s="15"/>
    </row>
    <row r="527" spans="2:2" ht="16" x14ac:dyDescent="0.2">
      <c r="B527" s="15"/>
    </row>
    <row r="528" spans="2:2" ht="16" x14ac:dyDescent="0.2">
      <c r="B528" s="15"/>
    </row>
    <row r="529" spans="2:2" ht="16" x14ac:dyDescent="0.2">
      <c r="B529" s="15"/>
    </row>
    <row r="530" spans="2:2" ht="16" x14ac:dyDescent="0.2">
      <c r="B530" s="15"/>
    </row>
    <row r="531" spans="2:2" ht="16" x14ac:dyDescent="0.2">
      <c r="B531" s="15"/>
    </row>
    <row r="532" spans="2:2" ht="16" x14ac:dyDescent="0.2">
      <c r="B532" s="15"/>
    </row>
    <row r="533" spans="2:2" ht="16" x14ac:dyDescent="0.2">
      <c r="B533" s="15"/>
    </row>
    <row r="534" spans="2:2" ht="16" x14ac:dyDescent="0.2">
      <c r="B534" s="15"/>
    </row>
    <row r="535" spans="2:2" ht="16" x14ac:dyDescent="0.2">
      <c r="B535" s="15"/>
    </row>
    <row r="536" spans="2:2" ht="16" x14ac:dyDescent="0.2">
      <c r="B536" s="15"/>
    </row>
    <row r="537" spans="2:2" ht="16" x14ac:dyDescent="0.2">
      <c r="B537" s="15"/>
    </row>
    <row r="538" spans="2:2" ht="16" x14ac:dyDescent="0.2">
      <c r="B538" s="15"/>
    </row>
    <row r="539" spans="2:2" ht="16" x14ac:dyDescent="0.2">
      <c r="B539" s="15"/>
    </row>
    <row r="540" spans="2:2" ht="16" x14ac:dyDescent="0.2">
      <c r="B540" s="15"/>
    </row>
    <row r="541" spans="2:2" ht="16" x14ac:dyDescent="0.2">
      <c r="B541" s="15"/>
    </row>
    <row r="542" spans="2:2" ht="16" x14ac:dyDescent="0.2">
      <c r="B542" s="15"/>
    </row>
    <row r="543" spans="2:2" ht="16" x14ac:dyDescent="0.2">
      <c r="B543" s="15"/>
    </row>
    <row r="544" spans="2:2" ht="16" x14ac:dyDescent="0.2">
      <c r="B544" s="15"/>
    </row>
    <row r="545" spans="2:2" ht="16" x14ac:dyDescent="0.2">
      <c r="B545" s="15"/>
    </row>
    <row r="546" spans="2:2" ht="16" x14ac:dyDescent="0.2">
      <c r="B546" s="15"/>
    </row>
    <row r="547" spans="2:2" ht="16" x14ac:dyDescent="0.2">
      <c r="B547" s="15"/>
    </row>
    <row r="548" spans="2:2" ht="16" x14ac:dyDescent="0.2">
      <c r="B548" s="15"/>
    </row>
    <row r="549" spans="2:2" ht="16" x14ac:dyDescent="0.2">
      <c r="B549" s="15"/>
    </row>
    <row r="550" spans="2:2" ht="16" x14ac:dyDescent="0.2">
      <c r="B550" s="15"/>
    </row>
    <row r="551" spans="2:2" ht="16" x14ac:dyDescent="0.2">
      <c r="B551" s="15"/>
    </row>
    <row r="552" spans="2:2" ht="16" x14ac:dyDescent="0.2">
      <c r="B552" s="15"/>
    </row>
    <row r="553" spans="2:2" ht="16" x14ac:dyDescent="0.2">
      <c r="B553" s="15"/>
    </row>
    <row r="554" spans="2:2" ht="16" x14ac:dyDescent="0.2">
      <c r="B554" s="15"/>
    </row>
    <row r="555" spans="2:2" ht="16" x14ac:dyDescent="0.2">
      <c r="B555" s="15"/>
    </row>
    <row r="556" spans="2:2" ht="16" x14ac:dyDescent="0.2">
      <c r="B556" s="15"/>
    </row>
    <row r="557" spans="2:2" ht="16" x14ac:dyDescent="0.2">
      <c r="B557" s="15"/>
    </row>
    <row r="558" spans="2:2" ht="16" x14ac:dyDescent="0.2">
      <c r="B558" s="15"/>
    </row>
    <row r="559" spans="2:2" ht="16" x14ac:dyDescent="0.2">
      <c r="B559" s="15"/>
    </row>
    <row r="560" spans="2:2" ht="16" x14ac:dyDescent="0.2">
      <c r="B560" s="15"/>
    </row>
    <row r="561" spans="2:2" ht="16" x14ac:dyDescent="0.2">
      <c r="B561" s="15"/>
    </row>
    <row r="562" spans="2:2" ht="16" x14ac:dyDescent="0.2">
      <c r="B562" s="15"/>
    </row>
    <row r="563" spans="2:2" ht="16" x14ac:dyDescent="0.2">
      <c r="B563" s="15"/>
    </row>
    <row r="564" spans="2:2" ht="16" x14ac:dyDescent="0.2">
      <c r="B564" s="15"/>
    </row>
    <row r="565" spans="2:2" ht="16" x14ac:dyDescent="0.2">
      <c r="B565" s="15"/>
    </row>
    <row r="566" spans="2:2" ht="16" x14ac:dyDescent="0.2">
      <c r="B566" s="15"/>
    </row>
    <row r="567" spans="2:2" ht="16" x14ac:dyDescent="0.2">
      <c r="B567" s="15"/>
    </row>
    <row r="568" spans="2:2" ht="16" x14ac:dyDescent="0.2">
      <c r="B568" s="15"/>
    </row>
    <row r="569" spans="2:2" ht="16" x14ac:dyDescent="0.2">
      <c r="B569" s="15"/>
    </row>
    <row r="570" spans="2:2" ht="16" x14ac:dyDescent="0.2">
      <c r="B570" s="15"/>
    </row>
    <row r="571" spans="2:2" ht="16" x14ac:dyDescent="0.2">
      <c r="B571" s="15"/>
    </row>
    <row r="572" spans="2:2" ht="16" x14ac:dyDescent="0.2">
      <c r="B572" s="15"/>
    </row>
    <row r="573" spans="2:2" ht="16" x14ac:dyDescent="0.2">
      <c r="B573" s="15"/>
    </row>
    <row r="574" spans="2:2" ht="16" x14ac:dyDescent="0.2">
      <c r="B574" s="15"/>
    </row>
    <row r="575" spans="2:2" ht="16" x14ac:dyDescent="0.2">
      <c r="B575" s="15"/>
    </row>
    <row r="576" spans="2:2" ht="16" x14ac:dyDescent="0.2">
      <c r="B576" s="15"/>
    </row>
    <row r="577" spans="2:2" ht="16" x14ac:dyDescent="0.2">
      <c r="B577" s="15"/>
    </row>
    <row r="578" spans="2:2" ht="16" x14ac:dyDescent="0.2">
      <c r="B578" s="15"/>
    </row>
    <row r="579" spans="2:2" ht="16" x14ac:dyDescent="0.2">
      <c r="B579" s="15"/>
    </row>
    <row r="580" spans="2:2" ht="16" x14ac:dyDescent="0.2">
      <c r="B580" s="15"/>
    </row>
    <row r="581" spans="2:2" ht="16" x14ac:dyDescent="0.2">
      <c r="B581" s="15"/>
    </row>
    <row r="582" spans="2:2" ht="16" x14ac:dyDescent="0.2">
      <c r="B582" s="15"/>
    </row>
    <row r="583" spans="2:2" ht="16" x14ac:dyDescent="0.2">
      <c r="B583" s="15"/>
    </row>
    <row r="584" spans="2:2" ht="16" x14ac:dyDescent="0.2">
      <c r="B584" s="15"/>
    </row>
    <row r="585" spans="2:2" ht="16" x14ac:dyDescent="0.2">
      <c r="B585" s="15"/>
    </row>
    <row r="586" spans="2:2" ht="16" x14ac:dyDescent="0.2">
      <c r="B586" s="15"/>
    </row>
    <row r="587" spans="2:2" ht="16" x14ac:dyDescent="0.2">
      <c r="B587" s="15"/>
    </row>
    <row r="588" spans="2:2" ht="16" x14ac:dyDescent="0.2">
      <c r="B588" s="15"/>
    </row>
    <row r="589" spans="2:2" ht="16" x14ac:dyDescent="0.2">
      <c r="B589" s="15"/>
    </row>
    <row r="590" spans="2:2" ht="16" x14ac:dyDescent="0.2">
      <c r="B590" s="15"/>
    </row>
    <row r="591" spans="2:2" ht="16" x14ac:dyDescent="0.2">
      <c r="B591" s="15"/>
    </row>
    <row r="592" spans="2:2" ht="16" x14ac:dyDescent="0.2">
      <c r="B592" s="15"/>
    </row>
    <row r="593" spans="2:2" ht="16" x14ac:dyDescent="0.2">
      <c r="B593" s="15"/>
    </row>
    <row r="594" spans="2:2" ht="16" x14ac:dyDescent="0.2">
      <c r="B594" s="15"/>
    </row>
    <row r="595" spans="2:2" ht="16" x14ac:dyDescent="0.2">
      <c r="B595" s="15"/>
    </row>
    <row r="596" spans="2:2" ht="16" x14ac:dyDescent="0.2">
      <c r="B596" s="15"/>
    </row>
    <row r="597" spans="2:2" ht="16" x14ac:dyDescent="0.2">
      <c r="B597" s="15"/>
    </row>
    <row r="598" spans="2:2" ht="16" x14ac:dyDescent="0.2">
      <c r="B598" s="15"/>
    </row>
    <row r="599" spans="2:2" ht="16" x14ac:dyDescent="0.2">
      <c r="B599" s="15"/>
    </row>
    <row r="600" spans="2:2" ht="16" x14ac:dyDescent="0.2">
      <c r="B600" s="15"/>
    </row>
    <row r="601" spans="2:2" ht="16" x14ac:dyDescent="0.2">
      <c r="B601" s="15"/>
    </row>
    <row r="602" spans="2:2" ht="16" x14ac:dyDescent="0.2">
      <c r="B602" s="15"/>
    </row>
    <row r="603" spans="2:2" ht="16" x14ac:dyDescent="0.2">
      <c r="B603" s="15"/>
    </row>
    <row r="604" spans="2:2" ht="16" x14ac:dyDescent="0.2">
      <c r="B604" s="15"/>
    </row>
    <row r="605" spans="2:2" ht="16" x14ac:dyDescent="0.2">
      <c r="B605" s="15"/>
    </row>
    <row r="606" spans="2:2" ht="16" x14ac:dyDescent="0.2">
      <c r="B606" s="15"/>
    </row>
    <row r="607" spans="2:2" ht="16" x14ac:dyDescent="0.2">
      <c r="B607" s="15"/>
    </row>
    <row r="608" spans="2:2" ht="16" x14ac:dyDescent="0.2">
      <c r="B608" s="15"/>
    </row>
    <row r="609" spans="2:2" ht="16" x14ac:dyDescent="0.2">
      <c r="B609" s="15"/>
    </row>
    <row r="610" spans="2:2" ht="16" x14ac:dyDescent="0.2">
      <c r="B610" s="15"/>
    </row>
    <row r="611" spans="2:2" ht="16" x14ac:dyDescent="0.2">
      <c r="B611" s="15"/>
    </row>
    <row r="612" spans="2:2" ht="16" x14ac:dyDescent="0.2">
      <c r="B612" s="15"/>
    </row>
    <row r="613" spans="2:2" ht="16" x14ac:dyDescent="0.2">
      <c r="B613" s="15"/>
    </row>
    <row r="614" spans="2:2" ht="16" x14ac:dyDescent="0.2">
      <c r="B614" s="15"/>
    </row>
    <row r="615" spans="2:2" ht="16" x14ac:dyDescent="0.2">
      <c r="B615" s="15"/>
    </row>
    <row r="616" spans="2:2" ht="16" x14ac:dyDescent="0.2">
      <c r="B616" s="15"/>
    </row>
    <row r="617" spans="2:2" ht="16" x14ac:dyDescent="0.2">
      <c r="B617" s="15"/>
    </row>
    <row r="618" spans="2:2" ht="16" x14ac:dyDescent="0.2">
      <c r="B618" s="15"/>
    </row>
    <row r="619" spans="2:2" ht="16" x14ac:dyDescent="0.2">
      <c r="B619" s="15"/>
    </row>
    <row r="620" spans="2:2" ht="16" x14ac:dyDescent="0.2">
      <c r="B620" s="15"/>
    </row>
    <row r="621" spans="2:2" ht="16" x14ac:dyDescent="0.2">
      <c r="B621" s="15"/>
    </row>
    <row r="622" spans="2:2" ht="16" x14ac:dyDescent="0.2">
      <c r="B622" s="15"/>
    </row>
    <row r="623" spans="2:2" ht="16" x14ac:dyDescent="0.2">
      <c r="B623" s="15"/>
    </row>
    <row r="624" spans="2:2" ht="16" x14ac:dyDescent="0.2">
      <c r="B624" s="15"/>
    </row>
    <row r="625" spans="2:2" ht="16" x14ac:dyDescent="0.2">
      <c r="B625" s="15"/>
    </row>
    <row r="626" spans="2:2" ht="16" x14ac:dyDescent="0.2">
      <c r="B626" s="15"/>
    </row>
    <row r="627" spans="2:2" ht="16" x14ac:dyDescent="0.2">
      <c r="B627" s="15"/>
    </row>
    <row r="628" spans="2:2" ht="16" x14ac:dyDescent="0.2">
      <c r="B628" s="15"/>
    </row>
    <row r="629" spans="2:2" ht="16" x14ac:dyDescent="0.2">
      <c r="B629" s="15"/>
    </row>
    <row r="630" spans="2:2" ht="16" x14ac:dyDescent="0.2">
      <c r="B630" s="15"/>
    </row>
    <row r="631" spans="2:2" ht="16" x14ac:dyDescent="0.2">
      <c r="B631" s="15"/>
    </row>
    <row r="632" spans="2:2" ht="16" x14ac:dyDescent="0.2">
      <c r="B632" s="15"/>
    </row>
    <row r="633" spans="2:2" ht="16" x14ac:dyDescent="0.2">
      <c r="B633" s="15"/>
    </row>
    <row r="634" spans="2:2" ht="16" x14ac:dyDescent="0.2">
      <c r="B634" s="15"/>
    </row>
    <row r="635" spans="2:2" ht="16" x14ac:dyDescent="0.2">
      <c r="B635" s="15"/>
    </row>
    <row r="636" spans="2:2" ht="16" x14ac:dyDescent="0.2">
      <c r="B636" s="15"/>
    </row>
    <row r="637" spans="2:2" ht="16" x14ac:dyDescent="0.2">
      <c r="B637" s="15"/>
    </row>
    <row r="638" spans="2:2" ht="16" x14ac:dyDescent="0.2">
      <c r="B638" s="15"/>
    </row>
    <row r="639" spans="2:2" ht="16" x14ac:dyDescent="0.2">
      <c r="B639" s="15"/>
    </row>
    <row r="640" spans="2:2" ht="16" x14ac:dyDescent="0.2">
      <c r="B640" s="15"/>
    </row>
    <row r="641" spans="2:2" ht="16" x14ac:dyDescent="0.2">
      <c r="B641" s="15"/>
    </row>
    <row r="642" spans="2:2" ht="16" x14ac:dyDescent="0.2">
      <c r="B642" s="15"/>
    </row>
    <row r="643" spans="2:2" ht="16" x14ac:dyDescent="0.2">
      <c r="B643" s="15"/>
    </row>
    <row r="644" spans="2:2" ht="16" x14ac:dyDescent="0.2">
      <c r="B644" s="15"/>
    </row>
    <row r="645" spans="2:2" ht="16" x14ac:dyDescent="0.2">
      <c r="B645" s="15"/>
    </row>
    <row r="646" spans="2:2" ht="16" x14ac:dyDescent="0.2">
      <c r="B646" s="15"/>
    </row>
    <row r="647" spans="2:2" ht="16" x14ac:dyDescent="0.2">
      <c r="B647" s="15"/>
    </row>
    <row r="648" spans="2:2" ht="16" x14ac:dyDescent="0.2">
      <c r="B648" s="15"/>
    </row>
    <row r="649" spans="2:2" ht="16" x14ac:dyDescent="0.2">
      <c r="B649" s="15"/>
    </row>
    <row r="650" spans="2:2" ht="16" x14ac:dyDescent="0.2">
      <c r="B650" s="15"/>
    </row>
    <row r="651" spans="2:2" ht="16" x14ac:dyDescent="0.2">
      <c r="B651" s="15"/>
    </row>
    <row r="652" spans="2:2" ht="16" x14ac:dyDescent="0.2">
      <c r="B652" s="15"/>
    </row>
    <row r="653" spans="2:2" ht="16" x14ac:dyDescent="0.2">
      <c r="B653" s="15"/>
    </row>
    <row r="654" spans="2:2" ht="16" x14ac:dyDescent="0.2">
      <c r="B654" s="15"/>
    </row>
    <row r="655" spans="2:2" ht="16" x14ac:dyDescent="0.2">
      <c r="B655" s="15"/>
    </row>
    <row r="656" spans="2:2" ht="16" x14ac:dyDescent="0.2">
      <c r="B656" s="15"/>
    </row>
    <row r="657" spans="2:2" ht="16" x14ac:dyDescent="0.2">
      <c r="B657" s="15"/>
    </row>
    <row r="658" spans="2:2" ht="16" x14ac:dyDescent="0.2">
      <c r="B658" s="15"/>
    </row>
    <row r="659" spans="2:2" ht="16" x14ac:dyDescent="0.2">
      <c r="B659" s="15"/>
    </row>
    <row r="660" spans="2:2" ht="16" x14ac:dyDescent="0.2">
      <c r="B660" s="15"/>
    </row>
    <row r="661" spans="2:2" ht="16" x14ac:dyDescent="0.2">
      <c r="B661" s="15"/>
    </row>
    <row r="662" spans="2:2" ht="16" x14ac:dyDescent="0.2">
      <c r="B662" s="15"/>
    </row>
    <row r="663" spans="2:2" ht="16" x14ac:dyDescent="0.2">
      <c r="B663" s="15"/>
    </row>
    <row r="664" spans="2:2" ht="16" x14ac:dyDescent="0.2">
      <c r="B664" s="15"/>
    </row>
    <row r="665" spans="2:2" ht="16" x14ac:dyDescent="0.2">
      <c r="B665" s="15"/>
    </row>
    <row r="666" spans="2:2" ht="16" x14ac:dyDescent="0.2">
      <c r="B666" s="15"/>
    </row>
    <row r="667" spans="2:2" ht="16" x14ac:dyDescent="0.2">
      <c r="B667" s="15"/>
    </row>
    <row r="668" spans="2:2" ht="16" x14ac:dyDescent="0.2">
      <c r="B668" s="15"/>
    </row>
    <row r="669" spans="2:2" ht="16" x14ac:dyDescent="0.2">
      <c r="B669" s="15"/>
    </row>
    <row r="670" spans="2:2" ht="16" x14ac:dyDescent="0.2">
      <c r="B670" s="15"/>
    </row>
    <row r="671" spans="2:2" ht="16" x14ac:dyDescent="0.2">
      <c r="B671" s="15"/>
    </row>
    <row r="672" spans="2:2" ht="16" x14ac:dyDescent="0.2">
      <c r="B672" s="15"/>
    </row>
    <row r="673" spans="2:2" ht="16" x14ac:dyDescent="0.2">
      <c r="B673" s="15"/>
    </row>
    <row r="674" spans="2:2" ht="16" x14ac:dyDescent="0.2">
      <c r="B674" s="15"/>
    </row>
    <row r="675" spans="2:2" ht="16" x14ac:dyDescent="0.2">
      <c r="B675" s="15"/>
    </row>
    <row r="676" spans="2:2" ht="16" x14ac:dyDescent="0.2">
      <c r="B676" s="15"/>
    </row>
    <row r="677" spans="2:2" ht="16" x14ac:dyDescent="0.2">
      <c r="B677" s="15"/>
    </row>
    <row r="678" spans="2:2" ht="16" x14ac:dyDescent="0.2">
      <c r="B678" s="15"/>
    </row>
    <row r="679" spans="2:2" ht="16" x14ac:dyDescent="0.2">
      <c r="B679" s="15"/>
    </row>
    <row r="680" spans="2:2" ht="16" x14ac:dyDescent="0.2">
      <c r="B680" s="15"/>
    </row>
    <row r="681" spans="2:2" ht="16" x14ac:dyDescent="0.2">
      <c r="B681" s="15"/>
    </row>
    <row r="682" spans="2:2" ht="16" x14ac:dyDescent="0.2">
      <c r="B682" s="15"/>
    </row>
    <row r="683" spans="2:2" ht="16" x14ac:dyDescent="0.2">
      <c r="B683" s="15"/>
    </row>
    <row r="684" spans="2:2" ht="16" x14ac:dyDescent="0.2">
      <c r="B684" s="15"/>
    </row>
    <row r="685" spans="2:2" ht="16" x14ac:dyDescent="0.2">
      <c r="B685" s="15"/>
    </row>
    <row r="686" spans="2:2" ht="16" x14ac:dyDescent="0.2">
      <c r="B686" s="15"/>
    </row>
    <row r="687" spans="2:2" ht="16" x14ac:dyDescent="0.2">
      <c r="B687" s="15"/>
    </row>
    <row r="688" spans="2:2" ht="16" x14ac:dyDescent="0.2">
      <c r="B688" s="15"/>
    </row>
    <row r="689" spans="2:2" ht="16" x14ac:dyDescent="0.2">
      <c r="B689" s="15"/>
    </row>
    <row r="690" spans="2:2" ht="16" x14ac:dyDescent="0.2">
      <c r="B690" s="15"/>
    </row>
    <row r="691" spans="2:2" ht="16" x14ac:dyDescent="0.2">
      <c r="B691" s="15"/>
    </row>
    <row r="692" spans="2:2" ht="16" x14ac:dyDescent="0.2">
      <c r="B692" s="15"/>
    </row>
    <row r="693" spans="2:2" ht="16" x14ac:dyDescent="0.2">
      <c r="B693" s="15"/>
    </row>
    <row r="694" spans="2:2" ht="16" x14ac:dyDescent="0.2">
      <c r="B694" s="15"/>
    </row>
    <row r="695" spans="2:2" ht="16" x14ac:dyDescent="0.2">
      <c r="B695" s="15"/>
    </row>
    <row r="696" spans="2:2" ht="16" x14ac:dyDescent="0.2">
      <c r="B696" s="15"/>
    </row>
    <row r="697" spans="2:2" ht="16" x14ac:dyDescent="0.2">
      <c r="B697" s="15"/>
    </row>
    <row r="698" spans="2:2" ht="16" x14ac:dyDescent="0.2">
      <c r="B698" s="15"/>
    </row>
    <row r="699" spans="2:2" ht="16" x14ac:dyDescent="0.2">
      <c r="B699" s="15"/>
    </row>
    <row r="700" spans="2:2" ht="16" x14ac:dyDescent="0.2">
      <c r="B700" s="15"/>
    </row>
    <row r="701" spans="2:2" ht="16" x14ac:dyDescent="0.2">
      <c r="B701" s="15"/>
    </row>
    <row r="702" spans="2:2" ht="16" x14ac:dyDescent="0.2">
      <c r="B702" s="15"/>
    </row>
    <row r="703" spans="2:2" ht="16" x14ac:dyDescent="0.2">
      <c r="B703" s="15"/>
    </row>
    <row r="704" spans="2:2" ht="16" x14ac:dyDescent="0.2">
      <c r="B704" s="15"/>
    </row>
    <row r="705" spans="2:2" ht="16" x14ac:dyDescent="0.2">
      <c r="B705" s="15"/>
    </row>
    <row r="706" spans="2:2" ht="16" x14ac:dyDescent="0.2">
      <c r="B706" s="15"/>
    </row>
    <row r="707" spans="2:2" ht="16" x14ac:dyDescent="0.2">
      <c r="B707" s="15"/>
    </row>
    <row r="708" spans="2:2" ht="16" x14ac:dyDescent="0.2">
      <c r="B708" s="15"/>
    </row>
    <row r="709" spans="2:2" ht="16" x14ac:dyDescent="0.2">
      <c r="B709" s="15"/>
    </row>
    <row r="710" spans="2:2" ht="16" x14ac:dyDescent="0.2">
      <c r="B710" s="15"/>
    </row>
    <row r="711" spans="2:2" ht="16" x14ac:dyDescent="0.2">
      <c r="B711" s="15"/>
    </row>
    <row r="712" spans="2:2" ht="16" x14ac:dyDescent="0.2">
      <c r="B712" s="15"/>
    </row>
    <row r="713" spans="2:2" ht="16" x14ac:dyDescent="0.2">
      <c r="B713" s="15"/>
    </row>
    <row r="714" spans="2:2" ht="16" x14ac:dyDescent="0.2">
      <c r="B714" s="15"/>
    </row>
    <row r="715" spans="2:2" ht="16" x14ac:dyDescent="0.2">
      <c r="B715" s="15"/>
    </row>
    <row r="716" spans="2:2" ht="16" x14ac:dyDescent="0.2">
      <c r="B716" s="15"/>
    </row>
    <row r="717" spans="2:2" ht="16" x14ac:dyDescent="0.2">
      <c r="B717" s="15"/>
    </row>
    <row r="718" spans="2:2" ht="16" x14ac:dyDescent="0.2">
      <c r="B718" s="15"/>
    </row>
    <row r="719" spans="2:2" ht="16" x14ac:dyDescent="0.2">
      <c r="B719" s="15"/>
    </row>
    <row r="720" spans="2:2" ht="16" x14ac:dyDescent="0.2">
      <c r="B720" s="15"/>
    </row>
    <row r="721" spans="2:2" ht="16" x14ac:dyDescent="0.2">
      <c r="B721" s="15"/>
    </row>
    <row r="722" spans="2:2" ht="16" x14ac:dyDescent="0.2">
      <c r="B722" s="15"/>
    </row>
    <row r="723" spans="2:2" ht="16" x14ac:dyDescent="0.2">
      <c r="B723" s="15"/>
    </row>
    <row r="724" spans="2:2" ht="16" x14ac:dyDescent="0.2">
      <c r="B724" s="15"/>
    </row>
    <row r="725" spans="2:2" ht="16" x14ac:dyDescent="0.2">
      <c r="B725" s="15"/>
    </row>
    <row r="726" spans="2:2" ht="16" x14ac:dyDescent="0.2">
      <c r="B726" s="15"/>
    </row>
    <row r="727" spans="2:2" ht="16" x14ac:dyDescent="0.2">
      <c r="B727" s="15"/>
    </row>
    <row r="728" spans="2:2" ht="16" x14ac:dyDescent="0.2">
      <c r="B728" s="15"/>
    </row>
    <row r="729" spans="2:2" ht="16" x14ac:dyDescent="0.2">
      <c r="B729" s="15"/>
    </row>
    <row r="730" spans="2:2" ht="16" x14ac:dyDescent="0.2">
      <c r="B730" s="15"/>
    </row>
    <row r="731" spans="2:2" ht="16" x14ac:dyDescent="0.2">
      <c r="B731" s="15"/>
    </row>
    <row r="732" spans="2:2" ht="16" x14ac:dyDescent="0.2">
      <c r="B732" s="15"/>
    </row>
    <row r="733" spans="2:2" ht="16" x14ac:dyDescent="0.2">
      <c r="B733" s="15"/>
    </row>
    <row r="734" spans="2:2" ht="16" x14ac:dyDescent="0.2">
      <c r="B734" s="15"/>
    </row>
    <row r="735" spans="2:2" ht="16" x14ac:dyDescent="0.2">
      <c r="B735" s="15"/>
    </row>
    <row r="736" spans="2:2" ht="16" x14ac:dyDescent="0.2">
      <c r="B736" s="15"/>
    </row>
    <row r="737" spans="2:2" ht="16" x14ac:dyDescent="0.2">
      <c r="B737" s="15"/>
    </row>
    <row r="738" spans="2:2" ht="16" x14ac:dyDescent="0.2">
      <c r="B738" s="15"/>
    </row>
    <row r="739" spans="2:2" ht="16" x14ac:dyDescent="0.2">
      <c r="B739" s="15"/>
    </row>
    <row r="740" spans="2:2" ht="16" x14ac:dyDescent="0.2">
      <c r="B740" s="15"/>
    </row>
    <row r="741" spans="2:2" ht="16" x14ac:dyDescent="0.2">
      <c r="B741" s="15"/>
    </row>
    <row r="742" spans="2:2" ht="16" x14ac:dyDescent="0.2">
      <c r="B742" s="15"/>
    </row>
    <row r="743" spans="2:2" ht="16" x14ac:dyDescent="0.2">
      <c r="B743" s="15"/>
    </row>
    <row r="744" spans="2:2" ht="16" x14ac:dyDescent="0.2">
      <c r="B744" s="15"/>
    </row>
    <row r="745" spans="2:2" ht="16" x14ac:dyDescent="0.2">
      <c r="B745" s="15"/>
    </row>
    <row r="746" spans="2:2" ht="16" x14ac:dyDescent="0.2">
      <c r="B746" s="15"/>
    </row>
    <row r="747" spans="2:2" ht="16" x14ac:dyDescent="0.2">
      <c r="B747" s="15"/>
    </row>
    <row r="748" spans="2:2" ht="16" x14ac:dyDescent="0.2">
      <c r="B748" s="15"/>
    </row>
    <row r="749" spans="2:2" ht="16" x14ac:dyDescent="0.2">
      <c r="B749" s="15"/>
    </row>
    <row r="750" spans="2:2" ht="16" x14ac:dyDescent="0.2">
      <c r="B750" s="15"/>
    </row>
    <row r="751" spans="2:2" ht="16" x14ac:dyDescent="0.2">
      <c r="B751" s="15"/>
    </row>
    <row r="752" spans="2:2" ht="16" x14ac:dyDescent="0.2">
      <c r="B752" s="15"/>
    </row>
    <row r="753" spans="2:2" ht="16" x14ac:dyDescent="0.2">
      <c r="B753" s="15"/>
    </row>
    <row r="754" spans="2:2" ht="16" x14ac:dyDescent="0.2">
      <c r="B754" s="15"/>
    </row>
    <row r="755" spans="2:2" ht="16" x14ac:dyDescent="0.2">
      <c r="B755" s="15"/>
    </row>
    <row r="756" spans="2:2" ht="16" x14ac:dyDescent="0.2">
      <c r="B756" s="15"/>
    </row>
    <row r="757" spans="2:2" ht="16" x14ac:dyDescent="0.2">
      <c r="B757" s="15"/>
    </row>
    <row r="758" spans="2:2" ht="16" x14ac:dyDescent="0.2">
      <c r="B758" s="15"/>
    </row>
    <row r="759" spans="2:2" ht="16" x14ac:dyDescent="0.2">
      <c r="B759" s="15"/>
    </row>
    <row r="760" spans="2:2" ht="16" x14ac:dyDescent="0.2">
      <c r="B760" s="15"/>
    </row>
    <row r="761" spans="2:2" ht="16" x14ac:dyDescent="0.2">
      <c r="B761" s="15"/>
    </row>
    <row r="762" spans="2:2" ht="16" x14ac:dyDescent="0.2">
      <c r="B762" s="15"/>
    </row>
    <row r="763" spans="2:2" ht="16" x14ac:dyDescent="0.2">
      <c r="B763" s="15"/>
    </row>
    <row r="764" spans="2:2" ht="16" x14ac:dyDescent="0.2">
      <c r="B764" s="15"/>
    </row>
    <row r="765" spans="2:2" ht="16" x14ac:dyDescent="0.2">
      <c r="B765" s="15"/>
    </row>
    <row r="766" spans="2:2" ht="16" x14ac:dyDescent="0.2">
      <c r="B766" s="15"/>
    </row>
    <row r="767" spans="2:2" ht="16" x14ac:dyDescent="0.2">
      <c r="B767" s="15"/>
    </row>
    <row r="768" spans="2:2" ht="16" x14ac:dyDescent="0.2">
      <c r="B768" s="15"/>
    </row>
    <row r="769" spans="2:2" ht="16" x14ac:dyDescent="0.2">
      <c r="B769" s="15"/>
    </row>
    <row r="770" spans="2:2" ht="16" x14ac:dyDescent="0.2">
      <c r="B770" s="15"/>
    </row>
    <row r="771" spans="2:2" ht="16" x14ac:dyDescent="0.2">
      <c r="B771" s="15"/>
    </row>
    <row r="772" spans="2:2" ht="16" x14ac:dyDescent="0.2">
      <c r="B772" s="15"/>
    </row>
    <row r="773" spans="2:2" ht="16" x14ac:dyDescent="0.2">
      <c r="B773" s="15"/>
    </row>
    <row r="774" spans="2:2" ht="16" x14ac:dyDescent="0.2">
      <c r="B774" s="15"/>
    </row>
    <row r="775" spans="2:2" ht="16" x14ac:dyDescent="0.2">
      <c r="B775" s="15"/>
    </row>
    <row r="776" spans="2:2" ht="16" x14ac:dyDescent="0.2">
      <c r="B776" s="15"/>
    </row>
    <row r="777" spans="2:2" ht="16" x14ac:dyDescent="0.2">
      <c r="B777" s="15"/>
    </row>
    <row r="778" spans="2:2" ht="16" x14ac:dyDescent="0.2">
      <c r="B778" s="15"/>
    </row>
    <row r="779" spans="2:2" ht="16" x14ac:dyDescent="0.2">
      <c r="B779" s="15"/>
    </row>
    <row r="780" spans="2:2" ht="16" x14ac:dyDescent="0.2">
      <c r="B780" s="15"/>
    </row>
    <row r="781" spans="2:2" ht="16" x14ac:dyDescent="0.2">
      <c r="B781" s="15"/>
    </row>
    <row r="782" spans="2:2" ht="16" x14ac:dyDescent="0.2">
      <c r="B782" s="15"/>
    </row>
    <row r="783" spans="2:2" ht="16" x14ac:dyDescent="0.2">
      <c r="B783" s="15"/>
    </row>
    <row r="784" spans="2:2" ht="16" x14ac:dyDescent="0.2">
      <c r="B784" s="15"/>
    </row>
    <row r="785" spans="2:2" ht="16" x14ac:dyDescent="0.2">
      <c r="B785" s="15"/>
    </row>
    <row r="786" spans="2:2" ht="16" x14ac:dyDescent="0.2">
      <c r="B786" s="15"/>
    </row>
    <row r="787" spans="2:2" ht="16" x14ac:dyDescent="0.2">
      <c r="B787" s="15"/>
    </row>
    <row r="788" spans="2:2" ht="16" x14ac:dyDescent="0.2">
      <c r="B788" s="15"/>
    </row>
    <row r="789" spans="2:2" ht="16" x14ac:dyDescent="0.2">
      <c r="B789" s="15"/>
    </row>
    <row r="790" spans="2:2" ht="16" x14ac:dyDescent="0.2">
      <c r="B790" s="15"/>
    </row>
    <row r="791" spans="2:2" ht="16" x14ac:dyDescent="0.2">
      <c r="B791" s="15"/>
    </row>
    <row r="792" spans="2:2" ht="16" x14ac:dyDescent="0.2">
      <c r="B792" s="15"/>
    </row>
    <row r="793" spans="2:2" ht="16" x14ac:dyDescent="0.2">
      <c r="B793" s="15"/>
    </row>
    <row r="794" spans="2:2" ht="16" x14ac:dyDescent="0.2">
      <c r="B794" s="15"/>
    </row>
    <row r="795" spans="2:2" ht="16" x14ac:dyDescent="0.2">
      <c r="B795" s="15"/>
    </row>
    <row r="796" spans="2:2" ht="16" x14ac:dyDescent="0.2">
      <c r="B796" s="15"/>
    </row>
    <row r="797" spans="2:2" ht="16" x14ac:dyDescent="0.2">
      <c r="B797" s="15"/>
    </row>
    <row r="798" spans="2:2" ht="16" x14ac:dyDescent="0.2">
      <c r="B798" s="15"/>
    </row>
    <row r="799" spans="2:2" ht="16" x14ac:dyDescent="0.2">
      <c r="B799" s="15"/>
    </row>
    <row r="800" spans="2:2" ht="16" x14ac:dyDescent="0.2">
      <c r="B800" s="15"/>
    </row>
    <row r="801" spans="2:2" ht="16" x14ac:dyDescent="0.2">
      <c r="B801" s="15"/>
    </row>
    <row r="802" spans="2:2" ht="16" x14ac:dyDescent="0.2">
      <c r="B802" s="15"/>
    </row>
    <row r="803" spans="2:2" ht="16" x14ac:dyDescent="0.2">
      <c r="B803" s="15"/>
    </row>
    <row r="804" spans="2:2" ht="16" x14ac:dyDescent="0.2">
      <c r="B804" s="15"/>
    </row>
    <row r="805" spans="2:2" ht="16" x14ac:dyDescent="0.2">
      <c r="B805" s="15"/>
    </row>
    <row r="806" spans="2:2" ht="16" x14ac:dyDescent="0.2">
      <c r="B806" s="15"/>
    </row>
    <row r="807" spans="2:2" ht="16" x14ac:dyDescent="0.2">
      <c r="B807" s="15"/>
    </row>
    <row r="808" spans="2:2" ht="16" x14ac:dyDescent="0.2">
      <c r="B808" s="15"/>
    </row>
    <row r="809" spans="2:2" ht="16" x14ac:dyDescent="0.2">
      <c r="B809" s="15"/>
    </row>
    <row r="810" spans="2:2" ht="16" x14ac:dyDescent="0.2">
      <c r="B810" s="15"/>
    </row>
    <row r="811" spans="2:2" ht="16" x14ac:dyDescent="0.2">
      <c r="B811" s="15"/>
    </row>
    <row r="812" spans="2:2" ht="16" x14ac:dyDescent="0.2">
      <c r="B812" s="15"/>
    </row>
    <row r="813" spans="2:2" ht="16" x14ac:dyDescent="0.2">
      <c r="B813" s="15"/>
    </row>
    <row r="814" spans="2:2" ht="16" x14ac:dyDescent="0.2">
      <c r="B814" s="15"/>
    </row>
    <row r="815" spans="2:2" ht="16" x14ac:dyDescent="0.2">
      <c r="B815" s="15"/>
    </row>
    <row r="816" spans="2:2" ht="16" x14ac:dyDescent="0.2">
      <c r="B816" s="15"/>
    </row>
    <row r="817" spans="2:2" ht="16" x14ac:dyDescent="0.2">
      <c r="B817" s="15"/>
    </row>
    <row r="818" spans="2:2" ht="16" x14ac:dyDescent="0.2">
      <c r="B818" s="15"/>
    </row>
    <row r="819" spans="2:2" ht="16" x14ac:dyDescent="0.2">
      <c r="B819" s="15"/>
    </row>
    <row r="820" spans="2:2" ht="16" x14ac:dyDescent="0.2">
      <c r="B820" s="15"/>
    </row>
    <row r="821" spans="2:2" ht="16" x14ac:dyDescent="0.2">
      <c r="B821" s="15"/>
    </row>
    <row r="822" spans="2:2" ht="16" x14ac:dyDescent="0.2">
      <c r="B822" s="15"/>
    </row>
    <row r="823" spans="2:2" ht="16" x14ac:dyDescent="0.2">
      <c r="B823" s="15"/>
    </row>
    <row r="824" spans="2:2" ht="16" x14ac:dyDescent="0.2">
      <c r="B824" s="15"/>
    </row>
    <row r="825" spans="2:2" ht="16" x14ac:dyDescent="0.2">
      <c r="B825" s="15"/>
    </row>
    <row r="826" spans="2:2" ht="16" x14ac:dyDescent="0.2">
      <c r="B826" s="15"/>
    </row>
    <row r="827" spans="2:2" ht="16" x14ac:dyDescent="0.2">
      <c r="B827" s="15"/>
    </row>
    <row r="828" spans="2:2" ht="16" x14ac:dyDescent="0.2">
      <c r="B828" s="15"/>
    </row>
    <row r="829" spans="2:2" ht="16" x14ac:dyDescent="0.2">
      <c r="B829" s="15"/>
    </row>
    <row r="830" spans="2:2" ht="16" x14ac:dyDescent="0.2">
      <c r="B830" s="15"/>
    </row>
    <row r="831" spans="2:2" ht="16" x14ac:dyDescent="0.2">
      <c r="B831" s="15"/>
    </row>
    <row r="832" spans="2:2" ht="16" x14ac:dyDescent="0.2">
      <c r="B832" s="15"/>
    </row>
    <row r="833" spans="2:2" ht="16" x14ac:dyDescent="0.2">
      <c r="B833" s="15"/>
    </row>
    <row r="834" spans="2:2" ht="16" x14ac:dyDescent="0.2">
      <c r="B834" s="15"/>
    </row>
    <row r="835" spans="2:2" ht="16" x14ac:dyDescent="0.2">
      <c r="B835" s="15"/>
    </row>
    <row r="836" spans="2:2" ht="16" x14ac:dyDescent="0.2">
      <c r="B836" s="15"/>
    </row>
    <row r="837" spans="2:2" ht="16" x14ac:dyDescent="0.2">
      <c r="B837" s="15"/>
    </row>
    <row r="838" spans="2:2" ht="16" x14ac:dyDescent="0.2">
      <c r="B838" s="15"/>
    </row>
    <row r="839" spans="2:2" ht="16" x14ac:dyDescent="0.2">
      <c r="B839" s="15"/>
    </row>
    <row r="840" spans="2:2" ht="16" x14ac:dyDescent="0.2">
      <c r="B840" s="15"/>
    </row>
    <row r="841" spans="2:2" ht="16" x14ac:dyDescent="0.2">
      <c r="B841" s="15"/>
    </row>
    <row r="842" spans="2:2" ht="16" x14ac:dyDescent="0.2">
      <c r="B842" s="15"/>
    </row>
    <row r="843" spans="2:2" ht="16" x14ac:dyDescent="0.2">
      <c r="B843" s="15"/>
    </row>
    <row r="844" spans="2:2" ht="16" x14ac:dyDescent="0.2">
      <c r="B844" s="15"/>
    </row>
    <row r="845" spans="2:2" ht="16" x14ac:dyDescent="0.2">
      <c r="B845" s="15"/>
    </row>
    <row r="846" spans="2:2" ht="16" x14ac:dyDescent="0.2">
      <c r="B846" s="15"/>
    </row>
    <row r="847" spans="2:2" ht="16" x14ac:dyDescent="0.2">
      <c r="B847" s="15"/>
    </row>
    <row r="848" spans="2:2" ht="16" x14ac:dyDescent="0.2">
      <c r="B848" s="15"/>
    </row>
    <row r="849" spans="2:2" ht="16" x14ac:dyDescent="0.2">
      <c r="B849" s="15"/>
    </row>
    <row r="850" spans="2:2" ht="16" x14ac:dyDescent="0.2">
      <c r="B850" s="15"/>
    </row>
    <row r="851" spans="2:2" ht="16" x14ac:dyDescent="0.2">
      <c r="B851" s="15"/>
    </row>
    <row r="852" spans="2:2" ht="16" x14ac:dyDescent="0.2">
      <c r="B852" s="15"/>
    </row>
    <row r="853" spans="2:2" ht="16" x14ac:dyDescent="0.2">
      <c r="B853" s="15"/>
    </row>
    <row r="854" spans="2:2" ht="16" x14ac:dyDescent="0.2">
      <c r="B854" s="15"/>
    </row>
    <row r="855" spans="2:2" ht="16" x14ac:dyDescent="0.2">
      <c r="B855" s="15"/>
    </row>
    <row r="856" spans="2:2" ht="16" x14ac:dyDescent="0.2">
      <c r="B856" s="15"/>
    </row>
    <row r="857" spans="2:2" ht="16" x14ac:dyDescent="0.2">
      <c r="B857" s="15"/>
    </row>
    <row r="858" spans="2:2" ht="16" x14ac:dyDescent="0.2">
      <c r="B858" s="15"/>
    </row>
    <row r="859" spans="2:2" ht="16" x14ac:dyDescent="0.2">
      <c r="B859" s="15"/>
    </row>
    <row r="860" spans="2:2" ht="16" x14ac:dyDescent="0.2">
      <c r="B860" s="15"/>
    </row>
    <row r="861" spans="2:2" ht="16" x14ac:dyDescent="0.2">
      <c r="B861" s="15"/>
    </row>
    <row r="862" spans="2:2" ht="16" x14ac:dyDescent="0.2">
      <c r="B862" s="15"/>
    </row>
    <row r="863" spans="2:2" ht="16" x14ac:dyDescent="0.2">
      <c r="B863" s="15"/>
    </row>
    <row r="864" spans="2:2" ht="16" x14ac:dyDescent="0.2">
      <c r="B864" s="15"/>
    </row>
    <row r="865" spans="2:2" ht="16" x14ac:dyDescent="0.2">
      <c r="B865" s="15"/>
    </row>
    <row r="866" spans="2:2" ht="16" x14ac:dyDescent="0.2">
      <c r="B866" s="15"/>
    </row>
    <row r="867" spans="2:2" ht="16" x14ac:dyDescent="0.2">
      <c r="B867" s="15"/>
    </row>
    <row r="868" spans="2:2" ht="16" x14ac:dyDescent="0.2">
      <c r="B868" s="15"/>
    </row>
    <row r="869" spans="2:2" ht="16" x14ac:dyDescent="0.2">
      <c r="B869" s="15"/>
    </row>
    <row r="870" spans="2:2" ht="16" x14ac:dyDescent="0.2">
      <c r="B870" s="15"/>
    </row>
    <row r="871" spans="2:2" ht="16" x14ac:dyDescent="0.2">
      <c r="B871" s="15"/>
    </row>
    <row r="872" spans="2:2" ht="16" x14ac:dyDescent="0.2">
      <c r="B872" s="15"/>
    </row>
    <row r="873" spans="2:2" ht="16" x14ac:dyDescent="0.2">
      <c r="B873" s="15"/>
    </row>
    <row r="874" spans="2:2" ht="16" x14ac:dyDescent="0.2">
      <c r="B874" s="15"/>
    </row>
    <row r="875" spans="2:2" ht="16" x14ac:dyDescent="0.2">
      <c r="B875" s="15"/>
    </row>
    <row r="876" spans="2:2" ht="16" x14ac:dyDescent="0.2">
      <c r="B876" s="15"/>
    </row>
    <row r="877" spans="2:2" ht="16" x14ac:dyDescent="0.2">
      <c r="B877" s="15"/>
    </row>
    <row r="878" spans="2:2" ht="16" x14ac:dyDescent="0.2">
      <c r="B878" s="15"/>
    </row>
    <row r="879" spans="2:2" ht="16" x14ac:dyDescent="0.2">
      <c r="B879" s="15"/>
    </row>
    <row r="880" spans="2:2" ht="16" x14ac:dyDescent="0.2">
      <c r="B880" s="15"/>
    </row>
    <row r="881" spans="2:2" ht="16" x14ac:dyDescent="0.2">
      <c r="B881" s="15"/>
    </row>
    <row r="882" spans="2:2" ht="16" x14ac:dyDescent="0.2">
      <c r="B882" s="15"/>
    </row>
    <row r="883" spans="2:2" ht="16" x14ac:dyDescent="0.2">
      <c r="B883" s="15"/>
    </row>
    <row r="884" spans="2:2" ht="16" x14ac:dyDescent="0.2">
      <c r="B884" s="15"/>
    </row>
    <row r="885" spans="2:2" ht="16" x14ac:dyDescent="0.2">
      <c r="B885" s="15"/>
    </row>
    <row r="886" spans="2:2" ht="16" x14ac:dyDescent="0.2">
      <c r="B886" s="15"/>
    </row>
    <row r="887" spans="2:2" ht="16" x14ac:dyDescent="0.2">
      <c r="B887" s="15"/>
    </row>
    <row r="888" spans="2:2" ht="16" x14ac:dyDescent="0.2">
      <c r="B888" s="15"/>
    </row>
    <row r="889" spans="2:2" ht="16" x14ac:dyDescent="0.2">
      <c r="B889" s="15"/>
    </row>
    <row r="890" spans="2:2" ht="16" x14ac:dyDescent="0.2">
      <c r="B890" s="15"/>
    </row>
    <row r="891" spans="2:2" ht="16" x14ac:dyDescent="0.2">
      <c r="B891" s="15"/>
    </row>
    <row r="892" spans="2:2" ht="16" x14ac:dyDescent="0.2">
      <c r="B892" s="15"/>
    </row>
    <row r="893" spans="2:2" ht="16" x14ac:dyDescent="0.2">
      <c r="B893" s="15"/>
    </row>
    <row r="894" spans="2:2" ht="16" x14ac:dyDescent="0.2">
      <c r="B894" s="15"/>
    </row>
    <row r="895" spans="2:2" ht="16" x14ac:dyDescent="0.2">
      <c r="B895" s="15"/>
    </row>
    <row r="896" spans="2:2" ht="16" x14ac:dyDescent="0.2">
      <c r="B896" s="15"/>
    </row>
    <row r="897" spans="2:2" ht="16" x14ac:dyDescent="0.2">
      <c r="B897" s="15"/>
    </row>
    <row r="898" spans="2:2" ht="16" x14ac:dyDescent="0.2">
      <c r="B898" s="15"/>
    </row>
    <row r="899" spans="2:2" ht="16" x14ac:dyDescent="0.2">
      <c r="B899" s="15"/>
    </row>
    <row r="900" spans="2:2" ht="16" x14ac:dyDescent="0.2">
      <c r="B900" s="15"/>
    </row>
    <row r="901" spans="2:2" ht="16" x14ac:dyDescent="0.2">
      <c r="B901" s="15"/>
    </row>
    <row r="902" spans="2:2" ht="16" x14ac:dyDescent="0.2">
      <c r="B902" s="15"/>
    </row>
    <row r="903" spans="2:2" ht="16" x14ac:dyDescent="0.2">
      <c r="B903" s="15"/>
    </row>
    <row r="904" spans="2:2" ht="16" x14ac:dyDescent="0.2">
      <c r="B904" s="15"/>
    </row>
    <row r="905" spans="2:2" ht="16" x14ac:dyDescent="0.2">
      <c r="B905" s="15"/>
    </row>
    <row r="906" spans="2:2" ht="16" x14ac:dyDescent="0.2">
      <c r="B906" s="15"/>
    </row>
    <row r="907" spans="2:2" ht="16" x14ac:dyDescent="0.2">
      <c r="B907" s="15"/>
    </row>
    <row r="908" spans="2:2" ht="16" x14ac:dyDescent="0.2">
      <c r="B908" s="15"/>
    </row>
    <row r="909" spans="2:2" ht="16" x14ac:dyDescent="0.2">
      <c r="B909" s="15"/>
    </row>
    <row r="910" spans="2:2" ht="16" x14ac:dyDescent="0.2">
      <c r="B910" s="15"/>
    </row>
    <row r="911" spans="2:2" ht="16" x14ac:dyDescent="0.2">
      <c r="B911" s="15"/>
    </row>
    <row r="912" spans="2:2" ht="16" x14ac:dyDescent="0.2">
      <c r="B912" s="15"/>
    </row>
    <row r="913" spans="2:2" ht="16" x14ac:dyDescent="0.2">
      <c r="B913" s="15"/>
    </row>
    <row r="914" spans="2:2" ht="16" x14ac:dyDescent="0.2">
      <c r="B914" s="15"/>
    </row>
    <row r="915" spans="2:2" ht="16" x14ac:dyDescent="0.2">
      <c r="B915" s="15"/>
    </row>
    <row r="916" spans="2:2" ht="16" x14ac:dyDescent="0.2">
      <c r="B916" s="15"/>
    </row>
    <row r="917" spans="2:2" ht="16" x14ac:dyDescent="0.2">
      <c r="B917" s="15"/>
    </row>
    <row r="918" spans="2:2" ht="16" x14ac:dyDescent="0.2">
      <c r="B918" s="15"/>
    </row>
    <row r="919" spans="2:2" ht="16" x14ac:dyDescent="0.2">
      <c r="B919" s="15"/>
    </row>
    <row r="920" spans="2:2" ht="16" x14ac:dyDescent="0.2">
      <c r="B920" s="15"/>
    </row>
    <row r="921" spans="2:2" ht="16" x14ac:dyDescent="0.2">
      <c r="B921" s="15"/>
    </row>
    <row r="922" spans="2:2" ht="16" x14ac:dyDescent="0.2">
      <c r="B922" s="15"/>
    </row>
    <row r="923" spans="2:2" ht="16" x14ac:dyDescent="0.2">
      <c r="B923" s="15"/>
    </row>
    <row r="924" spans="2:2" ht="16" x14ac:dyDescent="0.2">
      <c r="B924" s="15"/>
    </row>
    <row r="925" spans="2:2" ht="16" x14ac:dyDescent="0.2">
      <c r="B925" s="15"/>
    </row>
    <row r="926" spans="2:2" ht="16" x14ac:dyDescent="0.2">
      <c r="B926" s="15"/>
    </row>
    <row r="927" spans="2:2" ht="16" x14ac:dyDescent="0.2">
      <c r="B927" s="15"/>
    </row>
    <row r="928" spans="2:2" ht="16" x14ac:dyDescent="0.2">
      <c r="B928" s="15"/>
    </row>
    <row r="929" spans="2:2" ht="16" x14ac:dyDescent="0.2">
      <c r="B929" s="15"/>
    </row>
    <row r="930" spans="2:2" ht="16" x14ac:dyDescent="0.2">
      <c r="B930" s="15"/>
    </row>
    <row r="931" spans="2:2" ht="16" x14ac:dyDescent="0.2">
      <c r="B931" s="15"/>
    </row>
    <row r="932" spans="2:2" ht="16" x14ac:dyDescent="0.2">
      <c r="B932" s="15"/>
    </row>
    <row r="933" spans="2:2" ht="16" x14ac:dyDescent="0.2">
      <c r="B933" s="15"/>
    </row>
    <row r="934" spans="2:2" ht="16" x14ac:dyDescent="0.2">
      <c r="B934" s="15"/>
    </row>
    <row r="935" spans="2:2" ht="16" x14ac:dyDescent="0.2">
      <c r="B935" s="15"/>
    </row>
    <row r="936" spans="2:2" ht="16" x14ac:dyDescent="0.2">
      <c r="B936" s="15"/>
    </row>
    <row r="937" spans="2:2" ht="16" x14ac:dyDescent="0.2">
      <c r="B937" s="15"/>
    </row>
    <row r="938" spans="2:2" ht="16" x14ac:dyDescent="0.2">
      <c r="B938" s="15"/>
    </row>
    <row r="939" spans="2:2" ht="16" x14ac:dyDescent="0.2">
      <c r="B939" s="15"/>
    </row>
    <row r="940" spans="2:2" ht="16" x14ac:dyDescent="0.2">
      <c r="B940" s="15"/>
    </row>
    <row r="941" spans="2:2" ht="16" x14ac:dyDescent="0.2">
      <c r="B941" s="15"/>
    </row>
    <row r="942" spans="2:2" ht="16" x14ac:dyDescent="0.2">
      <c r="B942" s="15"/>
    </row>
    <row r="943" spans="2:2" ht="16" x14ac:dyDescent="0.2">
      <c r="B943" s="15"/>
    </row>
    <row r="944" spans="2:2" ht="16" x14ac:dyDescent="0.2">
      <c r="B944" s="15"/>
    </row>
    <row r="945" spans="2:2" ht="16" x14ac:dyDescent="0.2">
      <c r="B945" s="15"/>
    </row>
    <row r="946" spans="2:2" ht="16" x14ac:dyDescent="0.2">
      <c r="B946" s="15"/>
    </row>
    <row r="947" spans="2:2" ht="16" x14ac:dyDescent="0.2">
      <c r="B947" s="15"/>
    </row>
    <row r="948" spans="2:2" ht="16" x14ac:dyDescent="0.2">
      <c r="B948" s="15"/>
    </row>
    <row r="949" spans="2:2" ht="16" x14ac:dyDescent="0.2">
      <c r="B949" s="15"/>
    </row>
    <row r="950" spans="2:2" ht="16" x14ac:dyDescent="0.2">
      <c r="B950" s="15"/>
    </row>
    <row r="951" spans="2:2" ht="16" x14ac:dyDescent="0.2">
      <c r="B951" s="15"/>
    </row>
    <row r="952" spans="2:2" ht="16" x14ac:dyDescent="0.2">
      <c r="B952" s="15"/>
    </row>
    <row r="953" spans="2:2" ht="16" x14ac:dyDescent="0.2">
      <c r="B953" s="15"/>
    </row>
    <row r="954" spans="2:2" ht="16" x14ac:dyDescent="0.2">
      <c r="B954" s="15"/>
    </row>
    <row r="955" spans="2:2" ht="16" x14ac:dyDescent="0.2">
      <c r="B955" s="15"/>
    </row>
    <row r="956" spans="2:2" ht="16" x14ac:dyDescent="0.2">
      <c r="B956" s="15"/>
    </row>
    <row r="957" spans="2:2" ht="16" x14ac:dyDescent="0.2">
      <c r="B957" s="15"/>
    </row>
    <row r="958" spans="2:2" ht="16" x14ac:dyDescent="0.2">
      <c r="B958" s="15"/>
    </row>
    <row r="959" spans="2:2" ht="16" x14ac:dyDescent="0.2">
      <c r="B959" s="15"/>
    </row>
    <row r="960" spans="2:2" ht="16" x14ac:dyDescent="0.2">
      <c r="B960" s="15"/>
    </row>
    <row r="961" spans="2:2" ht="16" x14ac:dyDescent="0.2">
      <c r="B961" s="15"/>
    </row>
    <row r="962" spans="2:2" ht="16" x14ac:dyDescent="0.2">
      <c r="B962" s="15"/>
    </row>
    <row r="963" spans="2:2" ht="16" x14ac:dyDescent="0.2">
      <c r="B963" s="15"/>
    </row>
    <row r="964" spans="2:2" ht="16" x14ac:dyDescent="0.2">
      <c r="B964" s="15"/>
    </row>
    <row r="965" spans="2:2" ht="16" x14ac:dyDescent="0.2">
      <c r="B965" s="15"/>
    </row>
    <row r="966" spans="2:2" ht="16" x14ac:dyDescent="0.2">
      <c r="B966" s="15"/>
    </row>
    <row r="967" spans="2:2" ht="16" x14ac:dyDescent="0.2">
      <c r="B967" s="15"/>
    </row>
    <row r="968" spans="2:2" ht="16" x14ac:dyDescent="0.2">
      <c r="B968" s="15"/>
    </row>
    <row r="969" spans="2:2" ht="16" x14ac:dyDescent="0.2">
      <c r="B969" s="15"/>
    </row>
    <row r="970" spans="2:2" ht="16" x14ac:dyDescent="0.2">
      <c r="B970" s="15"/>
    </row>
    <row r="971" spans="2:2" ht="16" x14ac:dyDescent="0.2">
      <c r="B971" s="15"/>
    </row>
    <row r="972" spans="2:2" ht="16" x14ac:dyDescent="0.2">
      <c r="B972" s="15"/>
    </row>
    <row r="973" spans="2:2" ht="16" x14ac:dyDescent="0.2">
      <c r="B973" s="15"/>
    </row>
    <row r="974" spans="2:2" ht="16" x14ac:dyDescent="0.2">
      <c r="B974" s="15"/>
    </row>
    <row r="975" spans="2:2" ht="16" x14ac:dyDescent="0.2">
      <c r="B975" s="15"/>
    </row>
    <row r="976" spans="2:2" ht="16" x14ac:dyDescent="0.2">
      <c r="B976" s="15"/>
    </row>
    <row r="977" spans="2:2" ht="16" x14ac:dyDescent="0.2">
      <c r="B977" s="15"/>
    </row>
    <row r="978" spans="2:2" ht="16" x14ac:dyDescent="0.2">
      <c r="B978" s="15"/>
    </row>
    <row r="979" spans="2:2" ht="16" x14ac:dyDescent="0.2">
      <c r="B979" s="15"/>
    </row>
    <row r="980" spans="2:2" ht="16" x14ac:dyDescent="0.2">
      <c r="B980" s="15"/>
    </row>
    <row r="981" spans="2:2" ht="16" x14ac:dyDescent="0.2">
      <c r="B981" s="15"/>
    </row>
    <row r="982" spans="2:2" ht="16" x14ac:dyDescent="0.2">
      <c r="B982" s="15"/>
    </row>
    <row r="983" spans="2:2" ht="16" x14ac:dyDescent="0.2">
      <c r="B983" s="15"/>
    </row>
    <row r="984" spans="2:2" ht="16" x14ac:dyDescent="0.2">
      <c r="B984" s="15"/>
    </row>
    <row r="985" spans="2:2" ht="16" x14ac:dyDescent="0.2">
      <c r="B985" s="15"/>
    </row>
    <row r="986" spans="2:2" ht="16" x14ac:dyDescent="0.2">
      <c r="B986" s="15"/>
    </row>
    <row r="987" spans="2:2" ht="16" x14ac:dyDescent="0.2">
      <c r="B987" s="15"/>
    </row>
    <row r="988" spans="2:2" ht="16" x14ac:dyDescent="0.2">
      <c r="B988" s="15"/>
    </row>
    <row r="989" spans="2:2" ht="16" x14ac:dyDescent="0.2">
      <c r="B989" s="15"/>
    </row>
    <row r="990" spans="2:2" ht="16" x14ac:dyDescent="0.2">
      <c r="B990" s="15"/>
    </row>
    <row r="991" spans="2:2" ht="16" x14ac:dyDescent="0.2">
      <c r="B991" s="15"/>
    </row>
    <row r="992" spans="2:2" ht="16" x14ac:dyDescent="0.2">
      <c r="B992" s="15"/>
    </row>
    <row r="993" spans="2:2" ht="16" x14ac:dyDescent="0.2">
      <c r="B993" s="15"/>
    </row>
    <row r="994" spans="2:2" ht="16" x14ac:dyDescent="0.2">
      <c r="B994" s="15"/>
    </row>
    <row r="1048576" spans="4:4" ht="15.75" customHeight="1" x14ac:dyDescent="0.15">
      <c r="D1048576" s="1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00"/>
    <outlinePr summaryBelow="0" summaryRight="0"/>
  </sheetPr>
  <dimension ref="A1:G986"/>
  <sheetViews>
    <sheetView zoomScale="66" workbookViewId="0">
      <pane ySplit="1" topLeftCell="A2" activePane="bottomLeft" state="frozen"/>
      <selection pane="bottomLeft" activeCell="O62" sqref="O62"/>
    </sheetView>
  </sheetViews>
  <sheetFormatPr baseColWidth="10" defaultColWidth="12.6640625" defaultRowHeight="15.75" customHeight="1" x14ac:dyDescent="0.15"/>
  <cols>
    <col min="2" max="2" width="18.1640625" customWidth="1"/>
    <col min="3" max="3" width="13.33203125" bestFit="1" customWidth="1"/>
  </cols>
  <sheetData>
    <row r="1" spans="1:7" x14ac:dyDescent="0.2">
      <c r="A1" s="58" t="s">
        <v>24</v>
      </c>
      <c r="B1" s="61" t="s">
        <v>45</v>
      </c>
      <c r="C1" s="61" t="s">
        <v>29</v>
      </c>
      <c r="D1" s="61" t="s">
        <v>22</v>
      </c>
      <c r="E1" s="61" t="s">
        <v>26</v>
      </c>
      <c r="F1" s="62" t="s">
        <v>27</v>
      </c>
    </row>
    <row r="2" spans="1:7" x14ac:dyDescent="0.2">
      <c r="A2" s="54">
        <v>44565</v>
      </c>
      <c r="B2" s="24">
        <v>1490</v>
      </c>
      <c r="C2" s="39">
        <v>52.676749999999998</v>
      </c>
      <c r="D2" s="39">
        <f>Summary!$H$37</f>
        <v>52.941604285714277</v>
      </c>
      <c r="E2" s="76">
        <f>'Summary of all batches'!$I$11</f>
        <v>54.489002383307657</v>
      </c>
      <c r="F2" s="77">
        <f>'Summary of all batches'!$I$10</f>
        <v>51.6735911605521</v>
      </c>
    </row>
    <row r="3" spans="1:7" x14ac:dyDescent="0.2">
      <c r="A3" s="54">
        <v>44565</v>
      </c>
      <c r="B3" s="24">
        <v>1494</v>
      </c>
      <c r="C3" s="39">
        <v>53.142090000000003</v>
      </c>
      <c r="D3" s="39">
        <f>Summary!$H$37</f>
        <v>52.941604285714277</v>
      </c>
      <c r="E3" s="76">
        <f>'Summary of all batches'!$I$11</f>
        <v>54.489002383307657</v>
      </c>
      <c r="F3" s="77">
        <f>'Summary of all batches'!$I$10</f>
        <v>51.6735911605521</v>
      </c>
      <c r="G3" s="20"/>
    </row>
    <row r="4" spans="1:7" x14ac:dyDescent="0.2">
      <c r="A4" s="54">
        <v>44566</v>
      </c>
      <c r="B4" s="24">
        <v>1513</v>
      </c>
      <c r="C4" s="39">
        <v>53.253860000000003</v>
      </c>
      <c r="D4" s="39">
        <f>Summary!$H$37</f>
        <v>52.941604285714277</v>
      </c>
      <c r="E4" s="76">
        <f>'Summary of all batches'!$I$11</f>
        <v>54.489002383307657</v>
      </c>
      <c r="F4" s="77">
        <f>'Summary of all batches'!$I$10</f>
        <v>51.6735911605521</v>
      </c>
    </row>
    <row r="5" spans="1:7" x14ac:dyDescent="0.2">
      <c r="A5" s="54">
        <v>44567</v>
      </c>
      <c r="B5" s="24">
        <v>1526</v>
      </c>
      <c r="C5" s="39">
        <v>52.970779999999998</v>
      </c>
      <c r="D5" s="39">
        <f>Summary!$H$37</f>
        <v>52.941604285714277</v>
      </c>
      <c r="E5" s="76">
        <f>'Summary of all batches'!$I$11</f>
        <v>54.489002383307657</v>
      </c>
      <c r="F5" s="77">
        <f>'Summary of all batches'!$I$10</f>
        <v>51.6735911605521</v>
      </c>
    </row>
    <row r="6" spans="1:7" x14ac:dyDescent="0.2">
      <c r="A6" s="54">
        <v>44568</v>
      </c>
      <c r="B6" s="24">
        <v>1532</v>
      </c>
      <c r="C6" s="39">
        <v>52.67192</v>
      </c>
      <c r="D6" s="39">
        <f>Summary!$H$37</f>
        <v>52.941604285714277</v>
      </c>
      <c r="E6" s="76">
        <f>'Summary of all batches'!$I$11</f>
        <v>54.489002383307657</v>
      </c>
      <c r="F6" s="77">
        <f>'Summary of all batches'!$I$10</f>
        <v>51.6735911605521</v>
      </c>
    </row>
    <row r="7" spans="1:7" x14ac:dyDescent="0.2">
      <c r="A7" s="54">
        <v>44569</v>
      </c>
      <c r="B7" s="24">
        <v>1537</v>
      </c>
      <c r="C7" s="39">
        <v>52.730809999999998</v>
      </c>
      <c r="D7" s="39">
        <f>Summary!$H$37</f>
        <v>52.941604285714277</v>
      </c>
      <c r="E7" s="76">
        <f>'Summary of all batches'!$I$11</f>
        <v>54.489002383307657</v>
      </c>
      <c r="F7" s="77">
        <f>'Summary of all batches'!$I$10</f>
        <v>51.6735911605521</v>
      </c>
    </row>
    <row r="8" spans="1:7" x14ac:dyDescent="0.2">
      <c r="A8" s="54">
        <v>44570</v>
      </c>
      <c r="B8" s="24">
        <v>1545</v>
      </c>
      <c r="C8" s="39">
        <v>53.107619999999997</v>
      </c>
      <c r="D8" s="39">
        <f>Summary!$H$37</f>
        <v>52.941604285714277</v>
      </c>
      <c r="E8" s="76">
        <f>'Summary of all batches'!$I$11</f>
        <v>54.489002383307657</v>
      </c>
      <c r="F8" s="77">
        <f>'Summary of all batches'!$I$10</f>
        <v>51.6735911605521</v>
      </c>
    </row>
    <row r="9" spans="1:7" x14ac:dyDescent="0.2">
      <c r="A9" s="54">
        <v>44571</v>
      </c>
      <c r="B9" s="24">
        <v>1546</v>
      </c>
      <c r="C9" s="39">
        <v>53.17062</v>
      </c>
      <c r="D9" s="39">
        <f>Summary!$H$37</f>
        <v>52.941604285714277</v>
      </c>
      <c r="E9" s="76">
        <f>'Summary of all batches'!$I$11</f>
        <v>54.489002383307657</v>
      </c>
      <c r="F9" s="77">
        <f>'Summary of all batches'!$I$10</f>
        <v>51.6735911605521</v>
      </c>
    </row>
    <row r="10" spans="1:7" x14ac:dyDescent="0.2">
      <c r="A10" s="54">
        <v>44572</v>
      </c>
      <c r="B10" s="24">
        <v>1547</v>
      </c>
      <c r="C10" s="39">
        <v>53.00217</v>
      </c>
      <c r="D10" s="39">
        <f>Summary!$H$37</f>
        <v>52.941604285714277</v>
      </c>
      <c r="E10" s="76">
        <f>'Summary of all batches'!$I$11</f>
        <v>54.489002383307657</v>
      </c>
      <c r="F10" s="77">
        <f>'Summary of all batches'!$I$10</f>
        <v>51.6735911605521</v>
      </c>
    </row>
    <row r="11" spans="1:7" x14ac:dyDescent="0.2">
      <c r="A11" s="54">
        <v>44573</v>
      </c>
      <c r="B11" s="24">
        <v>1548</v>
      </c>
      <c r="C11" s="39">
        <v>52.63747</v>
      </c>
      <c r="D11" s="39">
        <f>Summary!$H$37</f>
        <v>52.941604285714277</v>
      </c>
      <c r="E11" s="76">
        <f>'Summary of all batches'!$I$11</f>
        <v>54.489002383307657</v>
      </c>
      <c r="F11" s="77">
        <f>'Summary of all batches'!$I$10</f>
        <v>51.6735911605521</v>
      </c>
    </row>
    <row r="12" spans="1:7" x14ac:dyDescent="0.2">
      <c r="A12" s="54">
        <v>44574</v>
      </c>
      <c r="B12" s="24">
        <v>1556</v>
      </c>
      <c r="C12" s="39">
        <v>52.785899999999998</v>
      </c>
      <c r="D12" s="39">
        <f>Summary!$H$37</f>
        <v>52.941604285714277</v>
      </c>
      <c r="E12" s="76">
        <f>'Summary of all batches'!$I$11</f>
        <v>54.489002383307657</v>
      </c>
      <c r="F12" s="77">
        <f>'Summary of all batches'!$I$10</f>
        <v>51.6735911605521</v>
      </c>
    </row>
    <row r="13" spans="1:7" x14ac:dyDescent="0.2">
      <c r="A13" s="54">
        <v>44575</v>
      </c>
      <c r="B13" s="24">
        <v>1559</v>
      </c>
      <c r="C13" s="39">
        <v>53.086599999999997</v>
      </c>
      <c r="D13" s="39">
        <f>Summary!$H$37</f>
        <v>52.941604285714277</v>
      </c>
      <c r="E13" s="76">
        <f>'Summary of all batches'!$I$11</f>
        <v>54.489002383307657</v>
      </c>
      <c r="F13" s="77">
        <f>'Summary of all batches'!$I$10</f>
        <v>51.6735911605521</v>
      </c>
    </row>
    <row r="14" spans="1:7" x14ac:dyDescent="0.2">
      <c r="A14" s="54">
        <v>44576</v>
      </c>
      <c r="B14" s="24">
        <v>1562</v>
      </c>
      <c r="C14" s="39">
        <v>52.4298</v>
      </c>
      <c r="D14" s="39">
        <f>Summary!$H$37</f>
        <v>52.941604285714277</v>
      </c>
      <c r="E14" s="76">
        <f>'Summary of all batches'!$I$11</f>
        <v>54.489002383307657</v>
      </c>
      <c r="F14" s="77">
        <f>'Summary of all batches'!$I$10</f>
        <v>51.6735911605521</v>
      </c>
    </row>
    <row r="15" spans="1:7" x14ac:dyDescent="0.2">
      <c r="A15" s="54">
        <v>44577</v>
      </c>
      <c r="B15" s="24">
        <v>1568</v>
      </c>
      <c r="C15" s="39">
        <v>53.095109999999998</v>
      </c>
      <c r="D15" s="39">
        <f>Summary!$H$37</f>
        <v>52.941604285714277</v>
      </c>
      <c r="E15" s="76">
        <f>'Summary of all batches'!$I$11</f>
        <v>54.489002383307657</v>
      </c>
      <c r="F15" s="77">
        <f>'Summary of all batches'!$I$10</f>
        <v>51.6735911605521</v>
      </c>
    </row>
    <row r="16" spans="1:7" x14ac:dyDescent="0.2">
      <c r="A16" s="54">
        <v>44578</v>
      </c>
      <c r="B16" s="24">
        <v>1572</v>
      </c>
      <c r="C16" s="39">
        <v>52.491050000000001</v>
      </c>
      <c r="D16" s="39">
        <f>Summary!$H$37</f>
        <v>52.941604285714277</v>
      </c>
      <c r="E16" s="76">
        <f>'Summary of all batches'!$I$11</f>
        <v>54.489002383307657</v>
      </c>
      <c r="F16" s="77">
        <f>'Summary of all batches'!$I$10</f>
        <v>51.6735911605521</v>
      </c>
    </row>
    <row r="17" spans="1:6" x14ac:dyDescent="0.2">
      <c r="A17" s="54">
        <v>44579</v>
      </c>
      <c r="B17" s="24">
        <v>1574</v>
      </c>
      <c r="C17" s="39">
        <v>52.730359999999997</v>
      </c>
      <c r="D17" s="39">
        <f>Summary!$H$37</f>
        <v>52.941604285714277</v>
      </c>
      <c r="E17" s="76">
        <f>'Summary of all batches'!$I$11</f>
        <v>54.489002383307657</v>
      </c>
      <c r="F17" s="77">
        <f>'Summary of all batches'!$I$10</f>
        <v>51.6735911605521</v>
      </c>
    </row>
    <row r="18" spans="1:6" x14ac:dyDescent="0.2">
      <c r="A18" s="54">
        <v>44580</v>
      </c>
      <c r="B18" s="24">
        <v>1577</v>
      </c>
      <c r="C18" s="39">
        <v>52.979340000000001</v>
      </c>
      <c r="D18" s="39">
        <f>Summary!$H$37</f>
        <v>52.941604285714277</v>
      </c>
      <c r="E18" s="76">
        <f>'Summary of all batches'!$I$11</f>
        <v>54.489002383307657</v>
      </c>
      <c r="F18" s="77">
        <f>'Summary of all batches'!$I$10</f>
        <v>51.6735911605521</v>
      </c>
    </row>
    <row r="19" spans="1:6" x14ac:dyDescent="0.2">
      <c r="A19" s="54">
        <v>44581</v>
      </c>
      <c r="B19" s="24">
        <v>1578</v>
      </c>
      <c r="C19" s="39">
        <v>53.348730000000003</v>
      </c>
      <c r="D19" s="39">
        <f>Summary!$H$37</f>
        <v>52.941604285714277</v>
      </c>
      <c r="E19" s="76">
        <f>'Summary of all batches'!$I$11</f>
        <v>54.489002383307657</v>
      </c>
      <c r="F19" s="77">
        <f>'Summary of all batches'!$I$10</f>
        <v>51.6735911605521</v>
      </c>
    </row>
    <row r="20" spans="1:6" x14ac:dyDescent="0.2">
      <c r="A20" s="54">
        <v>44582</v>
      </c>
      <c r="B20" s="24">
        <v>1588</v>
      </c>
      <c r="C20" s="39">
        <v>53.23321</v>
      </c>
      <c r="D20" s="39">
        <f>Summary!$H$37</f>
        <v>52.941604285714277</v>
      </c>
      <c r="E20" s="76">
        <f>'Summary of all batches'!$I$11</f>
        <v>54.489002383307657</v>
      </c>
      <c r="F20" s="77">
        <f>'Summary of all batches'!$I$10</f>
        <v>51.6735911605521</v>
      </c>
    </row>
    <row r="21" spans="1:6" x14ac:dyDescent="0.2">
      <c r="A21" s="54">
        <v>44583</v>
      </c>
      <c r="B21" s="24">
        <v>1589</v>
      </c>
      <c r="C21" s="39">
        <v>52.770960000000002</v>
      </c>
      <c r="D21" s="39">
        <f>Summary!$H$37</f>
        <v>52.941604285714277</v>
      </c>
      <c r="E21" s="76">
        <f>'Summary of all batches'!$I$11</f>
        <v>54.489002383307657</v>
      </c>
      <c r="F21" s="77">
        <f>'Summary of all batches'!$I$10</f>
        <v>51.6735911605521</v>
      </c>
    </row>
    <row r="22" spans="1:6" x14ac:dyDescent="0.2">
      <c r="A22" s="54">
        <v>44584</v>
      </c>
      <c r="B22" s="24">
        <v>1538</v>
      </c>
      <c r="C22" s="39">
        <v>53.081200000000003</v>
      </c>
      <c r="D22" s="39">
        <f>Summary!$H$37</f>
        <v>52.941604285714277</v>
      </c>
      <c r="E22" s="76">
        <f>'Summary of all batches'!$I$11</f>
        <v>54.489002383307657</v>
      </c>
      <c r="F22" s="77">
        <f>'Summary of all batches'!$I$10</f>
        <v>51.6735911605521</v>
      </c>
    </row>
    <row r="23" spans="1:6" x14ac:dyDescent="0.2">
      <c r="A23" s="54">
        <v>44585</v>
      </c>
      <c r="B23" s="24">
        <v>1594</v>
      </c>
      <c r="C23" s="39">
        <v>52.696539999999999</v>
      </c>
      <c r="D23" s="39">
        <f>Summary!$H$37</f>
        <v>52.941604285714277</v>
      </c>
      <c r="E23" s="76">
        <f>'Summary of all batches'!$I$11</f>
        <v>54.489002383307657</v>
      </c>
      <c r="F23" s="77">
        <f>'Summary of all batches'!$I$10</f>
        <v>51.6735911605521</v>
      </c>
    </row>
    <row r="24" spans="1:6" x14ac:dyDescent="0.2">
      <c r="A24" s="54">
        <v>44586</v>
      </c>
      <c r="B24" s="24">
        <v>1597</v>
      </c>
      <c r="C24" s="39">
        <v>52.838749999999997</v>
      </c>
      <c r="D24" s="39">
        <f>Summary!$H$37</f>
        <v>52.941604285714277</v>
      </c>
      <c r="E24" s="76">
        <f>'Summary of all batches'!$I$11</f>
        <v>54.489002383307657</v>
      </c>
      <c r="F24" s="77">
        <f>'Summary of all batches'!$I$10</f>
        <v>51.6735911605521</v>
      </c>
    </row>
    <row r="25" spans="1:6" x14ac:dyDescent="0.2">
      <c r="A25" s="54">
        <v>44587</v>
      </c>
      <c r="B25" s="24">
        <v>1599</v>
      </c>
      <c r="C25" s="39">
        <v>52.728400000000001</v>
      </c>
      <c r="D25" s="39">
        <f>Summary!$H$37</f>
        <v>52.941604285714277</v>
      </c>
      <c r="E25" s="76">
        <f>'Summary of all batches'!$I$11</f>
        <v>54.489002383307657</v>
      </c>
      <c r="F25" s="77">
        <f>'Summary of all batches'!$I$10</f>
        <v>51.6735911605521</v>
      </c>
    </row>
    <row r="26" spans="1:6" x14ac:dyDescent="0.2">
      <c r="A26" s="54">
        <v>44588</v>
      </c>
      <c r="B26" s="24">
        <v>1601</v>
      </c>
      <c r="C26" s="39">
        <v>53.280830000000002</v>
      </c>
      <c r="D26" s="39">
        <f>Summary!$H$37</f>
        <v>52.941604285714277</v>
      </c>
      <c r="E26" s="76">
        <f>'Summary of all batches'!$I$11</f>
        <v>54.489002383307657</v>
      </c>
      <c r="F26" s="77">
        <f>'Summary of all batches'!$I$10</f>
        <v>51.6735911605521</v>
      </c>
    </row>
    <row r="27" spans="1:6" x14ac:dyDescent="0.2">
      <c r="A27" s="54">
        <v>44589</v>
      </c>
      <c r="B27" s="24">
        <v>1606</v>
      </c>
      <c r="C27" s="39">
        <v>53.377079999999999</v>
      </c>
      <c r="D27" s="39">
        <f>Summary!$H$37</f>
        <v>52.941604285714277</v>
      </c>
      <c r="E27" s="76">
        <f>'Summary of all batches'!$I$11</f>
        <v>54.489002383307657</v>
      </c>
      <c r="F27" s="77">
        <f>'Summary of all batches'!$I$10</f>
        <v>51.6735911605521</v>
      </c>
    </row>
    <row r="28" spans="1:6" x14ac:dyDescent="0.2">
      <c r="A28" s="54">
        <v>44590</v>
      </c>
      <c r="B28" s="24">
        <v>1616</v>
      </c>
      <c r="C28" s="39">
        <v>53.238979999999998</v>
      </c>
      <c r="D28" s="39">
        <f>Summary!$H$37</f>
        <v>52.941604285714277</v>
      </c>
      <c r="E28" s="76">
        <f>'Summary of all batches'!$I$11</f>
        <v>54.489002383307657</v>
      </c>
      <c r="F28" s="77">
        <f>'Summary of all batches'!$I$10</f>
        <v>51.6735911605521</v>
      </c>
    </row>
    <row r="29" spans="1:6" x14ac:dyDescent="0.2">
      <c r="A29" s="54">
        <v>44591</v>
      </c>
      <c r="B29" s="24">
        <v>1621</v>
      </c>
      <c r="C29" s="39">
        <v>53.106099999999998</v>
      </c>
      <c r="D29" s="39">
        <f>Summary!$H$37</f>
        <v>52.941604285714277</v>
      </c>
      <c r="E29" s="76">
        <f>'Summary of all batches'!$I$11</f>
        <v>54.489002383307657</v>
      </c>
      <c r="F29" s="77">
        <f>'Summary of all batches'!$I$10</f>
        <v>51.6735911605521</v>
      </c>
    </row>
    <row r="30" spans="1:6" x14ac:dyDescent="0.2">
      <c r="A30" s="54">
        <v>44592</v>
      </c>
      <c r="B30" s="24">
        <v>1623</v>
      </c>
      <c r="C30" s="39">
        <v>52.710230000000003</v>
      </c>
      <c r="D30" s="39">
        <f>Summary!$H$37</f>
        <v>52.941604285714277</v>
      </c>
      <c r="E30" s="76">
        <f>'Summary of all batches'!$I$11</f>
        <v>54.489002383307657</v>
      </c>
      <c r="F30" s="77">
        <f>'Summary of all batches'!$I$10</f>
        <v>51.6735911605521</v>
      </c>
    </row>
    <row r="31" spans="1:6" x14ac:dyDescent="0.2">
      <c r="A31" s="54">
        <v>44593</v>
      </c>
      <c r="B31" s="24">
        <v>1629</v>
      </c>
      <c r="C31" s="39">
        <v>52.577359999999999</v>
      </c>
      <c r="D31" s="39">
        <f>Summary!$H$37</f>
        <v>52.941604285714277</v>
      </c>
      <c r="E31" s="76">
        <f>'Summary of all batches'!$I$11</f>
        <v>54.489002383307657</v>
      </c>
      <c r="F31" s="77">
        <f>'Summary of all batches'!$I$10</f>
        <v>51.6735911605521</v>
      </c>
    </row>
    <row r="32" spans="1:6" x14ac:dyDescent="0.2">
      <c r="A32" s="54">
        <v>44594</v>
      </c>
      <c r="B32" s="38">
        <v>1636</v>
      </c>
      <c r="C32" s="39">
        <v>52.779060000000001</v>
      </c>
      <c r="D32" s="39">
        <f>Summary!$H$37</f>
        <v>52.941604285714277</v>
      </c>
      <c r="E32" s="76">
        <f>'Summary of all batches'!$I$11</f>
        <v>54.489002383307657</v>
      </c>
      <c r="F32" s="77">
        <f>'Summary of all batches'!$I$10</f>
        <v>51.6735911605521</v>
      </c>
    </row>
    <row r="33" spans="1:6" x14ac:dyDescent="0.2">
      <c r="A33" s="54">
        <v>44595</v>
      </c>
      <c r="B33" s="24">
        <v>1640</v>
      </c>
      <c r="C33" s="39">
        <v>53.249949999999998</v>
      </c>
      <c r="D33" s="39">
        <f>Summary!$H$37</f>
        <v>52.941604285714277</v>
      </c>
      <c r="E33" s="76">
        <f>'Summary of all batches'!$I$11</f>
        <v>54.489002383307657</v>
      </c>
      <c r="F33" s="77">
        <f>'Summary of all batches'!$I$10</f>
        <v>51.6735911605521</v>
      </c>
    </row>
    <row r="34" spans="1:6" x14ac:dyDescent="0.2">
      <c r="A34" s="54">
        <v>44596</v>
      </c>
      <c r="B34" s="24">
        <v>1642</v>
      </c>
      <c r="C34" s="39">
        <v>52.898099999999999</v>
      </c>
      <c r="D34" s="39">
        <f>Summary!$H$37</f>
        <v>52.941604285714277</v>
      </c>
      <c r="E34" s="76">
        <f>'Summary of all batches'!$I$11</f>
        <v>54.489002383307657</v>
      </c>
      <c r="F34" s="77">
        <f>'Summary of all batches'!$I$10</f>
        <v>51.6735911605521</v>
      </c>
    </row>
    <row r="35" spans="1:6" x14ac:dyDescent="0.2">
      <c r="A35" s="54">
        <v>44597</v>
      </c>
      <c r="B35" s="24">
        <v>1644</v>
      </c>
      <c r="C35" s="39">
        <v>53.019109999999998</v>
      </c>
      <c r="D35" s="39">
        <f>Summary!$H$37</f>
        <v>52.941604285714277</v>
      </c>
      <c r="E35" s="76">
        <f>'Summary of all batches'!$I$11</f>
        <v>54.489002383307657</v>
      </c>
      <c r="F35" s="77">
        <f>'Summary of all batches'!$I$10</f>
        <v>51.6735911605521</v>
      </c>
    </row>
    <row r="36" spans="1:6" x14ac:dyDescent="0.2">
      <c r="A36" s="55">
        <v>44598</v>
      </c>
      <c r="B36" s="56">
        <v>1649</v>
      </c>
      <c r="C36" s="40">
        <v>53.059310000000004</v>
      </c>
      <c r="D36" s="40">
        <f>Summary!$H$37</f>
        <v>52.941604285714277</v>
      </c>
      <c r="E36" s="76">
        <f>'Summary of all batches'!$I$11</f>
        <v>54.489002383307657</v>
      </c>
      <c r="F36" s="77">
        <f>'Summary of all batches'!$I$10</f>
        <v>51.6735911605521</v>
      </c>
    </row>
    <row r="37" spans="1:6" x14ac:dyDescent="0.2">
      <c r="B37" s="15"/>
    </row>
    <row r="38" spans="1:6" x14ac:dyDescent="0.2">
      <c r="B38" s="15"/>
    </row>
    <row r="39" spans="1:6" x14ac:dyDescent="0.2">
      <c r="B39" s="15"/>
    </row>
    <row r="40" spans="1:6" x14ac:dyDescent="0.2">
      <c r="B40" s="15"/>
    </row>
    <row r="41" spans="1:6" x14ac:dyDescent="0.2">
      <c r="B41" s="15"/>
    </row>
    <row r="42" spans="1:6" x14ac:dyDescent="0.2">
      <c r="B42" s="15"/>
    </row>
    <row r="43" spans="1:6" x14ac:dyDescent="0.2">
      <c r="B43" s="15"/>
    </row>
    <row r="44" spans="1:6" x14ac:dyDescent="0.2">
      <c r="B44" s="15"/>
    </row>
    <row r="45" spans="1:6" x14ac:dyDescent="0.2">
      <c r="B45" s="15"/>
    </row>
    <row r="46" spans="1:6" x14ac:dyDescent="0.2">
      <c r="B46" s="15"/>
    </row>
    <row r="47" spans="1:6" x14ac:dyDescent="0.2">
      <c r="B47" s="15"/>
    </row>
    <row r="48" spans="1:6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249977111117893"/>
    <outlinePr summaryBelow="0" summaryRight="0"/>
  </sheetPr>
  <dimension ref="A1:F977"/>
  <sheetViews>
    <sheetView zoomScale="116" workbookViewId="0">
      <selection activeCell="F12" sqref="F12"/>
    </sheetView>
  </sheetViews>
  <sheetFormatPr baseColWidth="10" defaultColWidth="12.6640625" defaultRowHeight="15.75" customHeight="1" x14ac:dyDescent="0.15"/>
  <cols>
    <col min="2" max="2" width="18.1640625" customWidth="1"/>
    <col min="3" max="3" width="13.5" bestFit="1" customWidth="1"/>
  </cols>
  <sheetData>
    <row r="1" spans="1:6" x14ac:dyDescent="0.2">
      <c r="A1" s="58" t="s">
        <v>24</v>
      </c>
      <c r="B1" s="59" t="s">
        <v>46</v>
      </c>
      <c r="C1" s="59" t="s">
        <v>29</v>
      </c>
      <c r="D1" s="59" t="s">
        <v>22</v>
      </c>
      <c r="E1" s="59" t="s">
        <v>26</v>
      </c>
      <c r="F1" s="60" t="s">
        <v>27</v>
      </c>
    </row>
    <row r="2" spans="1:6" x14ac:dyDescent="0.2">
      <c r="A2" s="54">
        <v>40912</v>
      </c>
      <c r="B2" s="24">
        <v>1098</v>
      </c>
      <c r="C2" s="39">
        <v>52.998379999999997</v>
      </c>
      <c r="D2" s="50">
        <f>Summary!$K$37</f>
        <v>53.117117307692311</v>
      </c>
      <c r="E2" s="76">
        <f>'Summary of all batches'!$I$11</f>
        <v>54.489002383307657</v>
      </c>
      <c r="F2" s="77">
        <f>'Summary of all batches'!$I$10</f>
        <v>51.6735911605521</v>
      </c>
    </row>
    <row r="3" spans="1:6" x14ac:dyDescent="0.2">
      <c r="A3" s="54">
        <v>40913</v>
      </c>
      <c r="B3" s="24">
        <v>1100</v>
      </c>
      <c r="C3" s="39">
        <v>52.849640000000001</v>
      </c>
      <c r="D3" s="50">
        <f>Summary!$K$37</f>
        <v>53.117117307692311</v>
      </c>
      <c r="E3" s="76">
        <f>'Summary of all batches'!$I$11</f>
        <v>54.489002383307657</v>
      </c>
      <c r="F3" s="77">
        <f>'Summary of all batches'!$I$10</f>
        <v>51.6735911605521</v>
      </c>
    </row>
    <row r="4" spans="1:6" x14ac:dyDescent="0.2">
      <c r="A4" s="54">
        <v>40914</v>
      </c>
      <c r="B4" s="24">
        <v>1109</v>
      </c>
      <c r="C4" s="39">
        <v>53.062480000000001</v>
      </c>
      <c r="D4" s="50">
        <f>Summary!$K$37</f>
        <v>53.117117307692311</v>
      </c>
      <c r="E4" s="76">
        <f>'Summary of all batches'!$I$11</f>
        <v>54.489002383307657</v>
      </c>
      <c r="F4" s="77">
        <f>'Summary of all batches'!$I$10</f>
        <v>51.6735911605521</v>
      </c>
    </row>
    <row r="5" spans="1:6" x14ac:dyDescent="0.2">
      <c r="A5" s="54">
        <v>40915</v>
      </c>
      <c r="B5" s="24">
        <v>1119</v>
      </c>
      <c r="C5" s="39">
        <v>52.633369999999999</v>
      </c>
      <c r="D5" s="50">
        <f>Summary!$K$37</f>
        <v>53.117117307692311</v>
      </c>
      <c r="E5" s="76">
        <f>'Summary of all batches'!$I$11</f>
        <v>54.489002383307657</v>
      </c>
      <c r="F5" s="77">
        <f>'Summary of all batches'!$I$10</f>
        <v>51.6735911605521</v>
      </c>
    </row>
    <row r="6" spans="1:6" x14ac:dyDescent="0.2">
      <c r="A6" s="54">
        <v>40916</v>
      </c>
      <c r="B6" s="24">
        <v>1130</v>
      </c>
      <c r="C6" s="39">
        <v>53.177480000000003</v>
      </c>
      <c r="D6" s="50">
        <f>Summary!$K$37</f>
        <v>53.117117307692311</v>
      </c>
      <c r="E6" s="76">
        <f>'Summary of all batches'!$I$11</f>
        <v>54.489002383307657</v>
      </c>
      <c r="F6" s="77">
        <f>'Summary of all batches'!$I$10</f>
        <v>51.6735911605521</v>
      </c>
    </row>
    <row r="7" spans="1:6" x14ac:dyDescent="0.2">
      <c r="A7" s="54">
        <v>40917</v>
      </c>
      <c r="B7" s="24">
        <v>1132</v>
      </c>
      <c r="C7" s="39">
        <v>53.067320000000002</v>
      </c>
      <c r="D7" s="50">
        <f>Summary!$K$37</f>
        <v>53.117117307692311</v>
      </c>
      <c r="E7" s="76">
        <f>'Summary of all batches'!$I$11</f>
        <v>54.489002383307657</v>
      </c>
      <c r="F7" s="77">
        <f>'Summary of all batches'!$I$10</f>
        <v>51.6735911605521</v>
      </c>
    </row>
    <row r="8" spans="1:6" x14ac:dyDescent="0.2">
      <c r="A8" s="54">
        <v>40918</v>
      </c>
      <c r="B8" s="24">
        <v>1135</v>
      </c>
      <c r="C8" s="39">
        <v>53.280949999999997</v>
      </c>
      <c r="D8" s="50">
        <f>Summary!$K$37</f>
        <v>53.117117307692311</v>
      </c>
      <c r="E8" s="76">
        <f>'Summary of all batches'!$I$11</f>
        <v>54.489002383307657</v>
      </c>
      <c r="F8" s="77">
        <f>'Summary of all batches'!$I$10</f>
        <v>51.6735911605521</v>
      </c>
    </row>
    <row r="9" spans="1:6" x14ac:dyDescent="0.2">
      <c r="A9" s="54">
        <v>40919</v>
      </c>
      <c r="B9" s="24">
        <v>1145</v>
      </c>
      <c r="C9" s="39">
        <v>52.874189999999999</v>
      </c>
      <c r="D9" s="50">
        <f>Summary!$K$37</f>
        <v>53.117117307692311</v>
      </c>
      <c r="E9" s="76">
        <f>'Summary of all batches'!$I$11</f>
        <v>54.489002383307657</v>
      </c>
      <c r="F9" s="77">
        <f>'Summary of all batches'!$I$10</f>
        <v>51.6735911605521</v>
      </c>
    </row>
    <row r="10" spans="1:6" x14ac:dyDescent="0.2">
      <c r="A10" s="54">
        <v>40920</v>
      </c>
      <c r="B10" s="24">
        <v>1157</v>
      </c>
      <c r="C10" s="39">
        <v>52.86844</v>
      </c>
      <c r="D10" s="50">
        <f>Summary!$K$37</f>
        <v>53.117117307692311</v>
      </c>
      <c r="E10" s="76">
        <f>'Summary of all batches'!$I$11</f>
        <v>54.489002383307657</v>
      </c>
      <c r="F10" s="77">
        <f>'Summary of all batches'!$I$10</f>
        <v>51.6735911605521</v>
      </c>
    </row>
    <row r="11" spans="1:6" x14ac:dyDescent="0.2">
      <c r="A11" s="54">
        <v>40921</v>
      </c>
      <c r="B11" s="24">
        <v>1162</v>
      </c>
      <c r="C11" s="39">
        <v>52.958869999999997</v>
      </c>
      <c r="D11" s="50">
        <f>Summary!$K$37</f>
        <v>53.117117307692311</v>
      </c>
      <c r="E11" s="76">
        <f>'Summary of all batches'!$I$11</f>
        <v>54.489002383307657</v>
      </c>
      <c r="F11" s="77">
        <f>'Summary of all batches'!$I$10</f>
        <v>51.6735911605521</v>
      </c>
    </row>
    <row r="12" spans="1:6" x14ac:dyDescent="0.2">
      <c r="A12" s="54">
        <v>40922</v>
      </c>
      <c r="B12" s="24">
        <v>1171</v>
      </c>
      <c r="C12" s="39">
        <v>53.237070000000003</v>
      </c>
      <c r="D12" s="50">
        <f>Summary!$K$37</f>
        <v>53.117117307692311</v>
      </c>
      <c r="E12" s="76">
        <f>'Summary of all batches'!$I$11</f>
        <v>54.489002383307657</v>
      </c>
      <c r="F12" s="77">
        <f>'Summary of all batches'!$I$10</f>
        <v>51.6735911605521</v>
      </c>
    </row>
    <row r="13" spans="1:6" x14ac:dyDescent="0.2">
      <c r="A13" s="54">
        <v>40923</v>
      </c>
      <c r="B13" s="24">
        <v>1179</v>
      </c>
      <c r="C13" s="39">
        <v>53.219180000000001</v>
      </c>
      <c r="D13" s="50">
        <f>Summary!$K$37</f>
        <v>53.117117307692311</v>
      </c>
      <c r="E13" s="76">
        <f>'Summary of all batches'!$I$11</f>
        <v>54.489002383307657</v>
      </c>
      <c r="F13" s="77">
        <f>'Summary of all batches'!$I$10</f>
        <v>51.6735911605521</v>
      </c>
    </row>
    <row r="14" spans="1:6" x14ac:dyDescent="0.2">
      <c r="A14" s="54">
        <v>40924</v>
      </c>
      <c r="B14" s="24">
        <v>1181</v>
      </c>
      <c r="C14" s="39">
        <v>53.021540000000002</v>
      </c>
      <c r="D14" s="50">
        <f>Summary!$K$37</f>
        <v>53.117117307692311</v>
      </c>
      <c r="E14" s="76">
        <f>'Summary of all batches'!$I$11</f>
        <v>54.489002383307657</v>
      </c>
      <c r="F14" s="77">
        <f>'Summary of all batches'!$I$10</f>
        <v>51.6735911605521</v>
      </c>
    </row>
    <row r="15" spans="1:6" x14ac:dyDescent="0.2">
      <c r="A15" s="54">
        <v>40925</v>
      </c>
      <c r="B15" s="24">
        <v>1184</v>
      </c>
      <c r="C15" s="39">
        <v>52.831919999999997</v>
      </c>
      <c r="D15" s="50">
        <f>Summary!$K$37</f>
        <v>53.117117307692311</v>
      </c>
      <c r="E15" s="76">
        <f>'Summary of all batches'!$I$11</f>
        <v>54.489002383307657</v>
      </c>
      <c r="F15" s="77">
        <f>'Summary of all batches'!$I$10</f>
        <v>51.6735911605521</v>
      </c>
    </row>
    <row r="16" spans="1:6" x14ac:dyDescent="0.2">
      <c r="A16" s="54">
        <v>40926</v>
      </c>
      <c r="B16" s="24">
        <v>1191</v>
      </c>
      <c r="C16" s="39">
        <v>53.008929999999999</v>
      </c>
      <c r="D16" s="50">
        <f>Summary!$K$37</f>
        <v>53.117117307692311</v>
      </c>
      <c r="E16" s="76">
        <f>'Summary of all batches'!$I$11</f>
        <v>54.489002383307657</v>
      </c>
      <c r="F16" s="77">
        <f>'Summary of all batches'!$I$10</f>
        <v>51.6735911605521</v>
      </c>
    </row>
    <row r="17" spans="1:6" x14ac:dyDescent="0.2">
      <c r="A17" s="54">
        <v>40927</v>
      </c>
      <c r="B17" s="24">
        <v>1193</v>
      </c>
      <c r="C17" s="39">
        <v>53.276449999999997</v>
      </c>
      <c r="D17" s="50">
        <f>Summary!$K$37</f>
        <v>53.117117307692311</v>
      </c>
      <c r="E17" s="76">
        <f>'Summary of all batches'!$I$11</f>
        <v>54.489002383307657</v>
      </c>
      <c r="F17" s="77">
        <f>'Summary of all batches'!$I$10</f>
        <v>51.6735911605521</v>
      </c>
    </row>
    <row r="18" spans="1:6" x14ac:dyDescent="0.2">
      <c r="A18" s="54">
        <v>40928</v>
      </c>
      <c r="B18" s="24">
        <v>1196</v>
      </c>
      <c r="C18" s="39">
        <v>53.004359999999998</v>
      </c>
      <c r="D18" s="50">
        <f>Summary!$K$37</f>
        <v>53.117117307692311</v>
      </c>
      <c r="E18" s="76">
        <f>'Summary of all batches'!$I$11</f>
        <v>54.489002383307657</v>
      </c>
      <c r="F18" s="77">
        <f>'Summary of all batches'!$I$10</f>
        <v>51.6735911605521</v>
      </c>
    </row>
    <row r="19" spans="1:6" x14ac:dyDescent="0.2">
      <c r="A19" s="54">
        <v>40929</v>
      </c>
      <c r="B19" s="24">
        <v>1199</v>
      </c>
      <c r="C19" s="39">
        <v>53.000570000000003</v>
      </c>
      <c r="D19" s="50">
        <f>Summary!$K$37</f>
        <v>53.117117307692311</v>
      </c>
      <c r="E19" s="76">
        <f>'Summary of all batches'!$I$11</f>
        <v>54.489002383307657</v>
      </c>
      <c r="F19" s="77">
        <f>'Summary of all batches'!$I$10</f>
        <v>51.6735911605521</v>
      </c>
    </row>
    <row r="20" spans="1:6" x14ac:dyDescent="0.2">
      <c r="A20" s="54">
        <v>40930</v>
      </c>
      <c r="B20" s="24">
        <v>1204</v>
      </c>
      <c r="C20" s="39">
        <v>55.803060000000002</v>
      </c>
      <c r="D20" s="50">
        <f>Summary!$K$37</f>
        <v>53.117117307692311</v>
      </c>
      <c r="E20" s="76">
        <f>'Summary of all batches'!$I$11</f>
        <v>54.489002383307657</v>
      </c>
      <c r="F20" s="77">
        <f>'Summary of all batches'!$I$10</f>
        <v>51.6735911605521</v>
      </c>
    </row>
    <row r="21" spans="1:6" x14ac:dyDescent="0.2">
      <c r="A21" s="54">
        <v>40931</v>
      </c>
      <c r="B21" s="24">
        <v>1201</v>
      </c>
      <c r="C21" s="39">
        <v>53.312289999999997</v>
      </c>
      <c r="D21" s="50">
        <f>Summary!$K$37</f>
        <v>53.117117307692311</v>
      </c>
      <c r="E21" s="76">
        <f>'Summary of all batches'!$I$11</f>
        <v>54.489002383307657</v>
      </c>
      <c r="F21" s="77">
        <f>'Summary of all batches'!$I$10</f>
        <v>51.6735911605521</v>
      </c>
    </row>
    <row r="22" spans="1:6" x14ac:dyDescent="0.2">
      <c r="A22" s="54">
        <v>40932</v>
      </c>
      <c r="B22" s="24">
        <v>1203</v>
      </c>
      <c r="C22" s="39">
        <v>53.108139999999999</v>
      </c>
      <c r="D22" s="50">
        <f>Summary!$K$37</f>
        <v>53.117117307692311</v>
      </c>
      <c r="E22" s="76">
        <f>'Summary of all batches'!$I$11</f>
        <v>54.489002383307657</v>
      </c>
      <c r="F22" s="77">
        <f>'Summary of all batches'!$I$10</f>
        <v>51.6735911605521</v>
      </c>
    </row>
    <row r="23" spans="1:6" x14ac:dyDescent="0.2">
      <c r="A23" s="54">
        <v>40933</v>
      </c>
      <c r="B23" s="24">
        <v>1207</v>
      </c>
      <c r="C23" s="39">
        <v>52.799819999999997</v>
      </c>
      <c r="D23" s="50">
        <f>Summary!$K$37</f>
        <v>53.117117307692311</v>
      </c>
      <c r="E23" s="76">
        <f>'Summary of all batches'!$I$11</f>
        <v>54.489002383307657</v>
      </c>
      <c r="F23" s="77">
        <f>'Summary of all batches'!$I$10</f>
        <v>51.6735911605521</v>
      </c>
    </row>
    <row r="24" spans="1:6" x14ac:dyDescent="0.2">
      <c r="A24" s="54">
        <v>40934</v>
      </c>
      <c r="B24" s="24">
        <v>1210</v>
      </c>
      <c r="C24" s="39">
        <v>52.661250000000003</v>
      </c>
      <c r="D24" s="50">
        <f>Summary!$K$37</f>
        <v>53.117117307692311</v>
      </c>
      <c r="E24" s="76">
        <f>'Summary of all batches'!$I$11</f>
        <v>54.489002383307657</v>
      </c>
      <c r="F24" s="77">
        <f>'Summary of all batches'!$I$10</f>
        <v>51.6735911605521</v>
      </c>
    </row>
    <row r="25" spans="1:6" x14ac:dyDescent="0.2">
      <c r="A25" s="54">
        <v>40935</v>
      </c>
      <c r="B25" s="24">
        <v>1214</v>
      </c>
      <c r="C25" s="39">
        <v>52.985169999999997</v>
      </c>
      <c r="D25" s="50">
        <f>Summary!$K$37</f>
        <v>53.117117307692311</v>
      </c>
      <c r="E25" s="76">
        <f>'Summary of all batches'!$I$11</f>
        <v>54.489002383307657</v>
      </c>
      <c r="F25" s="77">
        <f>'Summary of all batches'!$I$10</f>
        <v>51.6735911605521</v>
      </c>
    </row>
    <row r="26" spans="1:6" x14ac:dyDescent="0.2">
      <c r="A26" s="54">
        <v>40936</v>
      </c>
      <c r="B26" s="24">
        <v>1217</v>
      </c>
      <c r="C26" s="39">
        <v>52.93253</v>
      </c>
      <c r="D26" s="50">
        <f>Summary!$K$37</f>
        <v>53.117117307692311</v>
      </c>
      <c r="E26" s="76">
        <f>'Summary of all batches'!$I$11</f>
        <v>54.489002383307657</v>
      </c>
      <c r="F26" s="77">
        <f>'Summary of all batches'!$I$10</f>
        <v>51.6735911605521</v>
      </c>
    </row>
    <row r="27" spans="1:6" x14ac:dyDescent="0.2">
      <c r="A27" s="55">
        <v>40937</v>
      </c>
      <c r="B27" s="56">
        <v>1221</v>
      </c>
      <c r="C27" s="40">
        <v>53.071649999999998</v>
      </c>
      <c r="D27" s="57">
        <f>Summary!$K$37</f>
        <v>53.117117307692311</v>
      </c>
      <c r="E27" s="76">
        <f>'Summary of all batches'!$I$11</f>
        <v>54.489002383307657</v>
      </c>
      <c r="F27" s="77">
        <f>'Summary of all batches'!$I$10</f>
        <v>51.6735911605521</v>
      </c>
    </row>
    <row r="28" spans="1:6" x14ac:dyDescent="0.2">
      <c r="B28" s="15"/>
    </row>
    <row r="29" spans="1:6" x14ac:dyDescent="0.2">
      <c r="B29" s="15"/>
    </row>
    <row r="30" spans="1:6" x14ac:dyDescent="0.2">
      <c r="B30" s="15"/>
    </row>
    <row r="31" spans="1:6" x14ac:dyDescent="0.2">
      <c r="B31" s="15"/>
    </row>
    <row r="32" spans="1:6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opLeftCell="L7" zoomScale="282" zoomScaleNormal="172" workbookViewId="0">
      <selection activeCell="F58" sqref="F58:F279"/>
    </sheetView>
  </sheetViews>
  <sheetFormatPr baseColWidth="10" defaultColWidth="12.6640625" defaultRowHeight="15.75" customHeight="1" x14ac:dyDescent="0.15"/>
  <cols>
    <col min="1" max="1" width="16.33203125" customWidth="1"/>
    <col min="2" max="2" width="13.1640625" bestFit="1" customWidth="1"/>
    <col min="3" max="3" width="11.33203125" customWidth="1"/>
    <col min="4" max="4" width="14.5" customWidth="1"/>
    <col min="5" max="5" width="16.5" customWidth="1"/>
    <col min="6" max="7" width="19.6640625" customWidth="1"/>
    <col min="8" max="8" width="37.5" customWidth="1"/>
    <col min="9" max="9" width="16.83203125" bestFit="1" customWidth="1"/>
  </cols>
  <sheetData>
    <row r="1" spans="1:9" ht="16" x14ac:dyDescent="0.2">
      <c r="A1" s="32" t="s">
        <v>21</v>
      </c>
      <c r="B1" s="33" t="s">
        <v>29</v>
      </c>
      <c r="C1" s="34" t="s">
        <v>22</v>
      </c>
      <c r="D1" s="34" t="s">
        <v>23</v>
      </c>
      <c r="E1" s="35" t="s">
        <v>12</v>
      </c>
      <c r="F1" s="9" t="s">
        <v>36</v>
      </c>
      <c r="G1" s="9"/>
      <c r="H1" s="9"/>
      <c r="I1" s="9"/>
    </row>
    <row r="2" spans="1:9" ht="16" x14ac:dyDescent="0.2">
      <c r="A2" s="36">
        <v>1</v>
      </c>
      <c r="B2" s="39">
        <v>52.81915</v>
      </c>
      <c r="C2" s="39">
        <f t="shared" ref="C2:C21" si="0">$I$4</f>
        <v>53.081296771929878</v>
      </c>
      <c r="D2" s="39">
        <f>$I$10</f>
        <v>51.6735911605521</v>
      </c>
      <c r="E2" s="42">
        <f>$I$11</f>
        <v>54.489002383307657</v>
      </c>
      <c r="F2" s="9" t="str">
        <f>IF(AND(B2&gt;=D2,B2&lt;=E2),"OK","Outside")</f>
        <v>OK</v>
      </c>
      <c r="G2" s="9"/>
      <c r="H2" s="45" t="s">
        <v>34</v>
      </c>
      <c r="I2" s="46"/>
    </row>
    <row r="3" spans="1:9" ht="16" x14ac:dyDescent="0.2">
      <c r="A3" s="36">
        <v>2</v>
      </c>
      <c r="B3" s="39">
        <v>53.283189999999998</v>
      </c>
      <c r="C3" s="39">
        <f t="shared" si="0"/>
        <v>53.081296771929878</v>
      </c>
      <c r="D3" s="39">
        <f>$I$10</f>
        <v>51.6735911605521</v>
      </c>
      <c r="E3" s="42">
        <f>$I$11</f>
        <v>54.489002383307657</v>
      </c>
      <c r="F3" s="9" t="str">
        <f t="shared" ref="F3:F66" si="1">IF(AND(B3&gt;=D3,B3&lt;=E3),"OK","Outside")</f>
        <v>OK</v>
      </c>
      <c r="G3" s="2"/>
      <c r="H3" s="3" t="s">
        <v>7</v>
      </c>
      <c r="I3" s="4">
        <f>COUNT(B:B)</f>
        <v>285</v>
      </c>
    </row>
    <row r="4" spans="1:9" ht="16" x14ac:dyDescent="0.2">
      <c r="A4" s="36">
        <v>3</v>
      </c>
      <c r="B4" s="39">
        <v>52.59742</v>
      </c>
      <c r="C4" s="39">
        <f t="shared" si="0"/>
        <v>53.081296771929878</v>
      </c>
      <c r="D4" s="39">
        <f>$I$10</f>
        <v>51.6735911605521</v>
      </c>
      <c r="E4" s="42">
        <f>$I$11</f>
        <v>54.489002383307657</v>
      </c>
      <c r="F4" s="9" t="str">
        <f t="shared" si="1"/>
        <v>OK</v>
      </c>
      <c r="G4" s="2"/>
      <c r="H4" s="3" t="s">
        <v>8</v>
      </c>
      <c r="I4" s="4">
        <f>AVERAGE(B:B)</f>
        <v>53.081296771929878</v>
      </c>
    </row>
    <row r="5" spans="1:9" ht="16" x14ac:dyDescent="0.2">
      <c r="A5" s="36">
        <v>4</v>
      </c>
      <c r="B5" s="39">
        <v>52.869399999999999</v>
      </c>
      <c r="C5" s="39">
        <f t="shared" si="0"/>
        <v>53.081296771929878</v>
      </c>
      <c r="D5" s="39">
        <f>$I$10</f>
        <v>51.6735911605521</v>
      </c>
      <c r="E5" s="42">
        <f>$I$11</f>
        <v>54.489002383307657</v>
      </c>
      <c r="F5" s="9" t="str">
        <f t="shared" si="1"/>
        <v>OK</v>
      </c>
      <c r="G5" s="2"/>
      <c r="H5" s="3" t="s">
        <v>33</v>
      </c>
      <c r="I5" s="4">
        <f>_xlfn.STDEV.S(B:B)</f>
        <v>0.46923520379259182</v>
      </c>
    </row>
    <row r="6" spans="1:9" ht="16" x14ac:dyDescent="0.2">
      <c r="A6" s="36">
        <v>5</v>
      </c>
      <c r="B6" s="39">
        <v>53.117759999999997</v>
      </c>
      <c r="C6" s="39">
        <f t="shared" si="0"/>
        <v>53.081296771929878</v>
      </c>
      <c r="D6" s="39">
        <f>$I$10</f>
        <v>51.6735911605521</v>
      </c>
      <c r="E6" s="42">
        <f>$I$11</f>
        <v>54.489002383307657</v>
      </c>
      <c r="F6" s="9" t="str">
        <f t="shared" si="1"/>
        <v>OK</v>
      </c>
      <c r="G6" s="2"/>
      <c r="H6" s="3" t="s">
        <v>9</v>
      </c>
      <c r="I6" s="4">
        <f>I5/(SQRT(I3))</f>
        <v>2.7795094637160074E-2</v>
      </c>
    </row>
    <row r="7" spans="1:9" ht="16" x14ac:dyDescent="0.2">
      <c r="A7" s="36">
        <v>6</v>
      </c>
      <c r="B7" s="39">
        <v>53.137529999999998</v>
      </c>
      <c r="C7" s="39">
        <f t="shared" si="0"/>
        <v>53.081296771929878</v>
      </c>
      <c r="D7" s="39">
        <f>$I$10</f>
        <v>51.6735911605521</v>
      </c>
      <c r="E7" s="42">
        <f>$I$11</f>
        <v>54.489002383307657</v>
      </c>
      <c r="F7" s="9" t="str">
        <f t="shared" si="1"/>
        <v>OK</v>
      </c>
      <c r="G7" s="2"/>
      <c r="H7" s="3" t="s">
        <v>10</v>
      </c>
      <c r="I7" s="4">
        <f>MAX(B:B)</f>
        <v>55.803060000000002</v>
      </c>
    </row>
    <row r="8" spans="1:9" ht="16" x14ac:dyDescent="0.2">
      <c r="A8" s="36">
        <v>7</v>
      </c>
      <c r="B8" s="39">
        <v>52.595889999999997</v>
      </c>
      <c r="C8" s="39">
        <f t="shared" si="0"/>
        <v>53.081296771929878</v>
      </c>
      <c r="D8" s="39">
        <f>$I$10</f>
        <v>51.6735911605521</v>
      </c>
      <c r="E8" s="42">
        <f>$I$11</f>
        <v>54.489002383307657</v>
      </c>
      <c r="F8" s="9" t="str">
        <f t="shared" si="1"/>
        <v>OK</v>
      </c>
      <c r="G8" s="2"/>
      <c r="H8" s="3" t="s">
        <v>11</v>
      </c>
      <c r="I8" s="4">
        <f>MIN(B:B)</f>
        <v>52.294179999999997</v>
      </c>
    </row>
    <row r="9" spans="1:9" ht="16" x14ac:dyDescent="0.2">
      <c r="A9" s="36">
        <v>8</v>
      </c>
      <c r="B9" s="39">
        <v>53.260100000000001</v>
      </c>
      <c r="C9" s="39">
        <f t="shared" si="0"/>
        <v>53.081296771929878</v>
      </c>
      <c r="D9" s="39">
        <f>$I$10</f>
        <v>51.6735911605521</v>
      </c>
      <c r="E9" s="42">
        <f>$I$11</f>
        <v>54.489002383307657</v>
      </c>
      <c r="F9" s="9" t="str">
        <f t="shared" si="1"/>
        <v>OK</v>
      </c>
      <c r="G9" s="2"/>
      <c r="H9" s="3"/>
      <c r="I9" s="5"/>
    </row>
    <row r="10" spans="1:9" ht="16" x14ac:dyDescent="0.2">
      <c r="A10" s="36">
        <v>9</v>
      </c>
      <c r="B10" s="39">
        <v>52.829540000000001</v>
      </c>
      <c r="C10" s="39">
        <f t="shared" si="0"/>
        <v>53.081296771929878</v>
      </c>
      <c r="D10" s="39">
        <f>$I$10</f>
        <v>51.6735911605521</v>
      </c>
      <c r="E10" s="42">
        <f>$I$11</f>
        <v>54.489002383307657</v>
      </c>
      <c r="F10" s="9" t="str">
        <f t="shared" si="1"/>
        <v>OK</v>
      </c>
      <c r="G10" s="2"/>
      <c r="H10" s="3" t="s">
        <v>39</v>
      </c>
      <c r="I10" s="4">
        <f>I4-3*I5</f>
        <v>51.6735911605521</v>
      </c>
    </row>
    <row r="11" spans="1:9" ht="16" x14ac:dyDescent="0.2">
      <c r="A11" s="36">
        <v>10</v>
      </c>
      <c r="B11" s="39">
        <v>53.226080000000003</v>
      </c>
      <c r="C11" s="39">
        <f t="shared" si="0"/>
        <v>53.081296771929878</v>
      </c>
      <c r="D11" s="39">
        <f>$I$10</f>
        <v>51.6735911605521</v>
      </c>
      <c r="E11" s="42">
        <f>$I$11</f>
        <v>54.489002383307657</v>
      </c>
      <c r="F11" s="9" t="str">
        <f t="shared" si="1"/>
        <v>OK</v>
      </c>
      <c r="G11" s="2"/>
      <c r="H11" s="6" t="s">
        <v>40</v>
      </c>
      <c r="I11" s="7">
        <f>I4+3*I5</f>
        <v>54.489002383307657</v>
      </c>
    </row>
    <row r="12" spans="1:9" ht="16" x14ac:dyDescent="0.2">
      <c r="A12" s="36">
        <v>11</v>
      </c>
      <c r="B12" s="39">
        <v>52.762479999999996</v>
      </c>
      <c r="C12" s="39">
        <f t="shared" si="0"/>
        <v>53.081296771929878</v>
      </c>
      <c r="D12" s="39">
        <f>$I$10</f>
        <v>51.6735911605521</v>
      </c>
      <c r="E12" s="42">
        <f>$I$11</f>
        <v>54.489002383307657</v>
      </c>
      <c r="F12" s="9" t="str">
        <f t="shared" si="1"/>
        <v>OK</v>
      </c>
      <c r="G12" s="2"/>
    </row>
    <row r="13" spans="1:9" ht="16" x14ac:dyDescent="0.2">
      <c r="A13" s="36">
        <v>12</v>
      </c>
      <c r="B13" s="39">
        <v>53.679119999999998</v>
      </c>
      <c r="C13" s="39">
        <f t="shared" si="0"/>
        <v>53.081296771929878</v>
      </c>
      <c r="D13" s="39">
        <f>$I$10</f>
        <v>51.6735911605521</v>
      </c>
      <c r="E13" s="42">
        <f>$I$11</f>
        <v>54.489002383307657</v>
      </c>
      <c r="F13" s="9" t="str">
        <f t="shared" si="1"/>
        <v>OK</v>
      </c>
      <c r="G13" s="2"/>
      <c r="I13" s="72"/>
    </row>
    <row r="14" spans="1:9" ht="16" x14ac:dyDescent="0.2">
      <c r="A14" s="36">
        <v>13</v>
      </c>
      <c r="B14" s="39">
        <v>52.294179999999997</v>
      </c>
      <c r="C14" s="39">
        <f t="shared" si="0"/>
        <v>53.081296771929878</v>
      </c>
      <c r="D14" s="39">
        <f>$I$10</f>
        <v>51.6735911605521</v>
      </c>
      <c r="E14" s="42">
        <f>$I$11</f>
        <v>54.489002383307657</v>
      </c>
      <c r="F14" s="9" t="str">
        <f t="shared" si="1"/>
        <v>OK</v>
      </c>
      <c r="G14" s="2"/>
      <c r="H14" s="20"/>
    </row>
    <row r="15" spans="1:9" ht="16" x14ac:dyDescent="0.2">
      <c r="A15" s="36">
        <v>14</v>
      </c>
      <c r="B15" s="39">
        <v>53.120379999999997</v>
      </c>
      <c r="C15" s="39">
        <f t="shared" si="0"/>
        <v>53.081296771929878</v>
      </c>
      <c r="D15" s="39">
        <f>$I$10</f>
        <v>51.6735911605521</v>
      </c>
      <c r="E15" s="42">
        <f>$I$11</f>
        <v>54.489002383307657</v>
      </c>
      <c r="F15" s="9" t="str">
        <f t="shared" si="1"/>
        <v>OK</v>
      </c>
    </row>
    <row r="16" spans="1:9" ht="16" x14ac:dyDescent="0.2">
      <c r="A16" s="36">
        <v>15</v>
      </c>
      <c r="B16" s="39">
        <v>52.788809999999998</v>
      </c>
      <c r="C16" s="39">
        <f t="shared" si="0"/>
        <v>53.081296771929878</v>
      </c>
      <c r="D16" s="39">
        <f>$I$10</f>
        <v>51.6735911605521</v>
      </c>
      <c r="E16" s="42">
        <f>$I$11</f>
        <v>54.489002383307657</v>
      </c>
      <c r="F16" s="9" t="str">
        <f t="shared" si="1"/>
        <v>OK</v>
      </c>
    </row>
    <row r="17" spans="1:6" ht="16" x14ac:dyDescent="0.2">
      <c r="A17" s="36">
        <v>16</v>
      </c>
      <c r="B17" s="39">
        <v>53.009300000000003</v>
      </c>
      <c r="C17" s="39">
        <f t="shared" si="0"/>
        <v>53.081296771929878</v>
      </c>
      <c r="D17" s="39">
        <f>$I$10</f>
        <v>51.6735911605521</v>
      </c>
      <c r="E17" s="42">
        <f>$I$11</f>
        <v>54.489002383307657</v>
      </c>
      <c r="F17" s="9" t="str">
        <f t="shared" si="1"/>
        <v>OK</v>
      </c>
    </row>
    <row r="18" spans="1:6" ht="16" x14ac:dyDescent="0.2">
      <c r="A18" s="36">
        <v>17</v>
      </c>
      <c r="B18" s="39">
        <v>52.93862</v>
      </c>
      <c r="C18" s="39">
        <f t="shared" si="0"/>
        <v>53.081296771929878</v>
      </c>
      <c r="D18" s="39">
        <f>$I$10</f>
        <v>51.6735911605521</v>
      </c>
      <c r="E18" s="42">
        <f>$I$11</f>
        <v>54.489002383307657</v>
      </c>
      <c r="F18" s="9" t="str">
        <f t="shared" si="1"/>
        <v>OK</v>
      </c>
    </row>
    <row r="19" spans="1:6" ht="16" x14ac:dyDescent="0.2">
      <c r="A19" s="36">
        <v>18</v>
      </c>
      <c r="B19" s="39">
        <v>52.75909</v>
      </c>
      <c r="C19" s="39">
        <f t="shared" si="0"/>
        <v>53.081296771929878</v>
      </c>
      <c r="D19" s="39">
        <f>$I$10</f>
        <v>51.6735911605521</v>
      </c>
      <c r="E19" s="42">
        <f>$I$11</f>
        <v>54.489002383307657</v>
      </c>
      <c r="F19" s="9" t="str">
        <f t="shared" si="1"/>
        <v>OK</v>
      </c>
    </row>
    <row r="20" spans="1:6" ht="16" x14ac:dyDescent="0.2">
      <c r="A20" s="36">
        <v>19</v>
      </c>
      <c r="B20" s="39">
        <v>53.001779999999997</v>
      </c>
      <c r="C20" s="39">
        <f t="shared" si="0"/>
        <v>53.081296771929878</v>
      </c>
      <c r="D20" s="39">
        <f>$I$10</f>
        <v>51.6735911605521</v>
      </c>
      <c r="E20" s="42">
        <f>$I$11</f>
        <v>54.489002383307657</v>
      </c>
      <c r="F20" s="9" t="str">
        <f t="shared" si="1"/>
        <v>OK</v>
      </c>
    </row>
    <row r="21" spans="1:6" ht="16" x14ac:dyDescent="0.2">
      <c r="A21" s="36">
        <v>20</v>
      </c>
      <c r="B21" s="39">
        <v>52.841729999999998</v>
      </c>
      <c r="C21" s="39">
        <f t="shared" si="0"/>
        <v>53.081296771929878</v>
      </c>
      <c r="D21" s="39">
        <f>$I$10</f>
        <v>51.6735911605521</v>
      </c>
      <c r="E21" s="42">
        <f>$I$11</f>
        <v>54.489002383307657</v>
      </c>
      <c r="F21" s="9" t="str">
        <f t="shared" si="1"/>
        <v>OK</v>
      </c>
    </row>
    <row r="22" spans="1:6" ht="16" x14ac:dyDescent="0.2">
      <c r="A22" s="36">
        <v>21</v>
      </c>
      <c r="B22" s="39">
        <v>53.344230000000003</v>
      </c>
      <c r="C22" s="39">
        <f t="shared" ref="C22:C85" si="2">$I$4</f>
        <v>53.081296771929878</v>
      </c>
      <c r="D22" s="39">
        <f>$I$10</f>
        <v>51.6735911605521</v>
      </c>
      <c r="E22" s="42">
        <f>$I$11</f>
        <v>54.489002383307657</v>
      </c>
      <c r="F22" s="9" t="str">
        <f t="shared" si="1"/>
        <v>OK</v>
      </c>
    </row>
    <row r="23" spans="1:6" ht="16" x14ac:dyDescent="0.2">
      <c r="A23" s="36">
        <v>22</v>
      </c>
      <c r="B23" s="39">
        <v>53.102119999999999</v>
      </c>
      <c r="C23" s="39">
        <f t="shared" si="2"/>
        <v>53.081296771929878</v>
      </c>
      <c r="D23" s="39">
        <f>$I$10</f>
        <v>51.6735911605521</v>
      </c>
      <c r="E23" s="42">
        <f>$I$11</f>
        <v>54.489002383307657</v>
      </c>
      <c r="F23" s="9" t="str">
        <f t="shared" si="1"/>
        <v>OK</v>
      </c>
    </row>
    <row r="24" spans="1:6" ht="16" x14ac:dyDescent="0.2">
      <c r="A24" s="36">
        <v>23</v>
      </c>
      <c r="B24" s="39">
        <v>52.829799999999999</v>
      </c>
      <c r="C24" s="39">
        <f t="shared" si="2"/>
        <v>53.081296771929878</v>
      </c>
      <c r="D24" s="39">
        <f>$I$10</f>
        <v>51.6735911605521</v>
      </c>
      <c r="E24" s="42">
        <f>$I$11</f>
        <v>54.489002383307657</v>
      </c>
      <c r="F24" s="9" t="str">
        <f t="shared" si="1"/>
        <v>OK</v>
      </c>
    </row>
    <row r="25" spans="1:6" ht="16" x14ac:dyDescent="0.2">
      <c r="A25" s="36">
        <v>24</v>
      </c>
      <c r="B25" s="39">
        <v>53.010660000000001</v>
      </c>
      <c r="C25" s="39">
        <f t="shared" si="2"/>
        <v>53.081296771929878</v>
      </c>
      <c r="D25" s="39">
        <f>$I$10</f>
        <v>51.6735911605521</v>
      </c>
      <c r="E25" s="42">
        <f>$I$11</f>
        <v>54.489002383307657</v>
      </c>
      <c r="F25" s="9" t="str">
        <f t="shared" si="1"/>
        <v>OK</v>
      </c>
    </row>
    <row r="26" spans="1:6" ht="16" x14ac:dyDescent="0.2">
      <c r="A26" s="36">
        <v>25</v>
      </c>
      <c r="B26" s="39">
        <v>52.879109999999997</v>
      </c>
      <c r="C26" s="39">
        <f t="shared" si="2"/>
        <v>53.081296771929878</v>
      </c>
      <c r="D26" s="39">
        <f>$I$10</f>
        <v>51.6735911605521</v>
      </c>
      <c r="E26" s="42">
        <f>$I$11</f>
        <v>54.489002383307657</v>
      </c>
      <c r="F26" s="9" t="str">
        <f t="shared" si="1"/>
        <v>OK</v>
      </c>
    </row>
    <row r="27" spans="1:6" ht="16" x14ac:dyDescent="0.2">
      <c r="A27" s="36">
        <v>26</v>
      </c>
      <c r="B27" s="39">
        <v>53.017510000000001</v>
      </c>
      <c r="C27" s="39">
        <f t="shared" si="2"/>
        <v>53.081296771929878</v>
      </c>
      <c r="D27" s="39">
        <f>$I$10</f>
        <v>51.6735911605521</v>
      </c>
      <c r="E27" s="42">
        <f>$I$11</f>
        <v>54.489002383307657</v>
      </c>
      <c r="F27" s="9" t="str">
        <f t="shared" si="1"/>
        <v>OK</v>
      </c>
    </row>
    <row r="28" spans="1:6" ht="16" x14ac:dyDescent="0.2">
      <c r="A28" s="36">
        <v>27</v>
      </c>
      <c r="B28" s="39">
        <v>52.825090000000003</v>
      </c>
      <c r="C28" s="39">
        <f t="shared" si="2"/>
        <v>53.081296771929878</v>
      </c>
      <c r="D28" s="39">
        <f>$I$10</f>
        <v>51.6735911605521</v>
      </c>
      <c r="E28" s="42">
        <f>$I$11</f>
        <v>54.489002383307657</v>
      </c>
      <c r="F28" s="9" t="str">
        <f t="shared" si="1"/>
        <v>OK</v>
      </c>
    </row>
    <row r="29" spans="1:6" ht="16" x14ac:dyDescent="0.2">
      <c r="A29" s="36">
        <v>28</v>
      </c>
      <c r="B29" s="39">
        <v>53.244709999999998</v>
      </c>
      <c r="C29" s="39">
        <f t="shared" si="2"/>
        <v>53.081296771929878</v>
      </c>
      <c r="D29" s="39">
        <f>$I$10</f>
        <v>51.6735911605521</v>
      </c>
      <c r="E29" s="42">
        <f>$I$11</f>
        <v>54.489002383307657</v>
      </c>
      <c r="F29" s="9" t="str">
        <f t="shared" si="1"/>
        <v>OK</v>
      </c>
    </row>
    <row r="30" spans="1:6" ht="16" x14ac:dyDescent="0.2">
      <c r="A30" s="36">
        <v>29</v>
      </c>
      <c r="B30" s="39">
        <v>53.189819999999997</v>
      </c>
      <c r="C30" s="39">
        <f t="shared" si="2"/>
        <v>53.081296771929878</v>
      </c>
      <c r="D30" s="39">
        <f>$I$10</f>
        <v>51.6735911605521</v>
      </c>
      <c r="E30" s="42">
        <f>$I$11</f>
        <v>54.489002383307657</v>
      </c>
      <c r="F30" s="9" t="str">
        <f t="shared" si="1"/>
        <v>OK</v>
      </c>
    </row>
    <row r="31" spans="1:6" ht="16" x14ac:dyDescent="0.2">
      <c r="A31" s="36">
        <v>30</v>
      </c>
      <c r="B31" s="39">
        <v>53.006100000000004</v>
      </c>
      <c r="C31" s="39">
        <f t="shared" si="2"/>
        <v>53.081296771929878</v>
      </c>
      <c r="D31" s="39">
        <f>$I$10</f>
        <v>51.6735911605521</v>
      </c>
      <c r="E31" s="42">
        <f>$I$11</f>
        <v>54.489002383307657</v>
      </c>
      <c r="F31" s="9" t="str">
        <f t="shared" si="1"/>
        <v>OK</v>
      </c>
    </row>
    <row r="32" spans="1:6" ht="16" x14ac:dyDescent="0.2">
      <c r="A32" s="36">
        <v>31</v>
      </c>
      <c r="B32" s="39">
        <v>53.427959999999999</v>
      </c>
      <c r="C32" s="39">
        <f t="shared" si="2"/>
        <v>53.081296771929878</v>
      </c>
      <c r="D32" s="39">
        <f>$I$10</f>
        <v>51.6735911605521</v>
      </c>
      <c r="E32" s="42">
        <f>$I$11</f>
        <v>54.489002383307657</v>
      </c>
      <c r="F32" s="9" t="str">
        <f t="shared" si="1"/>
        <v>OK</v>
      </c>
    </row>
    <row r="33" spans="1:14" ht="16" x14ac:dyDescent="0.2">
      <c r="A33" s="36">
        <v>32</v>
      </c>
      <c r="B33" s="39">
        <v>52.841560000000001</v>
      </c>
      <c r="C33" s="39">
        <f t="shared" si="2"/>
        <v>53.081296771929878</v>
      </c>
      <c r="D33" s="39">
        <f>$I$10</f>
        <v>51.6735911605521</v>
      </c>
      <c r="E33" s="42">
        <f>$I$11</f>
        <v>54.489002383307657</v>
      </c>
      <c r="F33" s="9" t="str">
        <f t="shared" si="1"/>
        <v>OK</v>
      </c>
    </row>
    <row r="34" spans="1:14" ht="16" x14ac:dyDescent="0.2">
      <c r="A34" s="36">
        <v>33</v>
      </c>
      <c r="B34" s="39">
        <v>53.064140000000002</v>
      </c>
      <c r="C34" s="39">
        <f t="shared" si="2"/>
        <v>53.081296771929878</v>
      </c>
      <c r="D34" s="39">
        <f>$I$10</f>
        <v>51.6735911605521</v>
      </c>
      <c r="E34" s="42">
        <f>$I$11</f>
        <v>54.489002383307657</v>
      </c>
      <c r="F34" s="9" t="str">
        <f t="shared" si="1"/>
        <v>OK</v>
      </c>
    </row>
    <row r="35" spans="1:14" ht="16" x14ac:dyDescent="0.2">
      <c r="A35" s="36">
        <v>34</v>
      </c>
      <c r="B35" s="39">
        <v>53.287649999999999</v>
      </c>
      <c r="C35" s="39">
        <f t="shared" si="2"/>
        <v>53.081296771929878</v>
      </c>
      <c r="D35" s="39">
        <f>$I$10</f>
        <v>51.6735911605521</v>
      </c>
      <c r="E35" s="42">
        <f>$I$11</f>
        <v>54.489002383307657</v>
      </c>
      <c r="F35" s="9" t="str">
        <f t="shared" si="1"/>
        <v>OK</v>
      </c>
    </row>
    <row r="36" spans="1:14" ht="16" x14ac:dyDescent="0.2">
      <c r="A36" s="36">
        <v>35</v>
      </c>
      <c r="B36" s="39">
        <v>53.194369999999999</v>
      </c>
      <c r="C36" s="39">
        <f t="shared" si="2"/>
        <v>53.081296771929878</v>
      </c>
      <c r="D36" s="39">
        <f>$I$10</f>
        <v>51.6735911605521</v>
      </c>
      <c r="E36" s="42">
        <f>$I$11</f>
        <v>54.489002383307657</v>
      </c>
      <c r="F36" s="9" t="str">
        <f t="shared" si="1"/>
        <v>OK</v>
      </c>
    </row>
    <row r="37" spans="1:14" ht="16" x14ac:dyDescent="0.2">
      <c r="A37" s="36">
        <v>36</v>
      </c>
      <c r="B37" s="39">
        <v>52.991990000000001</v>
      </c>
      <c r="C37" s="39">
        <f t="shared" si="2"/>
        <v>53.081296771929878</v>
      </c>
      <c r="D37" s="39">
        <f>$I$10</f>
        <v>51.6735911605521</v>
      </c>
      <c r="E37" s="42">
        <f>$I$11</f>
        <v>54.489002383307657</v>
      </c>
      <c r="F37" s="9" t="str">
        <f t="shared" si="1"/>
        <v>OK</v>
      </c>
    </row>
    <row r="38" spans="1:14" ht="16" x14ac:dyDescent="0.2">
      <c r="A38" s="36">
        <v>37</v>
      </c>
      <c r="B38" s="39">
        <v>53.183520000000001</v>
      </c>
      <c r="C38" s="39">
        <f t="shared" si="2"/>
        <v>53.081296771929878</v>
      </c>
      <c r="D38" s="39">
        <f>$I$10</f>
        <v>51.6735911605521</v>
      </c>
      <c r="E38" s="42">
        <f>$I$11</f>
        <v>54.489002383307657</v>
      </c>
      <c r="F38" s="9" t="str">
        <f t="shared" si="1"/>
        <v>OK</v>
      </c>
    </row>
    <row r="39" spans="1:14" ht="17" thickBot="1" x14ac:dyDescent="0.25">
      <c r="A39" s="36">
        <v>38</v>
      </c>
      <c r="B39" s="39">
        <v>53.098959999999998</v>
      </c>
      <c r="C39" s="39">
        <f t="shared" si="2"/>
        <v>53.081296771929878</v>
      </c>
      <c r="D39" s="39">
        <f>$I$10</f>
        <v>51.6735911605521</v>
      </c>
      <c r="E39" s="42">
        <f>$I$11</f>
        <v>54.489002383307657</v>
      </c>
      <c r="F39" s="9" t="str">
        <f t="shared" si="1"/>
        <v>OK</v>
      </c>
    </row>
    <row r="40" spans="1:14" ht="16" x14ac:dyDescent="0.2">
      <c r="A40" s="36">
        <v>39</v>
      </c>
      <c r="B40" s="39">
        <v>52.995249999999999</v>
      </c>
      <c r="C40" s="39">
        <f t="shared" si="2"/>
        <v>53.081296771929878</v>
      </c>
      <c r="D40" s="39">
        <f>$I$10</f>
        <v>51.6735911605521</v>
      </c>
      <c r="E40" s="42">
        <f>$I$11</f>
        <v>54.489002383307657</v>
      </c>
      <c r="F40" s="9" t="str">
        <f t="shared" si="1"/>
        <v>OK</v>
      </c>
      <c r="H40" s="78" t="s">
        <v>49</v>
      </c>
      <c r="I40" s="79"/>
      <c r="J40" s="80" t="s">
        <v>50</v>
      </c>
      <c r="K40" s="80" t="s">
        <v>50</v>
      </c>
      <c r="L40" s="80" t="s">
        <v>50</v>
      </c>
      <c r="M40" s="80" t="s">
        <v>50</v>
      </c>
      <c r="N40" s="81" t="s">
        <v>50</v>
      </c>
    </row>
    <row r="41" spans="1:14" ht="16" x14ac:dyDescent="0.2">
      <c r="A41" s="36">
        <v>40</v>
      </c>
      <c r="B41" s="39">
        <v>53.21367</v>
      </c>
      <c r="C41" s="39">
        <f t="shared" si="2"/>
        <v>53.081296771929878</v>
      </c>
      <c r="D41" s="39">
        <f>$I$10</f>
        <v>51.6735911605521</v>
      </c>
      <c r="E41" s="42">
        <f>$I$11</f>
        <v>54.489002383307657</v>
      </c>
      <c r="F41" s="9" t="str">
        <f t="shared" si="1"/>
        <v>OK</v>
      </c>
      <c r="H41" s="82" t="s">
        <v>51</v>
      </c>
      <c r="I41" s="83" t="s">
        <v>52</v>
      </c>
      <c r="J41" s="83"/>
      <c r="K41" s="83"/>
      <c r="L41" s="83"/>
      <c r="M41" s="83"/>
      <c r="N41" s="84" t="s">
        <v>50</v>
      </c>
    </row>
    <row r="42" spans="1:14" ht="16" x14ac:dyDescent="0.2">
      <c r="A42" s="36">
        <v>41</v>
      </c>
      <c r="B42" s="39">
        <v>53.31541</v>
      </c>
      <c r="C42" s="39">
        <f t="shared" si="2"/>
        <v>53.081296771929878</v>
      </c>
      <c r="D42" s="39">
        <f>$I$10</f>
        <v>51.6735911605521</v>
      </c>
      <c r="E42" s="42">
        <f>$I$11</f>
        <v>54.489002383307657</v>
      </c>
      <c r="F42" s="9" t="str">
        <f t="shared" si="1"/>
        <v>OK</v>
      </c>
      <c r="H42" s="82" t="s">
        <v>53</v>
      </c>
      <c r="I42" s="85">
        <v>55.7</v>
      </c>
      <c r="J42" s="83"/>
      <c r="K42" s="83"/>
      <c r="L42" s="83"/>
      <c r="M42" s="83"/>
      <c r="N42" s="84" t="s">
        <v>50</v>
      </c>
    </row>
    <row r="43" spans="1:14" ht="16" x14ac:dyDescent="0.2">
      <c r="A43" s="36">
        <v>42</v>
      </c>
      <c r="B43" s="39">
        <v>53.038319999999999</v>
      </c>
      <c r="C43" s="39">
        <f t="shared" si="2"/>
        <v>53.081296771929878</v>
      </c>
      <c r="D43" s="39">
        <f>$I$10</f>
        <v>51.6735911605521</v>
      </c>
      <c r="E43" s="42">
        <f>$I$11</f>
        <v>54.489002383307657</v>
      </c>
      <c r="F43" s="9" t="str">
        <f t="shared" si="1"/>
        <v>OK</v>
      </c>
      <c r="H43" s="82" t="s">
        <v>50</v>
      </c>
      <c r="I43" s="83"/>
      <c r="J43" s="83"/>
      <c r="K43" s="83"/>
      <c r="L43" s="83"/>
      <c r="M43" s="83"/>
      <c r="N43" s="84" t="s">
        <v>50</v>
      </c>
    </row>
    <row r="44" spans="1:14" ht="16" x14ac:dyDescent="0.2">
      <c r="A44" s="36">
        <v>43</v>
      </c>
      <c r="B44" s="39">
        <v>52.743749999999999</v>
      </c>
      <c r="C44" s="39">
        <f t="shared" si="2"/>
        <v>53.081296771929878</v>
      </c>
      <c r="D44" s="39">
        <f>$I$10</f>
        <v>51.6735911605521</v>
      </c>
      <c r="E44" s="42">
        <f>$I$11</f>
        <v>54.489002383307657</v>
      </c>
      <c r="F44" s="9" t="str">
        <f t="shared" si="1"/>
        <v>OK</v>
      </c>
      <c r="H44" s="82" t="s">
        <v>54</v>
      </c>
      <c r="I44" s="85">
        <v>285</v>
      </c>
      <c r="J44" s="83"/>
      <c r="K44" s="83" t="s">
        <v>55</v>
      </c>
      <c r="L44" s="83" t="s">
        <v>56</v>
      </c>
      <c r="M44" s="83"/>
      <c r="N44" s="84" t="s">
        <v>50</v>
      </c>
    </row>
    <row r="45" spans="1:14" ht="16" x14ac:dyDescent="0.2">
      <c r="A45" s="36">
        <v>44</v>
      </c>
      <c r="B45" s="39">
        <v>53.142490000000002</v>
      </c>
      <c r="C45" s="39">
        <f t="shared" si="2"/>
        <v>53.081296771929878</v>
      </c>
      <c r="D45" s="39">
        <f>$I$10</f>
        <v>51.6735911605521</v>
      </c>
      <c r="E45" s="42">
        <f>$I$11</f>
        <v>54.489002383307657</v>
      </c>
      <c r="F45" s="9" t="str">
        <f t="shared" si="1"/>
        <v>OK</v>
      </c>
      <c r="H45" s="82" t="s">
        <v>57</v>
      </c>
      <c r="I45" s="85">
        <v>53.08</v>
      </c>
      <c r="J45" s="83"/>
      <c r="K45" s="83" t="s">
        <v>58</v>
      </c>
      <c r="L45" s="83" t="s">
        <v>59</v>
      </c>
      <c r="M45" s="83"/>
      <c r="N45" s="84" t="s">
        <v>50</v>
      </c>
    </row>
    <row r="46" spans="1:14" ht="16" x14ac:dyDescent="0.2">
      <c r="A46" s="36">
        <v>45</v>
      </c>
      <c r="B46" s="39">
        <v>52.931800000000003</v>
      </c>
      <c r="C46" s="39">
        <f t="shared" si="2"/>
        <v>53.081296771929878</v>
      </c>
      <c r="D46" s="39">
        <f>$I$10</f>
        <v>51.6735911605521</v>
      </c>
      <c r="E46" s="42">
        <f>$I$11</f>
        <v>54.489002383307657</v>
      </c>
      <c r="F46" s="9" t="str">
        <f t="shared" si="1"/>
        <v>OK</v>
      </c>
      <c r="H46" s="82" t="s">
        <v>60</v>
      </c>
      <c r="I46" s="85">
        <v>0.47</v>
      </c>
      <c r="J46" s="83"/>
      <c r="K46" s="83"/>
      <c r="L46" s="83"/>
      <c r="M46" s="83"/>
      <c r="N46" s="84" t="s">
        <v>50</v>
      </c>
    </row>
    <row r="47" spans="1:14" ht="16" x14ac:dyDescent="0.2">
      <c r="A47" s="36">
        <v>46</v>
      </c>
      <c r="B47" s="39">
        <v>52.849220000000003</v>
      </c>
      <c r="C47" s="39">
        <f t="shared" si="2"/>
        <v>53.081296771929878</v>
      </c>
      <c r="D47" s="39">
        <f>$I$10</f>
        <v>51.6735911605521</v>
      </c>
      <c r="E47" s="42">
        <f>$I$11</f>
        <v>54.489002383307657</v>
      </c>
      <c r="F47" s="9" t="str">
        <f t="shared" si="1"/>
        <v>OK</v>
      </c>
      <c r="H47" s="82" t="s">
        <v>61</v>
      </c>
      <c r="I47" s="83">
        <v>2.8000000000000001E-2</v>
      </c>
      <c r="J47" s="83"/>
      <c r="K47" s="83"/>
      <c r="L47" s="83"/>
      <c r="M47" s="83"/>
      <c r="N47" s="84" t="s">
        <v>50</v>
      </c>
    </row>
    <row r="48" spans="1:14" ht="16" x14ac:dyDescent="0.2">
      <c r="A48" s="36">
        <v>47</v>
      </c>
      <c r="B48" s="39">
        <v>53.44041</v>
      </c>
      <c r="C48" s="39">
        <f t="shared" si="2"/>
        <v>53.081296771929878</v>
      </c>
      <c r="D48" s="39">
        <f>$I$10</f>
        <v>51.6735911605521</v>
      </c>
      <c r="E48" s="42">
        <f>$I$11</f>
        <v>54.489002383307657</v>
      </c>
      <c r="F48" s="9" t="str">
        <f t="shared" si="1"/>
        <v>OK</v>
      </c>
      <c r="H48" s="82" t="s">
        <v>62</v>
      </c>
      <c r="I48" s="83">
        <v>-94.108000000000004</v>
      </c>
      <c r="J48" s="83"/>
      <c r="K48" s="83"/>
      <c r="L48" s="83"/>
      <c r="M48" s="83"/>
      <c r="N48" s="84" t="s">
        <v>50</v>
      </c>
    </row>
    <row r="49" spans="1:14" ht="16" x14ac:dyDescent="0.2">
      <c r="A49" s="36">
        <v>48</v>
      </c>
      <c r="B49" s="39">
        <v>52.884149999999998</v>
      </c>
      <c r="C49" s="39">
        <f t="shared" si="2"/>
        <v>53.081296771929878</v>
      </c>
      <c r="D49" s="39">
        <f>$I$10</f>
        <v>51.6735911605521</v>
      </c>
      <c r="E49" s="42">
        <f>$I$11</f>
        <v>54.489002383307657</v>
      </c>
      <c r="F49" s="9" t="str">
        <f t="shared" si="1"/>
        <v>OK</v>
      </c>
      <c r="H49" s="82" t="s">
        <v>63</v>
      </c>
      <c r="I49" s="83">
        <v>284</v>
      </c>
      <c r="J49" s="83"/>
      <c r="K49" s="83" t="s">
        <v>55</v>
      </c>
      <c r="L49" s="83" t="s">
        <v>64</v>
      </c>
      <c r="M49" s="83"/>
      <c r="N49" s="84" t="s">
        <v>50</v>
      </c>
    </row>
    <row r="50" spans="1:14" ht="16" x14ac:dyDescent="0.2">
      <c r="A50" s="36">
        <v>49</v>
      </c>
      <c r="B50" s="39">
        <v>53.240099999999998</v>
      </c>
      <c r="C50" s="39">
        <f t="shared" si="2"/>
        <v>53.081296771929878</v>
      </c>
      <c r="D50" s="39">
        <f>$I$10</f>
        <v>51.6735911605521</v>
      </c>
      <c r="E50" s="42">
        <f>$I$11</f>
        <v>54.489002383307657</v>
      </c>
      <c r="F50" s="9" t="str">
        <f t="shared" si="1"/>
        <v>OK</v>
      </c>
      <c r="H50" s="82" t="s">
        <v>65</v>
      </c>
      <c r="I50" s="90">
        <v>0</v>
      </c>
      <c r="J50" s="83"/>
      <c r="K50" s="83" t="s">
        <v>58</v>
      </c>
      <c r="L50" s="83" t="s">
        <v>66</v>
      </c>
      <c r="M50" s="83"/>
      <c r="N50" s="84" t="s">
        <v>50</v>
      </c>
    </row>
    <row r="51" spans="1:14" ht="16" x14ac:dyDescent="0.2">
      <c r="A51" s="36">
        <v>50</v>
      </c>
      <c r="B51" s="39">
        <v>53.227089999999997</v>
      </c>
      <c r="C51" s="39">
        <f t="shared" si="2"/>
        <v>53.081296771929878</v>
      </c>
      <c r="D51" s="39">
        <f>$I$10</f>
        <v>51.6735911605521</v>
      </c>
      <c r="E51" s="42">
        <f>$I$11</f>
        <v>54.489002383307657</v>
      </c>
      <c r="F51" s="9" t="str">
        <f t="shared" si="1"/>
        <v>OK</v>
      </c>
      <c r="H51" s="82" t="s">
        <v>50</v>
      </c>
      <c r="I51" s="83"/>
      <c r="J51" s="83"/>
      <c r="K51" s="83"/>
      <c r="L51" s="83"/>
      <c r="M51" s="83"/>
      <c r="N51" s="84" t="s">
        <v>50</v>
      </c>
    </row>
    <row r="52" spans="1:14" ht="17" thickBot="1" x14ac:dyDescent="0.25">
      <c r="A52" s="36">
        <v>51</v>
      </c>
      <c r="B52" s="39">
        <v>53.010779999999997</v>
      </c>
      <c r="C52" s="39">
        <f t="shared" si="2"/>
        <v>53.081296771929878</v>
      </c>
      <c r="D52" s="39">
        <f>$I$10</f>
        <v>51.6735911605521</v>
      </c>
      <c r="E52" s="42">
        <f>$I$11</f>
        <v>54.489002383307657</v>
      </c>
      <c r="F52" s="9" t="str">
        <f t="shared" si="1"/>
        <v>OK</v>
      </c>
      <c r="H52" s="86" t="s">
        <v>67</v>
      </c>
      <c r="I52" s="87" t="s">
        <v>68</v>
      </c>
      <c r="J52" s="88" t="s">
        <v>50</v>
      </c>
      <c r="K52" s="88" t="s">
        <v>50</v>
      </c>
      <c r="L52" s="88" t="s">
        <v>50</v>
      </c>
      <c r="M52" s="88" t="s">
        <v>50</v>
      </c>
      <c r="N52" s="89" t="s">
        <v>50</v>
      </c>
    </row>
    <row r="53" spans="1:14" ht="16" x14ac:dyDescent="0.2">
      <c r="A53" s="36">
        <v>52</v>
      </c>
      <c r="B53" s="39">
        <v>53.340940000000003</v>
      </c>
      <c r="C53" s="39">
        <f t="shared" si="2"/>
        <v>53.081296771929878</v>
      </c>
      <c r="D53" s="39">
        <f>$I$10</f>
        <v>51.6735911605521</v>
      </c>
      <c r="E53" s="42">
        <f>$I$11</f>
        <v>54.489002383307657</v>
      </c>
      <c r="F53" s="9" t="str">
        <f t="shared" si="1"/>
        <v>OK</v>
      </c>
    </row>
    <row r="54" spans="1:14" ht="16" x14ac:dyDescent="0.2">
      <c r="A54" s="36">
        <v>53</v>
      </c>
      <c r="B54" s="39">
        <v>52.989849999999997</v>
      </c>
      <c r="C54" s="39">
        <f t="shared" si="2"/>
        <v>53.081296771929878</v>
      </c>
      <c r="D54" s="39">
        <f>$I$10</f>
        <v>51.6735911605521</v>
      </c>
      <c r="E54" s="42">
        <f>$I$11</f>
        <v>54.489002383307657</v>
      </c>
      <c r="F54" s="9" t="str">
        <f t="shared" si="1"/>
        <v>OK</v>
      </c>
      <c r="H54" t="s">
        <v>69</v>
      </c>
    </row>
    <row r="55" spans="1:14" ht="16" x14ac:dyDescent="0.2">
      <c r="A55" s="36">
        <v>54</v>
      </c>
      <c r="B55" s="39">
        <v>53.12124</v>
      </c>
      <c r="C55" s="39">
        <f t="shared" si="2"/>
        <v>53.081296771929878</v>
      </c>
      <c r="D55" s="39">
        <f>$I$10</f>
        <v>51.6735911605521</v>
      </c>
      <c r="E55" s="42">
        <f>$I$11</f>
        <v>54.489002383307657</v>
      </c>
      <c r="F55" s="9" t="str">
        <f t="shared" si="1"/>
        <v>OK</v>
      </c>
    </row>
    <row r="56" spans="1:14" ht="16" x14ac:dyDescent="0.2">
      <c r="A56" s="36">
        <v>55</v>
      </c>
      <c r="B56" s="39">
        <v>52.56906</v>
      </c>
      <c r="C56" s="39">
        <f t="shared" si="2"/>
        <v>53.081296771929878</v>
      </c>
      <c r="D56" s="39">
        <f>$I$10</f>
        <v>51.6735911605521</v>
      </c>
      <c r="E56" s="42">
        <f>$I$11</f>
        <v>54.489002383307657</v>
      </c>
      <c r="F56" s="9" t="str">
        <f t="shared" si="1"/>
        <v>OK</v>
      </c>
    </row>
    <row r="57" spans="1:14" ht="16" x14ac:dyDescent="0.2">
      <c r="A57" s="36">
        <v>56</v>
      </c>
      <c r="B57" s="39">
        <v>53.282769999999999</v>
      </c>
      <c r="C57" s="39">
        <f t="shared" si="2"/>
        <v>53.081296771929878</v>
      </c>
      <c r="D57" s="39">
        <f>$I$10</f>
        <v>51.6735911605521</v>
      </c>
      <c r="E57" s="42">
        <f>$I$11</f>
        <v>54.489002383307657</v>
      </c>
      <c r="F57" s="9" t="str">
        <f t="shared" si="1"/>
        <v>OK</v>
      </c>
    </row>
    <row r="58" spans="1:14" ht="16" x14ac:dyDescent="0.2">
      <c r="A58" s="36">
        <v>57</v>
      </c>
      <c r="B58" s="39">
        <v>55.794539999999998</v>
      </c>
      <c r="C58" s="39">
        <f t="shared" si="2"/>
        <v>53.081296771929878</v>
      </c>
      <c r="D58" s="39">
        <f>$I$10</f>
        <v>51.6735911605521</v>
      </c>
      <c r="E58" s="42">
        <f>$I$11</f>
        <v>54.489002383307657</v>
      </c>
      <c r="F58" s="9" t="str">
        <f t="shared" si="1"/>
        <v>Outside</v>
      </c>
    </row>
    <row r="59" spans="1:14" ht="16" x14ac:dyDescent="0.2">
      <c r="A59" s="36">
        <v>58</v>
      </c>
      <c r="B59" s="39">
        <v>53.12379</v>
      </c>
      <c r="C59" s="39">
        <f t="shared" si="2"/>
        <v>53.081296771929878</v>
      </c>
      <c r="D59" s="39">
        <f>$I$10</f>
        <v>51.6735911605521</v>
      </c>
      <c r="E59" s="42">
        <f>$I$11</f>
        <v>54.489002383307657</v>
      </c>
      <c r="F59" s="9" t="str">
        <f t="shared" si="1"/>
        <v>OK</v>
      </c>
    </row>
    <row r="60" spans="1:14" ht="16" x14ac:dyDescent="0.2">
      <c r="A60" s="36">
        <v>59</v>
      </c>
      <c r="B60" s="39">
        <v>52.978140000000003</v>
      </c>
      <c r="C60" s="39">
        <f t="shared" si="2"/>
        <v>53.081296771929878</v>
      </c>
      <c r="D60" s="39">
        <f>$I$10</f>
        <v>51.6735911605521</v>
      </c>
      <c r="E60" s="42">
        <f>$I$11</f>
        <v>54.489002383307657</v>
      </c>
      <c r="F60" s="9" t="str">
        <f t="shared" si="1"/>
        <v>OK</v>
      </c>
    </row>
    <row r="61" spans="1:14" ht="16" x14ac:dyDescent="0.2">
      <c r="A61" s="36">
        <v>60</v>
      </c>
      <c r="B61" s="39">
        <v>52.90802</v>
      </c>
      <c r="C61" s="39">
        <f t="shared" si="2"/>
        <v>53.081296771929878</v>
      </c>
      <c r="D61" s="39">
        <f>$I$10</f>
        <v>51.6735911605521</v>
      </c>
      <c r="E61" s="42">
        <f>$I$11</f>
        <v>54.489002383307657</v>
      </c>
      <c r="F61" s="9" t="str">
        <f t="shared" si="1"/>
        <v>OK</v>
      </c>
    </row>
    <row r="62" spans="1:14" ht="16" x14ac:dyDescent="0.2">
      <c r="A62" s="36">
        <v>61</v>
      </c>
      <c r="B62" s="39">
        <v>53.089219999999997</v>
      </c>
      <c r="C62" s="39">
        <f t="shared" si="2"/>
        <v>53.081296771929878</v>
      </c>
      <c r="D62" s="39">
        <f>$I$10</f>
        <v>51.6735911605521</v>
      </c>
      <c r="E62" s="42">
        <f>$I$11</f>
        <v>54.489002383307657</v>
      </c>
      <c r="F62" s="9" t="str">
        <f t="shared" si="1"/>
        <v>OK</v>
      </c>
    </row>
    <row r="63" spans="1:14" ht="16" x14ac:dyDescent="0.2">
      <c r="A63" s="36">
        <v>62</v>
      </c>
      <c r="B63" s="39">
        <v>52.970280000000002</v>
      </c>
      <c r="C63" s="39">
        <f t="shared" si="2"/>
        <v>53.081296771929878</v>
      </c>
      <c r="D63" s="39">
        <f>$I$10</f>
        <v>51.6735911605521</v>
      </c>
      <c r="E63" s="42">
        <f>$I$11</f>
        <v>54.489002383307657</v>
      </c>
      <c r="F63" s="9" t="str">
        <f t="shared" si="1"/>
        <v>OK</v>
      </c>
    </row>
    <row r="64" spans="1:14" ht="16" x14ac:dyDescent="0.2">
      <c r="A64" s="36">
        <v>63</v>
      </c>
      <c r="B64" s="39">
        <v>52.859540000000003</v>
      </c>
      <c r="C64" s="39">
        <f t="shared" si="2"/>
        <v>53.081296771929878</v>
      </c>
      <c r="D64" s="39">
        <f>$I$10</f>
        <v>51.6735911605521</v>
      </c>
      <c r="E64" s="42">
        <f>$I$11</f>
        <v>54.489002383307657</v>
      </c>
      <c r="F64" s="9" t="str">
        <f t="shared" si="1"/>
        <v>OK</v>
      </c>
    </row>
    <row r="65" spans="1:6" ht="16" x14ac:dyDescent="0.2">
      <c r="A65" s="36">
        <v>64</v>
      </c>
      <c r="B65" s="39">
        <v>53.04027</v>
      </c>
      <c r="C65" s="39">
        <f t="shared" si="2"/>
        <v>53.081296771929878</v>
      </c>
      <c r="D65" s="39">
        <f>$I$10</f>
        <v>51.6735911605521</v>
      </c>
      <c r="E65" s="42">
        <f>$I$11</f>
        <v>54.489002383307657</v>
      </c>
      <c r="F65" s="9" t="str">
        <f t="shared" si="1"/>
        <v>OK</v>
      </c>
    </row>
    <row r="66" spans="1:6" ht="16" x14ac:dyDescent="0.2">
      <c r="A66" s="36">
        <v>65</v>
      </c>
      <c r="B66" s="39">
        <v>52.892969999999998</v>
      </c>
      <c r="C66" s="39">
        <f t="shared" si="2"/>
        <v>53.081296771929878</v>
      </c>
      <c r="D66" s="39">
        <f>$I$10</f>
        <v>51.6735911605521</v>
      </c>
      <c r="E66" s="42">
        <f>$I$11</f>
        <v>54.489002383307657</v>
      </c>
      <c r="F66" s="9" t="str">
        <f t="shared" si="1"/>
        <v>OK</v>
      </c>
    </row>
    <row r="67" spans="1:6" ht="16" x14ac:dyDescent="0.2">
      <c r="A67" s="36">
        <v>66</v>
      </c>
      <c r="B67" s="39">
        <v>52.511940000000003</v>
      </c>
      <c r="C67" s="39">
        <f t="shared" si="2"/>
        <v>53.081296771929878</v>
      </c>
      <c r="D67" s="39">
        <f>$I$10</f>
        <v>51.6735911605521</v>
      </c>
      <c r="E67" s="42">
        <f>$I$11</f>
        <v>54.489002383307657</v>
      </c>
      <c r="F67" s="9" t="str">
        <f t="shared" ref="F67:F130" si="3">IF(AND(B67&gt;=D67,B67&lt;=E67),"OK","Outside")</f>
        <v>OK</v>
      </c>
    </row>
    <row r="68" spans="1:6" ht="16" x14ac:dyDescent="0.2">
      <c r="A68" s="36">
        <v>67</v>
      </c>
      <c r="B68" s="39">
        <v>52.858370000000001</v>
      </c>
      <c r="C68" s="39">
        <f t="shared" si="2"/>
        <v>53.081296771929878</v>
      </c>
      <c r="D68" s="39">
        <f>$I$10</f>
        <v>51.6735911605521</v>
      </c>
      <c r="E68" s="42">
        <f>$I$11</f>
        <v>54.489002383307657</v>
      </c>
      <c r="F68" s="9" t="str">
        <f t="shared" si="3"/>
        <v>OK</v>
      </c>
    </row>
    <row r="69" spans="1:6" ht="16" x14ac:dyDescent="0.2">
      <c r="A69" s="36">
        <v>68</v>
      </c>
      <c r="B69" s="39">
        <v>53.127099999999999</v>
      </c>
      <c r="C69" s="39">
        <f t="shared" si="2"/>
        <v>53.081296771929878</v>
      </c>
      <c r="D69" s="39">
        <f>$I$10</f>
        <v>51.6735911605521</v>
      </c>
      <c r="E69" s="42">
        <f>$I$11</f>
        <v>54.489002383307657</v>
      </c>
      <c r="F69" s="9" t="str">
        <f t="shared" si="3"/>
        <v>OK</v>
      </c>
    </row>
    <row r="70" spans="1:6" ht="16" x14ac:dyDescent="0.2">
      <c r="A70" s="36">
        <v>69</v>
      </c>
      <c r="B70" s="39">
        <v>53.130180000000003</v>
      </c>
      <c r="C70" s="39">
        <f t="shared" si="2"/>
        <v>53.081296771929878</v>
      </c>
      <c r="D70" s="39">
        <f>$I$10</f>
        <v>51.6735911605521</v>
      </c>
      <c r="E70" s="42">
        <f>$I$11</f>
        <v>54.489002383307657</v>
      </c>
      <c r="F70" s="9" t="str">
        <f t="shared" si="3"/>
        <v>OK</v>
      </c>
    </row>
    <row r="71" spans="1:6" ht="16" x14ac:dyDescent="0.2">
      <c r="A71" s="36">
        <v>70</v>
      </c>
      <c r="B71" s="39">
        <v>53.376249999999999</v>
      </c>
      <c r="C71" s="39">
        <f t="shared" si="2"/>
        <v>53.081296771929878</v>
      </c>
      <c r="D71" s="39">
        <f>$I$10</f>
        <v>51.6735911605521</v>
      </c>
      <c r="E71" s="42">
        <f>$I$11</f>
        <v>54.489002383307657</v>
      </c>
      <c r="F71" s="9" t="str">
        <f t="shared" si="3"/>
        <v>OK</v>
      </c>
    </row>
    <row r="72" spans="1:6" ht="16" x14ac:dyDescent="0.2">
      <c r="A72" s="36">
        <v>71</v>
      </c>
      <c r="B72" s="39">
        <v>52.841180000000001</v>
      </c>
      <c r="C72" s="39">
        <f t="shared" si="2"/>
        <v>53.081296771929878</v>
      </c>
      <c r="D72" s="39">
        <f>$I$10</f>
        <v>51.6735911605521</v>
      </c>
      <c r="E72" s="42">
        <f>$I$11</f>
        <v>54.489002383307657</v>
      </c>
      <c r="F72" s="9" t="str">
        <f t="shared" si="3"/>
        <v>OK</v>
      </c>
    </row>
    <row r="73" spans="1:6" ht="16" x14ac:dyDescent="0.2">
      <c r="A73" s="36">
        <v>72</v>
      </c>
      <c r="B73" s="39">
        <v>52.552810000000001</v>
      </c>
      <c r="C73" s="39">
        <f t="shared" si="2"/>
        <v>53.081296771929878</v>
      </c>
      <c r="D73" s="39">
        <f>$I$10</f>
        <v>51.6735911605521</v>
      </c>
      <c r="E73" s="42">
        <f>$I$11</f>
        <v>54.489002383307657</v>
      </c>
      <c r="F73" s="9" t="str">
        <f t="shared" si="3"/>
        <v>OK</v>
      </c>
    </row>
    <row r="74" spans="1:6" ht="16" x14ac:dyDescent="0.2">
      <c r="A74" s="36">
        <v>73</v>
      </c>
      <c r="B74" s="39">
        <v>53.119169999999997</v>
      </c>
      <c r="C74" s="39">
        <f t="shared" si="2"/>
        <v>53.081296771929878</v>
      </c>
      <c r="D74" s="39">
        <f>$I$10</f>
        <v>51.6735911605521</v>
      </c>
      <c r="E74" s="42">
        <f>$I$11</f>
        <v>54.489002383307657</v>
      </c>
      <c r="F74" s="9" t="str">
        <f t="shared" si="3"/>
        <v>OK</v>
      </c>
    </row>
    <row r="75" spans="1:6" ht="16" x14ac:dyDescent="0.2">
      <c r="A75" s="36">
        <v>74</v>
      </c>
      <c r="B75" s="41">
        <v>55.013489999999997</v>
      </c>
      <c r="C75" s="39">
        <f t="shared" si="2"/>
        <v>53.081296771929878</v>
      </c>
      <c r="D75" s="39">
        <f>$I$10</f>
        <v>51.6735911605521</v>
      </c>
      <c r="E75" s="42">
        <f>$I$11</f>
        <v>54.489002383307657</v>
      </c>
      <c r="F75" s="9" t="str">
        <f t="shared" si="3"/>
        <v>Outside</v>
      </c>
    </row>
    <row r="76" spans="1:6" ht="16" x14ac:dyDescent="0.2">
      <c r="A76" s="36">
        <v>75</v>
      </c>
      <c r="B76" s="41">
        <v>52.91225</v>
      </c>
      <c r="C76" s="39">
        <f t="shared" si="2"/>
        <v>53.081296771929878</v>
      </c>
      <c r="D76" s="39">
        <f>$I$10</f>
        <v>51.6735911605521</v>
      </c>
      <c r="E76" s="42">
        <f>$I$11</f>
        <v>54.489002383307657</v>
      </c>
      <c r="F76" s="9" t="str">
        <f t="shared" si="3"/>
        <v>OK</v>
      </c>
    </row>
    <row r="77" spans="1:6" ht="16" x14ac:dyDescent="0.2">
      <c r="A77" s="36">
        <v>76</v>
      </c>
      <c r="B77" s="41">
        <v>55.029359999999997</v>
      </c>
      <c r="C77" s="39">
        <f t="shared" si="2"/>
        <v>53.081296771929878</v>
      </c>
      <c r="D77" s="39">
        <f>$I$10</f>
        <v>51.6735911605521</v>
      </c>
      <c r="E77" s="42">
        <f>$I$11</f>
        <v>54.489002383307657</v>
      </c>
      <c r="F77" s="9" t="str">
        <f t="shared" si="3"/>
        <v>Outside</v>
      </c>
    </row>
    <row r="78" spans="1:6" ht="16" x14ac:dyDescent="0.2">
      <c r="A78" s="36">
        <v>77</v>
      </c>
      <c r="B78" s="39">
        <v>55.078530000000001</v>
      </c>
      <c r="C78" s="39">
        <f t="shared" si="2"/>
        <v>53.081296771929878</v>
      </c>
      <c r="D78" s="39">
        <f>$I$10</f>
        <v>51.6735911605521</v>
      </c>
      <c r="E78" s="42">
        <f>$I$11</f>
        <v>54.489002383307657</v>
      </c>
      <c r="F78" s="9" t="str">
        <f t="shared" si="3"/>
        <v>Outside</v>
      </c>
    </row>
    <row r="79" spans="1:6" ht="16" x14ac:dyDescent="0.2">
      <c r="A79" s="36">
        <v>78</v>
      </c>
      <c r="B79" s="41">
        <v>55.134869999999999</v>
      </c>
      <c r="C79" s="39">
        <f t="shared" si="2"/>
        <v>53.081296771929878</v>
      </c>
      <c r="D79" s="39">
        <f>$I$10</f>
        <v>51.6735911605521</v>
      </c>
      <c r="E79" s="42">
        <f>$I$11</f>
        <v>54.489002383307657</v>
      </c>
      <c r="F79" s="9" t="str">
        <f t="shared" si="3"/>
        <v>Outside</v>
      </c>
    </row>
    <row r="80" spans="1:6" ht="16" x14ac:dyDescent="0.2">
      <c r="A80" s="36">
        <v>79</v>
      </c>
      <c r="B80" s="41">
        <v>55.023420000000002</v>
      </c>
      <c r="C80" s="39">
        <f t="shared" si="2"/>
        <v>53.081296771929878</v>
      </c>
      <c r="D80" s="39">
        <f>$I$10</f>
        <v>51.6735911605521</v>
      </c>
      <c r="E80" s="42">
        <f>$I$11</f>
        <v>54.489002383307657</v>
      </c>
      <c r="F80" s="9" t="str">
        <f t="shared" si="3"/>
        <v>Outside</v>
      </c>
    </row>
    <row r="81" spans="1:6" ht="16" x14ac:dyDescent="0.2">
      <c r="A81" s="36">
        <v>80</v>
      </c>
      <c r="B81" s="41">
        <v>55.058909999999997</v>
      </c>
      <c r="C81" s="39">
        <f t="shared" si="2"/>
        <v>53.081296771929878</v>
      </c>
      <c r="D81" s="39">
        <f>$I$10</f>
        <v>51.6735911605521</v>
      </c>
      <c r="E81" s="42">
        <f>$I$11</f>
        <v>54.489002383307657</v>
      </c>
      <c r="F81" s="9" t="str">
        <f t="shared" si="3"/>
        <v>Outside</v>
      </c>
    </row>
    <row r="82" spans="1:6" ht="16" x14ac:dyDescent="0.2">
      <c r="A82" s="36">
        <v>81</v>
      </c>
      <c r="B82" s="41">
        <v>52.70326</v>
      </c>
      <c r="C82" s="39">
        <f t="shared" si="2"/>
        <v>53.081296771929878</v>
      </c>
      <c r="D82" s="39">
        <f>$I$10</f>
        <v>51.6735911605521</v>
      </c>
      <c r="E82" s="42">
        <f>$I$11</f>
        <v>54.489002383307657</v>
      </c>
      <c r="F82" s="9" t="str">
        <f t="shared" si="3"/>
        <v>OK</v>
      </c>
    </row>
    <row r="83" spans="1:6" ht="16" x14ac:dyDescent="0.2">
      <c r="A83" s="36">
        <v>82</v>
      </c>
      <c r="B83" s="41">
        <v>55.097589999999997</v>
      </c>
      <c r="C83" s="39">
        <f t="shared" si="2"/>
        <v>53.081296771929878</v>
      </c>
      <c r="D83" s="39">
        <f>$I$10</f>
        <v>51.6735911605521</v>
      </c>
      <c r="E83" s="42">
        <f>$I$11</f>
        <v>54.489002383307657</v>
      </c>
      <c r="F83" s="9" t="str">
        <f t="shared" si="3"/>
        <v>Outside</v>
      </c>
    </row>
    <row r="84" spans="1:6" ht="16" x14ac:dyDescent="0.2">
      <c r="A84" s="36">
        <v>83</v>
      </c>
      <c r="B84" s="41">
        <v>53.096440000000001</v>
      </c>
      <c r="C84" s="39">
        <f t="shared" si="2"/>
        <v>53.081296771929878</v>
      </c>
      <c r="D84" s="39">
        <f>$I$10</f>
        <v>51.6735911605521</v>
      </c>
      <c r="E84" s="42">
        <f>$I$11</f>
        <v>54.489002383307657</v>
      </c>
      <c r="F84" s="9" t="str">
        <f t="shared" si="3"/>
        <v>OK</v>
      </c>
    </row>
    <row r="85" spans="1:6" ht="16" x14ac:dyDescent="0.2">
      <c r="A85" s="36">
        <v>84</v>
      </c>
      <c r="B85" s="41">
        <v>53.246130000000001</v>
      </c>
      <c r="C85" s="39">
        <f t="shared" si="2"/>
        <v>53.081296771929878</v>
      </c>
      <c r="D85" s="39">
        <f>$I$10</f>
        <v>51.6735911605521</v>
      </c>
      <c r="E85" s="42">
        <f>$I$11</f>
        <v>54.489002383307657</v>
      </c>
      <c r="F85" s="9" t="str">
        <f t="shared" si="3"/>
        <v>OK</v>
      </c>
    </row>
    <row r="86" spans="1:6" ht="16" x14ac:dyDescent="0.2">
      <c r="A86" s="36">
        <v>85</v>
      </c>
      <c r="B86" s="41">
        <v>52.749360000000003</v>
      </c>
      <c r="C86" s="39">
        <f t="shared" ref="C86:C149" si="4">$I$4</f>
        <v>53.081296771929878</v>
      </c>
      <c r="D86" s="39">
        <f>$I$10</f>
        <v>51.6735911605521</v>
      </c>
      <c r="E86" s="42">
        <f>$I$11</f>
        <v>54.489002383307657</v>
      </c>
      <c r="F86" s="9" t="str">
        <f t="shared" si="3"/>
        <v>OK</v>
      </c>
    </row>
    <row r="87" spans="1:6" ht="16" x14ac:dyDescent="0.2">
      <c r="A87" s="36">
        <v>86</v>
      </c>
      <c r="B87" s="39">
        <v>52.886560000000003</v>
      </c>
      <c r="C87" s="39">
        <f t="shared" si="4"/>
        <v>53.081296771929878</v>
      </c>
      <c r="D87" s="39">
        <f>$I$10</f>
        <v>51.6735911605521</v>
      </c>
      <c r="E87" s="42">
        <f>$I$11</f>
        <v>54.489002383307657</v>
      </c>
      <c r="F87" s="9" t="str">
        <f t="shared" si="3"/>
        <v>OK</v>
      </c>
    </row>
    <row r="88" spans="1:6" ht="16" x14ac:dyDescent="0.2">
      <c r="A88" s="36">
        <v>87</v>
      </c>
      <c r="B88" s="41">
        <v>52.991619999999998</v>
      </c>
      <c r="C88" s="39">
        <f t="shared" si="4"/>
        <v>53.081296771929878</v>
      </c>
      <c r="D88" s="39">
        <f>$I$10</f>
        <v>51.6735911605521</v>
      </c>
      <c r="E88" s="42">
        <f>$I$11</f>
        <v>54.489002383307657</v>
      </c>
      <c r="F88" s="9" t="str">
        <f t="shared" si="3"/>
        <v>OK</v>
      </c>
    </row>
    <row r="89" spans="1:6" ht="16" x14ac:dyDescent="0.2">
      <c r="A89" s="36">
        <v>88</v>
      </c>
      <c r="B89" s="39">
        <v>53.186669999999999</v>
      </c>
      <c r="C89" s="39">
        <f t="shared" si="4"/>
        <v>53.081296771929878</v>
      </c>
      <c r="D89" s="39">
        <f>$I$10</f>
        <v>51.6735911605521</v>
      </c>
      <c r="E89" s="42">
        <f>$I$11</f>
        <v>54.489002383307657</v>
      </c>
      <c r="F89" s="9" t="str">
        <f t="shared" si="3"/>
        <v>OK</v>
      </c>
    </row>
    <row r="90" spans="1:6" ht="16" x14ac:dyDescent="0.2">
      <c r="A90" s="36">
        <v>89</v>
      </c>
      <c r="B90" s="41">
        <v>53.172159999999998</v>
      </c>
      <c r="C90" s="39">
        <f t="shared" si="4"/>
        <v>53.081296771929878</v>
      </c>
      <c r="D90" s="39">
        <f>$I$10</f>
        <v>51.6735911605521</v>
      </c>
      <c r="E90" s="42">
        <f>$I$11</f>
        <v>54.489002383307657</v>
      </c>
      <c r="F90" s="9" t="str">
        <f t="shared" si="3"/>
        <v>OK</v>
      </c>
    </row>
    <row r="91" spans="1:6" ht="16" x14ac:dyDescent="0.2">
      <c r="A91" s="36">
        <v>90</v>
      </c>
      <c r="B91" s="41">
        <v>53.25215</v>
      </c>
      <c r="C91" s="39">
        <f t="shared" si="4"/>
        <v>53.081296771929878</v>
      </c>
      <c r="D91" s="39">
        <f>$I$10</f>
        <v>51.6735911605521</v>
      </c>
      <c r="E91" s="42">
        <f>$I$11</f>
        <v>54.489002383307657</v>
      </c>
      <c r="F91" s="9" t="str">
        <f t="shared" si="3"/>
        <v>OK</v>
      </c>
    </row>
    <row r="92" spans="1:6" ht="16" x14ac:dyDescent="0.2">
      <c r="A92" s="36">
        <v>91</v>
      </c>
      <c r="B92" s="41">
        <v>52.889360000000003</v>
      </c>
      <c r="C92" s="39">
        <f t="shared" si="4"/>
        <v>53.081296771929878</v>
      </c>
      <c r="D92" s="39">
        <f>$I$10</f>
        <v>51.6735911605521</v>
      </c>
      <c r="E92" s="42">
        <f>$I$11</f>
        <v>54.489002383307657</v>
      </c>
      <c r="F92" s="9" t="str">
        <f t="shared" si="3"/>
        <v>OK</v>
      </c>
    </row>
    <row r="93" spans="1:6" ht="16" x14ac:dyDescent="0.2">
      <c r="A93" s="36">
        <v>92</v>
      </c>
      <c r="B93" s="39">
        <v>53.49868</v>
      </c>
      <c r="C93" s="39">
        <f t="shared" si="4"/>
        <v>53.081296771929878</v>
      </c>
      <c r="D93" s="39">
        <f>$I$10</f>
        <v>51.6735911605521</v>
      </c>
      <c r="E93" s="42">
        <f>$I$11</f>
        <v>54.489002383307657</v>
      </c>
      <c r="F93" s="9" t="str">
        <f t="shared" si="3"/>
        <v>OK</v>
      </c>
    </row>
    <row r="94" spans="1:6" ht="16" x14ac:dyDescent="0.2">
      <c r="A94" s="36">
        <v>93</v>
      </c>
      <c r="B94" s="41">
        <v>53.120809999999999</v>
      </c>
      <c r="C94" s="39">
        <f t="shared" si="4"/>
        <v>53.081296771929878</v>
      </c>
      <c r="D94" s="39">
        <f>$I$10</f>
        <v>51.6735911605521</v>
      </c>
      <c r="E94" s="42">
        <f>$I$11</f>
        <v>54.489002383307657</v>
      </c>
      <c r="F94" s="9" t="str">
        <f t="shared" si="3"/>
        <v>OK</v>
      </c>
    </row>
    <row r="95" spans="1:6" ht="16" x14ac:dyDescent="0.2">
      <c r="A95" s="36">
        <v>94</v>
      </c>
      <c r="B95" s="41">
        <v>52.741109999999999</v>
      </c>
      <c r="C95" s="39">
        <f t="shared" si="4"/>
        <v>53.081296771929878</v>
      </c>
      <c r="D95" s="39">
        <f>$I$10</f>
        <v>51.6735911605521</v>
      </c>
      <c r="E95" s="42">
        <f>$I$11</f>
        <v>54.489002383307657</v>
      </c>
      <c r="F95" s="9" t="str">
        <f t="shared" si="3"/>
        <v>OK</v>
      </c>
    </row>
    <row r="96" spans="1:6" ht="16" x14ac:dyDescent="0.2">
      <c r="A96" s="36">
        <v>95</v>
      </c>
      <c r="B96" s="39">
        <v>52.90643</v>
      </c>
      <c r="C96" s="39">
        <f t="shared" si="4"/>
        <v>53.081296771929878</v>
      </c>
      <c r="D96" s="39">
        <f>$I$10</f>
        <v>51.6735911605521</v>
      </c>
      <c r="E96" s="42">
        <f>$I$11</f>
        <v>54.489002383307657</v>
      </c>
      <c r="F96" s="9" t="str">
        <f t="shared" si="3"/>
        <v>OK</v>
      </c>
    </row>
    <row r="97" spans="1:6" ht="16" x14ac:dyDescent="0.2">
      <c r="A97" s="36">
        <v>96</v>
      </c>
      <c r="B97" s="41">
        <v>53.201369999999997</v>
      </c>
      <c r="C97" s="39">
        <f t="shared" si="4"/>
        <v>53.081296771929878</v>
      </c>
      <c r="D97" s="39">
        <f>$I$10</f>
        <v>51.6735911605521</v>
      </c>
      <c r="E97" s="42">
        <f>$I$11</f>
        <v>54.489002383307657</v>
      </c>
      <c r="F97" s="9" t="str">
        <f t="shared" si="3"/>
        <v>OK</v>
      </c>
    </row>
    <row r="98" spans="1:6" ht="16" x14ac:dyDescent="0.2">
      <c r="A98" s="36">
        <v>97</v>
      </c>
      <c r="B98" s="41">
        <v>52.767650000000003</v>
      </c>
      <c r="C98" s="39">
        <f t="shared" si="4"/>
        <v>53.081296771929878</v>
      </c>
      <c r="D98" s="39">
        <f>$I$10</f>
        <v>51.6735911605521</v>
      </c>
      <c r="E98" s="42">
        <f>$I$11</f>
        <v>54.489002383307657</v>
      </c>
      <c r="F98" s="9" t="str">
        <f t="shared" si="3"/>
        <v>OK</v>
      </c>
    </row>
    <row r="99" spans="1:6" ht="16" x14ac:dyDescent="0.2">
      <c r="A99" s="36">
        <v>98</v>
      </c>
      <c r="B99" s="41">
        <v>53.049370000000003</v>
      </c>
      <c r="C99" s="39">
        <f t="shared" si="4"/>
        <v>53.081296771929878</v>
      </c>
      <c r="D99" s="39">
        <f>$I$10</f>
        <v>51.6735911605521</v>
      </c>
      <c r="E99" s="42">
        <f>$I$11</f>
        <v>54.489002383307657</v>
      </c>
      <c r="F99" s="9" t="str">
        <f t="shared" si="3"/>
        <v>OK</v>
      </c>
    </row>
    <row r="100" spans="1:6" ht="16" x14ac:dyDescent="0.2">
      <c r="A100" s="36">
        <v>99</v>
      </c>
      <c r="B100" s="41">
        <v>52.936120000000003</v>
      </c>
      <c r="C100" s="39">
        <f t="shared" si="4"/>
        <v>53.081296771929878</v>
      </c>
      <c r="D100" s="39">
        <f>$I$10</f>
        <v>51.6735911605521</v>
      </c>
      <c r="E100" s="42">
        <f>$I$11</f>
        <v>54.489002383307657</v>
      </c>
      <c r="F100" s="9" t="str">
        <f t="shared" si="3"/>
        <v>OK</v>
      </c>
    </row>
    <row r="101" spans="1:6" ht="16" x14ac:dyDescent="0.2">
      <c r="A101" s="36">
        <v>100</v>
      </c>
      <c r="B101" s="41">
        <v>52.755980000000001</v>
      </c>
      <c r="C101" s="39">
        <f t="shared" si="4"/>
        <v>53.081296771929878</v>
      </c>
      <c r="D101" s="39">
        <f>$I$10</f>
        <v>51.6735911605521</v>
      </c>
      <c r="E101" s="42">
        <f>$I$11</f>
        <v>54.489002383307657</v>
      </c>
      <c r="F101" s="9" t="str">
        <f t="shared" si="3"/>
        <v>OK</v>
      </c>
    </row>
    <row r="102" spans="1:6" ht="16" x14ac:dyDescent="0.2">
      <c r="A102" s="36">
        <v>101</v>
      </c>
      <c r="B102" s="41">
        <v>53.159030000000001</v>
      </c>
      <c r="C102" s="39">
        <f t="shared" si="4"/>
        <v>53.081296771929878</v>
      </c>
      <c r="D102" s="39">
        <f>$I$10</f>
        <v>51.6735911605521</v>
      </c>
      <c r="E102" s="42">
        <f>$I$11</f>
        <v>54.489002383307657</v>
      </c>
      <c r="F102" s="9" t="str">
        <f t="shared" si="3"/>
        <v>OK</v>
      </c>
    </row>
    <row r="103" spans="1:6" ht="16" x14ac:dyDescent="0.2">
      <c r="A103" s="36">
        <v>102</v>
      </c>
      <c r="B103" s="41">
        <v>53.274059999999999</v>
      </c>
      <c r="C103" s="39">
        <f t="shared" si="4"/>
        <v>53.081296771929878</v>
      </c>
      <c r="D103" s="39">
        <f>$I$10</f>
        <v>51.6735911605521</v>
      </c>
      <c r="E103" s="42">
        <f>$I$11</f>
        <v>54.489002383307657</v>
      </c>
      <c r="F103" s="9" t="str">
        <f t="shared" si="3"/>
        <v>OK</v>
      </c>
    </row>
    <row r="104" spans="1:6" ht="16" x14ac:dyDescent="0.2">
      <c r="A104" s="36">
        <v>103</v>
      </c>
      <c r="B104" s="41">
        <v>52.749180000000003</v>
      </c>
      <c r="C104" s="39">
        <f t="shared" si="4"/>
        <v>53.081296771929878</v>
      </c>
      <c r="D104" s="39">
        <f>$I$10</f>
        <v>51.6735911605521</v>
      </c>
      <c r="E104" s="42">
        <f>$I$11</f>
        <v>54.489002383307657</v>
      </c>
      <c r="F104" s="9" t="str">
        <f t="shared" si="3"/>
        <v>OK</v>
      </c>
    </row>
    <row r="105" spans="1:6" ht="16" x14ac:dyDescent="0.2">
      <c r="A105" s="36">
        <v>104</v>
      </c>
      <c r="B105" s="41">
        <v>53.149679999999996</v>
      </c>
      <c r="C105" s="39">
        <f t="shared" si="4"/>
        <v>53.081296771929878</v>
      </c>
      <c r="D105" s="39">
        <f>$I$10</f>
        <v>51.6735911605521</v>
      </c>
      <c r="E105" s="42">
        <f>$I$11</f>
        <v>54.489002383307657</v>
      </c>
      <c r="F105" s="9" t="str">
        <f t="shared" si="3"/>
        <v>OK</v>
      </c>
    </row>
    <row r="106" spans="1:6" ht="16" x14ac:dyDescent="0.2">
      <c r="A106" s="36">
        <v>105</v>
      </c>
      <c r="B106" s="41">
        <v>52.567630000000001</v>
      </c>
      <c r="C106" s="39">
        <f t="shared" si="4"/>
        <v>53.081296771929878</v>
      </c>
      <c r="D106" s="39">
        <f>$I$10</f>
        <v>51.6735911605521</v>
      </c>
      <c r="E106" s="42">
        <f>$I$11</f>
        <v>54.489002383307657</v>
      </c>
      <c r="F106" s="9" t="str">
        <f t="shared" si="3"/>
        <v>OK</v>
      </c>
    </row>
    <row r="107" spans="1:6" ht="16" x14ac:dyDescent="0.2">
      <c r="A107" s="36">
        <v>106</v>
      </c>
      <c r="B107" s="41">
        <v>52.965679999999999</v>
      </c>
      <c r="C107" s="39">
        <f t="shared" si="4"/>
        <v>53.081296771929878</v>
      </c>
      <c r="D107" s="39">
        <f>$I$10</f>
        <v>51.6735911605521</v>
      </c>
      <c r="E107" s="42">
        <f>$I$11</f>
        <v>54.489002383307657</v>
      </c>
      <c r="F107" s="9" t="str">
        <f t="shared" si="3"/>
        <v>OK</v>
      </c>
    </row>
    <row r="108" spans="1:6" ht="16" x14ac:dyDescent="0.2">
      <c r="A108" s="36">
        <v>107</v>
      </c>
      <c r="B108" s="39">
        <v>52.953159999999997</v>
      </c>
      <c r="C108" s="39">
        <f t="shared" si="4"/>
        <v>53.081296771929878</v>
      </c>
      <c r="D108" s="39">
        <f>$I$10</f>
        <v>51.6735911605521</v>
      </c>
      <c r="E108" s="42">
        <f>$I$11</f>
        <v>54.489002383307657</v>
      </c>
      <c r="F108" s="9" t="str">
        <f t="shared" si="3"/>
        <v>OK</v>
      </c>
    </row>
    <row r="109" spans="1:6" ht="16" x14ac:dyDescent="0.2">
      <c r="A109" s="36">
        <v>108</v>
      </c>
      <c r="B109" s="41">
        <v>52.936070000000001</v>
      </c>
      <c r="C109" s="39">
        <f t="shared" si="4"/>
        <v>53.081296771929878</v>
      </c>
      <c r="D109" s="39">
        <f>$I$10</f>
        <v>51.6735911605521</v>
      </c>
      <c r="E109" s="42">
        <f>$I$11</f>
        <v>54.489002383307657</v>
      </c>
      <c r="F109" s="9" t="str">
        <f t="shared" si="3"/>
        <v>OK</v>
      </c>
    </row>
    <row r="110" spans="1:6" ht="16" x14ac:dyDescent="0.2">
      <c r="A110" s="36">
        <v>109</v>
      </c>
      <c r="B110" s="39">
        <v>53.461289999999998</v>
      </c>
      <c r="C110" s="39">
        <f t="shared" si="4"/>
        <v>53.081296771929878</v>
      </c>
      <c r="D110" s="39">
        <f>$I$10</f>
        <v>51.6735911605521</v>
      </c>
      <c r="E110" s="42">
        <f>$I$11</f>
        <v>54.489002383307657</v>
      </c>
      <c r="F110" s="9" t="str">
        <f t="shared" si="3"/>
        <v>OK</v>
      </c>
    </row>
    <row r="111" spans="1:6" ht="16" x14ac:dyDescent="0.2">
      <c r="A111" s="36">
        <v>110</v>
      </c>
      <c r="B111" s="39">
        <v>53.201990000000002</v>
      </c>
      <c r="C111" s="39">
        <f t="shared" si="4"/>
        <v>53.081296771929878</v>
      </c>
      <c r="D111" s="39">
        <f>$I$10</f>
        <v>51.6735911605521</v>
      </c>
      <c r="E111" s="42">
        <f>$I$11</f>
        <v>54.489002383307657</v>
      </c>
      <c r="F111" s="9" t="str">
        <f t="shared" si="3"/>
        <v>OK</v>
      </c>
    </row>
    <row r="112" spans="1:6" ht="16" x14ac:dyDescent="0.2">
      <c r="A112" s="36">
        <v>111</v>
      </c>
      <c r="B112" s="39">
        <v>53.172359999999998</v>
      </c>
      <c r="C112" s="39">
        <f t="shared" si="4"/>
        <v>53.081296771929878</v>
      </c>
      <c r="D112" s="39">
        <f>$I$10</f>
        <v>51.6735911605521</v>
      </c>
      <c r="E112" s="42">
        <f>$I$11</f>
        <v>54.489002383307657</v>
      </c>
      <c r="F112" s="9" t="str">
        <f t="shared" si="3"/>
        <v>OK</v>
      </c>
    </row>
    <row r="113" spans="1:6" ht="16" x14ac:dyDescent="0.2">
      <c r="A113" s="36">
        <v>112</v>
      </c>
      <c r="B113" s="39">
        <v>53.114980000000003</v>
      </c>
      <c r="C113" s="39">
        <f t="shared" si="4"/>
        <v>53.081296771929878</v>
      </c>
      <c r="D113" s="39">
        <f>$I$10</f>
        <v>51.6735911605521</v>
      </c>
      <c r="E113" s="42">
        <f>$I$11</f>
        <v>54.489002383307657</v>
      </c>
      <c r="F113" s="9" t="str">
        <f t="shared" si="3"/>
        <v>OK</v>
      </c>
    </row>
    <row r="114" spans="1:6" ht="16" x14ac:dyDescent="0.2">
      <c r="A114" s="36">
        <v>113</v>
      </c>
      <c r="B114" s="39">
        <v>53.154969999999999</v>
      </c>
      <c r="C114" s="39">
        <f t="shared" si="4"/>
        <v>53.081296771929878</v>
      </c>
      <c r="D114" s="39">
        <f>$I$10</f>
        <v>51.6735911605521</v>
      </c>
      <c r="E114" s="42">
        <f>$I$11</f>
        <v>54.489002383307657</v>
      </c>
      <c r="F114" s="9" t="str">
        <f t="shared" si="3"/>
        <v>OK</v>
      </c>
    </row>
    <row r="115" spans="1:6" ht="16" x14ac:dyDescent="0.2">
      <c r="A115" s="36">
        <v>114</v>
      </c>
      <c r="B115" s="39">
        <v>52.867959999999997</v>
      </c>
      <c r="C115" s="39">
        <f t="shared" si="4"/>
        <v>53.081296771929878</v>
      </c>
      <c r="D115" s="39">
        <f>$I$10</f>
        <v>51.6735911605521</v>
      </c>
      <c r="E115" s="42">
        <f>$I$11</f>
        <v>54.489002383307657</v>
      </c>
      <c r="F115" s="9" t="str">
        <f t="shared" si="3"/>
        <v>OK</v>
      </c>
    </row>
    <row r="116" spans="1:6" ht="16" x14ac:dyDescent="0.2">
      <c r="A116" s="36">
        <v>115</v>
      </c>
      <c r="B116" s="39">
        <v>52.952150000000003</v>
      </c>
      <c r="C116" s="39">
        <f t="shared" si="4"/>
        <v>53.081296771929878</v>
      </c>
      <c r="D116" s="39">
        <f>$I$10</f>
        <v>51.6735911605521</v>
      </c>
      <c r="E116" s="42">
        <f>$I$11</f>
        <v>54.489002383307657</v>
      </c>
      <c r="F116" s="9" t="str">
        <f t="shared" si="3"/>
        <v>OK</v>
      </c>
    </row>
    <row r="117" spans="1:6" ht="16" x14ac:dyDescent="0.2">
      <c r="A117" s="36">
        <v>116</v>
      </c>
      <c r="B117" s="39">
        <v>53.015839999999997</v>
      </c>
      <c r="C117" s="39">
        <f t="shared" si="4"/>
        <v>53.081296771929878</v>
      </c>
      <c r="D117" s="39">
        <f>$I$10</f>
        <v>51.6735911605521</v>
      </c>
      <c r="E117" s="42">
        <f>$I$11</f>
        <v>54.489002383307657</v>
      </c>
      <c r="F117" s="9" t="str">
        <f t="shared" si="3"/>
        <v>OK</v>
      </c>
    </row>
    <row r="118" spans="1:6" ht="16" x14ac:dyDescent="0.2">
      <c r="A118" s="36">
        <v>117</v>
      </c>
      <c r="B118" s="39">
        <v>52.841140000000003</v>
      </c>
      <c r="C118" s="39">
        <f t="shared" si="4"/>
        <v>53.081296771929878</v>
      </c>
      <c r="D118" s="39">
        <f>$I$10</f>
        <v>51.6735911605521</v>
      </c>
      <c r="E118" s="42">
        <f>$I$11</f>
        <v>54.489002383307657</v>
      </c>
      <c r="F118" s="9" t="str">
        <f t="shared" si="3"/>
        <v>OK</v>
      </c>
    </row>
    <row r="119" spans="1:6" ht="16" x14ac:dyDescent="0.2">
      <c r="A119" s="36">
        <v>118</v>
      </c>
      <c r="B119" s="39">
        <v>52.752310000000001</v>
      </c>
      <c r="C119" s="39">
        <f t="shared" si="4"/>
        <v>53.081296771929878</v>
      </c>
      <c r="D119" s="39">
        <f>$I$10</f>
        <v>51.6735911605521</v>
      </c>
      <c r="E119" s="42">
        <f>$I$11</f>
        <v>54.489002383307657</v>
      </c>
      <c r="F119" s="9" t="str">
        <f t="shared" si="3"/>
        <v>OK</v>
      </c>
    </row>
    <row r="120" spans="1:6" ht="16" x14ac:dyDescent="0.2">
      <c r="A120" s="36">
        <v>119</v>
      </c>
      <c r="B120" s="39">
        <v>53.133490000000002</v>
      </c>
      <c r="C120" s="39">
        <f t="shared" si="4"/>
        <v>53.081296771929878</v>
      </c>
      <c r="D120" s="39">
        <f>$I$10</f>
        <v>51.6735911605521</v>
      </c>
      <c r="E120" s="42">
        <f>$I$11</f>
        <v>54.489002383307657</v>
      </c>
      <c r="F120" s="9" t="str">
        <f t="shared" si="3"/>
        <v>OK</v>
      </c>
    </row>
    <row r="121" spans="1:6" ht="16" x14ac:dyDescent="0.2">
      <c r="A121" s="36">
        <v>120</v>
      </c>
      <c r="B121" s="39">
        <v>53.203620000000001</v>
      </c>
      <c r="C121" s="39">
        <f t="shared" si="4"/>
        <v>53.081296771929878</v>
      </c>
      <c r="D121" s="39">
        <f>$I$10</f>
        <v>51.6735911605521</v>
      </c>
      <c r="E121" s="42">
        <f>$I$11</f>
        <v>54.489002383307657</v>
      </c>
      <c r="F121" s="9" t="str">
        <f t="shared" si="3"/>
        <v>OK</v>
      </c>
    </row>
    <row r="122" spans="1:6" ht="16" x14ac:dyDescent="0.2">
      <c r="A122" s="36">
        <v>121</v>
      </c>
      <c r="B122" s="39">
        <v>52.84646</v>
      </c>
      <c r="C122" s="39">
        <f t="shared" si="4"/>
        <v>53.081296771929878</v>
      </c>
      <c r="D122" s="39">
        <f>$I$10</f>
        <v>51.6735911605521</v>
      </c>
      <c r="E122" s="42">
        <f>$I$11</f>
        <v>54.489002383307657</v>
      </c>
      <c r="F122" s="9" t="str">
        <f t="shared" si="3"/>
        <v>OK</v>
      </c>
    </row>
    <row r="123" spans="1:6" ht="16" x14ac:dyDescent="0.2">
      <c r="A123" s="36">
        <v>122</v>
      </c>
      <c r="B123" s="39">
        <v>52.669530000000002</v>
      </c>
      <c r="C123" s="39">
        <f t="shared" si="4"/>
        <v>53.081296771929878</v>
      </c>
      <c r="D123" s="39">
        <f>$I$10</f>
        <v>51.6735911605521</v>
      </c>
      <c r="E123" s="42">
        <f>$I$11</f>
        <v>54.489002383307657</v>
      </c>
      <c r="F123" s="9" t="str">
        <f t="shared" si="3"/>
        <v>OK</v>
      </c>
    </row>
    <row r="124" spans="1:6" ht="16" x14ac:dyDescent="0.2">
      <c r="A124" s="36">
        <v>123</v>
      </c>
      <c r="B124" s="39">
        <v>53.132219999999997</v>
      </c>
      <c r="C124" s="39">
        <f t="shared" si="4"/>
        <v>53.081296771929878</v>
      </c>
      <c r="D124" s="39">
        <f>$I$10</f>
        <v>51.6735911605521</v>
      </c>
      <c r="E124" s="42">
        <f>$I$11</f>
        <v>54.489002383307657</v>
      </c>
      <c r="F124" s="9" t="str">
        <f t="shared" si="3"/>
        <v>OK</v>
      </c>
    </row>
    <row r="125" spans="1:6" ht="16" x14ac:dyDescent="0.2">
      <c r="A125" s="36">
        <v>124</v>
      </c>
      <c r="B125" s="39">
        <v>52.94171</v>
      </c>
      <c r="C125" s="39">
        <f t="shared" si="4"/>
        <v>53.081296771929878</v>
      </c>
      <c r="D125" s="39">
        <f>$I$10</f>
        <v>51.6735911605521</v>
      </c>
      <c r="E125" s="42">
        <f>$I$11</f>
        <v>54.489002383307657</v>
      </c>
      <c r="F125" s="9" t="str">
        <f t="shared" si="3"/>
        <v>OK</v>
      </c>
    </row>
    <row r="126" spans="1:6" ht="16" x14ac:dyDescent="0.2">
      <c r="A126" s="36">
        <v>125</v>
      </c>
      <c r="B126" s="39">
        <v>52.755049999999997</v>
      </c>
      <c r="C126" s="39">
        <f t="shared" si="4"/>
        <v>53.081296771929878</v>
      </c>
      <c r="D126" s="39">
        <f>$I$10</f>
        <v>51.6735911605521</v>
      </c>
      <c r="E126" s="42">
        <f>$I$11</f>
        <v>54.489002383307657</v>
      </c>
      <c r="F126" s="9" t="str">
        <f t="shared" si="3"/>
        <v>OK</v>
      </c>
    </row>
    <row r="127" spans="1:6" ht="16" x14ac:dyDescent="0.2">
      <c r="A127" s="36">
        <v>126</v>
      </c>
      <c r="B127" s="39">
        <v>53.322290000000002</v>
      </c>
      <c r="C127" s="39">
        <f t="shared" si="4"/>
        <v>53.081296771929878</v>
      </c>
      <c r="D127" s="39">
        <f>$I$10</f>
        <v>51.6735911605521</v>
      </c>
      <c r="E127" s="42">
        <f>$I$11</f>
        <v>54.489002383307657</v>
      </c>
      <c r="F127" s="9" t="str">
        <f t="shared" si="3"/>
        <v>OK</v>
      </c>
    </row>
    <row r="128" spans="1:6" ht="16" x14ac:dyDescent="0.2">
      <c r="A128" s="36">
        <v>127</v>
      </c>
      <c r="B128" s="39">
        <v>53.134189999999997</v>
      </c>
      <c r="C128" s="39">
        <f t="shared" si="4"/>
        <v>53.081296771929878</v>
      </c>
      <c r="D128" s="39">
        <f>$I$10</f>
        <v>51.6735911605521</v>
      </c>
      <c r="E128" s="42">
        <f>$I$11</f>
        <v>54.489002383307657</v>
      </c>
      <c r="F128" s="9" t="str">
        <f t="shared" si="3"/>
        <v>OK</v>
      </c>
    </row>
    <row r="129" spans="1:6" ht="16" x14ac:dyDescent="0.2">
      <c r="A129" s="36">
        <v>128</v>
      </c>
      <c r="B129" s="39">
        <v>53.097790000000003</v>
      </c>
      <c r="C129" s="39">
        <f t="shared" si="4"/>
        <v>53.081296771929878</v>
      </c>
      <c r="D129" s="39">
        <f>$I$10</f>
        <v>51.6735911605521</v>
      </c>
      <c r="E129" s="42">
        <f>$I$11</f>
        <v>54.489002383307657</v>
      </c>
      <c r="F129" s="9" t="str">
        <f t="shared" si="3"/>
        <v>OK</v>
      </c>
    </row>
    <row r="130" spans="1:6" ht="16" x14ac:dyDescent="0.2">
      <c r="A130" s="36">
        <v>129</v>
      </c>
      <c r="B130" s="39">
        <v>52.666890000000002</v>
      </c>
      <c r="C130" s="39">
        <f t="shared" si="4"/>
        <v>53.081296771929878</v>
      </c>
      <c r="D130" s="39">
        <f>$I$10</f>
        <v>51.6735911605521</v>
      </c>
      <c r="E130" s="42">
        <f>$I$11</f>
        <v>54.489002383307657</v>
      </c>
      <c r="F130" s="9" t="str">
        <f t="shared" si="3"/>
        <v>OK</v>
      </c>
    </row>
    <row r="131" spans="1:6" ht="16" x14ac:dyDescent="0.2">
      <c r="A131" s="36">
        <v>130</v>
      </c>
      <c r="B131" s="39">
        <v>53.100259999999999</v>
      </c>
      <c r="C131" s="39">
        <f t="shared" si="4"/>
        <v>53.081296771929878</v>
      </c>
      <c r="D131" s="39">
        <f>$I$10</f>
        <v>51.6735911605521</v>
      </c>
      <c r="E131" s="42">
        <f>$I$11</f>
        <v>54.489002383307657</v>
      </c>
      <c r="F131" s="9" t="str">
        <f t="shared" ref="F131:F194" si="5">IF(AND(B131&gt;=D131,B131&lt;=E131),"OK","Outside")</f>
        <v>OK</v>
      </c>
    </row>
    <row r="132" spans="1:6" ht="16" x14ac:dyDescent="0.2">
      <c r="A132" s="36">
        <v>131</v>
      </c>
      <c r="B132" s="39">
        <v>52.858820000000001</v>
      </c>
      <c r="C132" s="39">
        <f t="shared" si="4"/>
        <v>53.081296771929878</v>
      </c>
      <c r="D132" s="39">
        <f>$I$10</f>
        <v>51.6735911605521</v>
      </c>
      <c r="E132" s="42">
        <f>$I$11</f>
        <v>54.489002383307657</v>
      </c>
      <c r="F132" s="9" t="str">
        <f t="shared" si="5"/>
        <v>OK</v>
      </c>
    </row>
    <row r="133" spans="1:6" ht="16" x14ac:dyDescent="0.2">
      <c r="A133" s="36">
        <v>132</v>
      </c>
      <c r="B133" s="39">
        <v>52.918280000000003</v>
      </c>
      <c r="C133" s="39">
        <f t="shared" si="4"/>
        <v>53.081296771929878</v>
      </c>
      <c r="D133" s="39">
        <f>$I$10</f>
        <v>51.6735911605521</v>
      </c>
      <c r="E133" s="42">
        <f>$I$11</f>
        <v>54.489002383307657</v>
      </c>
      <c r="F133" s="9" t="str">
        <f t="shared" si="5"/>
        <v>OK</v>
      </c>
    </row>
    <row r="134" spans="1:6" ht="16" x14ac:dyDescent="0.2">
      <c r="A134" s="36">
        <v>133</v>
      </c>
      <c r="B134" s="39">
        <v>53.005319999999998</v>
      </c>
      <c r="C134" s="39">
        <f t="shared" si="4"/>
        <v>53.081296771929878</v>
      </c>
      <c r="D134" s="39">
        <f>$I$10</f>
        <v>51.6735911605521</v>
      </c>
      <c r="E134" s="42">
        <f>$I$11</f>
        <v>54.489002383307657</v>
      </c>
      <c r="F134" s="9" t="str">
        <f t="shared" si="5"/>
        <v>OK</v>
      </c>
    </row>
    <row r="135" spans="1:6" ht="16" x14ac:dyDescent="0.2">
      <c r="A135" s="36">
        <v>134</v>
      </c>
      <c r="B135" s="39">
        <v>52.93873</v>
      </c>
      <c r="C135" s="39">
        <f t="shared" si="4"/>
        <v>53.081296771929878</v>
      </c>
      <c r="D135" s="39">
        <f>$I$10</f>
        <v>51.6735911605521</v>
      </c>
      <c r="E135" s="42">
        <f>$I$11</f>
        <v>54.489002383307657</v>
      </c>
      <c r="F135" s="9" t="str">
        <f t="shared" si="5"/>
        <v>OK</v>
      </c>
    </row>
    <row r="136" spans="1:6" ht="16" x14ac:dyDescent="0.2">
      <c r="A136" s="36">
        <v>135</v>
      </c>
      <c r="B136" s="39">
        <v>52.971629999999998</v>
      </c>
      <c r="C136" s="39">
        <f t="shared" si="4"/>
        <v>53.081296771929878</v>
      </c>
      <c r="D136" s="39">
        <f>$I$10</f>
        <v>51.6735911605521</v>
      </c>
      <c r="E136" s="42">
        <f>$I$11</f>
        <v>54.489002383307657</v>
      </c>
      <c r="F136" s="9" t="str">
        <f t="shared" si="5"/>
        <v>OK</v>
      </c>
    </row>
    <row r="137" spans="1:6" ht="16" x14ac:dyDescent="0.2">
      <c r="A137" s="36">
        <v>136</v>
      </c>
      <c r="B137" s="39">
        <v>52.489939999999997</v>
      </c>
      <c r="C137" s="39">
        <f t="shared" si="4"/>
        <v>53.081296771929878</v>
      </c>
      <c r="D137" s="39">
        <f>$I$10</f>
        <v>51.6735911605521</v>
      </c>
      <c r="E137" s="42">
        <f>$I$11</f>
        <v>54.489002383307657</v>
      </c>
      <c r="F137" s="9" t="str">
        <f t="shared" si="5"/>
        <v>OK</v>
      </c>
    </row>
    <row r="138" spans="1:6" ht="16" x14ac:dyDescent="0.2">
      <c r="A138" s="36">
        <v>137</v>
      </c>
      <c r="B138" s="39">
        <v>53.351379999999999</v>
      </c>
      <c r="C138" s="39">
        <f t="shared" si="4"/>
        <v>53.081296771929878</v>
      </c>
      <c r="D138" s="39">
        <f>$I$10</f>
        <v>51.6735911605521</v>
      </c>
      <c r="E138" s="42">
        <f>$I$11</f>
        <v>54.489002383307657</v>
      </c>
      <c r="F138" s="9" t="str">
        <f t="shared" si="5"/>
        <v>OK</v>
      </c>
    </row>
    <row r="139" spans="1:6" ht="16" x14ac:dyDescent="0.2">
      <c r="A139" s="36">
        <v>138</v>
      </c>
      <c r="B139" s="39">
        <v>52.952390000000001</v>
      </c>
      <c r="C139" s="39">
        <f t="shared" si="4"/>
        <v>53.081296771929878</v>
      </c>
      <c r="D139" s="39">
        <f>$I$10</f>
        <v>51.6735911605521</v>
      </c>
      <c r="E139" s="42">
        <f>$I$11</f>
        <v>54.489002383307657</v>
      </c>
      <c r="F139" s="9" t="str">
        <f t="shared" si="5"/>
        <v>OK</v>
      </c>
    </row>
    <row r="140" spans="1:6" ht="16" x14ac:dyDescent="0.2">
      <c r="A140" s="36">
        <v>139</v>
      </c>
      <c r="B140" s="39">
        <v>53.373930000000001</v>
      </c>
      <c r="C140" s="39">
        <f t="shared" si="4"/>
        <v>53.081296771929878</v>
      </c>
      <c r="D140" s="39">
        <f>$I$10</f>
        <v>51.6735911605521</v>
      </c>
      <c r="E140" s="42">
        <f>$I$11</f>
        <v>54.489002383307657</v>
      </c>
      <c r="F140" s="9" t="str">
        <f t="shared" si="5"/>
        <v>OK</v>
      </c>
    </row>
    <row r="141" spans="1:6" ht="16" x14ac:dyDescent="0.2">
      <c r="A141" s="36">
        <v>140</v>
      </c>
      <c r="B141" s="39">
        <v>52.923690000000001</v>
      </c>
      <c r="C141" s="39">
        <f t="shared" si="4"/>
        <v>53.081296771929878</v>
      </c>
      <c r="D141" s="39">
        <f>$I$10</f>
        <v>51.6735911605521</v>
      </c>
      <c r="E141" s="42">
        <f>$I$11</f>
        <v>54.489002383307657</v>
      </c>
      <c r="F141" s="9" t="str">
        <f t="shared" si="5"/>
        <v>OK</v>
      </c>
    </row>
    <row r="142" spans="1:6" ht="16" x14ac:dyDescent="0.2">
      <c r="A142" s="36">
        <v>141</v>
      </c>
      <c r="B142" s="39">
        <v>53.08381</v>
      </c>
      <c r="C142" s="39">
        <f t="shared" si="4"/>
        <v>53.081296771929878</v>
      </c>
      <c r="D142" s="39">
        <f>$I$10</f>
        <v>51.6735911605521</v>
      </c>
      <c r="E142" s="42">
        <f>$I$11</f>
        <v>54.489002383307657</v>
      </c>
      <c r="F142" s="9" t="str">
        <f t="shared" si="5"/>
        <v>OK</v>
      </c>
    </row>
    <row r="143" spans="1:6" ht="16" x14ac:dyDescent="0.2">
      <c r="A143" s="36">
        <v>142</v>
      </c>
      <c r="B143" s="39">
        <v>52.993749999999999</v>
      </c>
      <c r="C143" s="39">
        <f t="shared" si="4"/>
        <v>53.081296771929878</v>
      </c>
      <c r="D143" s="39">
        <f>$I$10</f>
        <v>51.6735911605521</v>
      </c>
      <c r="E143" s="42">
        <f>$I$11</f>
        <v>54.489002383307657</v>
      </c>
      <c r="F143" s="9" t="str">
        <f t="shared" si="5"/>
        <v>OK</v>
      </c>
    </row>
    <row r="144" spans="1:6" ht="16" x14ac:dyDescent="0.2">
      <c r="A144" s="36">
        <v>143</v>
      </c>
      <c r="B144" s="39">
        <v>52.928930000000001</v>
      </c>
      <c r="C144" s="39">
        <f t="shared" si="4"/>
        <v>53.081296771929878</v>
      </c>
      <c r="D144" s="39">
        <f>$I$10</f>
        <v>51.6735911605521</v>
      </c>
      <c r="E144" s="42">
        <f>$I$11</f>
        <v>54.489002383307657</v>
      </c>
      <c r="F144" s="9" t="str">
        <f t="shared" si="5"/>
        <v>OK</v>
      </c>
    </row>
    <row r="145" spans="1:6" ht="16" x14ac:dyDescent="0.2">
      <c r="A145" s="36">
        <v>144</v>
      </c>
      <c r="B145" s="39">
        <v>52.73057</v>
      </c>
      <c r="C145" s="39">
        <f t="shared" si="4"/>
        <v>53.081296771929878</v>
      </c>
      <c r="D145" s="39">
        <f>$I$10</f>
        <v>51.6735911605521</v>
      </c>
      <c r="E145" s="42">
        <f>$I$11</f>
        <v>54.489002383307657</v>
      </c>
      <c r="F145" s="9" t="str">
        <f t="shared" si="5"/>
        <v>OK</v>
      </c>
    </row>
    <row r="146" spans="1:6" ht="16" x14ac:dyDescent="0.2">
      <c r="A146" s="36">
        <v>145</v>
      </c>
      <c r="B146" s="39">
        <v>53.229059999999997</v>
      </c>
      <c r="C146" s="39">
        <f t="shared" si="4"/>
        <v>53.081296771929878</v>
      </c>
      <c r="D146" s="39">
        <f>$I$10</f>
        <v>51.6735911605521</v>
      </c>
      <c r="E146" s="42">
        <f>$I$11</f>
        <v>54.489002383307657</v>
      </c>
      <c r="F146" s="9" t="str">
        <f t="shared" si="5"/>
        <v>OK</v>
      </c>
    </row>
    <row r="147" spans="1:6" ht="16" x14ac:dyDescent="0.2">
      <c r="A147" s="36">
        <v>146</v>
      </c>
      <c r="B147" s="39">
        <v>52.55</v>
      </c>
      <c r="C147" s="39">
        <f t="shared" si="4"/>
        <v>53.081296771929878</v>
      </c>
      <c r="D147" s="39">
        <f>$I$10</f>
        <v>51.6735911605521</v>
      </c>
      <c r="E147" s="42">
        <f>$I$11</f>
        <v>54.489002383307657</v>
      </c>
      <c r="F147" s="9" t="str">
        <f t="shared" si="5"/>
        <v>OK</v>
      </c>
    </row>
    <row r="148" spans="1:6" ht="16" x14ac:dyDescent="0.2">
      <c r="A148" s="36">
        <v>147</v>
      </c>
      <c r="B148" s="39">
        <v>52.940309999999997</v>
      </c>
      <c r="C148" s="39">
        <f t="shared" si="4"/>
        <v>53.081296771929878</v>
      </c>
      <c r="D148" s="39">
        <f>$I$10</f>
        <v>51.6735911605521</v>
      </c>
      <c r="E148" s="42">
        <f>$I$11</f>
        <v>54.489002383307657</v>
      </c>
      <c r="F148" s="9" t="str">
        <f t="shared" si="5"/>
        <v>OK</v>
      </c>
    </row>
    <row r="149" spans="1:6" ht="16" x14ac:dyDescent="0.2">
      <c r="A149" s="36">
        <v>148</v>
      </c>
      <c r="B149" s="39">
        <v>52.834589999999999</v>
      </c>
      <c r="C149" s="39">
        <f t="shared" si="4"/>
        <v>53.081296771929878</v>
      </c>
      <c r="D149" s="39">
        <f>$I$10</f>
        <v>51.6735911605521</v>
      </c>
      <c r="E149" s="42">
        <f>$I$11</f>
        <v>54.489002383307657</v>
      </c>
      <c r="F149" s="9" t="str">
        <f t="shared" si="5"/>
        <v>OK</v>
      </c>
    </row>
    <row r="150" spans="1:6" ht="16" x14ac:dyDescent="0.2">
      <c r="A150" s="36">
        <v>149</v>
      </c>
      <c r="B150" s="39">
        <v>52.984999999999999</v>
      </c>
      <c r="C150" s="39">
        <f t="shared" ref="C150:C213" si="6">$I$4</f>
        <v>53.081296771929878</v>
      </c>
      <c r="D150" s="39">
        <f>$I$10</f>
        <v>51.6735911605521</v>
      </c>
      <c r="E150" s="42">
        <f>$I$11</f>
        <v>54.489002383307657</v>
      </c>
      <c r="F150" s="9" t="str">
        <f t="shared" si="5"/>
        <v>OK</v>
      </c>
    </row>
    <row r="151" spans="1:6" ht="16" x14ac:dyDescent="0.2">
      <c r="A151" s="36">
        <v>150</v>
      </c>
      <c r="B151" s="39">
        <v>53.220019999999998</v>
      </c>
      <c r="C151" s="39">
        <f t="shared" si="6"/>
        <v>53.081296771929878</v>
      </c>
      <c r="D151" s="39">
        <f>$I$10</f>
        <v>51.6735911605521</v>
      </c>
      <c r="E151" s="42">
        <f>$I$11</f>
        <v>54.489002383307657</v>
      </c>
      <c r="F151" s="9" t="str">
        <f t="shared" si="5"/>
        <v>OK</v>
      </c>
    </row>
    <row r="152" spans="1:6" ht="16" x14ac:dyDescent="0.2">
      <c r="A152" s="36">
        <v>151</v>
      </c>
      <c r="B152" s="39">
        <v>52.850259999999999</v>
      </c>
      <c r="C152" s="39">
        <f t="shared" si="6"/>
        <v>53.081296771929878</v>
      </c>
      <c r="D152" s="39">
        <f>$I$10</f>
        <v>51.6735911605521</v>
      </c>
      <c r="E152" s="42">
        <f>$I$11</f>
        <v>54.489002383307657</v>
      </c>
      <c r="F152" s="9" t="str">
        <f t="shared" si="5"/>
        <v>OK</v>
      </c>
    </row>
    <row r="153" spans="1:6" ht="16" x14ac:dyDescent="0.2">
      <c r="A153" s="36">
        <v>152</v>
      </c>
      <c r="B153" s="39">
        <v>52.611820000000002</v>
      </c>
      <c r="C153" s="39">
        <f t="shared" si="6"/>
        <v>53.081296771929878</v>
      </c>
      <c r="D153" s="39">
        <f>$I$10</f>
        <v>51.6735911605521</v>
      </c>
      <c r="E153" s="42">
        <f>$I$11</f>
        <v>54.489002383307657</v>
      </c>
      <c r="F153" s="9" t="str">
        <f t="shared" si="5"/>
        <v>OK</v>
      </c>
    </row>
    <row r="154" spans="1:6" ht="16" x14ac:dyDescent="0.2">
      <c r="A154" s="36">
        <v>153</v>
      </c>
      <c r="B154" s="39">
        <v>53.376080000000002</v>
      </c>
      <c r="C154" s="39">
        <f t="shared" si="6"/>
        <v>53.081296771929878</v>
      </c>
      <c r="D154" s="39">
        <f>$I$10</f>
        <v>51.6735911605521</v>
      </c>
      <c r="E154" s="42">
        <f>$I$11</f>
        <v>54.489002383307657</v>
      </c>
      <c r="F154" s="9" t="str">
        <f t="shared" si="5"/>
        <v>OK</v>
      </c>
    </row>
    <row r="155" spans="1:6" ht="16" x14ac:dyDescent="0.2">
      <c r="A155" s="36">
        <v>154</v>
      </c>
      <c r="B155" s="39">
        <v>53.030769999999997</v>
      </c>
      <c r="C155" s="39">
        <f t="shared" si="6"/>
        <v>53.081296771929878</v>
      </c>
      <c r="D155" s="39">
        <f>$I$10</f>
        <v>51.6735911605521</v>
      </c>
      <c r="E155" s="42">
        <f>$I$11</f>
        <v>54.489002383307657</v>
      </c>
      <c r="F155" s="9" t="str">
        <f t="shared" si="5"/>
        <v>OK</v>
      </c>
    </row>
    <row r="156" spans="1:6" ht="16" x14ac:dyDescent="0.2">
      <c r="A156" s="36">
        <v>155</v>
      </c>
      <c r="B156" s="39">
        <v>53.166089999999997</v>
      </c>
      <c r="C156" s="39">
        <f t="shared" si="6"/>
        <v>53.081296771929878</v>
      </c>
      <c r="D156" s="39">
        <f>$I$10</f>
        <v>51.6735911605521</v>
      </c>
      <c r="E156" s="42">
        <f>$I$11</f>
        <v>54.489002383307657</v>
      </c>
      <c r="F156" s="9" t="str">
        <f t="shared" si="5"/>
        <v>OK</v>
      </c>
    </row>
    <row r="157" spans="1:6" ht="16" x14ac:dyDescent="0.2">
      <c r="A157" s="36">
        <v>156</v>
      </c>
      <c r="B157" s="39">
        <v>52.936340000000001</v>
      </c>
      <c r="C157" s="39">
        <f t="shared" si="6"/>
        <v>53.081296771929878</v>
      </c>
      <c r="D157" s="39">
        <f>$I$10</f>
        <v>51.6735911605521</v>
      </c>
      <c r="E157" s="42">
        <f>$I$11</f>
        <v>54.489002383307657</v>
      </c>
      <c r="F157" s="9" t="str">
        <f t="shared" si="5"/>
        <v>OK</v>
      </c>
    </row>
    <row r="158" spans="1:6" ht="16" x14ac:dyDescent="0.2">
      <c r="A158" s="36">
        <v>157</v>
      </c>
      <c r="B158" s="39">
        <v>52.965330000000002</v>
      </c>
      <c r="C158" s="39">
        <f t="shared" si="6"/>
        <v>53.081296771929878</v>
      </c>
      <c r="D158" s="39">
        <f>$I$10</f>
        <v>51.6735911605521</v>
      </c>
      <c r="E158" s="42">
        <f>$I$11</f>
        <v>54.489002383307657</v>
      </c>
      <c r="F158" s="9" t="str">
        <f t="shared" si="5"/>
        <v>OK</v>
      </c>
    </row>
    <row r="159" spans="1:6" ht="16" x14ac:dyDescent="0.2">
      <c r="A159" s="36">
        <v>158</v>
      </c>
      <c r="B159" s="39">
        <v>53.112189999999998</v>
      </c>
      <c r="C159" s="39">
        <f t="shared" si="6"/>
        <v>53.081296771929878</v>
      </c>
      <c r="D159" s="39">
        <f>$I$10</f>
        <v>51.6735911605521</v>
      </c>
      <c r="E159" s="42">
        <f>$I$11</f>
        <v>54.489002383307657</v>
      </c>
      <c r="F159" s="9" t="str">
        <f t="shared" si="5"/>
        <v>OK</v>
      </c>
    </row>
    <row r="160" spans="1:6" ht="16" x14ac:dyDescent="0.2">
      <c r="A160" s="36">
        <v>159</v>
      </c>
      <c r="B160" s="39">
        <v>53.200740000000003</v>
      </c>
      <c r="C160" s="39">
        <f t="shared" si="6"/>
        <v>53.081296771929878</v>
      </c>
      <c r="D160" s="39">
        <f>$I$10</f>
        <v>51.6735911605521</v>
      </c>
      <c r="E160" s="42">
        <f>$I$11</f>
        <v>54.489002383307657</v>
      </c>
      <c r="F160" s="9" t="str">
        <f t="shared" si="5"/>
        <v>OK</v>
      </c>
    </row>
    <row r="161" spans="1:6" ht="16" x14ac:dyDescent="0.2">
      <c r="A161" s="36">
        <v>160</v>
      </c>
      <c r="B161" s="39">
        <v>52.797469999999997</v>
      </c>
      <c r="C161" s="39">
        <f t="shared" si="6"/>
        <v>53.081296771929878</v>
      </c>
      <c r="D161" s="39">
        <f>$I$10</f>
        <v>51.6735911605521</v>
      </c>
      <c r="E161" s="42">
        <f>$I$11</f>
        <v>54.489002383307657</v>
      </c>
      <c r="F161" s="9" t="str">
        <f t="shared" si="5"/>
        <v>OK</v>
      </c>
    </row>
    <row r="162" spans="1:6" ht="16" x14ac:dyDescent="0.2">
      <c r="A162" s="36">
        <v>161</v>
      </c>
      <c r="B162" s="39">
        <v>53.032969999999999</v>
      </c>
      <c r="C162" s="39">
        <f t="shared" si="6"/>
        <v>53.081296771929878</v>
      </c>
      <c r="D162" s="39">
        <f>$I$10</f>
        <v>51.6735911605521</v>
      </c>
      <c r="E162" s="42">
        <f>$I$11</f>
        <v>54.489002383307657</v>
      </c>
      <c r="F162" s="9" t="str">
        <f t="shared" si="5"/>
        <v>OK</v>
      </c>
    </row>
    <row r="163" spans="1:6" ht="16" x14ac:dyDescent="0.2">
      <c r="A163" s="36">
        <v>162</v>
      </c>
      <c r="B163" s="39">
        <v>53.183860000000003</v>
      </c>
      <c r="C163" s="39">
        <f t="shared" si="6"/>
        <v>53.081296771929878</v>
      </c>
      <c r="D163" s="39">
        <f>$I$10</f>
        <v>51.6735911605521</v>
      </c>
      <c r="E163" s="42">
        <f>$I$11</f>
        <v>54.489002383307657</v>
      </c>
      <c r="F163" s="9" t="str">
        <f t="shared" si="5"/>
        <v>OK</v>
      </c>
    </row>
    <row r="164" spans="1:6" ht="16" x14ac:dyDescent="0.2">
      <c r="A164" s="36">
        <v>163</v>
      </c>
      <c r="B164" s="39">
        <v>53.167940000000002</v>
      </c>
      <c r="C164" s="39">
        <f t="shared" si="6"/>
        <v>53.081296771929878</v>
      </c>
      <c r="D164" s="39">
        <f>$I$10</f>
        <v>51.6735911605521</v>
      </c>
      <c r="E164" s="42">
        <f>$I$11</f>
        <v>54.489002383307657</v>
      </c>
      <c r="F164" s="9" t="str">
        <f t="shared" si="5"/>
        <v>OK</v>
      </c>
    </row>
    <row r="165" spans="1:6" ht="16" x14ac:dyDescent="0.2">
      <c r="A165" s="36">
        <v>164</v>
      </c>
      <c r="B165" s="39">
        <v>53.118029999999997</v>
      </c>
      <c r="C165" s="39">
        <f t="shared" si="6"/>
        <v>53.081296771929878</v>
      </c>
      <c r="D165" s="39">
        <f>$I$10</f>
        <v>51.6735911605521</v>
      </c>
      <c r="E165" s="42">
        <f>$I$11</f>
        <v>54.489002383307657</v>
      </c>
      <c r="F165" s="9" t="str">
        <f t="shared" si="5"/>
        <v>OK</v>
      </c>
    </row>
    <row r="166" spans="1:6" ht="16" x14ac:dyDescent="0.2">
      <c r="A166" s="36">
        <v>165</v>
      </c>
      <c r="B166" s="39">
        <v>53.340940000000003</v>
      </c>
      <c r="C166" s="39">
        <f t="shared" si="6"/>
        <v>53.081296771929878</v>
      </c>
      <c r="D166" s="39">
        <f>$I$10</f>
        <v>51.6735911605521</v>
      </c>
      <c r="E166" s="42">
        <f>$I$11</f>
        <v>54.489002383307657</v>
      </c>
      <c r="F166" s="9" t="str">
        <f t="shared" si="5"/>
        <v>OK</v>
      </c>
    </row>
    <row r="167" spans="1:6" ht="16" x14ac:dyDescent="0.2">
      <c r="A167" s="36">
        <v>166</v>
      </c>
      <c r="B167" s="39">
        <v>53.153550000000003</v>
      </c>
      <c r="C167" s="39">
        <f t="shared" si="6"/>
        <v>53.081296771929878</v>
      </c>
      <c r="D167" s="39">
        <f>$I$10</f>
        <v>51.6735911605521</v>
      </c>
      <c r="E167" s="42">
        <f>$I$11</f>
        <v>54.489002383307657</v>
      </c>
      <c r="F167" s="9" t="str">
        <f t="shared" si="5"/>
        <v>OK</v>
      </c>
    </row>
    <row r="168" spans="1:6" ht="16" x14ac:dyDescent="0.2">
      <c r="A168" s="36">
        <v>167</v>
      </c>
      <c r="B168" s="39">
        <v>52.989849999999997</v>
      </c>
      <c r="C168" s="39">
        <f t="shared" si="6"/>
        <v>53.081296771929878</v>
      </c>
      <c r="D168" s="39">
        <f>$I$10</f>
        <v>51.6735911605521</v>
      </c>
      <c r="E168" s="42">
        <f>$I$11</f>
        <v>54.489002383307657</v>
      </c>
      <c r="F168" s="9" t="str">
        <f t="shared" si="5"/>
        <v>OK</v>
      </c>
    </row>
    <row r="169" spans="1:6" ht="16" x14ac:dyDescent="0.2">
      <c r="A169" s="36">
        <v>168</v>
      </c>
      <c r="B169" s="39">
        <v>52.727980000000002</v>
      </c>
      <c r="C169" s="39">
        <f t="shared" si="6"/>
        <v>53.081296771929878</v>
      </c>
      <c r="D169" s="39">
        <f>$I$10</f>
        <v>51.6735911605521</v>
      </c>
      <c r="E169" s="42">
        <f>$I$11</f>
        <v>54.489002383307657</v>
      </c>
      <c r="F169" s="9" t="str">
        <f t="shared" si="5"/>
        <v>OK</v>
      </c>
    </row>
    <row r="170" spans="1:6" ht="16" x14ac:dyDescent="0.2">
      <c r="A170" s="36">
        <v>169</v>
      </c>
      <c r="B170" s="39">
        <v>53.323560000000001</v>
      </c>
      <c r="C170" s="39">
        <f t="shared" si="6"/>
        <v>53.081296771929878</v>
      </c>
      <c r="D170" s="39">
        <f>$I$10</f>
        <v>51.6735911605521</v>
      </c>
      <c r="E170" s="42">
        <f>$I$11</f>
        <v>54.489002383307657</v>
      </c>
      <c r="F170" s="9" t="str">
        <f t="shared" si="5"/>
        <v>OK</v>
      </c>
    </row>
    <row r="171" spans="1:6" ht="16" x14ac:dyDescent="0.2">
      <c r="A171" s="36">
        <v>170</v>
      </c>
      <c r="B171" s="39">
        <v>53.154319999999998</v>
      </c>
      <c r="C171" s="39">
        <f t="shared" si="6"/>
        <v>53.081296771929878</v>
      </c>
      <c r="D171" s="39">
        <f>$I$10</f>
        <v>51.6735911605521</v>
      </c>
      <c r="E171" s="42">
        <f>$I$11</f>
        <v>54.489002383307657</v>
      </c>
      <c r="F171" s="9" t="str">
        <f t="shared" si="5"/>
        <v>OK</v>
      </c>
    </row>
    <row r="172" spans="1:6" ht="16" x14ac:dyDescent="0.2">
      <c r="A172" s="36">
        <v>171</v>
      </c>
      <c r="B172" s="39">
        <v>52.924219999999998</v>
      </c>
      <c r="C172" s="39">
        <f t="shared" si="6"/>
        <v>53.081296771929878</v>
      </c>
      <c r="D172" s="39">
        <f>$I$10</f>
        <v>51.6735911605521</v>
      </c>
      <c r="E172" s="42">
        <f>$I$11</f>
        <v>54.489002383307657</v>
      </c>
      <c r="F172" s="9" t="str">
        <f t="shared" si="5"/>
        <v>OK</v>
      </c>
    </row>
    <row r="173" spans="1:6" ht="16" x14ac:dyDescent="0.2">
      <c r="A173" s="36">
        <v>172</v>
      </c>
      <c r="B173" s="39">
        <v>53.478439999999999</v>
      </c>
      <c r="C173" s="39">
        <f t="shared" si="6"/>
        <v>53.081296771929878</v>
      </c>
      <c r="D173" s="39">
        <f>$I$10</f>
        <v>51.6735911605521</v>
      </c>
      <c r="E173" s="42">
        <f>$I$11</f>
        <v>54.489002383307657</v>
      </c>
      <c r="F173" s="9" t="str">
        <f t="shared" si="5"/>
        <v>OK</v>
      </c>
    </row>
    <row r="174" spans="1:6" ht="16" x14ac:dyDescent="0.2">
      <c r="A174" s="36">
        <v>173</v>
      </c>
      <c r="B174" s="39">
        <v>53.101909999999997</v>
      </c>
      <c r="C174" s="39">
        <f t="shared" si="6"/>
        <v>53.081296771929878</v>
      </c>
      <c r="D174" s="39">
        <f>$I$10</f>
        <v>51.6735911605521</v>
      </c>
      <c r="E174" s="42">
        <f>$I$11</f>
        <v>54.489002383307657</v>
      </c>
      <c r="F174" s="9" t="str">
        <f t="shared" si="5"/>
        <v>OK</v>
      </c>
    </row>
    <row r="175" spans="1:6" ht="16" x14ac:dyDescent="0.2">
      <c r="A175" s="36">
        <v>174</v>
      </c>
      <c r="B175" s="39">
        <v>53.379959999999997</v>
      </c>
      <c r="C175" s="39">
        <f t="shared" si="6"/>
        <v>53.081296771929878</v>
      </c>
      <c r="D175" s="39">
        <f>$I$10</f>
        <v>51.6735911605521</v>
      </c>
      <c r="E175" s="42">
        <f>$I$11</f>
        <v>54.489002383307657</v>
      </c>
      <c r="F175" s="9" t="str">
        <f t="shared" si="5"/>
        <v>OK</v>
      </c>
    </row>
    <row r="176" spans="1:6" ht="16" x14ac:dyDescent="0.2">
      <c r="A176" s="36">
        <v>175</v>
      </c>
      <c r="B176" s="39">
        <v>52.921019999999999</v>
      </c>
      <c r="C176" s="39">
        <f t="shared" si="6"/>
        <v>53.081296771929878</v>
      </c>
      <c r="D176" s="39">
        <f>$I$10</f>
        <v>51.6735911605521</v>
      </c>
      <c r="E176" s="42">
        <f>$I$11</f>
        <v>54.489002383307657</v>
      </c>
      <c r="F176" s="9" t="str">
        <f t="shared" si="5"/>
        <v>OK</v>
      </c>
    </row>
    <row r="177" spans="1:6" ht="16" x14ac:dyDescent="0.2">
      <c r="A177" s="36">
        <v>176</v>
      </c>
      <c r="B177" s="39">
        <v>52.997320000000002</v>
      </c>
      <c r="C177" s="39">
        <f t="shared" si="6"/>
        <v>53.081296771929878</v>
      </c>
      <c r="D177" s="39">
        <f>$I$10</f>
        <v>51.6735911605521</v>
      </c>
      <c r="E177" s="42">
        <f>$I$11</f>
        <v>54.489002383307657</v>
      </c>
      <c r="F177" s="9" t="str">
        <f t="shared" si="5"/>
        <v>OK</v>
      </c>
    </row>
    <row r="178" spans="1:6" ht="16" x14ac:dyDescent="0.2">
      <c r="A178" s="36">
        <v>177</v>
      </c>
      <c r="B178" s="39">
        <v>52.984479999999998</v>
      </c>
      <c r="C178" s="39">
        <f t="shared" si="6"/>
        <v>53.081296771929878</v>
      </c>
      <c r="D178" s="39">
        <f>$I$10</f>
        <v>51.6735911605521</v>
      </c>
      <c r="E178" s="42">
        <f>$I$11</f>
        <v>54.489002383307657</v>
      </c>
      <c r="F178" s="9" t="str">
        <f t="shared" si="5"/>
        <v>OK</v>
      </c>
    </row>
    <row r="179" spans="1:6" ht="16" x14ac:dyDescent="0.2">
      <c r="A179" s="36">
        <v>178</v>
      </c>
      <c r="B179" s="39">
        <v>52.930349999999997</v>
      </c>
      <c r="C179" s="39">
        <f t="shared" si="6"/>
        <v>53.081296771929878</v>
      </c>
      <c r="D179" s="39">
        <f>$I$10</f>
        <v>51.6735911605521</v>
      </c>
      <c r="E179" s="42">
        <f>$I$11</f>
        <v>54.489002383307657</v>
      </c>
      <c r="F179" s="9" t="str">
        <f t="shared" si="5"/>
        <v>OK</v>
      </c>
    </row>
    <row r="180" spans="1:6" ht="16" x14ac:dyDescent="0.2">
      <c r="A180" s="36">
        <v>179</v>
      </c>
      <c r="B180" s="39">
        <v>53.116289999999999</v>
      </c>
      <c r="C180" s="39">
        <f t="shared" si="6"/>
        <v>53.081296771929878</v>
      </c>
      <c r="D180" s="39">
        <f>$I$10</f>
        <v>51.6735911605521</v>
      </c>
      <c r="E180" s="42">
        <f>$I$11</f>
        <v>54.489002383307657</v>
      </c>
      <c r="F180" s="9" t="str">
        <f t="shared" si="5"/>
        <v>OK</v>
      </c>
    </row>
    <row r="181" spans="1:6" ht="16" x14ac:dyDescent="0.2">
      <c r="A181" s="36">
        <v>180</v>
      </c>
      <c r="B181" s="39">
        <v>52.467359999999999</v>
      </c>
      <c r="C181" s="39">
        <f t="shared" si="6"/>
        <v>53.081296771929878</v>
      </c>
      <c r="D181" s="39">
        <f>$I$10</f>
        <v>51.6735911605521</v>
      </c>
      <c r="E181" s="42">
        <f>$I$11</f>
        <v>54.489002383307657</v>
      </c>
      <c r="F181" s="9" t="str">
        <f t="shared" si="5"/>
        <v>OK</v>
      </c>
    </row>
    <row r="182" spans="1:6" ht="16" x14ac:dyDescent="0.2">
      <c r="A182" s="36">
        <v>181</v>
      </c>
      <c r="B182" s="39">
        <v>52.721069999999997</v>
      </c>
      <c r="C182" s="39">
        <f t="shared" si="6"/>
        <v>53.081296771929878</v>
      </c>
      <c r="D182" s="39">
        <f>$I$10</f>
        <v>51.6735911605521</v>
      </c>
      <c r="E182" s="42">
        <f>$I$11</f>
        <v>54.489002383307657</v>
      </c>
      <c r="F182" s="9" t="str">
        <f t="shared" si="5"/>
        <v>OK</v>
      </c>
    </row>
    <row r="183" spans="1:6" ht="16" x14ac:dyDescent="0.2">
      <c r="A183" s="36">
        <v>182</v>
      </c>
      <c r="B183" s="39">
        <v>55.155349999999999</v>
      </c>
      <c r="C183" s="39">
        <f t="shared" si="6"/>
        <v>53.081296771929878</v>
      </c>
      <c r="D183" s="39">
        <f>$I$10</f>
        <v>51.6735911605521</v>
      </c>
      <c r="E183" s="42">
        <f>$I$11</f>
        <v>54.489002383307657</v>
      </c>
      <c r="F183" s="9" t="str">
        <f t="shared" si="5"/>
        <v>Outside</v>
      </c>
    </row>
    <row r="184" spans="1:6" ht="16" x14ac:dyDescent="0.2">
      <c r="A184" s="36">
        <v>183</v>
      </c>
      <c r="B184" s="39">
        <v>53.387700000000002</v>
      </c>
      <c r="C184" s="39">
        <f t="shared" si="6"/>
        <v>53.081296771929878</v>
      </c>
      <c r="D184" s="39">
        <f>$I$10</f>
        <v>51.6735911605521</v>
      </c>
      <c r="E184" s="42">
        <f>$I$11</f>
        <v>54.489002383307657</v>
      </c>
      <c r="F184" s="9" t="str">
        <f t="shared" si="5"/>
        <v>OK</v>
      </c>
    </row>
    <row r="185" spans="1:6" ht="16" x14ac:dyDescent="0.2">
      <c r="A185" s="36">
        <v>184</v>
      </c>
      <c r="B185" s="39">
        <v>53.328629999999997</v>
      </c>
      <c r="C185" s="39">
        <f t="shared" si="6"/>
        <v>53.081296771929878</v>
      </c>
      <c r="D185" s="39">
        <f>$I$10</f>
        <v>51.6735911605521</v>
      </c>
      <c r="E185" s="42">
        <f>$I$11</f>
        <v>54.489002383307657</v>
      </c>
      <c r="F185" s="9" t="str">
        <f t="shared" si="5"/>
        <v>OK</v>
      </c>
    </row>
    <row r="186" spans="1:6" ht="16" x14ac:dyDescent="0.2">
      <c r="A186" s="36">
        <v>185</v>
      </c>
      <c r="B186" s="39">
        <v>53.101129999999998</v>
      </c>
      <c r="C186" s="39">
        <f t="shared" si="6"/>
        <v>53.081296771929878</v>
      </c>
      <c r="D186" s="39">
        <f>$I$10</f>
        <v>51.6735911605521</v>
      </c>
      <c r="E186" s="42">
        <f>$I$11</f>
        <v>54.489002383307657</v>
      </c>
      <c r="F186" s="9" t="str">
        <f t="shared" si="5"/>
        <v>OK</v>
      </c>
    </row>
    <row r="187" spans="1:6" ht="16" x14ac:dyDescent="0.2">
      <c r="A187" s="36">
        <v>186</v>
      </c>
      <c r="B187" s="39">
        <v>53.06474</v>
      </c>
      <c r="C187" s="39">
        <f t="shared" si="6"/>
        <v>53.081296771929878</v>
      </c>
      <c r="D187" s="39">
        <f>$I$10</f>
        <v>51.6735911605521</v>
      </c>
      <c r="E187" s="42">
        <f>$I$11</f>
        <v>54.489002383307657</v>
      </c>
      <c r="F187" s="9" t="str">
        <f t="shared" si="5"/>
        <v>OK</v>
      </c>
    </row>
    <row r="188" spans="1:6" ht="16" x14ac:dyDescent="0.2">
      <c r="A188" s="36">
        <v>187</v>
      </c>
      <c r="B188" s="39">
        <v>52.86544</v>
      </c>
      <c r="C188" s="39">
        <f t="shared" si="6"/>
        <v>53.081296771929878</v>
      </c>
      <c r="D188" s="39">
        <f>$I$10</f>
        <v>51.6735911605521</v>
      </c>
      <c r="E188" s="42">
        <f>$I$11</f>
        <v>54.489002383307657</v>
      </c>
      <c r="F188" s="9" t="str">
        <f t="shared" si="5"/>
        <v>OK</v>
      </c>
    </row>
    <row r="189" spans="1:6" ht="16" x14ac:dyDescent="0.2">
      <c r="A189" s="36">
        <v>188</v>
      </c>
      <c r="B189" s="39">
        <v>53.313330000000001</v>
      </c>
      <c r="C189" s="39">
        <f t="shared" si="6"/>
        <v>53.081296771929878</v>
      </c>
      <c r="D189" s="39">
        <f>$I$10</f>
        <v>51.6735911605521</v>
      </c>
      <c r="E189" s="42">
        <f>$I$11</f>
        <v>54.489002383307657</v>
      </c>
      <c r="F189" s="9" t="str">
        <f t="shared" si="5"/>
        <v>OK</v>
      </c>
    </row>
    <row r="190" spans="1:6" ht="16" x14ac:dyDescent="0.2">
      <c r="A190" s="36">
        <v>189</v>
      </c>
      <c r="B190" s="39">
        <v>52.85763</v>
      </c>
      <c r="C190" s="39">
        <f t="shared" si="6"/>
        <v>53.081296771929878</v>
      </c>
      <c r="D190" s="39">
        <f>$I$10</f>
        <v>51.6735911605521</v>
      </c>
      <c r="E190" s="42">
        <f>$I$11</f>
        <v>54.489002383307657</v>
      </c>
      <c r="F190" s="9" t="str">
        <f t="shared" si="5"/>
        <v>OK</v>
      </c>
    </row>
    <row r="191" spans="1:6" ht="16" x14ac:dyDescent="0.2">
      <c r="A191" s="36">
        <v>190</v>
      </c>
      <c r="B191" s="39">
        <v>52.884709999999998</v>
      </c>
      <c r="C191" s="39">
        <f t="shared" si="6"/>
        <v>53.081296771929878</v>
      </c>
      <c r="D191" s="39">
        <f>$I$10</f>
        <v>51.6735911605521</v>
      </c>
      <c r="E191" s="42">
        <f>$I$11</f>
        <v>54.489002383307657</v>
      </c>
      <c r="F191" s="9" t="str">
        <f t="shared" si="5"/>
        <v>OK</v>
      </c>
    </row>
    <row r="192" spans="1:6" ht="16" x14ac:dyDescent="0.2">
      <c r="A192" s="36">
        <v>191</v>
      </c>
      <c r="B192" s="39">
        <v>53.167729999999999</v>
      </c>
      <c r="C192" s="39">
        <f t="shared" si="6"/>
        <v>53.081296771929878</v>
      </c>
      <c r="D192" s="39">
        <f>$I$10</f>
        <v>51.6735911605521</v>
      </c>
      <c r="E192" s="42">
        <f>$I$11</f>
        <v>54.489002383307657</v>
      </c>
      <c r="F192" s="9" t="str">
        <f t="shared" si="5"/>
        <v>OK</v>
      </c>
    </row>
    <row r="193" spans="1:6" ht="16" x14ac:dyDescent="0.2">
      <c r="A193" s="36">
        <v>192</v>
      </c>
      <c r="B193" s="39">
        <v>52.640920000000001</v>
      </c>
      <c r="C193" s="39">
        <f t="shared" si="6"/>
        <v>53.081296771929878</v>
      </c>
      <c r="D193" s="39">
        <f>$I$10</f>
        <v>51.6735911605521</v>
      </c>
      <c r="E193" s="42">
        <f>$I$11</f>
        <v>54.489002383307657</v>
      </c>
      <c r="F193" s="9" t="str">
        <f t="shared" si="5"/>
        <v>OK</v>
      </c>
    </row>
    <row r="194" spans="1:6" ht="16" x14ac:dyDescent="0.2">
      <c r="A194" s="36">
        <v>193</v>
      </c>
      <c r="B194" s="39">
        <v>52.785310000000003</v>
      </c>
      <c r="C194" s="39">
        <f t="shared" si="6"/>
        <v>53.081296771929878</v>
      </c>
      <c r="D194" s="39">
        <f>$I$10</f>
        <v>51.6735911605521</v>
      </c>
      <c r="E194" s="42">
        <f>$I$11</f>
        <v>54.489002383307657</v>
      </c>
      <c r="F194" s="9" t="str">
        <f t="shared" si="5"/>
        <v>OK</v>
      </c>
    </row>
    <row r="195" spans="1:6" ht="16" x14ac:dyDescent="0.2">
      <c r="A195" s="36">
        <v>194</v>
      </c>
      <c r="B195" s="39">
        <v>52.935839999999999</v>
      </c>
      <c r="C195" s="39">
        <f t="shared" si="6"/>
        <v>53.081296771929878</v>
      </c>
      <c r="D195" s="39">
        <f>$I$10</f>
        <v>51.6735911605521</v>
      </c>
      <c r="E195" s="42">
        <f>$I$11</f>
        <v>54.489002383307657</v>
      </c>
      <c r="F195" s="9" t="str">
        <f t="shared" ref="F195:F258" si="7">IF(AND(B195&gt;=D195,B195&lt;=E195),"OK","Outside")</f>
        <v>OK</v>
      </c>
    </row>
    <row r="196" spans="1:6" ht="16" x14ac:dyDescent="0.2">
      <c r="A196" s="36">
        <v>195</v>
      </c>
      <c r="B196" s="39">
        <v>52.93112</v>
      </c>
      <c r="C196" s="39">
        <f t="shared" si="6"/>
        <v>53.081296771929878</v>
      </c>
      <c r="D196" s="39">
        <f>$I$10</f>
        <v>51.6735911605521</v>
      </c>
      <c r="E196" s="42">
        <f>$I$11</f>
        <v>54.489002383307657</v>
      </c>
      <c r="F196" s="9" t="str">
        <f t="shared" si="7"/>
        <v>OK</v>
      </c>
    </row>
    <row r="197" spans="1:6" ht="16" x14ac:dyDescent="0.2">
      <c r="A197" s="36">
        <v>196</v>
      </c>
      <c r="B197" s="39">
        <v>53.081989999999998</v>
      </c>
      <c r="C197" s="39">
        <f t="shared" si="6"/>
        <v>53.081296771929878</v>
      </c>
      <c r="D197" s="39">
        <f>$I$10</f>
        <v>51.6735911605521</v>
      </c>
      <c r="E197" s="42">
        <f>$I$11</f>
        <v>54.489002383307657</v>
      </c>
      <c r="F197" s="9" t="str">
        <f t="shared" si="7"/>
        <v>OK</v>
      </c>
    </row>
    <row r="198" spans="1:6" ht="16" x14ac:dyDescent="0.2">
      <c r="A198" s="36">
        <v>197</v>
      </c>
      <c r="B198" s="39">
        <v>52.907490000000003</v>
      </c>
      <c r="C198" s="39">
        <f t="shared" si="6"/>
        <v>53.081296771929878</v>
      </c>
      <c r="D198" s="39">
        <f>$I$10</f>
        <v>51.6735911605521</v>
      </c>
      <c r="E198" s="42">
        <f>$I$11</f>
        <v>54.489002383307657</v>
      </c>
      <c r="F198" s="9" t="str">
        <f t="shared" si="7"/>
        <v>OK</v>
      </c>
    </row>
    <row r="199" spans="1:6" ht="16" x14ac:dyDescent="0.2">
      <c r="A199" s="36">
        <v>198</v>
      </c>
      <c r="B199" s="39">
        <v>53.191589999999998</v>
      </c>
      <c r="C199" s="39">
        <f t="shared" si="6"/>
        <v>53.081296771929878</v>
      </c>
      <c r="D199" s="39">
        <f>$I$10</f>
        <v>51.6735911605521</v>
      </c>
      <c r="E199" s="42">
        <f>$I$11</f>
        <v>54.489002383307657</v>
      </c>
      <c r="F199" s="9" t="str">
        <f t="shared" si="7"/>
        <v>OK</v>
      </c>
    </row>
    <row r="200" spans="1:6" ht="16" x14ac:dyDescent="0.2">
      <c r="A200" s="36">
        <v>199</v>
      </c>
      <c r="B200" s="39">
        <v>52.961109999999998</v>
      </c>
      <c r="C200" s="39">
        <f t="shared" si="6"/>
        <v>53.081296771929878</v>
      </c>
      <c r="D200" s="39">
        <f>$I$10</f>
        <v>51.6735911605521</v>
      </c>
      <c r="E200" s="42">
        <f>$I$11</f>
        <v>54.489002383307657</v>
      </c>
      <c r="F200" s="9" t="str">
        <f t="shared" si="7"/>
        <v>OK</v>
      </c>
    </row>
    <row r="201" spans="1:6" ht="16" x14ac:dyDescent="0.2">
      <c r="A201" s="36">
        <v>200</v>
      </c>
      <c r="B201" s="39">
        <v>53.324820000000003</v>
      </c>
      <c r="C201" s="39">
        <f t="shared" si="6"/>
        <v>53.081296771929878</v>
      </c>
      <c r="D201" s="39">
        <f>$I$10</f>
        <v>51.6735911605521</v>
      </c>
      <c r="E201" s="42">
        <f>$I$11</f>
        <v>54.489002383307657</v>
      </c>
      <c r="F201" s="9" t="str">
        <f t="shared" si="7"/>
        <v>OK</v>
      </c>
    </row>
    <row r="202" spans="1:6" ht="16" x14ac:dyDescent="0.2">
      <c r="A202" s="36">
        <v>201</v>
      </c>
      <c r="B202" s="39">
        <v>52.662990000000001</v>
      </c>
      <c r="C202" s="39">
        <f t="shared" si="6"/>
        <v>53.081296771929878</v>
      </c>
      <c r="D202" s="39">
        <f>$I$10</f>
        <v>51.6735911605521</v>
      </c>
      <c r="E202" s="42">
        <f>$I$11</f>
        <v>54.489002383307657</v>
      </c>
      <c r="F202" s="9" t="str">
        <f t="shared" si="7"/>
        <v>OK</v>
      </c>
    </row>
    <row r="203" spans="1:6" ht="16" x14ac:dyDescent="0.2">
      <c r="A203" s="36">
        <v>202</v>
      </c>
      <c r="B203" s="39">
        <v>53.39772</v>
      </c>
      <c r="C203" s="39">
        <f t="shared" si="6"/>
        <v>53.081296771929878</v>
      </c>
      <c r="D203" s="39">
        <f>$I$10</f>
        <v>51.6735911605521</v>
      </c>
      <c r="E203" s="42">
        <f>$I$11</f>
        <v>54.489002383307657</v>
      </c>
      <c r="F203" s="9" t="str">
        <f t="shared" si="7"/>
        <v>OK</v>
      </c>
    </row>
    <row r="204" spans="1:6" ht="16" x14ac:dyDescent="0.2">
      <c r="A204" s="36">
        <v>203</v>
      </c>
      <c r="B204" s="39">
        <v>52.8855</v>
      </c>
      <c r="C204" s="39">
        <f t="shared" si="6"/>
        <v>53.081296771929878</v>
      </c>
      <c r="D204" s="39">
        <f>$I$10</f>
        <v>51.6735911605521</v>
      </c>
      <c r="E204" s="42">
        <f>$I$11</f>
        <v>54.489002383307657</v>
      </c>
      <c r="F204" s="9" t="str">
        <f t="shared" si="7"/>
        <v>OK</v>
      </c>
    </row>
    <row r="205" spans="1:6" ht="16" x14ac:dyDescent="0.2">
      <c r="A205" s="36">
        <v>204</v>
      </c>
      <c r="B205" s="39">
        <v>53.149239999999999</v>
      </c>
      <c r="C205" s="39">
        <f t="shared" si="6"/>
        <v>53.081296771929878</v>
      </c>
      <c r="D205" s="39">
        <f>$I$10</f>
        <v>51.6735911605521</v>
      </c>
      <c r="E205" s="42">
        <f>$I$11</f>
        <v>54.489002383307657</v>
      </c>
      <c r="F205" s="9" t="str">
        <f t="shared" si="7"/>
        <v>OK</v>
      </c>
    </row>
    <row r="206" spans="1:6" ht="16" x14ac:dyDescent="0.2">
      <c r="A206" s="36">
        <v>205</v>
      </c>
      <c r="B206" s="39">
        <v>53.380879999999998</v>
      </c>
      <c r="C206" s="39">
        <f t="shared" si="6"/>
        <v>53.081296771929878</v>
      </c>
      <c r="D206" s="39">
        <f>$I$10</f>
        <v>51.6735911605521</v>
      </c>
      <c r="E206" s="42">
        <f>$I$11</f>
        <v>54.489002383307657</v>
      </c>
      <c r="F206" s="9" t="str">
        <f t="shared" si="7"/>
        <v>OK</v>
      </c>
    </row>
    <row r="207" spans="1:6" ht="16" x14ac:dyDescent="0.2">
      <c r="A207" s="36">
        <v>206</v>
      </c>
      <c r="B207" s="39">
        <v>52.774520000000003</v>
      </c>
      <c r="C207" s="39">
        <f t="shared" si="6"/>
        <v>53.081296771929878</v>
      </c>
      <c r="D207" s="39">
        <f>$I$10</f>
        <v>51.6735911605521</v>
      </c>
      <c r="E207" s="42">
        <f>$I$11</f>
        <v>54.489002383307657</v>
      </c>
      <c r="F207" s="9" t="str">
        <f t="shared" si="7"/>
        <v>OK</v>
      </c>
    </row>
    <row r="208" spans="1:6" ht="16" x14ac:dyDescent="0.2">
      <c r="A208" s="36">
        <v>207</v>
      </c>
      <c r="B208" s="39">
        <v>52.966450000000002</v>
      </c>
      <c r="C208" s="39">
        <f t="shared" si="6"/>
        <v>53.081296771929878</v>
      </c>
      <c r="D208" s="39">
        <f>$I$10</f>
        <v>51.6735911605521</v>
      </c>
      <c r="E208" s="42">
        <f>$I$11</f>
        <v>54.489002383307657</v>
      </c>
      <c r="F208" s="9" t="str">
        <f t="shared" si="7"/>
        <v>OK</v>
      </c>
    </row>
    <row r="209" spans="1:6" ht="16" x14ac:dyDescent="0.2">
      <c r="A209" s="36">
        <v>208</v>
      </c>
      <c r="B209" s="39">
        <v>53.227969999999999</v>
      </c>
      <c r="C209" s="39">
        <f t="shared" si="6"/>
        <v>53.081296771929878</v>
      </c>
      <c r="D209" s="39">
        <f>$I$10</f>
        <v>51.6735911605521</v>
      </c>
      <c r="E209" s="42">
        <f>$I$11</f>
        <v>54.489002383307657</v>
      </c>
      <c r="F209" s="9" t="str">
        <f t="shared" si="7"/>
        <v>OK</v>
      </c>
    </row>
    <row r="210" spans="1:6" ht="16" x14ac:dyDescent="0.2">
      <c r="A210" s="36">
        <v>209</v>
      </c>
      <c r="B210" s="39">
        <v>53.151249999999997</v>
      </c>
      <c r="C210" s="39">
        <f t="shared" si="6"/>
        <v>53.081296771929878</v>
      </c>
      <c r="D210" s="39">
        <f>$I$10</f>
        <v>51.6735911605521</v>
      </c>
      <c r="E210" s="42">
        <f>$I$11</f>
        <v>54.489002383307657</v>
      </c>
      <c r="F210" s="9" t="str">
        <f t="shared" si="7"/>
        <v>OK</v>
      </c>
    </row>
    <row r="211" spans="1:6" ht="16" x14ac:dyDescent="0.2">
      <c r="A211" s="36">
        <v>210</v>
      </c>
      <c r="B211" s="39">
        <v>53.169710000000002</v>
      </c>
      <c r="C211" s="39">
        <f t="shared" si="6"/>
        <v>53.081296771929878</v>
      </c>
      <c r="D211" s="39">
        <f>$I$10</f>
        <v>51.6735911605521</v>
      </c>
      <c r="E211" s="42">
        <f>$I$11</f>
        <v>54.489002383307657</v>
      </c>
      <c r="F211" s="9" t="str">
        <f t="shared" si="7"/>
        <v>OK</v>
      </c>
    </row>
    <row r="212" spans="1:6" ht="16" x14ac:dyDescent="0.2">
      <c r="A212" s="36">
        <v>211</v>
      </c>
      <c r="B212" s="39">
        <v>53.013829999999999</v>
      </c>
      <c r="C212" s="39">
        <f t="shared" si="6"/>
        <v>53.081296771929878</v>
      </c>
      <c r="D212" s="39">
        <f>$I$10</f>
        <v>51.6735911605521</v>
      </c>
      <c r="E212" s="42">
        <f>$I$11</f>
        <v>54.489002383307657</v>
      </c>
      <c r="F212" s="9" t="str">
        <f t="shared" si="7"/>
        <v>OK</v>
      </c>
    </row>
    <row r="213" spans="1:6" ht="16" x14ac:dyDescent="0.2">
      <c r="A213" s="36">
        <v>212</v>
      </c>
      <c r="B213" s="39">
        <v>53.176549999999999</v>
      </c>
      <c r="C213" s="39">
        <f t="shared" si="6"/>
        <v>53.081296771929878</v>
      </c>
      <c r="D213" s="39">
        <f>$I$10</f>
        <v>51.6735911605521</v>
      </c>
      <c r="E213" s="42">
        <f>$I$11</f>
        <v>54.489002383307657</v>
      </c>
      <c r="F213" s="9" t="str">
        <f t="shared" si="7"/>
        <v>OK</v>
      </c>
    </row>
    <row r="214" spans="1:6" ht="16" x14ac:dyDescent="0.2">
      <c r="A214" s="36">
        <v>213</v>
      </c>
      <c r="B214" s="39">
        <v>52.776490000000003</v>
      </c>
      <c r="C214" s="39">
        <f t="shared" ref="C214:C277" si="8">$I$4</f>
        <v>53.081296771929878</v>
      </c>
      <c r="D214" s="39">
        <f>$I$10</f>
        <v>51.6735911605521</v>
      </c>
      <c r="E214" s="42">
        <f>$I$11</f>
        <v>54.489002383307657</v>
      </c>
      <c r="F214" s="9" t="str">
        <f t="shared" si="7"/>
        <v>OK</v>
      </c>
    </row>
    <row r="215" spans="1:6" ht="16" x14ac:dyDescent="0.2">
      <c r="A215" s="36">
        <v>214</v>
      </c>
      <c r="B215" s="39">
        <v>52.742910000000002</v>
      </c>
      <c r="C215" s="39">
        <f t="shared" si="8"/>
        <v>53.081296771929878</v>
      </c>
      <c r="D215" s="39">
        <f>$I$10</f>
        <v>51.6735911605521</v>
      </c>
      <c r="E215" s="42">
        <f>$I$11</f>
        <v>54.489002383307657</v>
      </c>
      <c r="F215" s="9" t="str">
        <f t="shared" si="7"/>
        <v>OK</v>
      </c>
    </row>
    <row r="216" spans="1:6" ht="16" x14ac:dyDescent="0.2">
      <c r="A216" s="36">
        <v>215</v>
      </c>
      <c r="B216" s="39">
        <v>52.862119999999997</v>
      </c>
      <c r="C216" s="39">
        <f t="shared" si="8"/>
        <v>53.081296771929878</v>
      </c>
      <c r="D216" s="39">
        <f>$I$10</f>
        <v>51.6735911605521</v>
      </c>
      <c r="E216" s="42">
        <f>$I$11</f>
        <v>54.489002383307657</v>
      </c>
      <c r="F216" s="9" t="str">
        <f t="shared" si="7"/>
        <v>OK</v>
      </c>
    </row>
    <row r="217" spans="1:6" ht="16" x14ac:dyDescent="0.2">
      <c r="A217" s="36">
        <v>216</v>
      </c>
      <c r="B217" s="39">
        <v>52.823030000000003</v>
      </c>
      <c r="C217" s="39">
        <f t="shared" si="8"/>
        <v>53.081296771929878</v>
      </c>
      <c r="D217" s="39">
        <f>$I$10</f>
        <v>51.6735911605521</v>
      </c>
      <c r="E217" s="42">
        <f>$I$11</f>
        <v>54.489002383307657</v>
      </c>
      <c r="F217" s="9" t="str">
        <f t="shared" si="7"/>
        <v>OK</v>
      </c>
    </row>
    <row r="218" spans="1:6" ht="16" x14ac:dyDescent="0.2">
      <c r="A218" s="36">
        <v>217</v>
      </c>
      <c r="B218" s="39">
        <v>52.708889999999997</v>
      </c>
      <c r="C218" s="39">
        <f t="shared" si="8"/>
        <v>53.081296771929878</v>
      </c>
      <c r="D218" s="39">
        <f>$I$10</f>
        <v>51.6735911605521</v>
      </c>
      <c r="E218" s="42">
        <f>$I$11</f>
        <v>54.489002383307657</v>
      </c>
      <c r="F218" s="9" t="str">
        <f t="shared" si="7"/>
        <v>OK</v>
      </c>
    </row>
    <row r="219" spans="1:6" ht="16" x14ac:dyDescent="0.2">
      <c r="A219" s="36">
        <v>218</v>
      </c>
      <c r="B219" s="39">
        <v>52.605020000000003</v>
      </c>
      <c r="C219" s="39">
        <f t="shared" si="8"/>
        <v>53.081296771929878</v>
      </c>
      <c r="D219" s="39">
        <f>$I$10</f>
        <v>51.6735911605521</v>
      </c>
      <c r="E219" s="42">
        <f>$I$11</f>
        <v>54.489002383307657</v>
      </c>
      <c r="F219" s="9" t="str">
        <f t="shared" si="7"/>
        <v>OK</v>
      </c>
    </row>
    <row r="220" spans="1:6" ht="16" x14ac:dyDescent="0.2">
      <c r="A220" s="36">
        <v>219</v>
      </c>
      <c r="B220" s="39">
        <v>53.194920000000003</v>
      </c>
      <c r="C220" s="39">
        <f t="shared" si="8"/>
        <v>53.081296771929878</v>
      </c>
      <c r="D220" s="39">
        <f>$I$10</f>
        <v>51.6735911605521</v>
      </c>
      <c r="E220" s="42">
        <f>$I$11</f>
        <v>54.489002383307657</v>
      </c>
      <c r="F220" s="9" t="str">
        <f t="shared" si="7"/>
        <v>OK</v>
      </c>
    </row>
    <row r="221" spans="1:6" ht="16" x14ac:dyDescent="0.2">
      <c r="A221" s="36">
        <v>220</v>
      </c>
      <c r="B221" s="39">
        <v>52.8735</v>
      </c>
      <c r="C221" s="39">
        <f t="shared" si="8"/>
        <v>53.081296771929878</v>
      </c>
      <c r="D221" s="39">
        <f>$I$10</f>
        <v>51.6735911605521</v>
      </c>
      <c r="E221" s="42">
        <f>$I$11</f>
        <v>54.489002383307657</v>
      </c>
      <c r="F221" s="9" t="str">
        <f t="shared" si="7"/>
        <v>OK</v>
      </c>
    </row>
    <row r="222" spans="1:6" ht="16" x14ac:dyDescent="0.2">
      <c r="A222" s="36">
        <v>221</v>
      </c>
      <c r="B222" s="39">
        <v>53.138719999999999</v>
      </c>
      <c r="C222" s="39">
        <f t="shared" si="8"/>
        <v>53.081296771929878</v>
      </c>
      <c r="D222" s="39">
        <f>$I$10</f>
        <v>51.6735911605521</v>
      </c>
      <c r="E222" s="42">
        <f>$I$11</f>
        <v>54.489002383307657</v>
      </c>
      <c r="F222" s="9" t="str">
        <f t="shared" si="7"/>
        <v>OK</v>
      </c>
    </row>
    <row r="223" spans="1:6" ht="16" x14ac:dyDescent="0.2">
      <c r="A223" s="36">
        <v>222</v>
      </c>
      <c r="B223" s="39">
        <v>53.459020000000002</v>
      </c>
      <c r="C223" s="39">
        <f t="shared" si="8"/>
        <v>53.081296771929878</v>
      </c>
      <c r="D223" s="39">
        <f>$I$10</f>
        <v>51.6735911605521</v>
      </c>
      <c r="E223" s="42">
        <f>$I$11</f>
        <v>54.489002383307657</v>
      </c>
      <c r="F223" s="9" t="str">
        <f t="shared" si="7"/>
        <v>OK</v>
      </c>
    </row>
    <row r="224" spans="1:6" ht="16" x14ac:dyDescent="0.2">
      <c r="A224" s="36">
        <v>223</v>
      </c>
      <c r="B224" s="39">
        <v>52.93383</v>
      </c>
      <c r="C224" s="39">
        <f t="shared" si="8"/>
        <v>53.081296771929878</v>
      </c>
      <c r="D224" s="39">
        <f>$I$10</f>
        <v>51.6735911605521</v>
      </c>
      <c r="E224" s="42">
        <f>$I$11</f>
        <v>54.489002383307657</v>
      </c>
      <c r="F224" s="9" t="str">
        <f t="shared" si="7"/>
        <v>OK</v>
      </c>
    </row>
    <row r="225" spans="1:6" ht="16" x14ac:dyDescent="0.2">
      <c r="A225" s="36">
        <v>224</v>
      </c>
      <c r="B225" s="39">
        <v>52.890529999999998</v>
      </c>
      <c r="C225" s="39">
        <f t="shared" si="8"/>
        <v>53.081296771929878</v>
      </c>
      <c r="D225" s="39">
        <f>$I$10</f>
        <v>51.6735911605521</v>
      </c>
      <c r="E225" s="42">
        <f>$I$11</f>
        <v>54.489002383307657</v>
      </c>
      <c r="F225" s="9" t="str">
        <f t="shared" si="7"/>
        <v>OK</v>
      </c>
    </row>
    <row r="226" spans="1:6" ht="16" x14ac:dyDescent="0.2">
      <c r="A226" s="36">
        <v>225</v>
      </c>
      <c r="B226" s="39">
        <v>52.676749999999998</v>
      </c>
      <c r="C226" s="39">
        <f t="shared" si="8"/>
        <v>53.081296771929878</v>
      </c>
      <c r="D226" s="39">
        <f>$I$10</f>
        <v>51.6735911605521</v>
      </c>
      <c r="E226" s="42">
        <f>$I$11</f>
        <v>54.489002383307657</v>
      </c>
      <c r="F226" s="9" t="str">
        <f t="shared" si="7"/>
        <v>OK</v>
      </c>
    </row>
    <row r="227" spans="1:6" ht="16" x14ac:dyDescent="0.2">
      <c r="A227" s="36">
        <v>226</v>
      </c>
      <c r="B227" s="39">
        <v>53.142090000000003</v>
      </c>
      <c r="C227" s="39">
        <f t="shared" si="8"/>
        <v>53.081296771929878</v>
      </c>
      <c r="D227" s="39">
        <f>$I$10</f>
        <v>51.6735911605521</v>
      </c>
      <c r="E227" s="42">
        <f>$I$11</f>
        <v>54.489002383307657</v>
      </c>
      <c r="F227" s="9" t="str">
        <f t="shared" si="7"/>
        <v>OK</v>
      </c>
    </row>
    <row r="228" spans="1:6" ht="16" x14ac:dyDescent="0.2">
      <c r="A228" s="36">
        <v>227</v>
      </c>
      <c r="B228" s="39">
        <v>53.253860000000003</v>
      </c>
      <c r="C228" s="39">
        <f t="shared" si="8"/>
        <v>53.081296771929878</v>
      </c>
      <c r="D228" s="39">
        <f>$I$10</f>
        <v>51.6735911605521</v>
      </c>
      <c r="E228" s="42">
        <f>$I$11</f>
        <v>54.489002383307657</v>
      </c>
      <c r="F228" s="9" t="str">
        <f t="shared" si="7"/>
        <v>OK</v>
      </c>
    </row>
    <row r="229" spans="1:6" ht="16" x14ac:dyDescent="0.2">
      <c r="A229" s="36">
        <v>228</v>
      </c>
      <c r="B229" s="39">
        <v>52.970779999999998</v>
      </c>
      <c r="C229" s="39">
        <f t="shared" si="8"/>
        <v>53.081296771929878</v>
      </c>
      <c r="D229" s="39">
        <f>$I$10</f>
        <v>51.6735911605521</v>
      </c>
      <c r="E229" s="42">
        <f>$I$11</f>
        <v>54.489002383307657</v>
      </c>
      <c r="F229" s="9" t="str">
        <f t="shared" si="7"/>
        <v>OK</v>
      </c>
    </row>
    <row r="230" spans="1:6" ht="16" x14ac:dyDescent="0.2">
      <c r="A230" s="36">
        <v>229</v>
      </c>
      <c r="B230" s="39">
        <v>52.67192</v>
      </c>
      <c r="C230" s="39">
        <f t="shared" si="8"/>
        <v>53.081296771929878</v>
      </c>
      <c r="D230" s="39">
        <f>$I$10</f>
        <v>51.6735911605521</v>
      </c>
      <c r="E230" s="42">
        <f>$I$11</f>
        <v>54.489002383307657</v>
      </c>
      <c r="F230" s="9" t="str">
        <f t="shared" si="7"/>
        <v>OK</v>
      </c>
    </row>
    <row r="231" spans="1:6" ht="16" x14ac:dyDescent="0.2">
      <c r="A231" s="36">
        <v>230</v>
      </c>
      <c r="B231" s="39">
        <v>52.730809999999998</v>
      </c>
      <c r="C231" s="39">
        <f t="shared" si="8"/>
        <v>53.081296771929878</v>
      </c>
      <c r="D231" s="39">
        <f>$I$10</f>
        <v>51.6735911605521</v>
      </c>
      <c r="E231" s="42">
        <f>$I$11</f>
        <v>54.489002383307657</v>
      </c>
      <c r="F231" s="9" t="str">
        <f t="shared" si="7"/>
        <v>OK</v>
      </c>
    </row>
    <row r="232" spans="1:6" ht="16" x14ac:dyDescent="0.2">
      <c r="A232" s="36">
        <v>231</v>
      </c>
      <c r="B232" s="39">
        <v>53.107619999999997</v>
      </c>
      <c r="C232" s="39">
        <f t="shared" si="8"/>
        <v>53.081296771929878</v>
      </c>
      <c r="D232" s="39">
        <f>$I$10</f>
        <v>51.6735911605521</v>
      </c>
      <c r="E232" s="42">
        <f>$I$11</f>
        <v>54.489002383307657</v>
      </c>
      <c r="F232" s="9" t="str">
        <f t="shared" si="7"/>
        <v>OK</v>
      </c>
    </row>
    <row r="233" spans="1:6" ht="16" x14ac:dyDescent="0.2">
      <c r="A233" s="36">
        <v>232</v>
      </c>
      <c r="B233" s="39">
        <v>53.17062</v>
      </c>
      <c r="C233" s="39">
        <f t="shared" si="8"/>
        <v>53.081296771929878</v>
      </c>
      <c r="D233" s="39">
        <f>$I$10</f>
        <v>51.6735911605521</v>
      </c>
      <c r="E233" s="42">
        <f>$I$11</f>
        <v>54.489002383307657</v>
      </c>
      <c r="F233" s="9" t="str">
        <f t="shared" si="7"/>
        <v>OK</v>
      </c>
    </row>
    <row r="234" spans="1:6" ht="16" x14ac:dyDescent="0.2">
      <c r="A234" s="36">
        <v>233</v>
      </c>
      <c r="B234" s="39">
        <v>53.00217</v>
      </c>
      <c r="C234" s="39">
        <f t="shared" si="8"/>
        <v>53.081296771929878</v>
      </c>
      <c r="D234" s="39">
        <f>$I$10</f>
        <v>51.6735911605521</v>
      </c>
      <c r="E234" s="42">
        <f>$I$11</f>
        <v>54.489002383307657</v>
      </c>
      <c r="F234" s="9" t="str">
        <f t="shared" si="7"/>
        <v>OK</v>
      </c>
    </row>
    <row r="235" spans="1:6" ht="16" x14ac:dyDescent="0.2">
      <c r="A235" s="36">
        <v>234</v>
      </c>
      <c r="B235" s="39">
        <v>52.63747</v>
      </c>
      <c r="C235" s="39">
        <f t="shared" si="8"/>
        <v>53.081296771929878</v>
      </c>
      <c r="D235" s="39">
        <f>$I$10</f>
        <v>51.6735911605521</v>
      </c>
      <c r="E235" s="42">
        <f>$I$11</f>
        <v>54.489002383307657</v>
      </c>
      <c r="F235" s="9" t="str">
        <f t="shared" si="7"/>
        <v>OK</v>
      </c>
    </row>
    <row r="236" spans="1:6" ht="16" x14ac:dyDescent="0.2">
      <c r="A236" s="36">
        <v>235</v>
      </c>
      <c r="B236" s="39">
        <v>52.785899999999998</v>
      </c>
      <c r="C236" s="39">
        <f t="shared" si="8"/>
        <v>53.081296771929878</v>
      </c>
      <c r="D236" s="39">
        <f>$I$10</f>
        <v>51.6735911605521</v>
      </c>
      <c r="E236" s="42">
        <f>$I$11</f>
        <v>54.489002383307657</v>
      </c>
      <c r="F236" s="9" t="str">
        <f t="shared" si="7"/>
        <v>OK</v>
      </c>
    </row>
    <row r="237" spans="1:6" ht="16" x14ac:dyDescent="0.2">
      <c r="A237" s="36">
        <v>236</v>
      </c>
      <c r="B237" s="39">
        <v>53.086599999999997</v>
      </c>
      <c r="C237" s="39">
        <f t="shared" si="8"/>
        <v>53.081296771929878</v>
      </c>
      <c r="D237" s="39">
        <f>$I$10</f>
        <v>51.6735911605521</v>
      </c>
      <c r="E237" s="42">
        <f>$I$11</f>
        <v>54.489002383307657</v>
      </c>
      <c r="F237" s="9" t="str">
        <f t="shared" si="7"/>
        <v>OK</v>
      </c>
    </row>
    <row r="238" spans="1:6" ht="16" x14ac:dyDescent="0.2">
      <c r="A238" s="36">
        <v>237</v>
      </c>
      <c r="B238" s="39">
        <v>52.4298</v>
      </c>
      <c r="C238" s="39">
        <f t="shared" si="8"/>
        <v>53.081296771929878</v>
      </c>
      <c r="D238" s="39">
        <f>$I$10</f>
        <v>51.6735911605521</v>
      </c>
      <c r="E238" s="42">
        <f>$I$11</f>
        <v>54.489002383307657</v>
      </c>
      <c r="F238" s="9" t="str">
        <f t="shared" si="7"/>
        <v>OK</v>
      </c>
    </row>
    <row r="239" spans="1:6" ht="16" x14ac:dyDescent="0.2">
      <c r="A239" s="36">
        <v>238</v>
      </c>
      <c r="B239" s="39">
        <v>53.095109999999998</v>
      </c>
      <c r="C239" s="39">
        <f t="shared" si="8"/>
        <v>53.081296771929878</v>
      </c>
      <c r="D239" s="39">
        <f>$I$10</f>
        <v>51.6735911605521</v>
      </c>
      <c r="E239" s="42">
        <f>$I$11</f>
        <v>54.489002383307657</v>
      </c>
      <c r="F239" s="9" t="str">
        <f t="shared" si="7"/>
        <v>OK</v>
      </c>
    </row>
    <row r="240" spans="1:6" ht="16" x14ac:dyDescent="0.2">
      <c r="A240" s="36">
        <v>239</v>
      </c>
      <c r="B240" s="39">
        <v>52.491050000000001</v>
      </c>
      <c r="C240" s="39">
        <f t="shared" si="8"/>
        <v>53.081296771929878</v>
      </c>
      <c r="D240" s="39">
        <f>$I$10</f>
        <v>51.6735911605521</v>
      </c>
      <c r="E240" s="42">
        <f>$I$11</f>
        <v>54.489002383307657</v>
      </c>
      <c r="F240" s="9" t="str">
        <f t="shared" si="7"/>
        <v>OK</v>
      </c>
    </row>
    <row r="241" spans="1:6" ht="16" x14ac:dyDescent="0.2">
      <c r="A241" s="36">
        <v>240</v>
      </c>
      <c r="B241" s="39">
        <v>52.730359999999997</v>
      </c>
      <c r="C241" s="39">
        <f t="shared" si="8"/>
        <v>53.081296771929878</v>
      </c>
      <c r="D241" s="39">
        <f>$I$10</f>
        <v>51.6735911605521</v>
      </c>
      <c r="E241" s="42">
        <f>$I$11</f>
        <v>54.489002383307657</v>
      </c>
      <c r="F241" s="9" t="str">
        <f t="shared" si="7"/>
        <v>OK</v>
      </c>
    </row>
    <row r="242" spans="1:6" ht="16" x14ac:dyDescent="0.2">
      <c r="A242" s="36">
        <v>241</v>
      </c>
      <c r="B242" s="39">
        <v>52.979340000000001</v>
      </c>
      <c r="C242" s="39">
        <f t="shared" si="8"/>
        <v>53.081296771929878</v>
      </c>
      <c r="D242" s="39">
        <f>$I$10</f>
        <v>51.6735911605521</v>
      </c>
      <c r="E242" s="42">
        <f>$I$11</f>
        <v>54.489002383307657</v>
      </c>
      <c r="F242" s="9" t="str">
        <f t="shared" si="7"/>
        <v>OK</v>
      </c>
    </row>
    <row r="243" spans="1:6" ht="16" x14ac:dyDescent="0.2">
      <c r="A243" s="36">
        <v>242</v>
      </c>
      <c r="B243" s="39">
        <v>53.348730000000003</v>
      </c>
      <c r="C243" s="39">
        <f t="shared" si="8"/>
        <v>53.081296771929878</v>
      </c>
      <c r="D243" s="39">
        <f>$I$10</f>
        <v>51.6735911605521</v>
      </c>
      <c r="E243" s="42">
        <f>$I$11</f>
        <v>54.489002383307657</v>
      </c>
      <c r="F243" s="9" t="str">
        <f t="shared" si="7"/>
        <v>OK</v>
      </c>
    </row>
    <row r="244" spans="1:6" ht="16" x14ac:dyDescent="0.2">
      <c r="A244" s="36">
        <v>243</v>
      </c>
      <c r="B244" s="39">
        <v>53.23321</v>
      </c>
      <c r="C244" s="39">
        <f t="shared" si="8"/>
        <v>53.081296771929878</v>
      </c>
      <c r="D244" s="39">
        <f>$I$10</f>
        <v>51.6735911605521</v>
      </c>
      <c r="E244" s="42">
        <f>$I$11</f>
        <v>54.489002383307657</v>
      </c>
      <c r="F244" s="9" t="str">
        <f t="shared" si="7"/>
        <v>OK</v>
      </c>
    </row>
    <row r="245" spans="1:6" ht="16" x14ac:dyDescent="0.2">
      <c r="A245" s="36">
        <v>244</v>
      </c>
      <c r="B245" s="39">
        <v>52.770960000000002</v>
      </c>
      <c r="C245" s="39">
        <f t="shared" si="8"/>
        <v>53.081296771929878</v>
      </c>
      <c r="D245" s="39">
        <f>$I$10</f>
        <v>51.6735911605521</v>
      </c>
      <c r="E245" s="42">
        <f>$I$11</f>
        <v>54.489002383307657</v>
      </c>
      <c r="F245" s="9" t="str">
        <f t="shared" si="7"/>
        <v>OK</v>
      </c>
    </row>
    <row r="246" spans="1:6" ht="16" x14ac:dyDescent="0.2">
      <c r="A246" s="36">
        <v>245</v>
      </c>
      <c r="B246" s="39">
        <v>53.081200000000003</v>
      </c>
      <c r="C246" s="39">
        <f t="shared" si="8"/>
        <v>53.081296771929878</v>
      </c>
      <c r="D246" s="39">
        <f>$I$10</f>
        <v>51.6735911605521</v>
      </c>
      <c r="E246" s="42">
        <f>$I$11</f>
        <v>54.489002383307657</v>
      </c>
      <c r="F246" s="9" t="str">
        <f t="shared" si="7"/>
        <v>OK</v>
      </c>
    </row>
    <row r="247" spans="1:6" ht="16" x14ac:dyDescent="0.2">
      <c r="A247" s="36">
        <v>246</v>
      </c>
      <c r="B247" s="39">
        <v>52.696539999999999</v>
      </c>
      <c r="C247" s="39">
        <f t="shared" si="8"/>
        <v>53.081296771929878</v>
      </c>
      <c r="D247" s="39">
        <f>$I$10</f>
        <v>51.6735911605521</v>
      </c>
      <c r="E247" s="42">
        <f>$I$11</f>
        <v>54.489002383307657</v>
      </c>
      <c r="F247" s="9" t="str">
        <f t="shared" si="7"/>
        <v>OK</v>
      </c>
    </row>
    <row r="248" spans="1:6" ht="16" x14ac:dyDescent="0.2">
      <c r="A248" s="36">
        <v>247</v>
      </c>
      <c r="B248" s="39">
        <v>52.838749999999997</v>
      </c>
      <c r="C248" s="39">
        <f t="shared" si="8"/>
        <v>53.081296771929878</v>
      </c>
      <c r="D248" s="39">
        <f>$I$10</f>
        <v>51.6735911605521</v>
      </c>
      <c r="E248" s="42">
        <f>$I$11</f>
        <v>54.489002383307657</v>
      </c>
      <c r="F248" s="9" t="str">
        <f t="shared" si="7"/>
        <v>OK</v>
      </c>
    </row>
    <row r="249" spans="1:6" ht="16" x14ac:dyDescent="0.2">
      <c r="A249" s="36">
        <v>248</v>
      </c>
      <c r="B249" s="39">
        <v>52.728400000000001</v>
      </c>
      <c r="C249" s="39">
        <f t="shared" si="8"/>
        <v>53.081296771929878</v>
      </c>
      <c r="D249" s="39">
        <f>$I$10</f>
        <v>51.6735911605521</v>
      </c>
      <c r="E249" s="42">
        <f>$I$11</f>
        <v>54.489002383307657</v>
      </c>
      <c r="F249" s="9" t="str">
        <f t="shared" si="7"/>
        <v>OK</v>
      </c>
    </row>
    <row r="250" spans="1:6" ht="16" x14ac:dyDescent="0.2">
      <c r="A250" s="36">
        <v>249</v>
      </c>
      <c r="B250" s="39">
        <v>53.280830000000002</v>
      </c>
      <c r="C250" s="39">
        <f t="shared" si="8"/>
        <v>53.081296771929878</v>
      </c>
      <c r="D250" s="39">
        <f>$I$10</f>
        <v>51.6735911605521</v>
      </c>
      <c r="E250" s="42">
        <f>$I$11</f>
        <v>54.489002383307657</v>
      </c>
      <c r="F250" s="9" t="str">
        <f t="shared" si="7"/>
        <v>OK</v>
      </c>
    </row>
    <row r="251" spans="1:6" ht="16" x14ac:dyDescent="0.2">
      <c r="A251" s="36">
        <v>250</v>
      </c>
      <c r="B251" s="39">
        <v>53.377079999999999</v>
      </c>
      <c r="C251" s="39">
        <f t="shared" si="8"/>
        <v>53.081296771929878</v>
      </c>
      <c r="D251" s="39">
        <f>$I$10</f>
        <v>51.6735911605521</v>
      </c>
      <c r="E251" s="42">
        <f>$I$11</f>
        <v>54.489002383307657</v>
      </c>
      <c r="F251" s="9" t="str">
        <f t="shared" si="7"/>
        <v>OK</v>
      </c>
    </row>
    <row r="252" spans="1:6" ht="16" x14ac:dyDescent="0.2">
      <c r="A252" s="36">
        <v>251</v>
      </c>
      <c r="B252" s="39">
        <v>53.238979999999998</v>
      </c>
      <c r="C252" s="39">
        <f t="shared" si="8"/>
        <v>53.081296771929878</v>
      </c>
      <c r="D252" s="39">
        <f>$I$10</f>
        <v>51.6735911605521</v>
      </c>
      <c r="E252" s="42">
        <f>$I$11</f>
        <v>54.489002383307657</v>
      </c>
      <c r="F252" s="9" t="str">
        <f t="shared" si="7"/>
        <v>OK</v>
      </c>
    </row>
    <row r="253" spans="1:6" ht="16" x14ac:dyDescent="0.2">
      <c r="A253" s="36">
        <v>252</v>
      </c>
      <c r="B253" s="39">
        <v>53.106099999999998</v>
      </c>
      <c r="C253" s="39">
        <f t="shared" si="8"/>
        <v>53.081296771929878</v>
      </c>
      <c r="D253" s="39">
        <f>$I$10</f>
        <v>51.6735911605521</v>
      </c>
      <c r="E253" s="42">
        <f>$I$11</f>
        <v>54.489002383307657</v>
      </c>
      <c r="F253" s="9" t="str">
        <f t="shared" si="7"/>
        <v>OK</v>
      </c>
    </row>
    <row r="254" spans="1:6" ht="16" x14ac:dyDescent="0.2">
      <c r="A254" s="36">
        <v>253</v>
      </c>
      <c r="B254" s="39">
        <v>52.710230000000003</v>
      </c>
      <c r="C254" s="39">
        <f t="shared" si="8"/>
        <v>53.081296771929878</v>
      </c>
      <c r="D254" s="39">
        <f>$I$10</f>
        <v>51.6735911605521</v>
      </c>
      <c r="E254" s="42">
        <f>$I$11</f>
        <v>54.489002383307657</v>
      </c>
      <c r="F254" s="9" t="str">
        <f t="shared" si="7"/>
        <v>OK</v>
      </c>
    </row>
    <row r="255" spans="1:6" ht="16" x14ac:dyDescent="0.2">
      <c r="A255" s="36">
        <v>254</v>
      </c>
      <c r="B255" s="39">
        <v>52.577359999999999</v>
      </c>
      <c r="C255" s="39">
        <f t="shared" si="8"/>
        <v>53.081296771929878</v>
      </c>
      <c r="D255" s="39">
        <f>$I$10</f>
        <v>51.6735911605521</v>
      </c>
      <c r="E255" s="42">
        <f>$I$11</f>
        <v>54.489002383307657</v>
      </c>
      <c r="F255" s="9" t="str">
        <f t="shared" si="7"/>
        <v>OK</v>
      </c>
    </row>
    <row r="256" spans="1:6" ht="16" x14ac:dyDescent="0.2">
      <c r="A256" s="36">
        <v>255</v>
      </c>
      <c r="B256" s="39">
        <v>52.779060000000001</v>
      </c>
      <c r="C256" s="39">
        <f t="shared" si="8"/>
        <v>53.081296771929878</v>
      </c>
      <c r="D256" s="39">
        <f>$I$10</f>
        <v>51.6735911605521</v>
      </c>
      <c r="E256" s="42">
        <f>$I$11</f>
        <v>54.489002383307657</v>
      </c>
      <c r="F256" s="9" t="str">
        <f t="shared" si="7"/>
        <v>OK</v>
      </c>
    </row>
    <row r="257" spans="1:6" ht="16" x14ac:dyDescent="0.2">
      <c r="A257" s="36">
        <v>256</v>
      </c>
      <c r="B257" s="39">
        <v>53.249949999999998</v>
      </c>
      <c r="C257" s="39">
        <f t="shared" si="8"/>
        <v>53.081296771929878</v>
      </c>
      <c r="D257" s="39">
        <f>$I$10</f>
        <v>51.6735911605521</v>
      </c>
      <c r="E257" s="42">
        <f>$I$11</f>
        <v>54.489002383307657</v>
      </c>
      <c r="F257" s="9" t="str">
        <f t="shared" si="7"/>
        <v>OK</v>
      </c>
    </row>
    <row r="258" spans="1:6" ht="16" x14ac:dyDescent="0.2">
      <c r="A258" s="36">
        <v>257</v>
      </c>
      <c r="B258" s="39">
        <v>52.898099999999999</v>
      </c>
      <c r="C258" s="39">
        <f t="shared" si="8"/>
        <v>53.081296771929878</v>
      </c>
      <c r="D258" s="39">
        <f>$I$10</f>
        <v>51.6735911605521</v>
      </c>
      <c r="E258" s="42">
        <f>$I$11</f>
        <v>54.489002383307657</v>
      </c>
      <c r="F258" s="9" t="str">
        <f t="shared" si="7"/>
        <v>OK</v>
      </c>
    </row>
    <row r="259" spans="1:6" ht="16" x14ac:dyDescent="0.2">
      <c r="A259" s="36">
        <v>258</v>
      </c>
      <c r="B259" s="39">
        <v>53.019109999999998</v>
      </c>
      <c r="C259" s="39">
        <f t="shared" si="8"/>
        <v>53.081296771929878</v>
      </c>
      <c r="D259" s="39">
        <f>$I$10</f>
        <v>51.6735911605521</v>
      </c>
      <c r="E259" s="42">
        <f>$I$11</f>
        <v>54.489002383307657</v>
      </c>
      <c r="F259" s="9" t="str">
        <f t="shared" ref="F259:F286" si="9">IF(AND(B259&gt;=D259,B259&lt;=E259),"OK","Outside")</f>
        <v>OK</v>
      </c>
    </row>
    <row r="260" spans="1:6" ht="16" x14ac:dyDescent="0.2">
      <c r="A260" s="36">
        <v>259</v>
      </c>
      <c r="B260" s="39">
        <v>53.059310000000004</v>
      </c>
      <c r="C260" s="39">
        <f t="shared" si="8"/>
        <v>53.081296771929878</v>
      </c>
      <c r="D260" s="39">
        <f>$I$10</f>
        <v>51.6735911605521</v>
      </c>
      <c r="E260" s="42">
        <f>$I$11</f>
        <v>54.489002383307657</v>
      </c>
      <c r="F260" s="9" t="str">
        <f t="shared" si="9"/>
        <v>OK</v>
      </c>
    </row>
    <row r="261" spans="1:6" ht="16" x14ac:dyDescent="0.2">
      <c r="A261" s="36">
        <v>260</v>
      </c>
      <c r="B261" s="39">
        <v>52.998379999999997</v>
      </c>
      <c r="C261" s="39">
        <f t="shared" si="8"/>
        <v>53.081296771929878</v>
      </c>
      <c r="D261" s="39">
        <f>$I$10</f>
        <v>51.6735911605521</v>
      </c>
      <c r="E261" s="42">
        <f>$I$11</f>
        <v>54.489002383307657</v>
      </c>
      <c r="F261" s="9" t="str">
        <f t="shared" si="9"/>
        <v>OK</v>
      </c>
    </row>
    <row r="262" spans="1:6" ht="16" x14ac:dyDescent="0.2">
      <c r="A262" s="36">
        <v>261</v>
      </c>
      <c r="B262" s="39">
        <v>52.849640000000001</v>
      </c>
      <c r="C262" s="39">
        <f t="shared" si="8"/>
        <v>53.081296771929878</v>
      </c>
      <c r="D262" s="39">
        <f>$I$10</f>
        <v>51.6735911605521</v>
      </c>
      <c r="E262" s="42">
        <f>$I$11</f>
        <v>54.489002383307657</v>
      </c>
      <c r="F262" s="9" t="str">
        <f t="shared" si="9"/>
        <v>OK</v>
      </c>
    </row>
    <row r="263" spans="1:6" ht="16" x14ac:dyDescent="0.2">
      <c r="A263" s="36">
        <v>262</v>
      </c>
      <c r="B263" s="39">
        <v>53.062480000000001</v>
      </c>
      <c r="C263" s="39">
        <f t="shared" si="8"/>
        <v>53.081296771929878</v>
      </c>
      <c r="D263" s="39">
        <f>$I$10</f>
        <v>51.6735911605521</v>
      </c>
      <c r="E263" s="42">
        <f>$I$11</f>
        <v>54.489002383307657</v>
      </c>
      <c r="F263" s="9" t="str">
        <f t="shared" si="9"/>
        <v>OK</v>
      </c>
    </row>
    <row r="264" spans="1:6" ht="16" x14ac:dyDescent="0.2">
      <c r="A264" s="36">
        <v>263</v>
      </c>
      <c r="B264" s="39">
        <v>52.633369999999999</v>
      </c>
      <c r="C264" s="39">
        <f t="shared" si="8"/>
        <v>53.081296771929878</v>
      </c>
      <c r="D264" s="39">
        <f>$I$10</f>
        <v>51.6735911605521</v>
      </c>
      <c r="E264" s="42">
        <f>$I$11</f>
        <v>54.489002383307657</v>
      </c>
      <c r="F264" s="9" t="str">
        <f t="shared" si="9"/>
        <v>OK</v>
      </c>
    </row>
    <row r="265" spans="1:6" ht="16" x14ac:dyDescent="0.2">
      <c r="A265" s="36">
        <v>264</v>
      </c>
      <c r="B265" s="39">
        <v>53.177480000000003</v>
      </c>
      <c r="C265" s="39">
        <f t="shared" si="8"/>
        <v>53.081296771929878</v>
      </c>
      <c r="D265" s="39">
        <f>$I$10</f>
        <v>51.6735911605521</v>
      </c>
      <c r="E265" s="42">
        <f>$I$11</f>
        <v>54.489002383307657</v>
      </c>
      <c r="F265" s="9" t="str">
        <f t="shared" si="9"/>
        <v>OK</v>
      </c>
    </row>
    <row r="266" spans="1:6" ht="16" x14ac:dyDescent="0.2">
      <c r="A266" s="36">
        <v>265</v>
      </c>
      <c r="B266" s="39">
        <v>53.067320000000002</v>
      </c>
      <c r="C266" s="39">
        <f t="shared" si="8"/>
        <v>53.081296771929878</v>
      </c>
      <c r="D266" s="39">
        <f>$I$10</f>
        <v>51.6735911605521</v>
      </c>
      <c r="E266" s="42">
        <f>$I$11</f>
        <v>54.489002383307657</v>
      </c>
      <c r="F266" s="9" t="str">
        <f t="shared" si="9"/>
        <v>OK</v>
      </c>
    </row>
    <row r="267" spans="1:6" ht="16" x14ac:dyDescent="0.2">
      <c r="A267" s="36">
        <v>266</v>
      </c>
      <c r="B267" s="39">
        <v>53.280949999999997</v>
      </c>
      <c r="C267" s="39">
        <f t="shared" si="8"/>
        <v>53.081296771929878</v>
      </c>
      <c r="D267" s="39">
        <f>$I$10</f>
        <v>51.6735911605521</v>
      </c>
      <c r="E267" s="42">
        <f>$I$11</f>
        <v>54.489002383307657</v>
      </c>
      <c r="F267" s="9" t="str">
        <f t="shared" si="9"/>
        <v>OK</v>
      </c>
    </row>
    <row r="268" spans="1:6" ht="16" x14ac:dyDescent="0.2">
      <c r="A268" s="36">
        <v>267</v>
      </c>
      <c r="B268" s="39">
        <v>52.874189999999999</v>
      </c>
      <c r="C268" s="39">
        <f t="shared" si="8"/>
        <v>53.081296771929878</v>
      </c>
      <c r="D268" s="39">
        <f>$I$10</f>
        <v>51.6735911605521</v>
      </c>
      <c r="E268" s="42">
        <f>$I$11</f>
        <v>54.489002383307657</v>
      </c>
      <c r="F268" s="9" t="str">
        <f t="shared" si="9"/>
        <v>OK</v>
      </c>
    </row>
    <row r="269" spans="1:6" ht="16" x14ac:dyDescent="0.2">
      <c r="A269" s="36">
        <v>268</v>
      </c>
      <c r="B269" s="39">
        <v>52.86844</v>
      </c>
      <c r="C269" s="39">
        <f t="shared" si="8"/>
        <v>53.081296771929878</v>
      </c>
      <c r="D269" s="39">
        <f>$I$10</f>
        <v>51.6735911605521</v>
      </c>
      <c r="E269" s="42">
        <f>$I$11</f>
        <v>54.489002383307657</v>
      </c>
      <c r="F269" s="9" t="str">
        <f t="shared" si="9"/>
        <v>OK</v>
      </c>
    </row>
    <row r="270" spans="1:6" ht="16" x14ac:dyDescent="0.2">
      <c r="A270" s="36">
        <v>269</v>
      </c>
      <c r="B270" s="39">
        <v>52.958869999999997</v>
      </c>
      <c r="C270" s="39">
        <f t="shared" si="8"/>
        <v>53.081296771929878</v>
      </c>
      <c r="D270" s="39">
        <f>$I$10</f>
        <v>51.6735911605521</v>
      </c>
      <c r="E270" s="42">
        <f>$I$11</f>
        <v>54.489002383307657</v>
      </c>
      <c r="F270" s="9" t="str">
        <f t="shared" si="9"/>
        <v>OK</v>
      </c>
    </row>
    <row r="271" spans="1:6" ht="16" x14ac:dyDescent="0.2">
      <c r="A271" s="36">
        <v>270</v>
      </c>
      <c r="B271" s="39">
        <v>53.237070000000003</v>
      </c>
      <c r="C271" s="39">
        <f t="shared" si="8"/>
        <v>53.081296771929878</v>
      </c>
      <c r="D271" s="39">
        <f>$I$10</f>
        <v>51.6735911605521</v>
      </c>
      <c r="E271" s="42">
        <f>$I$11</f>
        <v>54.489002383307657</v>
      </c>
      <c r="F271" s="9" t="str">
        <f t="shared" si="9"/>
        <v>OK</v>
      </c>
    </row>
    <row r="272" spans="1:6" ht="16" x14ac:dyDescent="0.2">
      <c r="A272" s="36">
        <v>271</v>
      </c>
      <c r="B272" s="39">
        <v>53.219180000000001</v>
      </c>
      <c r="C272" s="39">
        <f t="shared" si="8"/>
        <v>53.081296771929878</v>
      </c>
      <c r="D272" s="39">
        <f>$I$10</f>
        <v>51.6735911605521</v>
      </c>
      <c r="E272" s="42">
        <f>$I$11</f>
        <v>54.489002383307657</v>
      </c>
      <c r="F272" s="9" t="str">
        <f t="shared" si="9"/>
        <v>OK</v>
      </c>
    </row>
    <row r="273" spans="1:6" ht="16" x14ac:dyDescent="0.2">
      <c r="A273" s="36">
        <v>272</v>
      </c>
      <c r="B273" s="39">
        <v>53.021540000000002</v>
      </c>
      <c r="C273" s="39">
        <f t="shared" si="8"/>
        <v>53.081296771929878</v>
      </c>
      <c r="D273" s="39">
        <f>$I$10</f>
        <v>51.6735911605521</v>
      </c>
      <c r="E273" s="42">
        <f>$I$11</f>
        <v>54.489002383307657</v>
      </c>
      <c r="F273" s="9" t="str">
        <f t="shared" si="9"/>
        <v>OK</v>
      </c>
    </row>
    <row r="274" spans="1:6" ht="16" x14ac:dyDescent="0.2">
      <c r="A274" s="36">
        <v>273</v>
      </c>
      <c r="B274" s="39">
        <v>52.831919999999997</v>
      </c>
      <c r="C274" s="39">
        <f t="shared" si="8"/>
        <v>53.081296771929878</v>
      </c>
      <c r="D274" s="39">
        <f>$I$10</f>
        <v>51.6735911605521</v>
      </c>
      <c r="E274" s="42">
        <f>$I$11</f>
        <v>54.489002383307657</v>
      </c>
      <c r="F274" s="9" t="str">
        <f t="shared" si="9"/>
        <v>OK</v>
      </c>
    </row>
    <row r="275" spans="1:6" ht="16" x14ac:dyDescent="0.2">
      <c r="A275" s="36">
        <v>274</v>
      </c>
      <c r="B275" s="39">
        <v>53.008929999999999</v>
      </c>
      <c r="C275" s="39">
        <f t="shared" si="8"/>
        <v>53.081296771929878</v>
      </c>
      <c r="D275" s="39">
        <f>$I$10</f>
        <v>51.6735911605521</v>
      </c>
      <c r="E275" s="42">
        <f>$I$11</f>
        <v>54.489002383307657</v>
      </c>
      <c r="F275" s="9" t="str">
        <f t="shared" si="9"/>
        <v>OK</v>
      </c>
    </row>
    <row r="276" spans="1:6" ht="16" x14ac:dyDescent="0.2">
      <c r="A276" s="36">
        <v>275</v>
      </c>
      <c r="B276" s="39">
        <v>53.276449999999997</v>
      </c>
      <c r="C276" s="39">
        <f t="shared" si="8"/>
        <v>53.081296771929878</v>
      </c>
      <c r="D276" s="39">
        <f>$I$10</f>
        <v>51.6735911605521</v>
      </c>
      <c r="E276" s="42">
        <f>$I$11</f>
        <v>54.489002383307657</v>
      </c>
      <c r="F276" s="9" t="str">
        <f t="shared" si="9"/>
        <v>OK</v>
      </c>
    </row>
    <row r="277" spans="1:6" ht="16" x14ac:dyDescent="0.2">
      <c r="A277" s="36">
        <v>276</v>
      </c>
      <c r="B277" s="39">
        <v>53.004359999999998</v>
      </c>
      <c r="C277" s="39">
        <f t="shared" si="8"/>
        <v>53.081296771929878</v>
      </c>
      <c r="D277" s="39">
        <f>$I$10</f>
        <v>51.6735911605521</v>
      </c>
      <c r="E277" s="42">
        <f>$I$11</f>
        <v>54.489002383307657</v>
      </c>
      <c r="F277" s="9" t="str">
        <f t="shared" si="9"/>
        <v>OK</v>
      </c>
    </row>
    <row r="278" spans="1:6" ht="16" x14ac:dyDescent="0.2">
      <c r="A278" s="36">
        <v>277</v>
      </c>
      <c r="B278" s="39">
        <v>53.000570000000003</v>
      </c>
      <c r="C278" s="39">
        <f t="shared" ref="C278:C286" si="10">$I$4</f>
        <v>53.081296771929878</v>
      </c>
      <c r="D278" s="39">
        <f>$I$10</f>
        <v>51.6735911605521</v>
      </c>
      <c r="E278" s="42">
        <f>$I$11</f>
        <v>54.489002383307657</v>
      </c>
      <c r="F278" s="9" t="str">
        <f t="shared" si="9"/>
        <v>OK</v>
      </c>
    </row>
    <row r="279" spans="1:6" ht="16" x14ac:dyDescent="0.2">
      <c r="A279" s="36">
        <v>278</v>
      </c>
      <c r="B279" s="39">
        <v>55.803060000000002</v>
      </c>
      <c r="C279" s="39">
        <f t="shared" si="10"/>
        <v>53.081296771929878</v>
      </c>
      <c r="D279" s="39">
        <f>$I$10</f>
        <v>51.6735911605521</v>
      </c>
      <c r="E279" s="42">
        <f>$I$11</f>
        <v>54.489002383307657</v>
      </c>
      <c r="F279" s="9" t="str">
        <f t="shared" si="9"/>
        <v>Outside</v>
      </c>
    </row>
    <row r="280" spans="1:6" ht="16" x14ac:dyDescent="0.2">
      <c r="A280" s="36">
        <v>279</v>
      </c>
      <c r="B280" s="39">
        <v>53.312289999999997</v>
      </c>
      <c r="C280" s="39">
        <f t="shared" si="10"/>
        <v>53.081296771929878</v>
      </c>
      <c r="D280" s="39">
        <f>$I$10</f>
        <v>51.6735911605521</v>
      </c>
      <c r="E280" s="42">
        <f>$I$11</f>
        <v>54.489002383307657</v>
      </c>
      <c r="F280" s="9" t="str">
        <f t="shared" si="9"/>
        <v>OK</v>
      </c>
    </row>
    <row r="281" spans="1:6" ht="16" x14ac:dyDescent="0.2">
      <c r="A281" s="36">
        <v>280</v>
      </c>
      <c r="B281" s="39">
        <v>53.108139999999999</v>
      </c>
      <c r="C281" s="39">
        <f t="shared" si="10"/>
        <v>53.081296771929878</v>
      </c>
      <c r="D281" s="39">
        <f>$I$10</f>
        <v>51.6735911605521</v>
      </c>
      <c r="E281" s="42">
        <f>$I$11</f>
        <v>54.489002383307657</v>
      </c>
      <c r="F281" s="9" t="str">
        <f t="shared" si="9"/>
        <v>OK</v>
      </c>
    </row>
    <row r="282" spans="1:6" ht="16" x14ac:dyDescent="0.2">
      <c r="A282" s="36">
        <v>281</v>
      </c>
      <c r="B282" s="39">
        <v>52.799819999999997</v>
      </c>
      <c r="C282" s="39">
        <f t="shared" si="10"/>
        <v>53.081296771929878</v>
      </c>
      <c r="D282" s="39">
        <f>$I$10</f>
        <v>51.6735911605521</v>
      </c>
      <c r="E282" s="42">
        <f>$I$11</f>
        <v>54.489002383307657</v>
      </c>
      <c r="F282" s="9" t="str">
        <f t="shared" si="9"/>
        <v>OK</v>
      </c>
    </row>
    <row r="283" spans="1:6" ht="16" x14ac:dyDescent="0.2">
      <c r="A283" s="36">
        <v>282</v>
      </c>
      <c r="B283" s="39">
        <v>52.661250000000003</v>
      </c>
      <c r="C283" s="39">
        <f t="shared" si="10"/>
        <v>53.081296771929878</v>
      </c>
      <c r="D283" s="39">
        <f>$I$10</f>
        <v>51.6735911605521</v>
      </c>
      <c r="E283" s="42">
        <f>$I$11</f>
        <v>54.489002383307657</v>
      </c>
      <c r="F283" s="9" t="str">
        <f t="shared" si="9"/>
        <v>OK</v>
      </c>
    </row>
    <row r="284" spans="1:6" ht="16" x14ac:dyDescent="0.2">
      <c r="A284" s="36">
        <v>283</v>
      </c>
      <c r="B284" s="39">
        <v>52.985169999999997</v>
      </c>
      <c r="C284" s="39">
        <f t="shared" si="10"/>
        <v>53.081296771929878</v>
      </c>
      <c r="D284" s="39">
        <f>$I$10</f>
        <v>51.6735911605521</v>
      </c>
      <c r="E284" s="42">
        <f>$I$11</f>
        <v>54.489002383307657</v>
      </c>
      <c r="F284" s="9" t="str">
        <f t="shared" si="9"/>
        <v>OK</v>
      </c>
    </row>
    <row r="285" spans="1:6" ht="16" x14ac:dyDescent="0.2">
      <c r="A285" s="36">
        <v>284</v>
      </c>
      <c r="B285" s="39">
        <v>52.93253</v>
      </c>
      <c r="C285" s="39">
        <f t="shared" si="10"/>
        <v>53.081296771929878</v>
      </c>
      <c r="D285" s="39">
        <f>$I$10</f>
        <v>51.6735911605521</v>
      </c>
      <c r="E285" s="42">
        <f>$I$11</f>
        <v>54.489002383307657</v>
      </c>
      <c r="F285" s="9" t="str">
        <f t="shared" si="9"/>
        <v>OK</v>
      </c>
    </row>
    <row r="286" spans="1:6" ht="16" x14ac:dyDescent="0.2">
      <c r="A286" s="37">
        <v>285</v>
      </c>
      <c r="B286" s="40">
        <v>53.071649999999998</v>
      </c>
      <c r="C286" s="40">
        <f t="shared" si="10"/>
        <v>53.081296771929878</v>
      </c>
      <c r="D286" s="40">
        <f>$I$10</f>
        <v>51.6735911605521</v>
      </c>
      <c r="E286" s="43">
        <f>$I$11</f>
        <v>54.489002383307657</v>
      </c>
      <c r="F286" s="9" t="str">
        <f t="shared" si="9"/>
        <v>OK</v>
      </c>
    </row>
    <row r="287" spans="1:6" ht="15" x14ac:dyDescent="0.2">
      <c r="B287" s="10"/>
    </row>
    <row r="288" spans="1:6" ht="15" x14ac:dyDescent="0.2">
      <c r="B288" s="10"/>
    </row>
    <row r="289" spans="2:2" ht="15" x14ac:dyDescent="0.2">
      <c r="B289" s="10"/>
    </row>
    <row r="290" spans="2:2" ht="15" x14ac:dyDescent="0.2">
      <c r="B290" s="10"/>
    </row>
    <row r="291" spans="2:2" ht="15" x14ac:dyDescent="0.2">
      <c r="B291" s="10"/>
    </row>
    <row r="292" spans="2:2" ht="15" x14ac:dyDescent="0.2">
      <c r="B292" s="10"/>
    </row>
    <row r="293" spans="2:2" ht="15" x14ac:dyDescent="0.2">
      <c r="B293" s="10"/>
    </row>
    <row r="294" spans="2:2" ht="15" x14ac:dyDescent="0.2">
      <c r="B294" s="10"/>
    </row>
    <row r="295" spans="2:2" ht="15" x14ac:dyDescent="0.2">
      <c r="B295" s="10"/>
    </row>
    <row r="296" spans="2:2" ht="15" x14ac:dyDescent="0.2">
      <c r="B296" s="10"/>
    </row>
    <row r="297" spans="2:2" ht="15" x14ac:dyDescent="0.2">
      <c r="B297" s="10"/>
    </row>
    <row r="298" spans="2:2" ht="15" x14ac:dyDescent="0.2">
      <c r="B298" s="10"/>
    </row>
    <row r="299" spans="2:2" ht="15" x14ac:dyDescent="0.2">
      <c r="B299" s="10"/>
    </row>
    <row r="300" spans="2:2" ht="15" x14ac:dyDescent="0.2">
      <c r="B300" s="10"/>
    </row>
    <row r="301" spans="2:2" ht="15" x14ac:dyDescent="0.2">
      <c r="B301" s="10"/>
    </row>
    <row r="302" spans="2:2" ht="15" x14ac:dyDescent="0.2">
      <c r="B302" s="10"/>
    </row>
    <row r="303" spans="2:2" ht="15" x14ac:dyDescent="0.2">
      <c r="B303" s="10"/>
    </row>
    <row r="304" spans="2:2" ht="15" x14ac:dyDescent="0.2">
      <c r="B304" s="10"/>
    </row>
    <row r="305" spans="2:2" ht="15" x14ac:dyDescent="0.2">
      <c r="B305" s="10"/>
    </row>
    <row r="306" spans="2:2" ht="15" x14ac:dyDescent="0.2">
      <c r="B306" s="10"/>
    </row>
    <row r="307" spans="2:2" ht="15" x14ac:dyDescent="0.2">
      <c r="B307" s="10"/>
    </row>
    <row r="308" spans="2:2" ht="15" x14ac:dyDescent="0.2">
      <c r="B308" s="10"/>
    </row>
    <row r="309" spans="2:2" ht="15" x14ac:dyDescent="0.2">
      <c r="B309" s="10"/>
    </row>
    <row r="310" spans="2:2" ht="15" x14ac:dyDescent="0.2">
      <c r="B310" s="10"/>
    </row>
    <row r="311" spans="2:2" ht="15" x14ac:dyDescent="0.2">
      <c r="B311" s="10"/>
    </row>
    <row r="312" spans="2:2" ht="15" x14ac:dyDescent="0.2">
      <c r="B312" s="10"/>
    </row>
    <row r="313" spans="2:2" ht="15" x14ac:dyDescent="0.2">
      <c r="B313" s="10"/>
    </row>
    <row r="314" spans="2:2" ht="15" x14ac:dyDescent="0.2">
      <c r="B314" s="10"/>
    </row>
    <row r="315" spans="2:2" ht="15" x14ac:dyDescent="0.2">
      <c r="B315" s="10"/>
    </row>
    <row r="316" spans="2:2" ht="15" x14ac:dyDescent="0.2">
      <c r="B316" s="10"/>
    </row>
    <row r="317" spans="2:2" ht="15" x14ac:dyDescent="0.2">
      <c r="B317" s="10"/>
    </row>
    <row r="318" spans="2:2" ht="15" x14ac:dyDescent="0.2">
      <c r="B318" s="10"/>
    </row>
    <row r="319" spans="2:2" ht="15" x14ac:dyDescent="0.2">
      <c r="B319" s="10"/>
    </row>
    <row r="320" spans="2:2" ht="15" x14ac:dyDescent="0.2">
      <c r="B320" s="10"/>
    </row>
    <row r="321" spans="2:2" ht="15" x14ac:dyDescent="0.2">
      <c r="B321" s="10"/>
    </row>
    <row r="322" spans="2:2" ht="15" x14ac:dyDescent="0.2">
      <c r="B322" s="10"/>
    </row>
    <row r="323" spans="2:2" ht="15" x14ac:dyDescent="0.2">
      <c r="B323" s="10"/>
    </row>
    <row r="324" spans="2:2" ht="15" x14ac:dyDescent="0.2">
      <c r="B324" s="10"/>
    </row>
    <row r="325" spans="2:2" ht="15" x14ac:dyDescent="0.2">
      <c r="B325" s="10"/>
    </row>
    <row r="326" spans="2:2" ht="15" x14ac:dyDescent="0.2">
      <c r="B326" s="10"/>
    </row>
    <row r="327" spans="2:2" ht="15" x14ac:dyDescent="0.2">
      <c r="B327" s="10"/>
    </row>
    <row r="328" spans="2:2" ht="15" x14ac:dyDescent="0.2">
      <c r="B328" s="10"/>
    </row>
    <row r="329" spans="2:2" ht="15" x14ac:dyDescent="0.2">
      <c r="B329" s="10"/>
    </row>
    <row r="330" spans="2:2" ht="15" x14ac:dyDescent="0.2">
      <c r="B330" s="10"/>
    </row>
    <row r="331" spans="2:2" ht="15" x14ac:dyDescent="0.2">
      <c r="B331" s="10"/>
    </row>
    <row r="332" spans="2:2" ht="15" x14ac:dyDescent="0.2">
      <c r="B332" s="10"/>
    </row>
    <row r="333" spans="2:2" ht="15" x14ac:dyDescent="0.2">
      <c r="B333" s="10"/>
    </row>
    <row r="334" spans="2:2" ht="15" x14ac:dyDescent="0.2">
      <c r="B334" s="10"/>
    </row>
    <row r="335" spans="2:2" ht="15" x14ac:dyDescent="0.2">
      <c r="B335" s="10"/>
    </row>
    <row r="336" spans="2:2" ht="15" x14ac:dyDescent="0.2">
      <c r="B336" s="10"/>
    </row>
    <row r="337" spans="2:2" ht="15" x14ac:dyDescent="0.2">
      <c r="B337" s="10"/>
    </row>
    <row r="338" spans="2:2" ht="15" x14ac:dyDescent="0.2">
      <c r="B338" s="10"/>
    </row>
    <row r="339" spans="2:2" ht="15" x14ac:dyDescent="0.2">
      <c r="B339" s="10"/>
    </row>
    <row r="340" spans="2:2" ht="15" x14ac:dyDescent="0.2">
      <c r="B340" s="10"/>
    </row>
    <row r="341" spans="2:2" ht="15" x14ac:dyDescent="0.2">
      <c r="B341" s="10"/>
    </row>
    <row r="342" spans="2:2" ht="15" x14ac:dyDescent="0.2">
      <c r="B342" s="10"/>
    </row>
    <row r="343" spans="2:2" ht="15" x14ac:dyDescent="0.2">
      <c r="B343" s="10"/>
    </row>
    <row r="344" spans="2:2" ht="15" x14ac:dyDescent="0.2">
      <c r="B344" s="10"/>
    </row>
    <row r="345" spans="2:2" ht="15" x14ac:dyDescent="0.2">
      <c r="B345" s="10"/>
    </row>
    <row r="346" spans="2:2" ht="15" x14ac:dyDescent="0.2">
      <c r="B346" s="10"/>
    </row>
    <row r="347" spans="2:2" ht="15" x14ac:dyDescent="0.2">
      <c r="B347" s="10"/>
    </row>
    <row r="348" spans="2:2" ht="15" x14ac:dyDescent="0.2">
      <c r="B348" s="10"/>
    </row>
    <row r="349" spans="2:2" ht="15" x14ac:dyDescent="0.2">
      <c r="B349" s="10"/>
    </row>
    <row r="350" spans="2:2" ht="15" x14ac:dyDescent="0.2">
      <c r="B350" s="10"/>
    </row>
    <row r="351" spans="2:2" ht="15" x14ac:dyDescent="0.2">
      <c r="B351" s="10"/>
    </row>
    <row r="352" spans="2:2" ht="15" x14ac:dyDescent="0.2">
      <c r="B352" s="10"/>
    </row>
    <row r="353" spans="2:2" ht="15" x14ac:dyDescent="0.2">
      <c r="B353" s="10"/>
    </row>
    <row r="354" spans="2:2" ht="15" x14ac:dyDescent="0.2">
      <c r="B354" s="10"/>
    </row>
    <row r="355" spans="2:2" ht="15" x14ac:dyDescent="0.2">
      <c r="B355" s="10"/>
    </row>
    <row r="356" spans="2:2" ht="15" x14ac:dyDescent="0.2">
      <c r="B356" s="10"/>
    </row>
    <row r="357" spans="2:2" ht="15" x14ac:dyDescent="0.2">
      <c r="B357" s="10"/>
    </row>
    <row r="358" spans="2:2" ht="15" x14ac:dyDescent="0.2">
      <c r="B358" s="10"/>
    </row>
    <row r="359" spans="2:2" ht="15" x14ac:dyDescent="0.2">
      <c r="B359" s="10"/>
    </row>
    <row r="360" spans="2:2" ht="15" x14ac:dyDescent="0.2">
      <c r="B360" s="10"/>
    </row>
    <row r="361" spans="2:2" ht="15" x14ac:dyDescent="0.2">
      <c r="B361" s="10"/>
    </row>
    <row r="362" spans="2:2" ht="15" x14ac:dyDescent="0.2">
      <c r="B362" s="10"/>
    </row>
    <row r="363" spans="2:2" ht="15" x14ac:dyDescent="0.2">
      <c r="B363" s="10"/>
    </row>
    <row r="364" spans="2:2" ht="15" x14ac:dyDescent="0.2">
      <c r="B364" s="10"/>
    </row>
    <row r="365" spans="2:2" ht="15" x14ac:dyDescent="0.2">
      <c r="B365" s="10"/>
    </row>
    <row r="366" spans="2:2" ht="15" x14ac:dyDescent="0.2">
      <c r="B366" s="10"/>
    </row>
    <row r="367" spans="2:2" ht="15" x14ac:dyDescent="0.2">
      <c r="B367" s="10"/>
    </row>
    <row r="368" spans="2:2" ht="15" x14ac:dyDescent="0.2">
      <c r="B368" s="10"/>
    </row>
    <row r="369" spans="2:2" ht="15" x14ac:dyDescent="0.2">
      <c r="B369" s="10"/>
    </row>
    <row r="370" spans="2:2" ht="15" x14ac:dyDescent="0.2">
      <c r="B370" s="10"/>
    </row>
    <row r="371" spans="2:2" ht="15" x14ac:dyDescent="0.2">
      <c r="B371" s="10"/>
    </row>
    <row r="372" spans="2:2" ht="15" x14ac:dyDescent="0.2">
      <c r="B372" s="10"/>
    </row>
    <row r="373" spans="2:2" ht="15" x14ac:dyDescent="0.2">
      <c r="B373" s="10"/>
    </row>
    <row r="374" spans="2:2" ht="15" x14ac:dyDescent="0.2">
      <c r="B374" s="10"/>
    </row>
    <row r="375" spans="2:2" ht="15" x14ac:dyDescent="0.2">
      <c r="B375" s="10"/>
    </row>
    <row r="376" spans="2:2" ht="15" x14ac:dyDescent="0.2">
      <c r="B376" s="10"/>
    </row>
    <row r="377" spans="2:2" ht="15" x14ac:dyDescent="0.2">
      <c r="B377" s="10"/>
    </row>
    <row r="378" spans="2:2" ht="15" x14ac:dyDescent="0.2">
      <c r="B378" s="10"/>
    </row>
    <row r="379" spans="2:2" ht="15" x14ac:dyDescent="0.2">
      <c r="B379" s="10"/>
    </row>
    <row r="380" spans="2:2" ht="15" x14ac:dyDescent="0.2">
      <c r="B380" s="10"/>
    </row>
    <row r="381" spans="2:2" ht="15" x14ac:dyDescent="0.2">
      <c r="B381" s="10"/>
    </row>
    <row r="382" spans="2:2" ht="15" x14ac:dyDescent="0.2">
      <c r="B382" s="10"/>
    </row>
    <row r="383" spans="2:2" ht="15" x14ac:dyDescent="0.2">
      <c r="B383" s="10"/>
    </row>
    <row r="384" spans="2:2" ht="15" x14ac:dyDescent="0.2">
      <c r="B384" s="10"/>
    </row>
    <row r="385" spans="2:2" ht="15" x14ac:dyDescent="0.2">
      <c r="B385" s="10"/>
    </row>
    <row r="386" spans="2:2" ht="15" x14ac:dyDescent="0.2">
      <c r="B386" s="10"/>
    </row>
    <row r="387" spans="2:2" ht="15" x14ac:dyDescent="0.2">
      <c r="B387" s="10"/>
    </row>
    <row r="388" spans="2:2" ht="15" x14ac:dyDescent="0.2">
      <c r="B388" s="10"/>
    </row>
    <row r="389" spans="2:2" ht="15" x14ac:dyDescent="0.2">
      <c r="B389" s="10"/>
    </row>
    <row r="390" spans="2:2" ht="15" x14ac:dyDescent="0.2">
      <c r="B390" s="10"/>
    </row>
    <row r="391" spans="2:2" ht="15" x14ac:dyDescent="0.2">
      <c r="B391" s="10"/>
    </row>
    <row r="392" spans="2:2" ht="15" x14ac:dyDescent="0.2">
      <c r="B392" s="10"/>
    </row>
    <row r="393" spans="2:2" ht="15" x14ac:dyDescent="0.2">
      <c r="B393" s="10"/>
    </row>
    <row r="394" spans="2:2" ht="15" x14ac:dyDescent="0.2">
      <c r="B394" s="10"/>
    </row>
    <row r="395" spans="2:2" ht="15" x14ac:dyDescent="0.2">
      <c r="B395" s="10"/>
    </row>
    <row r="396" spans="2:2" ht="15" x14ac:dyDescent="0.2">
      <c r="B396" s="10"/>
    </row>
    <row r="397" spans="2:2" ht="15" x14ac:dyDescent="0.2">
      <c r="B397" s="10"/>
    </row>
    <row r="398" spans="2:2" ht="15" x14ac:dyDescent="0.2">
      <c r="B398" s="10"/>
    </row>
    <row r="399" spans="2:2" ht="15" x14ac:dyDescent="0.2">
      <c r="B399" s="10"/>
    </row>
    <row r="400" spans="2:2" ht="15" x14ac:dyDescent="0.2">
      <c r="B400" s="10"/>
    </row>
    <row r="401" spans="2:2" ht="15" x14ac:dyDescent="0.2">
      <c r="B401" s="10"/>
    </row>
    <row r="402" spans="2:2" ht="15" x14ac:dyDescent="0.2">
      <c r="B402" s="10"/>
    </row>
    <row r="403" spans="2:2" ht="15" x14ac:dyDescent="0.2">
      <c r="B403" s="10"/>
    </row>
    <row r="404" spans="2:2" ht="15" x14ac:dyDescent="0.2">
      <c r="B404" s="10"/>
    </row>
    <row r="405" spans="2:2" ht="15" x14ac:dyDescent="0.2">
      <c r="B405" s="10"/>
    </row>
    <row r="406" spans="2:2" ht="15" x14ac:dyDescent="0.2">
      <c r="B406" s="10"/>
    </row>
    <row r="407" spans="2:2" ht="15" x14ac:dyDescent="0.2">
      <c r="B407" s="10"/>
    </row>
    <row r="408" spans="2:2" ht="15" x14ac:dyDescent="0.2">
      <c r="B408" s="10"/>
    </row>
    <row r="409" spans="2:2" ht="15" x14ac:dyDescent="0.2">
      <c r="B409" s="10"/>
    </row>
    <row r="410" spans="2:2" ht="15" x14ac:dyDescent="0.2">
      <c r="B410" s="10"/>
    </row>
    <row r="411" spans="2:2" ht="15" x14ac:dyDescent="0.2">
      <c r="B411" s="10"/>
    </row>
    <row r="412" spans="2:2" ht="15" x14ac:dyDescent="0.2">
      <c r="B412" s="10"/>
    </row>
    <row r="413" spans="2:2" ht="15" x14ac:dyDescent="0.2">
      <c r="B413" s="10"/>
    </row>
    <row r="414" spans="2:2" ht="15" x14ac:dyDescent="0.2">
      <c r="B414" s="10"/>
    </row>
    <row r="415" spans="2:2" ht="15" x14ac:dyDescent="0.2">
      <c r="B415" s="10"/>
    </row>
    <row r="416" spans="2:2" ht="15" x14ac:dyDescent="0.2">
      <c r="B416" s="10"/>
    </row>
    <row r="417" spans="2:2" ht="15" x14ac:dyDescent="0.2">
      <c r="B417" s="10"/>
    </row>
    <row r="418" spans="2:2" ht="15" x14ac:dyDescent="0.2">
      <c r="B418" s="10"/>
    </row>
    <row r="419" spans="2:2" ht="15" x14ac:dyDescent="0.2">
      <c r="B419" s="10"/>
    </row>
    <row r="420" spans="2:2" ht="15" x14ac:dyDescent="0.2">
      <c r="B420" s="10"/>
    </row>
    <row r="421" spans="2:2" ht="15" x14ac:dyDescent="0.2">
      <c r="B421" s="10"/>
    </row>
    <row r="422" spans="2:2" ht="15" x14ac:dyDescent="0.2">
      <c r="B422" s="10"/>
    </row>
    <row r="423" spans="2:2" ht="15" x14ac:dyDescent="0.2">
      <c r="B423" s="10"/>
    </row>
    <row r="424" spans="2:2" ht="15" x14ac:dyDescent="0.2">
      <c r="B424" s="10"/>
    </row>
    <row r="425" spans="2:2" ht="15" x14ac:dyDescent="0.2">
      <c r="B425" s="10"/>
    </row>
    <row r="426" spans="2:2" ht="15" x14ac:dyDescent="0.2">
      <c r="B426" s="10"/>
    </row>
    <row r="427" spans="2:2" ht="15" x14ac:dyDescent="0.2">
      <c r="B427" s="10"/>
    </row>
    <row r="428" spans="2:2" ht="15" x14ac:dyDescent="0.2">
      <c r="B428" s="10"/>
    </row>
    <row r="429" spans="2:2" ht="15" x14ac:dyDescent="0.2">
      <c r="B429" s="10"/>
    </row>
    <row r="430" spans="2:2" ht="15" x14ac:dyDescent="0.2">
      <c r="B430" s="10"/>
    </row>
    <row r="431" spans="2:2" ht="15" x14ac:dyDescent="0.2">
      <c r="B431" s="10"/>
    </row>
    <row r="432" spans="2:2" ht="15" x14ac:dyDescent="0.2">
      <c r="B432" s="10"/>
    </row>
    <row r="433" spans="2:2" ht="15" x14ac:dyDescent="0.2">
      <c r="B433" s="10"/>
    </row>
    <row r="434" spans="2:2" ht="15" x14ac:dyDescent="0.2">
      <c r="B434" s="10"/>
    </row>
    <row r="435" spans="2:2" ht="15" x14ac:dyDescent="0.2">
      <c r="B435" s="10"/>
    </row>
    <row r="436" spans="2:2" ht="15" x14ac:dyDescent="0.2">
      <c r="B436" s="10"/>
    </row>
    <row r="437" spans="2:2" ht="15" x14ac:dyDescent="0.2">
      <c r="B437" s="10"/>
    </row>
    <row r="438" spans="2:2" ht="15" x14ac:dyDescent="0.2">
      <c r="B438" s="10"/>
    </row>
    <row r="439" spans="2:2" ht="15" x14ac:dyDescent="0.2">
      <c r="B439" s="10"/>
    </row>
    <row r="440" spans="2:2" ht="15" x14ac:dyDescent="0.2">
      <c r="B440" s="10"/>
    </row>
    <row r="441" spans="2:2" ht="15" x14ac:dyDescent="0.2">
      <c r="B441" s="10"/>
    </row>
    <row r="442" spans="2:2" ht="15" x14ac:dyDescent="0.2">
      <c r="B442" s="10"/>
    </row>
    <row r="443" spans="2:2" ht="15" x14ac:dyDescent="0.2">
      <c r="B443" s="10"/>
    </row>
    <row r="444" spans="2:2" ht="15" x14ac:dyDescent="0.2">
      <c r="B444" s="10"/>
    </row>
    <row r="445" spans="2:2" ht="15" x14ac:dyDescent="0.2">
      <c r="B445" s="10"/>
    </row>
    <row r="446" spans="2:2" ht="15" x14ac:dyDescent="0.2">
      <c r="B446" s="10"/>
    </row>
    <row r="447" spans="2:2" ht="15" x14ac:dyDescent="0.2">
      <c r="B447" s="10"/>
    </row>
    <row r="448" spans="2:2" ht="15" x14ac:dyDescent="0.2">
      <c r="B448" s="10"/>
    </row>
    <row r="449" spans="2:2" ht="15" x14ac:dyDescent="0.2">
      <c r="B449" s="10"/>
    </row>
    <row r="450" spans="2:2" ht="15" x14ac:dyDescent="0.2">
      <c r="B450" s="10"/>
    </row>
    <row r="451" spans="2:2" ht="15" x14ac:dyDescent="0.2">
      <c r="B451" s="10"/>
    </row>
    <row r="452" spans="2:2" ht="15" x14ac:dyDescent="0.2">
      <c r="B452" s="10"/>
    </row>
    <row r="453" spans="2:2" ht="15" x14ac:dyDescent="0.2">
      <c r="B453" s="10"/>
    </row>
    <row r="454" spans="2:2" ht="15" x14ac:dyDescent="0.2">
      <c r="B454" s="10"/>
    </row>
    <row r="455" spans="2:2" ht="15" x14ac:dyDescent="0.2">
      <c r="B455" s="10"/>
    </row>
    <row r="456" spans="2:2" ht="15" x14ac:dyDescent="0.2">
      <c r="B456" s="10"/>
    </row>
    <row r="457" spans="2:2" ht="15" x14ac:dyDescent="0.2">
      <c r="B457" s="10"/>
    </row>
    <row r="458" spans="2:2" ht="15" x14ac:dyDescent="0.2">
      <c r="B458" s="10"/>
    </row>
    <row r="459" spans="2:2" ht="15" x14ac:dyDescent="0.2">
      <c r="B459" s="10"/>
    </row>
    <row r="460" spans="2:2" ht="15" x14ac:dyDescent="0.2">
      <c r="B460" s="10"/>
    </row>
    <row r="461" spans="2:2" ht="15" x14ac:dyDescent="0.2">
      <c r="B461" s="10"/>
    </row>
    <row r="462" spans="2:2" ht="15" x14ac:dyDescent="0.2">
      <c r="B462" s="10"/>
    </row>
    <row r="463" spans="2:2" ht="15" x14ac:dyDescent="0.2">
      <c r="B463" s="10"/>
    </row>
    <row r="464" spans="2:2" ht="15" x14ac:dyDescent="0.2">
      <c r="B464" s="10"/>
    </row>
    <row r="465" spans="2:2" ht="15" x14ac:dyDescent="0.2">
      <c r="B465" s="10"/>
    </row>
    <row r="466" spans="2:2" ht="15" x14ac:dyDescent="0.2">
      <c r="B466" s="10"/>
    </row>
    <row r="467" spans="2:2" ht="15" x14ac:dyDescent="0.2">
      <c r="B467" s="10"/>
    </row>
    <row r="468" spans="2:2" ht="15" x14ac:dyDescent="0.2">
      <c r="B468" s="10"/>
    </row>
    <row r="469" spans="2:2" ht="15" x14ac:dyDescent="0.2">
      <c r="B469" s="10"/>
    </row>
    <row r="470" spans="2:2" ht="15" x14ac:dyDescent="0.2">
      <c r="B470" s="10"/>
    </row>
    <row r="471" spans="2:2" ht="15" x14ac:dyDescent="0.2">
      <c r="B471" s="10"/>
    </row>
    <row r="472" spans="2:2" ht="15" x14ac:dyDescent="0.2">
      <c r="B472" s="10"/>
    </row>
    <row r="473" spans="2:2" ht="15" x14ac:dyDescent="0.2">
      <c r="B473" s="10"/>
    </row>
    <row r="474" spans="2:2" ht="15" x14ac:dyDescent="0.2">
      <c r="B474" s="10"/>
    </row>
    <row r="475" spans="2:2" ht="15" x14ac:dyDescent="0.2">
      <c r="B475" s="10"/>
    </row>
    <row r="476" spans="2:2" ht="15" x14ac:dyDescent="0.2">
      <c r="B476" s="10"/>
    </row>
    <row r="477" spans="2:2" ht="15" x14ac:dyDescent="0.2">
      <c r="B477" s="10"/>
    </row>
    <row r="478" spans="2:2" ht="15" x14ac:dyDescent="0.2">
      <c r="B478" s="10"/>
    </row>
    <row r="479" spans="2:2" ht="15" x14ac:dyDescent="0.2">
      <c r="B479" s="10"/>
    </row>
    <row r="480" spans="2:2" ht="15" x14ac:dyDescent="0.2">
      <c r="B480" s="10"/>
    </row>
    <row r="481" spans="2:2" ht="15" x14ac:dyDescent="0.2">
      <c r="B481" s="10"/>
    </row>
    <row r="482" spans="2:2" ht="15" x14ac:dyDescent="0.2">
      <c r="B482" s="10"/>
    </row>
    <row r="483" spans="2:2" ht="15" x14ac:dyDescent="0.2">
      <c r="B483" s="10"/>
    </row>
    <row r="484" spans="2:2" ht="15" x14ac:dyDescent="0.2">
      <c r="B484" s="10"/>
    </row>
    <row r="485" spans="2:2" ht="15" x14ac:dyDescent="0.2">
      <c r="B485" s="10"/>
    </row>
    <row r="486" spans="2:2" ht="15" x14ac:dyDescent="0.2">
      <c r="B486" s="10"/>
    </row>
    <row r="487" spans="2:2" ht="15" x14ac:dyDescent="0.2">
      <c r="B487" s="10"/>
    </row>
    <row r="488" spans="2:2" ht="15" x14ac:dyDescent="0.2">
      <c r="B488" s="10"/>
    </row>
    <row r="489" spans="2:2" ht="15" x14ac:dyDescent="0.2">
      <c r="B489" s="10"/>
    </row>
    <row r="490" spans="2:2" ht="15" x14ac:dyDescent="0.2">
      <c r="B490" s="10"/>
    </row>
    <row r="491" spans="2:2" ht="15" x14ac:dyDescent="0.2">
      <c r="B491" s="10"/>
    </row>
    <row r="492" spans="2:2" ht="15" x14ac:dyDescent="0.2">
      <c r="B492" s="10"/>
    </row>
    <row r="493" spans="2:2" ht="15" x14ac:dyDescent="0.2">
      <c r="B493" s="10"/>
    </row>
    <row r="494" spans="2:2" ht="15" x14ac:dyDescent="0.2">
      <c r="B494" s="10"/>
    </row>
    <row r="495" spans="2:2" ht="15" x14ac:dyDescent="0.2">
      <c r="B495" s="10"/>
    </row>
    <row r="496" spans="2:2" ht="15" x14ac:dyDescent="0.2">
      <c r="B496" s="10"/>
    </row>
    <row r="497" spans="2:2" ht="15" x14ac:dyDescent="0.2">
      <c r="B497" s="10"/>
    </row>
    <row r="498" spans="2:2" ht="15" x14ac:dyDescent="0.2">
      <c r="B498" s="10"/>
    </row>
    <row r="499" spans="2:2" ht="15" x14ac:dyDescent="0.2">
      <c r="B499" s="10"/>
    </row>
    <row r="500" spans="2:2" ht="15" x14ac:dyDescent="0.2">
      <c r="B500" s="10"/>
    </row>
    <row r="501" spans="2:2" ht="15" x14ac:dyDescent="0.2">
      <c r="B501" s="10"/>
    </row>
    <row r="502" spans="2:2" ht="15" x14ac:dyDescent="0.2">
      <c r="B502" s="10"/>
    </row>
    <row r="503" spans="2:2" ht="15" x14ac:dyDescent="0.2">
      <c r="B503" s="10"/>
    </row>
    <row r="504" spans="2:2" ht="15" x14ac:dyDescent="0.2">
      <c r="B504" s="10"/>
    </row>
    <row r="505" spans="2:2" ht="15" x14ac:dyDescent="0.2">
      <c r="B505" s="10"/>
    </row>
    <row r="506" spans="2:2" ht="15" x14ac:dyDescent="0.2">
      <c r="B506" s="10"/>
    </row>
    <row r="507" spans="2:2" ht="15" x14ac:dyDescent="0.2">
      <c r="B507" s="10"/>
    </row>
    <row r="508" spans="2:2" ht="15" x14ac:dyDescent="0.2">
      <c r="B508" s="10"/>
    </row>
    <row r="509" spans="2:2" ht="15" x14ac:dyDescent="0.2">
      <c r="B509" s="10"/>
    </row>
    <row r="510" spans="2:2" ht="15" x14ac:dyDescent="0.2">
      <c r="B510" s="10"/>
    </row>
    <row r="511" spans="2:2" ht="15" x14ac:dyDescent="0.2">
      <c r="B511" s="10"/>
    </row>
    <row r="512" spans="2:2" ht="15" x14ac:dyDescent="0.2">
      <c r="B512" s="10"/>
    </row>
    <row r="513" spans="2:2" ht="15" x14ac:dyDescent="0.2">
      <c r="B513" s="10"/>
    </row>
    <row r="514" spans="2:2" ht="15" x14ac:dyDescent="0.2">
      <c r="B514" s="10"/>
    </row>
    <row r="515" spans="2:2" ht="15" x14ac:dyDescent="0.2">
      <c r="B515" s="10"/>
    </row>
    <row r="516" spans="2:2" ht="15" x14ac:dyDescent="0.2">
      <c r="B516" s="10"/>
    </row>
    <row r="517" spans="2:2" ht="15" x14ac:dyDescent="0.2">
      <c r="B517" s="10"/>
    </row>
    <row r="518" spans="2:2" ht="15" x14ac:dyDescent="0.2">
      <c r="B518" s="10"/>
    </row>
    <row r="519" spans="2:2" ht="15" x14ac:dyDescent="0.2">
      <c r="B519" s="10"/>
    </row>
    <row r="520" spans="2:2" ht="15" x14ac:dyDescent="0.2">
      <c r="B520" s="10"/>
    </row>
    <row r="521" spans="2:2" ht="15" x14ac:dyDescent="0.2">
      <c r="B521" s="10"/>
    </row>
    <row r="522" spans="2:2" ht="15" x14ac:dyDescent="0.2">
      <c r="B522" s="10"/>
    </row>
    <row r="523" spans="2:2" ht="15" x14ac:dyDescent="0.2">
      <c r="B523" s="10"/>
    </row>
    <row r="524" spans="2:2" ht="15" x14ac:dyDescent="0.2">
      <c r="B524" s="10"/>
    </row>
    <row r="525" spans="2:2" ht="15" x14ac:dyDescent="0.2">
      <c r="B525" s="10"/>
    </row>
    <row r="526" spans="2:2" ht="15" x14ac:dyDescent="0.2">
      <c r="B526" s="10"/>
    </row>
    <row r="527" spans="2:2" ht="15" x14ac:dyDescent="0.2">
      <c r="B527" s="10"/>
    </row>
    <row r="528" spans="2:2" ht="15" x14ac:dyDescent="0.2">
      <c r="B528" s="10"/>
    </row>
    <row r="529" spans="2:2" ht="15" x14ac:dyDescent="0.2">
      <c r="B529" s="10"/>
    </row>
    <row r="530" spans="2:2" ht="15" x14ac:dyDescent="0.2">
      <c r="B530" s="10"/>
    </row>
    <row r="531" spans="2:2" ht="15" x14ac:dyDescent="0.2">
      <c r="B531" s="10"/>
    </row>
    <row r="532" spans="2:2" ht="15" x14ac:dyDescent="0.2">
      <c r="B532" s="10"/>
    </row>
    <row r="533" spans="2:2" ht="15" x14ac:dyDescent="0.2">
      <c r="B533" s="10"/>
    </row>
    <row r="534" spans="2:2" ht="15" x14ac:dyDescent="0.2">
      <c r="B534" s="10"/>
    </row>
    <row r="535" spans="2:2" ht="15" x14ac:dyDescent="0.2">
      <c r="B535" s="10"/>
    </row>
    <row r="536" spans="2:2" ht="15" x14ac:dyDescent="0.2">
      <c r="B536" s="10"/>
    </row>
    <row r="537" spans="2:2" ht="15" x14ac:dyDescent="0.2">
      <c r="B537" s="10"/>
    </row>
    <row r="538" spans="2:2" ht="15" x14ac:dyDescent="0.2">
      <c r="B538" s="10"/>
    </row>
    <row r="539" spans="2:2" ht="15" x14ac:dyDescent="0.2">
      <c r="B539" s="10"/>
    </row>
    <row r="540" spans="2:2" ht="15" x14ac:dyDescent="0.2">
      <c r="B540" s="10"/>
    </row>
    <row r="541" spans="2:2" ht="15" x14ac:dyDescent="0.2">
      <c r="B541" s="10"/>
    </row>
    <row r="542" spans="2:2" ht="15" x14ac:dyDescent="0.2">
      <c r="B542" s="10"/>
    </row>
    <row r="543" spans="2:2" ht="15" x14ac:dyDescent="0.2">
      <c r="B543" s="10"/>
    </row>
    <row r="544" spans="2:2" ht="15" x14ac:dyDescent="0.2">
      <c r="B544" s="10"/>
    </row>
    <row r="545" spans="2:2" ht="15" x14ac:dyDescent="0.2">
      <c r="B545" s="10"/>
    </row>
    <row r="546" spans="2:2" ht="15" x14ac:dyDescent="0.2">
      <c r="B546" s="10"/>
    </row>
    <row r="547" spans="2:2" ht="15" x14ac:dyDescent="0.2">
      <c r="B547" s="10"/>
    </row>
    <row r="548" spans="2:2" ht="15" x14ac:dyDescent="0.2">
      <c r="B548" s="10"/>
    </row>
    <row r="549" spans="2:2" ht="15" x14ac:dyDescent="0.2">
      <c r="B549" s="10"/>
    </row>
    <row r="550" spans="2:2" ht="15" x14ac:dyDescent="0.2">
      <c r="B550" s="10"/>
    </row>
    <row r="551" spans="2:2" ht="15" x14ac:dyDescent="0.2">
      <c r="B551" s="10"/>
    </row>
    <row r="552" spans="2:2" ht="15" x14ac:dyDescent="0.2">
      <c r="B552" s="10"/>
    </row>
    <row r="553" spans="2:2" ht="15" x14ac:dyDescent="0.2">
      <c r="B553" s="10"/>
    </row>
    <row r="554" spans="2:2" ht="15" x14ac:dyDescent="0.2">
      <c r="B554" s="10"/>
    </row>
    <row r="555" spans="2:2" ht="15" x14ac:dyDescent="0.2">
      <c r="B555" s="10"/>
    </row>
    <row r="556" spans="2:2" ht="15" x14ac:dyDescent="0.2">
      <c r="B556" s="10"/>
    </row>
    <row r="557" spans="2:2" ht="15" x14ac:dyDescent="0.2">
      <c r="B557" s="10"/>
    </row>
    <row r="558" spans="2:2" ht="15" x14ac:dyDescent="0.2">
      <c r="B558" s="10"/>
    </row>
    <row r="559" spans="2:2" ht="15" x14ac:dyDescent="0.2">
      <c r="B559" s="10"/>
    </row>
    <row r="560" spans="2:2" ht="15" x14ac:dyDescent="0.2">
      <c r="B560" s="10"/>
    </row>
    <row r="561" spans="2:2" ht="15" x14ac:dyDescent="0.2">
      <c r="B561" s="10"/>
    </row>
    <row r="562" spans="2:2" ht="15" x14ac:dyDescent="0.2">
      <c r="B562" s="10"/>
    </row>
    <row r="563" spans="2:2" ht="15" x14ac:dyDescent="0.2">
      <c r="B563" s="10"/>
    </row>
    <row r="564" spans="2:2" ht="15" x14ac:dyDescent="0.2">
      <c r="B564" s="10"/>
    </row>
    <row r="565" spans="2:2" ht="15" x14ac:dyDescent="0.2">
      <c r="B565" s="10"/>
    </row>
    <row r="566" spans="2:2" ht="15" x14ac:dyDescent="0.2">
      <c r="B566" s="10"/>
    </row>
    <row r="567" spans="2:2" ht="15" x14ac:dyDescent="0.2">
      <c r="B567" s="10"/>
    </row>
    <row r="568" spans="2:2" ht="15" x14ac:dyDescent="0.2">
      <c r="B568" s="10"/>
    </row>
    <row r="569" spans="2:2" ht="15" x14ac:dyDescent="0.2">
      <c r="B569" s="10"/>
    </row>
    <row r="570" spans="2:2" ht="15" x14ac:dyDescent="0.2">
      <c r="B570" s="10"/>
    </row>
    <row r="571" spans="2:2" ht="15" x14ac:dyDescent="0.2">
      <c r="B571" s="10"/>
    </row>
    <row r="572" spans="2:2" ht="15" x14ac:dyDescent="0.2">
      <c r="B572" s="10"/>
    </row>
    <row r="573" spans="2:2" ht="15" x14ac:dyDescent="0.2">
      <c r="B573" s="10"/>
    </row>
    <row r="574" spans="2:2" ht="15" x14ac:dyDescent="0.2">
      <c r="B574" s="10"/>
    </row>
    <row r="575" spans="2:2" ht="15" x14ac:dyDescent="0.2">
      <c r="B575" s="10"/>
    </row>
    <row r="576" spans="2:2" ht="15" x14ac:dyDescent="0.2">
      <c r="B576" s="10"/>
    </row>
    <row r="577" spans="2:2" ht="15" x14ac:dyDescent="0.2">
      <c r="B577" s="10"/>
    </row>
    <row r="578" spans="2:2" ht="15" x14ac:dyDescent="0.2">
      <c r="B578" s="10"/>
    </row>
    <row r="579" spans="2:2" ht="15" x14ac:dyDescent="0.2">
      <c r="B579" s="10"/>
    </row>
    <row r="580" spans="2:2" ht="15" x14ac:dyDescent="0.2">
      <c r="B580" s="10"/>
    </row>
    <row r="581" spans="2:2" ht="15" x14ac:dyDescent="0.2">
      <c r="B581" s="10"/>
    </row>
    <row r="582" spans="2:2" ht="15" x14ac:dyDescent="0.2">
      <c r="B582" s="10"/>
    </row>
    <row r="583" spans="2:2" ht="15" x14ac:dyDescent="0.2">
      <c r="B583" s="10"/>
    </row>
    <row r="584" spans="2:2" ht="15" x14ac:dyDescent="0.2">
      <c r="B584" s="10"/>
    </row>
    <row r="585" spans="2:2" ht="15" x14ac:dyDescent="0.2">
      <c r="B585" s="10"/>
    </row>
    <row r="586" spans="2:2" ht="15" x14ac:dyDescent="0.2">
      <c r="B586" s="10"/>
    </row>
    <row r="587" spans="2:2" ht="15" x14ac:dyDescent="0.2">
      <c r="B587" s="10"/>
    </row>
    <row r="588" spans="2:2" ht="15" x14ac:dyDescent="0.2">
      <c r="B588" s="10"/>
    </row>
    <row r="589" spans="2:2" ht="15" x14ac:dyDescent="0.2">
      <c r="B589" s="10"/>
    </row>
    <row r="590" spans="2:2" ht="15" x14ac:dyDescent="0.2">
      <c r="B590" s="10"/>
    </row>
    <row r="591" spans="2:2" ht="15" x14ac:dyDescent="0.2">
      <c r="B591" s="10"/>
    </row>
    <row r="592" spans="2:2" ht="15" x14ac:dyDescent="0.2">
      <c r="B592" s="10"/>
    </row>
    <row r="593" spans="2:2" ht="15" x14ac:dyDescent="0.2">
      <c r="B593" s="10"/>
    </row>
    <row r="594" spans="2:2" ht="15" x14ac:dyDescent="0.2">
      <c r="B594" s="10"/>
    </row>
    <row r="595" spans="2:2" ht="15" x14ac:dyDescent="0.2">
      <c r="B595" s="10"/>
    </row>
    <row r="596" spans="2:2" ht="15" x14ac:dyDescent="0.2">
      <c r="B596" s="10"/>
    </row>
    <row r="597" spans="2:2" ht="15" x14ac:dyDescent="0.2">
      <c r="B597" s="10"/>
    </row>
    <row r="598" spans="2:2" ht="15" x14ac:dyDescent="0.2">
      <c r="B598" s="10"/>
    </row>
    <row r="599" spans="2:2" ht="15" x14ac:dyDescent="0.2">
      <c r="B599" s="10"/>
    </row>
    <row r="600" spans="2:2" ht="15" x14ac:dyDescent="0.2">
      <c r="B600" s="10"/>
    </row>
    <row r="601" spans="2:2" ht="15" x14ac:dyDescent="0.2">
      <c r="B601" s="10"/>
    </row>
    <row r="602" spans="2:2" ht="15" x14ac:dyDescent="0.2">
      <c r="B602" s="10"/>
    </row>
    <row r="603" spans="2:2" ht="15" x14ac:dyDescent="0.2">
      <c r="B603" s="10"/>
    </row>
    <row r="604" spans="2:2" ht="15" x14ac:dyDescent="0.2">
      <c r="B604" s="10"/>
    </row>
    <row r="605" spans="2:2" ht="15" x14ac:dyDescent="0.2">
      <c r="B605" s="10"/>
    </row>
    <row r="606" spans="2:2" ht="15" x14ac:dyDescent="0.2">
      <c r="B606" s="10"/>
    </row>
    <row r="607" spans="2:2" ht="15" x14ac:dyDescent="0.2">
      <c r="B607" s="10"/>
    </row>
    <row r="608" spans="2:2" ht="15" x14ac:dyDescent="0.2">
      <c r="B608" s="10"/>
    </row>
    <row r="609" spans="2:2" ht="15" x14ac:dyDescent="0.2">
      <c r="B609" s="10"/>
    </row>
    <row r="610" spans="2:2" ht="15" x14ac:dyDescent="0.2">
      <c r="B610" s="10"/>
    </row>
    <row r="611" spans="2:2" ht="15" x14ac:dyDescent="0.2">
      <c r="B611" s="10"/>
    </row>
    <row r="612" spans="2:2" ht="15" x14ac:dyDescent="0.2">
      <c r="B612" s="10"/>
    </row>
    <row r="613" spans="2:2" ht="15" x14ac:dyDescent="0.2">
      <c r="B613" s="10"/>
    </row>
    <row r="614" spans="2:2" ht="15" x14ac:dyDescent="0.2">
      <c r="B614" s="10"/>
    </row>
    <row r="615" spans="2:2" ht="15" x14ac:dyDescent="0.2">
      <c r="B615" s="10"/>
    </row>
    <row r="616" spans="2:2" ht="15" x14ac:dyDescent="0.2">
      <c r="B616" s="10"/>
    </row>
    <row r="617" spans="2:2" ht="15" x14ac:dyDescent="0.2">
      <c r="B617" s="10"/>
    </row>
    <row r="618" spans="2:2" ht="15" x14ac:dyDescent="0.2">
      <c r="B618" s="10"/>
    </row>
    <row r="619" spans="2:2" ht="15" x14ac:dyDescent="0.2">
      <c r="B619" s="10"/>
    </row>
    <row r="620" spans="2:2" ht="15" x14ac:dyDescent="0.2">
      <c r="B620" s="10"/>
    </row>
    <row r="621" spans="2:2" ht="15" x14ac:dyDescent="0.2">
      <c r="B621" s="10"/>
    </row>
    <row r="622" spans="2:2" ht="15" x14ac:dyDescent="0.2">
      <c r="B622" s="10"/>
    </row>
    <row r="623" spans="2:2" ht="15" x14ac:dyDescent="0.2">
      <c r="B623" s="10"/>
    </row>
    <row r="624" spans="2:2" ht="15" x14ac:dyDescent="0.2">
      <c r="B624" s="10"/>
    </row>
    <row r="625" spans="2:2" ht="15" x14ac:dyDescent="0.2">
      <c r="B625" s="10"/>
    </row>
    <row r="626" spans="2:2" ht="15" x14ac:dyDescent="0.2">
      <c r="B626" s="10"/>
    </row>
    <row r="627" spans="2:2" ht="15" x14ac:dyDescent="0.2">
      <c r="B627" s="10"/>
    </row>
    <row r="628" spans="2:2" ht="15" x14ac:dyDescent="0.2">
      <c r="B628" s="10"/>
    </row>
    <row r="629" spans="2:2" ht="15" x14ac:dyDescent="0.2">
      <c r="B629" s="10"/>
    </row>
    <row r="630" spans="2:2" ht="15" x14ac:dyDescent="0.2">
      <c r="B630" s="10"/>
    </row>
    <row r="631" spans="2:2" ht="15" x14ac:dyDescent="0.2">
      <c r="B631" s="10"/>
    </row>
    <row r="632" spans="2:2" ht="15" x14ac:dyDescent="0.2">
      <c r="B632" s="10"/>
    </row>
    <row r="633" spans="2:2" ht="15" x14ac:dyDescent="0.2">
      <c r="B633" s="10"/>
    </row>
    <row r="634" spans="2:2" ht="15" x14ac:dyDescent="0.2">
      <c r="B634" s="10"/>
    </row>
    <row r="635" spans="2:2" ht="15" x14ac:dyDescent="0.2">
      <c r="B635" s="10"/>
    </row>
    <row r="636" spans="2:2" ht="15" x14ac:dyDescent="0.2">
      <c r="B636" s="10"/>
    </row>
    <row r="637" spans="2:2" ht="15" x14ac:dyDescent="0.2">
      <c r="B637" s="10"/>
    </row>
    <row r="638" spans="2:2" ht="15" x14ac:dyDescent="0.2">
      <c r="B638" s="10"/>
    </row>
    <row r="639" spans="2:2" ht="15" x14ac:dyDescent="0.2">
      <c r="B639" s="10"/>
    </row>
    <row r="640" spans="2:2" ht="15" x14ac:dyDescent="0.2">
      <c r="B640" s="10"/>
    </row>
    <row r="641" spans="2:2" ht="15" x14ac:dyDescent="0.2">
      <c r="B641" s="10"/>
    </row>
    <row r="642" spans="2:2" ht="15" x14ac:dyDescent="0.2">
      <c r="B642" s="10"/>
    </row>
    <row r="643" spans="2:2" ht="15" x14ac:dyDescent="0.2">
      <c r="B643" s="10"/>
    </row>
    <row r="644" spans="2:2" ht="15" x14ac:dyDescent="0.2">
      <c r="B644" s="10"/>
    </row>
    <row r="645" spans="2:2" ht="15" x14ac:dyDescent="0.2">
      <c r="B645" s="10"/>
    </row>
    <row r="646" spans="2:2" ht="15" x14ac:dyDescent="0.2">
      <c r="B646" s="10"/>
    </row>
    <row r="647" spans="2:2" ht="15" x14ac:dyDescent="0.2">
      <c r="B647" s="10"/>
    </row>
    <row r="648" spans="2:2" ht="15" x14ac:dyDescent="0.2">
      <c r="B648" s="10"/>
    </row>
    <row r="649" spans="2:2" ht="15" x14ac:dyDescent="0.2">
      <c r="B649" s="10"/>
    </row>
    <row r="650" spans="2:2" ht="15" x14ac:dyDescent="0.2">
      <c r="B650" s="10"/>
    </row>
    <row r="651" spans="2:2" ht="15" x14ac:dyDescent="0.2">
      <c r="B651" s="10"/>
    </row>
    <row r="652" spans="2:2" ht="15" x14ac:dyDescent="0.2">
      <c r="B652" s="10"/>
    </row>
    <row r="653" spans="2:2" ht="15" x14ac:dyDescent="0.2">
      <c r="B653" s="10"/>
    </row>
    <row r="654" spans="2:2" ht="15" x14ac:dyDescent="0.2">
      <c r="B654" s="10"/>
    </row>
    <row r="655" spans="2:2" ht="15" x14ac:dyDescent="0.2">
      <c r="B655" s="10"/>
    </row>
    <row r="656" spans="2:2" ht="15" x14ac:dyDescent="0.2">
      <c r="B656" s="10"/>
    </row>
    <row r="657" spans="2:2" ht="15" x14ac:dyDescent="0.2">
      <c r="B657" s="10"/>
    </row>
    <row r="658" spans="2:2" ht="15" x14ac:dyDescent="0.2">
      <c r="B658" s="10"/>
    </row>
    <row r="659" spans="2:2" ht="15" x14ac:dyDescent="0.2">
      <c r="B659" s="10"/>
    </row>
    <row r="660" spans="2:2" ht="15" x14ac:dyDescent="0.2">
      <c r="B660" s="10"/>
    </row>
    <row r="661" spans="2:2" ht="15" x14ac:dyDescent="0.2">
      <c r="B661" s="10"/>
    </row>
    <row r="662" spans="2:2" ht="15" x14ac:dyDescent="0.2">
      <c r="B662" s="10"/>
    </row>
    <row r="663" spans="2:2" ht="15" x14ac:dyDescent="0.2">
      <c r="B663" s="10"/>
    </row>
    <row r="664" spans="2:2" ht="15" x14ac:dyDescent="0.2">
      <c r="B664" s="10"/>
    </row>
    <row r="665" spans="2:2" ht="15" x14ac:dyDescent="0.2">
      <c r="B665" s="10"/>
    </row>
    <row r="666" spans="2:2" ht="15" x14ac:dyDescent="0.2">
      <c r="B666" s="10"/>
    </row>
    <row r="667" spans="2:2" ht="15" x14ac:dyDescent="0.2">
      <c r="B667" s="10"/>
    </row>
    <row r="668" spans="2:2" ht="15" x14ac:dyDescent="0.2">
      <c r="B668" s="10"/>
    </row>
    <row r="669" spans="2:2" ht="15" x14ac:dyDescent="0.2">
      <c r="B669" s="10"/>
    </row>
    <row r="670" spans="2:2" ht="15" x14ac:dyDescent="0.2">
      <c r="B670" s="10"/>
    </row>
    <row r="671" spans="2:2" ht="15" x14ac:dyDescent="0.2">
      <c r="B671" s="10"/>
    </row>
    <row r="672" spans="2:2" ht="15" x14ac:dyDescent="0.2">
      <c r="B672" s="10"/>
    </row>
    <row r="673" spans="2:2" ht="15" x14ac:dyDescent="0.2">
      <c r="B673" s="10"/>
    </row>
    <row r="674" spans="2:2" ht="15" x14ac:dyDescent="0.2">
      <c r="B674" s="10"/>
    </row>
    <row r="675" spans="2:2" ht="15" x14ac:dyDescent="0.2">
      <c r="B675" s="10"/>
    </row>
    <row r="676" spans="2:2" ht="15" x14ac:dyDescent="0.2">
      <c r="B676" s="10"/>
    </row>
    <row r="677" spans="2:2" ht="15" x14ac:dyDescent="0.2">
      <c r="B677" s="10"/>
    </row>
    <row r="678" spans="2:2" ht="15" x14ac:dyDescent="0.2">
      <c r="B678" s="10"/>
    </row>
    <row r="679" spans="2:2" ht="15" x14ac:dyDescent="0.2">
      <c r="B679" s="10"/>
    </row>
    <row r="680" spans="2:2" ht="15" x14ac:dyDescent="0.2">
      <c r="B680" s="10"/>
    </row>
    <row r="681" spans="2:2" ht="15" x14ac:dyDescent="0.2">
      <c r="B681" s="10"/>
    </row>
    <row r="682" spans="2:2" ht="15" x14ac:dyDescent="0.2">
      <c r="B682" s="10"/>
    </row>
    <row r="683" spans="2:2" ht="15" x14ac:dyDescent="0.2">
      <c r="B683" s="10"/>
    </row>
    <row r="684" spans="2:2" ht="15" x14ac:dyDescent="0.2">
      <c r="B684" s="10"/>
    </row>
    <row r="685" spans="2:2" ht="15" x14ac:dyDescent="0.2">
      <c r="B685" s="10"/>
    </row>
    <row r="686" spans="2:2" ht="15" x14ac:dyDescent="0.2">
      <c r="B686" s="10"/>
    </row>
    <row r="687" spans="2:2" ht="15" x14ac:dyDescent="0.2">
      <c r="B687" s="10"/>
    </row>
    <row r="688" spans="2:2" ht="15" x14ac:dyDescent="0.2">
      <c r="B688" s="10"/>
    </row>
    <row r="689" spans="2:2" ht="15" x14ac:dyDescent="0.2">
      <c r="B689" s="10"/>
    </row>
    <row r="690" spans="2:2" ht="15" x14ac:dyDescent="0.2">
      <c r="B690" s="10"/>
    </row>
    <row r="691" spans="2:2" ht="15" x14ac:dyDescent="0.2">
      <c r="B691" s="10"/>
    </row>
    <row r="692" spans="2:2" ht="15" x14ac:dyDescent="0.2">
      <c r="B692" s="10"/>
    </row>
    <row r="693" spans="2:2" ht="15" x14ac:dyDescent="0.2">
      <c r="B693" s="10"/>
    </row>
    <row r="694" spans="2:2" ht="15" x14ac:dyDescent="0.2">
      <c r="B694" s="10"/>
    </row>
    <row r="695" spans="2:2" ht="15" x14ac:dyDescent="0.2">
      <c r="B695" s="10"/>
    </row>
    <row r="696" spans="2:2" ht="15" x14ac:dyDescent="0.2">
      <c r="B696" s="10"/>
    </row>
    <row r="697" spans="2:2" ht="15" x14ac:dyDescent="0.2">
      <c r="B697" s="10"/>
    </row>
    <row r="698" spans="2:2" ht="15" x14ac:dyDescent="0.2">
      <c r="B698" s="10"/>
    </row>
    <row r="699" spans="2:2" ht="15" x14ac:dyDescent="0.2">
      <c r="B699" s="10"/>
    </row>
    <row r="700" spans="2:2" ht="15" x14ac:dyDescent="0.2">
      <c r="B700" s="10"/>
    </row>
    <row r="701" spans="2:2" ht="15" x14ac:dyDescent="0.2">
      <c r="B701" s="10"/>
    </row>
    <row r="702" spans="2:2" ht="15" x14ac:dyDescent="0.2">
      <c r="B702" s="10"/>
    </row>
    <row r="703" spans="2:2" ht="15" x14ac:dyDescent="0.2">
      <c r="B703" s="10"/>
    </row>
    <row r="704" spans="2:2" ht="15" x14ac:dyDescent="0.2">
      <c r="B704" s="10"/>
    </row>
    <row r="705" spans="2:2" ht="15" x14ac:dyDescent="0.2">
      <c r="B705" s="10"/>
    </row>
    <row r="706" spans="2:2" ht="15" x14ac:dyDescent="0.2">
      <c r="B706" s="10"/>
    </row>
    <row r="707" spans="2:2" ht="15" x14ac:dyDescent="0.2">
      <c r="B707" s="10"/>
    </row>
    <row r="708" spans="2:2" ht="15" x14ac:dyDescent="0.2">
      <c r="B708" s="10"/>
    </row>
    <row r="709" spans="2:2" ht="15" x14ac:dyDescent="0.2">
      <c r="B709" s="10"/>
    </row>
    <row r="710" spans="2:2" ht="15" x14ac:dyDescent="0.2">
      <c r="B710" s="10"/>
    </row>
    <row r="711" spans="2:2" ht="15" x14ac:dyDescent="0.2">
      <c r="B711" s="10"/>
    </row>
    <row r="712" spans="2:2" ht="15" x14ac:dyDescent="0.2">
      <c r="B712" s="10"/>
    </row>
    <row r="713" spans="2:2" ht="15" x14ac:dyDescent="0.2">
      <c r="B713" s="10"/>
    </row>
    <row r="714" spans="2:2" ht="15" x14ac:dyDescent="0.2">
      <c r="B714" s="10"/>
    </row>
    <row r="715" spans="2:2" ht="15" x14ac:dyDescent="0.2">
      <c r="B715" s="10"/>
    </row>
    <row r="716" spans="2:2" ht="15" x14ac:dyDescent="0.2">
      <c r="B716" s="10"/>
    </row>
    <row r="717" spans="2:2" ht="15" x14ac:dyDescent="0.2">
      <c r="B717" s="10"/>
    </row>
    <row r="718" spans="2:2" ht="15" x14ac:dyDescent="0.2">
      <c r="B718" s="10"/>
    </row>
    <row r="719" spans="2:2" ht="15" x14ac:dyDescent="0.2">
      <c r="B719" s="10"/>
    </row>
    <row r="720" spans="2:2" ht="15" x14ac:dyDescent="0.2">
      <c r="B720" s="10"/>
    </row>
    <row r="721" spans="2:2" ht="15" x14ac:dyDescent="0.2">
      <c r="B721" s="10"/>
    </row>
    <row r="722" spans="2:2" ht="15" x14ac:dyDescent="0.2">
      <c r="B722" s="10"/>
    </row>
    <row r="723" spans="2:2" ht="15" x14ac:dyDescent="0.2">
      <c r="B723" s="10"/>
    </row>
    <row r="724" spans="2:2" ht="15" x14ac:dyDescent="0.2">
      <c r="B724" s="10"/>
    </row>
    <row r="725" spans="2:2" ht="15" x14ac:dyDescent="0.2">
      <c r="B725" s="10"/>
    </row>
    <row r="726" spans="2:2" ht="15" x14ac:dyDescent="0.2">
      <c r="B726" s="10"/>
    </row>
    <row r="727" spans="2:2" ht="15" x14ac:dyDescent="0.2">
      <c r="B727" s="10"/>
    </row>
    <row r="728" spans="2:2" ht="15" x14ac:dyDescent="0.2">
      <c r="B728" s="10"/>
    </row>
    <row r="729" spans="2:2" ht="15" x14ac:dyDescent="0.2">
      <c r="B729" s="10"/>
    </row>
    <row r="730" spans="2:2" ht="15" x14ac:dyDescent="0.2">
      <c r="B730" s="10"/>
    </row>
    <row r="731" spans="2:2" ht="15" x14ac:dyDescent="0.2">
      <c r="B731" s="10"/>
    </row>
    <row r="732" spans="2:2" ht="15" x14ac:dyDescent="0.2">
      <c r="B732" s="10"/>
    </row>
    <row r="733" spans="2:2" ht="15" x14ac:dyDescent="0.2">
      <c r="B733" s="10"/>
    </row>
    <row r="734" spans="2:2" ht="15" x14ac:dyDescent="0.2">
      <c r="B734" s="10"/>
    </row>
    <row r="735" spans="2:2" ht="15" x14ac:dyDescent="0.2">
      <c r="B735" s="10"/>
    </row>
    <row r="736" spans="2:2" ht="15" x14ac:dyDescent="0.2">
      <c r="B736" s="10"/>
    </row>
    <row r="737" spans="2:2" ht="15" x14ac:dyDescent="0.2">
      <c r="B737" s="10"/>
    </row>
    <row r="738" spans="2:2" ht="15" x14ac:dyDescent="0.2">
      <c r="B738" s="10"/>
    </row>
    <row r="739" spans="2:2" ht="15" x14ac:dyDescent="0.2">
      <c r="B739" s="10"/>
    </row>
    <row r="740" spans="2:2" ht="15" x14ac:dyDescent="0.2">
      <c r="B740" s="10"/>
    </row>
    <row r="741" spans="2:2" ht="15" x14ac:dyDescent="0.2">
      <c r="B741" s="10"/>
    </row>
    <row r="742" spans="2:2" ht="15" x14ac:dyDescent="0.2">
      <c r="B742" s="10"/>
    </row>
    <row r="743" spans="2:2" ht="15" x14ac:dyDescent="0.2">
      <c r="B743" s="10"/>
    </row>
    <row r="744" spans="2:2" ht="15" x14ac:dyDescent="0.2">
      <c r="B744" s="10"/>
    </row>
    <row r="745" spans="2:2" ht="15" x14ac:dyDescent="0.2">
      <c r="B745" s="10"/>
    </row>
    <row r="746" spans="2:2" ht="15" x14ac:dyDescent="0.2">
      <c r="B746" s="10"/>
    </row>
    <row r="747" spans="2:2" ht="15" x14ac:dyDescent="0.2">
      <c r="B747" s="10"/>
    </row>
    <row r="748" spans="2:2" ht="15" x14ac:dyDescent="0.2">
      <c r="B748" s="10"/>
    </row>
    <row r="749" spans="2:2" ht="15" x14ac:dyDescent="0.2">
      <c r="B749" s="10"/>
    </row>
    <row r="750" spans="2:2" ht="15" x14ac:dyDescent="0.2">
      <c r="B750" s="10"/>
    </row>
    <row r="751" spans="2:2" ht="15" x14ac:dyDescent="0.2">
      <c r="B751" s="10"/>
    </row>
    <row r="752" spans="2:2" ht="15" x14ac:dyDescent="0.2">
      <c r="B752" s="10"/>
    </row>
    <row r="753" spans="2:2" ht="15" x14ac:dyDescent="0.2">
      <c r="B753" s="10"/>
    </row>
    <row r="754" spans="2:2" ht="15" x14ac:dyDescent="0.2">
      <c r="B754" s="10"/>
    </row>
    <row r="755" spans="2:2" ht="15" x14ac:dyDescent="0.2">
      <c r="B755" s="10"/>
    </row>
    <row r="756" spans="2:2" ht="15" x14ac:dyDescent="0.2">
      <c r="B756" s="10"/>
    </row>
    <row r="757" spans="2:2" ht="15" x14ac:dyDescent="0.2">
      <c r="B757" s="10"/>
    </row>
    <row r="758" spans="2:2" ht="15" x14ac:dyDescent="0.2">
      <c r="B758" s="10"/>
    </row>
    <row r="759" spans="2:2" ht="15" x14ac:dyDescent="0.2">
      <c r="B759" s="10"/>
    </row>
    <row r="760" spans="2:2" ht="15" x14ac:dyDescent="0.2">
      <c r="B760" s="10"/>
    </row>
    <row r="761" spans="2:2" ht="15" x14ac:dyDescent="0.2">
      <c r="B761" s="10"/>
    </row>
    <row r="762" spans="2:2" ht="15" x14ac:dyDescent="0.2">
      <c r="B762" s="10"/>
    </row>
    <row r="763" spans="2:2" ht="15" x14ac:dyDescent="0.2">
      <c r="B763" s="10"/>
    </row>
    <row r="764" spans="2:2" ht="15" x14ac:dyDescent="0.2">
      <c r="B764" s="10"/>
    </row>
    <row r="765" spans="2:2" ht="15" x14ac:dyDescent="0.2">
      <c r="B765" s="10"/>
    </row>
    <row r="766" spans="2:2" ht="15" x14ac:dyDescent="0.2">
      <c r="B766" s="10"/>
    </row>
    <row r="767" spans="2:2" ht="15" x14ac:dyDescent="0.2">
      <c r="B767" s="10"/>
    </row>
    <row r="768" spans="2:2" ht="15" x14ac:dyDescent="0.2">
      <c r="B768" s="10"/>
    </row>
    <row r="769" spans="2:2" ht="15" x14ac:dyDescent="0.2">
      <c r="B769" s="10"/>
    </row>
    <row r="770" spans="2:2" ht="15" x14ac:dyDescent="0.2">
      <c r="B770" s="10"/>
    </row>
    <row r="771" spans="2:2" ht="15" x14ac:dyDescent="0.2">
      <c r="B771" s="10"/>
    </row>
    <row r="772" spans="2:2" ht="15" x14ac:dyDescent="0.2">
      <c r="B772" s="10"/>
    </row>
    <row r="773" spans="2:2" ht="15" x14ac:dyDescent="0.2">
      <c r="B773" s="10"/>
    </row>
    <row r="774" spans="2:2" ht="15" x14ac:dyDescent="0.2">
      <c r="B774" s="10"/>
    </row>
    <row r="775" spans="2:2" ht="15" x14ac:dyDescent="0.2">
      <c r="B775" s="10"/>
    </row>
    <row r="776" spans="2:2" ht="15" x14ac:dyDescent="0.2">
      <c r="B776" s="10"/>
    </row>
    <row r="777" spans="2:2" ht="15" x14ac:dyDescent="0.2">
      <c r="B777" s="10"/>
    </row>
    <row r="778" spans="2:2" ht="15" x14ac:dyDescent="0.2">
      <c r="B778" s="10"/>
    </row>
    <row r="779" spans="2:2" ht="15" x14ac:dyDescent="0.2">
      <c r="B779" s="10"/>
    </row>
    <row r="780" spans="2:2" ht="15" x14ac:dyDescent="0.2">
      <c r="B780" s="10"/>
    </row>
    <row r="781" spans="2:2" ht="15" x14ac:dyDescent="0.2">
      <c r="B781" s="10"/>
    </row>
    <row r="782" spans="2:2" ht="15" x14ac:dyDescent="0.2">
      <c r="B782" s="10"/>
    </row>
    <row r="783" spans="2:2" ht="15" x14ac:dyDescent="0.2">
      <c r="B783" s="10"/>
    </row>
    <row r="784" spans="2:2" ht="15" x14ac:dyDescent="0.2">
      <c r="B784" s="10"/>
    </row>
    <row r="785" spans="2:2" ht="15" x14ac:dyDescent="0.2">
      <c r="B785" s="10"/>
    </row>
    <row r="786" spans="2:2" ht="15" x14ac:dyDescent="0.2">
      <c r="B786" s="10"/>
    </row>
    <row r="787" spans="2:2" ht="15" x14ac:dyDescent="0.2">
      <c r="B787" s="10"/>
    </row>
    <row r="788" spans="2:2" ht="15" x14ac:dyDescent="0.2">
      <c r="B788" s="10"/>
    </row>
    <row r="789" spans="2:2" ht="15" x14ac:dyDescent="0.2">
      <c r="B789" s="10"/>
    </row>
    <row r="790" spans="2:2" ht="15" x14ac:dyDescent="0.2">
      <c r="B790" s="10"/>
    </row>
    <row r="791" spans="2:2" ht="15" x14ac:dyDescent="0.2">
      <c r="B791" s="10"/>
    </row>
    <row r="792" spans="2:2" ht="15" x14ac:dyDescent="0.2">
      <c r="B792" s="10"/>
    </row>
    <row r="793" spans="2:2" ht="15" x14ac:dyDescent="0.2">
      <c r="B793" s="10"/>
    </row>
    <row r="794" spans="2:2" ht="15" x14ac:dyDescent="0.2">
      <c r="B794" s="10"/>
    </row>
    <row r="795" spans="2:2" ht="15" x14ac:dyDescent="0.2">
      <c r="B795" s="10"/>
    </row>
    <row r="796" spans="2:2" ht="15" x14ac:dyDescent="0.2">
      <c r="B796" s="10"/>
    </row>
    <row r="797" spans="2:2" ht="15" x14ac:dyDescent="0.2">
      <c r="B797" s="10"/>
    </row>
    <row r="798" spans="2:2" ht="15" x14ac:dyDescent="0.2">
      <c r="B798" s="10"/>
    </row>
    <row r="799" spans="2:2" ht="15" x14ac:dyDescent="0.2">
      <c r="B799" s="10"/>
    </row>
    <row r="800" spans="2:2" ht="15" x14ac:dyDescent="0.2">
      <c r="B800" s="10"/>
    </row>
    <row r="801" spans="2:2" ht="15" x14ac:dyDescent="0.2">
      <c r="B801" s="10"/>
    </row>
    <row r="802" spans="2:2" ht="15" x14ac:dyDescent="0.2">
      <c r="B802" s="10"/>
    </row>
    <row r="803" spans="2:2" ht="15" x14ac:dyDescent="0.2">
      <c r="B803" s="10"/>
    </row>
    <row r="804" spans="2:2" ht="15" x14ac:dyDescent="0.2">
      <c r="B804" s="10"/>
    </row>
    <row r="805" spans="2:2" ht="15" x14ac:dyDescent="0.2">
      <c r="B805" s="10"/>
    </row>
    <row r="806" spans="2:2" ht="15" x14ac:dyDescent="0.2">
      <c r="B806" s="10"/>
    </row>
    <row r="807" spans="2:2" ht="15" x14ac:dyDescent="0.2">
      <c r="B807" s="10"/>
    </row>
    <row r="808" spans="2:2" ht="15" x14ac:dyDescent="0.2">
      <c r="B808" s="10"/>
    </row>
    <row r="809" spans="2:2" ht="15" x14ac:dyDescent="0.2">
      <c r="B809" s="10"/>
    </row>
    <row r="810" spans="2:2" ht="15" x14ac:dyDescent="0.2">
      <c r="B810" s="10"/>
    </row>
    <row r="811" spans="2:2" ht="15" x14ac:dyDescent="0.2">
      <c r="B811" s="10"/>
    </row>
    <row r="812" spans="2:2" ht="15" x14ac:dyDescent="0.2">
      <c r="B812" s="10"/>
    </row>
    <row r="813" spans="2:2" ht="15" x14ac:dyDescent="0.2">
      <c r="B813" s="10"/>
    </row>
    <row r="814" spans="2:2" ht="15" x14ac:dyDescent="0.2">
      <c r="B814" s="10"/>
    </row>
    <row r="815" spans="2:2" ht="15" x14ac:dyDescent="0.2">
      <c r="B815" s="10"/>
    </row>
    <row r="816" spans="2:2" ht="15" x14ac:dyDescent="0.2">
      <c r="B816" s="10"/>
    </row>
    <row r="817" spans="2:2" ht="15" x14ac:dyDescent="0.2">
      <c r="B817" s="10"/>
    </row>
    <row r="818" spans="2:2" ht="15" x14ac:dyDescent="0.2">
      <c r="B818" s="10"/>
    </row>
    <row r="819" spans="2:2" ht="15" x14ac:dyDescent="0.2">
      <c r="B819" s="10"/>
    </row>
    <row r="820" spans="2:2" ht="15" x14ac:dyDescent="0.2">
      <c r="B820" s="10"/>
    </row>
    <row r="821" spans="2:2" ht="15" x14ac:dyDescent="0.2">
      <c r="B821" s="10"/>
    </row>
    <row r="822" spans="2:2" ht="15" x14ac:dyDescent="0.2">
      <c r="B822" s="10"/>
    </row>
    <row r="823" spans="2:2" ht="15" x14ac:dyDescent="0.2">
      <c r="B823" s="10"/>
    </row>
    <row r="824" spans="2:2" ht="15" x14ac:dyDescent="0.2">
      <c r="B824" s="10"/>
    </row>
    <row r="825" spans="2:2" ht="15" x14ac:dyDescent="0.2">
      <c r="B825" s="10"/>
    </row>
    <row r="826" spans="2:2" ht="15" x14ac:dyDescent="0.2">
      <c r="B826" s="10"/>
    </row>
    <row r="827" spans="2:2" ht="15" x14ac:dyDescent="0.2">
      <c r="B827" s="10"/>
    </row>
    <row r="828" spans="2:2" ht="15" x14ac:dyDescent="0.2">
      <c r="B828" s="10"/>
    </row>
    <row r="829" spans="2:2" ht="15" x14ac:dyDescent="0.2">
      <c r="B829" s="10"/>
    </row>
    <row r="830" spans="2:2" ht="15" x14ac:dyDescent="0.2">
      <c r="B830" s="10"/>
    </row>
    <row r="831" spans="2:2" ht="15" x14ac:dyDescent="0.2">
      <c r="B831" s="10"/>
    </row>
    <row r="832" spans="2:2" ht="15" x14ac:dyDescent="0.2">
      <c r="B832" s="10"/>
    </row>
    <row r="833" spans="2:2" ht="15" x14ac:dyDescent="0.2">
      <c r="B833" s="10"/>
    </row>
    <row r="834" spans="2:2" ht="15" x14ac:dyDescent="0.2">
      <c r="B834" s="10"/>
    </row>
    <row r="835" spans="2:2" ht="15" x14ac:dyDescent="0.2">
      <c r="B835" s="10"/>
    </row>
    <row r="836" spans="2:2" ht="15" x14ac:dyDescent="0.2">
      <c r="B836" s="10"/>
    </row>
    <row r="837" spans="2:2" ht="15" x14ac:dyDescent="0.2">
      <c r="B837" s="10"/>
    </row>
    <row r="838" spans="2:2" ht="15" x14ac:dyDescent="0.2">
      <c r="B838" s="10"/>
    </row>
    <row r="839" spans="2:2" ht="15" x14ac:dyDescent="0.2">
      <c r="B839" s="10"/>
    </row>
    <row r="840" spans="2:2" ht="15" x14ac:dyDescent="0.2">
      <c r="B840" s="10"/>
    </row>
    <row r="841" spans="2:2" ht="15" x14ac:dyDescent="0.2">
      <c r="B841" s="10"/>
    </row>
    <row r="842" spans="2:2" ht="15" x14ac:dyDescent="0.2">
      <c r="B842" s="10"/>
    </row>
    <row r="843" spans="2:2" ht="15" x14ac:dyDescent="0.2">
      <c r="B843" s="10"/>
    </row>
    <row r="844" spans="2:2" ht="15" x14ac:dyDescent="0.2">
      <c r="B844" s="10"/>
    </row>
    <row r="845" spans="2:2" ht="15" x14ac:dyDescent="0.2">
      <c r="B845" s="10"/>
    </row>
    <row r="846" spans="2:2" ht="15" x14ac:dyDescent="0.2">
      <c r="B846" s="10"/>
    </row>
    <row r="847" spans="2:2" ht="15" x14ac:dyDescent="0.2">
      <c r="B847" s="10"/>
    </row>
    <row r="848" spans="2:2" ht="15" x14ac:dyDescent="0.2">
      <c r="B848" s="10"/>
    </row>
    <row r="849" spans="2:2" ht="15" x14ac:dyDescent="0.2">
      <c r="B849" s="10"/>
    </row>
    <row r="850" spans="2:2" ht="15" x14ac:dyDescent="0.2">
      <c r="B850" s="10"/>
    </row>
    <row r="851" spans="2:2" ht="15" x14ac:dyDescent="0.2">
      <c r="B851" s="10"/>
    </row>
    <row r="852" spans="2:2" ht="15" x14ac:dyDescent="0.2">
      <c r="B852" s="10"/>
    </row>
    <row r="853" spans="2:2" ht="15" x14ac:dyDescent="0.2">
      <c r="B853" s="10"/>
    </row>
    <row r="854" spans="2:2" ht="15" x14ac:dyDescent="0.2">
      <c r="B854" s="10"/>
    </row>
    <row r="855" spans="2:2" ht="15" x14ac:dyDescent="0.2">
      <c r="B855" s="10"/>
    </row>
    <row r="856" spans="2:2" ht="15" x14ac:dyDescent="0.2">
      <c r="B856" s="10"/>
    </row>
    <row r="857" spans="2:2" ht="15" x14ac:dyDescent="0.2">
      <c r="B857" s="10"/>
    </row>
    <row r="858" spans="2:2" ht="15" x14ac:dyDescent="0.2">
      <c r="B858" s="10"/>
    </row>
    <row r="859" spans="2:2" ht="15" x14ac:dyDescent="0.2">
      <c r="B859" s="10"/>
    </row>
    <row r="860" spans="2:2" ht="15" x14ac:dyDescent="0.2">
      <c r="B860" s="10"/>
    </row>
    <row r="861" spans="2:2" ht="15" x14ac:dyDescent="0.2">
      <c r="B861" s="10"/>
    </row>
    <row r="862" spans="2:2" ht="15" x14ac:dyDescent="0.2">
      <c r="B862" s="10"/>
    </row>
    <row r="863" spans="2:2" ht="15" x14ac:dyDescent="0.2">
      <c r="B863" s="10"/>
    </row>
    <row r="864" spans="2:2" ht="15" x14ac:dyDescent="0.2">
      <c r="B864" s="10"/>
    </row>
    <row r="865" spans="2:2" ht="15" x14ac:dyDescent="0.2">
      <c r="B865" s="10"/>
    </row>
    <row r="866" spans="2:2" ht="15" x14ac:dyDescent="0.2">
      <c r="B866" s="10"/>
    </row>
    <row r="867" spans="2:2" ht="15" x14ac:dyDescent="0.2">
      <c r="B867" s="10"/>
    </row>
    <row r="868" spans="2:2" ht="15" x14ac:dyDescent="0.2">
      <c r="B868" s="10"/>
    </row>
    <row r="869" spans="2:2" ht="15" x14ac:dyDescent="0.2">
      <c r="B869" s="10"/>
    </row>
    <row r="870" spans="2:2" ht="15" x14ac:dyDescent="0.2">
      <c r="B870" s="10"/>
    </row>
    <row r="871" spans="2:2" ht="15" x14ac:dyDescent="0.2">
      <c r="B871" s="10"/>
    </row>
    <row r="872" spans="2:2" ht="15" x14ac:dyDescent="0.2">
      <c r="B872" s="10"/>
    </row>
    <row r="873" spans="2:2" ht="15" x14ac:dyDescent="0.2">
      <c r="B873" s="10"/>
    </row>
    <row r="874" spans="2:2" ht="15" x14ac:dyDescent="0.2">
      <c r="B874" s="10"/>
    </row>
    <row r="875" spans="2:2" ht="15" x14ac:dyDescent="0.2">
      <c r="B875" s="10"/>
    </row>
    <row r="876" spans="2:2" ht="15" x14ac:dyDescent="0.2">
      <c r="B876" s="10"/>
    </row>
    <row r="877" spans="2:2" ht="15" x14ac:dyDescent="0.2">
      <c r="B877" s="10"/>
    </row>
    <row r="878" spans="2:2" ht="15" x14ac:dyDescent="0.2">
      <c r="B878" s="10"/>
    </row>
    <row r="879" spans="2:2" ht="15" x14ac:dyDescent="0.2">
      <c r="B879" s="10"/>
    </row>
    <row r="880" spans="2:2" ht="15" x14ac:dyDescent="0.2">
      <c r="B880" s="10"/>
    </row>
    <row r="881" spans="2:2" ht="15" x14ac:dyDescent="0.2">
      <c r="B881" s="10"/>
    </row>
    <row r="882" spans="2:2" ht="15" x14ac:dyDescent="0.2">
      <c r="B882" s="10"/>
    </row>
    <row r="883" spans="2:2" ht="15" x14ac:dyDescent="0.2">
      <c r="B883" s="10"/>
    </row>
    <row r="884" spans="2:2" ht="15" x14ac:dyDescent="0.2">
      <c r="B884" s="10"/>
    </row>
    <row r="885" spans="2:2" ht="15" x14ac:dyDescent="0.2">
      <c r="B885" s="10"/>
    </row>
    <row r="886" spans="2:2" ht="15" x14ac:dyDescent="0.2">
      <c r="B886" s="10"/>
    </row>
    <row r="887" spans="2:2" ht="15" x14ac:dyDescent="0.2">
      <c r="B887" s="10"/>
    </row>
    <row r="888" spans="2:2" ht="15" x14ac:dyDescent="0.2">
      <c r="B888" s="10"/>
    </row>
    <row r="889" spans="2:2" ht="15" x14ac:dyDescent="0.2">
      <c r="B889" s="10"/>
    </row>
    <row r="890" spans="2:2" ht="15" x14ac:dyDescent="0.2">
      <c r="B890" s="10"/>
    </row>
    <row r="891" spans="2:2" ht="15" x14ac:dyDescent="0.2">
      <c r="B891" s="10"/>
    </row>
    <row r="892" spans="2:2" ht="15" x14ac:dyDescent="0.2">
      <c r="B892" s="10"/>
    </row>
    <row r="893" spans="2:2" ht="15" x14ac:dyDescent="0.2">
      <c r="B893" s="10"/>
    </row>
    <row r="894" spans="2:2" ht="15" x14ac:dyDescent="0.2">
      <c r="B894" s="10"/>
    </row>
    <row r="895" spans="2:2" ht="15" x14ac:dyDescent="0.2">
      <c r="B895" s="10"/>
    </row>
    <row r="896" spans="2:2" ht="15" x14ac:dyDescent="0.2">
      <c r="B896" s="10"/>
    </row>
    <row r="897" spans="2:2" ht="15" x14ac:dyDescent="0.2">
      <c r="B897" s="10"/>
    </row>
    <row r="898" spans="2:2" ht="15" x14ac:dyDescent="0.2">
      <c r="B898" s="10"/>
    </row>
    <row r="899" spans="2:2" ht="15" x14ac:dyDescent="0.2">
      <c r="B899" s="10"/>
    </row>
    <row r="900" spans="2:2" ht="15" x14ac:dyDescent="0.2">
      <c r="B900" s="10"/>
    </row>
    <row r="901" spans="2:2" ht="15" x14ac:dyDescent="0.2">
      <c r="B901" s="10"/>
    </row>
    <row r="902" spans="2:2" ht="15" x14ac:dyDescent="0.2">
      <c r="B902" s="10"/>
    </row>
    <row r="903" spans="2:2" ht="15" x14ac:dyDescent="0.2">
      <c r="B903" s="10"/>
    </row>
    <row r="904" spans="2:2" ht="15" x14ac:dyDescent="0.2">
      <c r="B904" s="10"/>
    </row>
    <row r="905" spans="2:2" ht="15" x14ac:dyDescent="0.2">
      <c r="B905" s="10"/>
    </row>
    <row r="906" spans="2:2" ht="15" x14ac:dyDescent="0.2">
      <c r="B906" s="10"/>
    </row>
    <row r="907" spans="2:2" ht="15" x14ac:dyDescent="0.2">
      <c r="B907" s="10"/>
    </row>
    <row r="908" spans="2:2" ht="15" x14ac:dyDescent="0.2">
      <c r="B908" s="10"/>
    </row>
    <row r="909" spans="2:2" ht="15" x14ac:dyDescent="0.2">
      <c r="B909" s="10"/>
    </row>
    <row r="910" spans="2:2" ht="15" x14ac:dyDescent="0.2">
      <c r="B910" s="10"/>
    </row>
    <row r="911" spans="2:2" ht="15" x14ac:dyDescent="0.2">
      <c r="B911" s="10"/>
    </row>
    <row r="912" spans="2:2" ht="15" x14ac:dyDescent="0.2">
      <c r="B912" s="10"/>
    </row>
    <row r="913" spans="2:2" ht="15" x14ac:dyDescent="0.2">
      <c r="B913" s="10"/>
    </row>
    <row r="914" spans="2:2" ht="15" x14ac:dyDescent="0.2">
      <c r="B914" s="10"/>
    </row>
    <row r="915" spans="2:2" ht="15" x14ac:dyDescent="0.2">
      <c r="B915" s="10"/>
    </row>
    <row r="916" spans="2:2" ht="15" x14ac:dyDescent="0.2">
      <c r="B916" s="10"/>
    </row>
    <row r="917" spans="2:2" ht="15" x14ac:dyDescent="0.2">
      <c r="B917" s="10"/>
    </row>
    <row r="918" spans="2:2" ht="15" x14ac:dyDescent="0.2">
      <c r="B918" s="10"/>
    </row>
    <row r="919" spans="2:2" ht="15" x14ac:dyDescent="0.2">
      <c r="B919" s="10"/>
    </row>
    <row r="920" spans="2:2" ht="15" x14ac:dyDescent="0.2">
      <c r="B920" s="10"/>
    </row>
    <row r="921" spans="2:2" ht="15" x14ac:dyDescent="0.2">
      <c r="B921" s="10"/>
    </row>
    <row r="922" spans="2:2" ht="15" x14ac:dyDescent="0.2">
      <c r="B922" s="10"/>
    </row>
    <row r="923" spans="2:2" ht="15" x14ac:dyDescent="0.2">
      <c r="B923" s="10"/>
    </row>
    <row r="924" spans="2:2" ht="15" x14ac:dyDescent="0.2">
      <c r="B924" s="10"/>
    </row>
    <row r="925" spans="2:2" ht="15" x14ac:dyDescent="0.2">
      <c r="B925" s="10"/>
    </row>
    <row r="926" spans="2:2" ht="15" x14ac:dyDescent="0.2">
      <c r="B926" s="10"/>
    </row>
    <row r="927" spans="2:2" ht="15" x14ac:dyDescent="0.2">
      <c r="B927" s="10"/>
    </row>
    <row r="928" spans="2:2" ht="15" x14ac:dyDescent="0.2">
      <c r="B928" s="10"/>
    </row>
    <row r="929" spans="2:2" ht="15" x14ac:dyDescent="0.2">
      <c r="B929" s="10"/>
    </row>
    <row r="930" spans="2:2" ht="15" x14ac:dyDescent="0.2">
      <c r="B930" s="10"/>
    </row>
    <row r="931" spans="2:2" ht="15" x14ac:dyDescent="0.2">
      <c r="B931" s="10"/>
    </row>
    <row r="932" spans="2:2" ht="15" x14ac:dyDescent="0.2">
      <c r="B932" s="10"/>
    </row>
    <row r="933" spans="2:2" ht="15" x14ac:dyDescent="0.2">
      <c r="B933" s="10"/>
    </row>
    <row r="934" spans="2:2" ht="15" x14ac:dyDescent="0.2">
      <c r="B934" s="10"/>
    </row>
    <row r="935" spans="2:2" ht="15" x14ac:dyDescent="0.2">
      <c r="B935" s="10"/>
    </row>
    <row r="936" spans="2:2" ht="15" x14ac:dyDescent="0.2">
      <c r="B936" s="10"/>
    </row>
    <row r="937" spans="2:2" ht="15" x14ac:dyDescent="0.2">
      <c r="B937" s="10"/>
    </row>
    <row r="938" spans="2:2" ht="15" x14ac:dyDescent="0.2">
      <c r="B938" s="10"/>
    </row>
    <row r="939" spans="2:2" ht="15" x14ac:dyDescent="0.2">
      <c r="B939" s="10"/>
    </row>
    <row r="940" spans="2:2" ht="15" x14ac:dyDescent="0.2">
      <c r="B940" s="10"/>
    </row>
    <row r="941" spans="2:2" ht="15" x14ac:dyDescent="0.2">
      <c r="B941" s="10"/>
    </row>
    <row r="942" spans="2:2" ht="15" x14ac:dyDescent="0.2">
      <c r="B942" s="10"/>
    </row>
    <row r="943" spans="2:2" ht="15" x14ac:dyDescent="0.2">
      <c r="B943" s="10"/>
    </row>
    <row r="944" spans="2:2" ht="15" x14ac:dyDescent="0.2">
      <c r="B944" s="10"/>
    </row>
    <row r="945" spans="2:2" ht="15" x14ac:dyDescent="0.2">
      <c r="B945" s="10"/>
    </row>
    <row r="946" spans="2:2" ht="15" x14ac:dyDescent="0.2">
      <c r="B946" s="10"/>
    </row>
    <row r="947" spans="2:2" ht="15" x14ac:dyDescent="0.2">
      <c r="B947" s="10"/>
    </row>
    <row r="948" spans="2:2" ht="15" x14ac:dyDescent="0.2">
      <c r="B948" s="10"/>
    </row>
    <row r="949" spans="2:2" ht="15" x14ac:dyDescent="0.2">
      <c r="B949" s="10"/>
    </row>
    <row r="950" spans="2:2" ht="15" x14ac:dyDescent="0.2">
      <c r="B950" s="10"/>
    </row>
    <row r="951" spans="2:2" ht="15" x14ac:dyDescent="0.2">
      <c r="B951" s="10"/>
    </row>
    <row r="952" spans="2:2" ht="15" x14ac:dyDescent="0.2">
      <c r="B952" s="10"/>
    </row>
    <row r="953" spans="2:2" ht="15" x14ac:dyDescent="0.2">
      <c r="B953" s="10"/>
    </row>
    <row r="954" spans="2:2" ht="15" x14ac:dyDescent="0.2">
      <c r="B954" s="10"/>
    </row>
    <row r="955" spans="2:2" ht="15" x14ac:dyDescent="0.2">
      <c r="B955" s="10"/>
    </row>
    <row r="956" spans="2:2" ht="15" x14ac:dyDescent="0.2">
      <c r="B956" s="10"/>
    </row>
    <row r="957" spans="2:2" ht="15" x14ac:dyDescent="0.2">
      <c r="B957" s="10"/>
    </row>
    <row r="958" spans="2:2" ht="15" x14ac:dyDescent="0.2">
      <c r="B958" s="10"/>
    </row>
    <row r="959" spans="2:2" ht="15" x14ac:dyDescent="0.2">
      <c r="B959" s="10"/>
    </row>
    <row r="960" spans="2:2" ht="15" x14ac:dyDescent="0.2">
      <c r="B960" s="10"/>
    </row>
    <row r="961" spans="2:2" ht="15" x14ac:dyDescent="0.2">
      <c r="B961" s="10"/>
    </row>
    <row r="962" spans="2:2" ht="15" x14ac:dyDescent="0.2">
      <c r="B962" s="10"/>
    </row>
    <row r="963" spans="2:2" ht="15" x14ac:dyDescent="0.2">
      <c r="B963" s="10"/>
    </row>
    <row r="964" spans="2:2" ht="15" x14ac:dyDescent="0.2">
      <c r="B964" s="10"/>
    </row>
    <row r="965" spans="2:2" ht="15" x14ac:dyDescent="0.2">
      <c r="B965" s="10"/>
    </row>
    <row r="966" spans="2:2" ht="15" x14ac:dyDescent="0.2">
      <c r="B966" s="10"/>
    </row>
    <row r="967" spans="2:2" ht="15" x14ac:dyDescent="0.2">
      <c r="B967" s="10"/>
    </row>
    <row r="968" spans="2:2" ht="15" x14ac:dyDescent="0.2">
      <c r="B968" s="10"/>
    </row>
    <row r="969" spans="2:2" ht="15" x14ac:dyDescent="0.2">
      <c r="B969" s="10"/>
    </row>
    <row r="970" spans="2:2" ht="15" x14ac:dyDescent="0.2">
      <c r="B970" s="10"/>
    </row>
    <row r="971" spans="2:2" ht="15" x14ac:dyDescent="0.2">
      <c r="B971" s="10"/>
    </row>
    <row r="972" spans="2:2" ht="15" x14ac:dyDescent="0.2">
      <c r="B972" s="10"/>
    </row>
    <row r="973" spans="2:2" ht="15" x14ac:dyDescent="0.2">
      <c r="B973" s="10"/>
    </row>
    <row r="974" spans="2:2" ht="15" x14ac:dyDescent="0.2">
      <c r="B974" s="10"/>
    </row>
    <row r="975" spans="2:2" ht="15" x14ac:dyDescent="0.2">
      <c r="B975" s="10"/>
    </row>
    <row r="976" spans="2:2" ht="15" x14ac:dyDescent="0.2">
      <c r="B976" s="10"/>
    </row>
    <row r="977" spans="2:2" ht="15" x14ac:dyDescent="0.2">
      <c r="B977" s="10"/>
    </row>
    <row r="978" spans="2:2" ht="15" x14ac:dyDescent="0.2">
      <c r="B978" s="10"/>
    </row>
    <row r="979" spans="2:2" ht="15" x14ac:dyDescent="0.2">
      <c r="B979" s="10"/>
    </row>
    <row r="980" spans="2:2" ht="15" x14ac:dyDescent="0.2">
      <c r="B980" s="10"/>
    </row>
    <row r="981" spans="2:2" ht="15" x14ac:dyDescent="0.2">
      <c r="B981" s="10"/>
    </row>
    <row r="982" spans="2:2" ht="15" x14ac:dyDescent="0.2">
      <c r="B982" s="10"/>
    </row>
    <row r="983" spans="2:2" ht="15" x14ac:dyDescent="0.2">
      <c r="B983" s="10"/>
    </row>
    <row r="984" spans="2:2" ht="15" x14ac:dyDescent="0.2">
      <c r="B984" s="10"/>
    </row>
    <row r="985" spans="2:2" ht="15" x14ac:dyDescent="0.2">
      <c r="B985" s="10"/>
    </row>
    <row r="986" spans="2:2" ht="15" x14ac:dyDescent="0.2">
      <c r="B986" s="10"/>
    </row>
    <row r="987" spans="2:2" ht="15" x14ac:dyDescent="0.2">
      <c r="B987" s="10"/>
    </row>
    <row r="988" spans="2:2" ht="15" x14ac:dyDescent="0.2">
      <c r="B988" s="10"/>
    </row>
    <row r="989" spans="2:2" ht="15" x14ac:dyDescent="0.2">
      <c r="B989" s="10"/>
    </row>
    <row r="990" spans="2:2" ht="15" x14ac:dyDescent="0.2">
      <c r="B990" s="10"/>
    </row>
    <row r="991" spans="2:2" ht="15" x14ac:dyDescent="0.2">
      <c r="B991" s="10"/>
    </row>
    <row r="992" spans="2:2" ht="15" x14ac:dyDescent="0.2">
      <c r="B992" s="10"/>
    </row>
    <row r="993" spans="2:2" ht="15" x14ac:dyDescent="0.2">
      <c r="B993" s="10"/>
    </row>
    <row r="994" spans="2:2" ht="15" x14ac:dyDescent="0.2">
      <c r="B994" s="10"/>
    </row>
    <row r="995" spans="2:2" ht="15" x14ac:dyDescent="0.2">
      <c r="B995" s="10"/>
    </row>
    <row r="996" spans="2:2" ht="15" x14ac:dyDescent="0.2">
      <c r="B996" s="10"/>
    </row>
    <row r="997" spans="2:2" ht="15" x14ac:dyDescent="0.2">
      <c r="B997" s="10"/>
    </row>
    <row r="998" spans="2:2" ht="15" x14ac:dyDescent="0.2">
      <c r="B998" s="10"/>
    </row>
    <row r="999" spans="2:2" ht="15" x14ac:dyDescent="0.2">
      <c r="B999" s="10"/>
    </row>
    <row r="1000" spans="2:2" ht="15" x14ac:dyDescent="0.2">
      <c r="B1000" s="10"/>
    </row>
  </sheetData>
  <autoFilter ref="A1:F286" xr:uid="{00000000-0001-0000-0100-000000000000}"/>
  <mergeCells count="1">
    <mergeCell ref="H2:I2"/>
  </mergeCells>
  <conditionalFormatting sqref="F2:F286">
    <cfRule type="containsText" dxfId="10" priority="1" operator="containsText" text="Ok">
      <formula>NOT(ISERROR(SEARCH("Ok",F2)))</formula>
    </cfRule>
    <cfRule type="containsText" dxfId="9" priority="2" operator="containsText" text="Outside">
      <formula>NOT(ISERROR(SEARCH("Outside",F2)))</formula>
    </cfRule>
    <cfRule type="aboveAverage" dxfId="8" priority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outlinePr summaryBelow="0" summaryRight="0"/>
  </sheetPr>
  <dimension ref="A1:F986"/>
  <sheetViews>
    <sheetView zoomScale="83" workbookViewId="0">
      <selection activeCell="F35" sqref="F35"/>
    </sheetView>
  </sheetViews>
  <sheetFormatPr baseColWidth="10" defaultColWidth="12.6640625" defaultRowHeight="15.75" customHeight="1" x14ac:dyDescent="0.15"/>
  <cols>
    <col min="1" max="1" width="12.1640625" bestFit="1" customWidth="1"/>
    <col min="2" max="2" width="19" bestFit="1" customWidth="1"/>
    <col min="3" max="3" width="16.83203125" bestFit="1" customWidth="1"/>
  </cols>
  <sheetData>
    <row r="1" spans="1:6" x14ac:dyDescent="0.2">
      <c r="A1" s="22" t="s">
        <v>24</v>
      </c>
      <c r="B1" s="22" t="s">
        <v>31</v>
      </c>
      <c r="C1" s="23" t="s">
        <v>29</v>
      </c>
      <c r="D1" s="22" t="s">
        <v>25</v>
      </c>
      <c r="E1" s="22" t="s">
        <v>26</v>
      </c>
      <c r="F1" s="22" t="s">
        <v>27</v>
      </c>
    </row>
    <row r="2" spans="1:6" x14ac:dyDescent="0.2">
      <c r="A2" s="51">
        <v>44317</v>
      </c>
      <c r="B2" s="13">
        <v>282</v>
      </c>
      <c r="C2" s="52">
        <v>52.81915</v>
      </c>
      <c r="D2" s="52">
        <v>52.960526470588235</v>
      </c>
      <c r="E2" s="21">
        <f>'Summary of all batches'!$I$11</f>
        <v>54.489002383307657</v>
      </c>
      <c r="F2" s="21">
        <f>'Summary of all batches'!$I$10</f>
        <v>51.6735911605521</v>
      </c>
    </row>
    <row r="3" spans="1:6" x14ac:dyDescent="0.2">
      <c r="A3" s="51">
        <v>44318</v>
      </c>
      <c r="B3" s="13">
        <v>291</v>
      </c>
      <c r="C3" s="52">
        <v>53.283189999999998</v>
      </c>
      <c r="D3" s="21">
        <v>52.960526470588235</v>
      </c>
      <c r="E3" s="21">
        <f>'Summary of all batches'!$I$11</f>
        <v>54.489002383307657</v>
      </c>
      <c r="F3" s="21">
        <f>'Summary of all batches'!$I$10</f>
        <v>51.6735911605521</v>
      </c>
    </row>
    <row r="4" spans="1:6" x14ac:dyDescent="0.2">
      <c r="A4" s="51">
        <v>44319</v>
      </c>
      <c r="B4" s="13">
        <v>301</v>
      </c>
      <c r="C4" s="52">
        <v>52.59742</v>
      </c>
      <c r="D4" s="21">
        <v>52.960526470588235</v>
      </c>
      <c r="E4" s="21">
        <f>'Summary of all batches'!$I$11</f>
        <v>54.489002383307657</v>
      </c>
      <c r="F4" s="21">
        <f>'Summary of all batches'!$I$10</f>
        <v>51.6735911605521</v>
      </c>
    </row>
    <row r="5" spans="1:6" x14ac:dyDescent="0.2">
      <c r="A5" s="51">
        <v>44320</v>
      </c>
      <c r="B5" s="13">
        <v>306</v>
      </c>
      <c r="C5" s="52">
        <v>52.869399999999999</v>
      </c>
      <c r="D5" s="21">
        <v>52.960526470588235</v>
      </c>
      <c r="E5" s="21">
        <f>'Summary of all batches'!$I$11</f>
        <v>54.489002383307657</v>
      </c>
      <c r="F5" s="21">
        <f>'Summary of all batches'!$I$10</f>
        <v>51.6735911605521</v>
      </c>
    </row>
    <row r="6" spans="1:6" x14ac:dyDescent="0.2">
      <c r="A6" s="51">
        <v>44321</v>
      </c>
      <c r="B6" s="13">
        <v>320</v>
      </c>
      <c r="C6" s="52">
        <v>53.117759999999997</v>
      </c>
      <c r="D6" s="21">
        <v>52.960526470588235</v>
      </c>
      <c r="E6" s="21">
        <f>'Summary of all batches'!$I$11</f>
        <v>54.489002383307657</v>
      </c>
      <c r="F6" s="21">
        <f>'Summary of all batches'!$I$10</f>
        <v>51.6735911605521</v>
      </c>
    </row>
    <row r="7" spans="1:6" x14ac:dyDescent="0.2">
      <c r="A7" s="51">
        <v>44322</v>
      </c>
      <c r="B7" s="13">
        <v>321</v>
      </c>
      <c r="C7" s="52">
        <v>53.137529999999998</v>
      </c>
      <c r="D7" s="21">
        <v>52.960526470588235</v>
      </c>
      <c r="E7" s="21">
        <f>'Summary of all batches'!$I$11</f>
        <v>54.489002383307657</v>
      </c>
      <c r="F7" s="21">
        <f>'Summary of all batches'!$I$10</f>
        <v>51.6735911605521</v>
      </c>
    </row>
    <row r="8" spans="1:6" x14ac:dyDescent="0.2">
      <c r="A8" s="51">
        <v>44323</v>
      </c>
      <c r="B8" s="13">
        <v>328</v>
      </c>
      <c r="C8" s="52">
        <v>52.595889999999997</v>
      </c>
      <c r="D8" s="21">
        <v>52.960526470588235</v>
      </c>
      <c r="E8" s="21">
        <f>'Summary of all batches'!$I$11</f>
        <v>54.489002383307657</v>
      </c>
      <c r="F8" s="21">
        <f>'Summary of all batches'!$I$10</f>
        <v>51.6735911605521</v>
      </c>
    </row>
    <row r="9" spans="1:6" x14ac:dyDescent="0.2">
      <c r="A9" s="51">
        <v>44324</v>
      </c>
      <c r="B9" s="13">
        <v>332</v>
      </c>
      <c r="C9" s="52">
        <v>53.260100000000001</v>
      </c>
      <c r="D9" s="21">
        <v>52.960526470588235</v>
      </c>
      <c r="E9" s="21">
        <f>'Summary of all batches'!$I$11</f>
        <v>54.489002383307657</v>
      </c>
      <c r="F9" s="21">
        <f>'Summary of all batches'!$I$10</f>
        <v>51.6735911605521</v>
      </c>
    </row>
    <row r="10" spans="1:6" x14ac:dyDescent="0.2">
      <c r="A10" s="51">
        <v>44325</v>
      </c>
      <c r="B10" s="13">
        <v>337</v>
      </c>
      <c r="C10" s="52">
        <v>52.829540000000001</v>
      </c>
      <c r="D10" s="21">
        <v>52.960526470588235</v>
      </c>
      <c r="E10" s="21">
        <f>'Summary of all batches'!$I$11</f>
        <v>54.489002383307657</v>
      </c>
      <c r="F10" s="21">
        <f>'Summary of all batches'!$I$10</f>
        <v>51.6735911605521</v>
      </c>
    </row>
    <row r="11" spans="1:6" x14ac:dyDescent="0.2">
      <c r="A11" s="51">
        <v>44326</v>
      </c>
      <c r="B11" s="13">
        <v>340</v>
      </c>
      <c r="C11" s="52">
        <v>53.226080000000003</v>
      </c>
      <c r="D11" s="21">
        <v>52.960526470588235</v>
      </c>
      <c r="E11" s="21">
        <f>'Summary of all batches'!$I$11</f>
        <v>54.489002383307657</v>
      </c>
      <c r="F11" s="21">
        <f>'Summary of all batches'!$I$10</f>
        <v>51.6735911605521</v>
      </c>
    </row>
    <row r="12" spans="1:6" x14ac:dyDescent="0.2">
      <c r="A12" s="51">
        <v>44327</v>
      </c>
      <c r="B12" s="13">
        <v>348</v>
      </c>
      <c r="C12" s="52">
        <v>52.762479999999996</v>
      </c>
      <c r="D12" s="21">
        <v>52.960526470588235</v>
      </c>
      <c r="E12" s="21">
        <f>'Summary of all batches'!$I$11</f>
        <v>54.489002383307657</v>
      </c>
      <c r="F12" s="21">
        <f>'Summary of all batches'!$I$10</f>
        <v>51.6735911605521</v>
      </c>
    </row>
    <row r="13" spans="1:6" x14ac:dyDescent="0.2">
      <c r="A13" s="51">
        <v>44328</v>
      </c>
      <c r="B13" s="13">
        <v>358</v>
      </c>
      <c r="C13" s="52">
        <v>53.679119999999998</v>
      </c>
      <c r="D13" s="21">
        <v>52.960526470588235</v>
      </c>
      <c r="E13" s="21">
        <f>'Summary of all batches'!$I$11</f>
        <v>54.489002383307657</v>
      </c>
      <c r="F13" s="21">
        <f>'Summary of all batches'!$I$10</f>
        <v>51.6735911605521</v>
      </c>
    </row>
    <row r="14" spans="1:6" x14ac:dyDescent="0.2">
      <c r="A14" s="51">
        <v>44329</v>
      </c>
      <c r="B14" s="13">
        <v>367</v>
      </c>
      <c r="C14" s="52">
        <v>52.294179999999997</v>
      </c>
      <c r="D14" s="21">
        <v>52.960526470588235</v>
      </c>
      <c r="E14" s="21">
        <f>'Summary of all batches'!$I$11</f>
        <v>54.489002383307657</v>
      </c>
      <c r="F14" s="21">
        <f>'Summary of all batches'!$I$10</f>
        <v>51.6735911605521</v>
      </c>
    </row>
    <row r="15" spans="1:6" x14ac:dyDescent="0.2">
      <c r="A15" s="51">
        <v>44330</v>
      </c>
      <c r="B15" s="13">
        <v>369</v>
      </c>
      <c r="C15" s="52">
        <v>53.120379999999997</v>
      </c>
      <c r="D15" s="21">
        <v>52.960526470588235</v>
      </c>
      <c r="E15" s="21">
        <f>'Summary of all batches'!$I$11</f>
        <v>54.489002383307657</v>
      </c>
      <c r="F15" s="21">
        <f>'Summary of all batches'!$I$10</f>
        <v>51.6735911605521</v>
      </c>
    </row>
    <row r="16" spans="1:6" x14ac:dyDescent="0.2">
      <c r="A16" s="51">
        <v>44331</v>
      </c>
      <c r="B16" s="13">
        <v>374</v>
      </c>
      <c r="C16" s="52">
        <v>52.788809999999998</v>
      </c>
      <c r="D16" s="21">
        <v>52.960526470588235</v>
      </c>
      <c r="E16" s="21">
        <f>'Summary of all batches'!$I$11</f>
        <v>54.489002383307657</v>
      </c>
      <c r="F16" s="21">
        <f>'Summary of all batches'!$I$10</f>
        <v>51.6735911605521</v>
      </c>
    </row>
    <row r="17" spans="1:6" x14ac:dyDescent="0.2">
      <c r="A17" s="51">
        <v>44332</v>
      </c>
      <c r="B17" s="13">
        <v>376</v>
      </c>
      <c r="C17" s="52">
        <v>53.009300000000003</v>
      </c>
      <c r="D17" s="21">
        <v>52.960526470588235</v>
      </c>
      <c r="E17" s="21">
        <f>'Summary of all batches'!$I$11</f>
        <v>54.489002383307657</v>
      </c>
      <c r="F17" s="21">
        <f>'Summary of all batches'!$I$10</f>
        <v>51.6735911605521</v>
      </c>
    </row>
    <row r="18" spans="1:6" x14ac:dyDescent="0.2">
      <c r="A18" s="51">
        <v>44333</v>
      </c>
      <c r="B18" s="13">
        <v>380</v>
      </c>
      <c r="C18" s="52">
        <v>52.93862</v>
      </c>
      <c r="D18" s="21">
        <v>52.960526470588235</v>
      </c>
      <c r="E18" s="21">
        <f>'Summary of all batches'!$I$11</f>
        <v>54.489002383307657</v>
      </c>
      <c r="F18" s="21">
        <f>'Summary of all batches'!$I$10</f>
        <v>51.6735911605521</v>
      </c>
    </row>
    <row r="19" spans="1:6" x14ac:dyDescent="0.2">
      <c r="B19" s="13"/>
    </row>
    <row r="20" spans="1:6" x14ac:dyDescent="0.2">
      <c r="B20" s="13"/>
    </row>
    <row r="21" spans="1:6" x14ac:dyDescent="0.2">
      <c r="B21" s="13"/>
    </row>
    <row r="22" spans="1:6" x14ac:dyDescent="0.2">
      <c r="B22" s="13"/>
    </row>
    <row r="23" spans="1:6" x14ac:dyDescent="0.2">
      <c r="B23" s="13"/>
    </row>
    <row r="24" spans="1:6" x14ac:dyDescent="0.2">
      <c r="B24" s="13"/>
    </row>
    <row r="25" spans="1:6" x14ac:dyDescent="0.2">
      <c r="B25" s="13"/>
    </row>
    <row r="26" spans="1:6" x14ac:dyDescent="0.2">
      <c r="B26" s="13"/>
    </row>
    <row r="27" spans="1:6" x14ac:dyDescent="0.2">
      <c r="B27" s="13"/>
    </row>
    <row r="28" spans="1:6" x14ac:dyDescent="0.2">
      <c r="B28" s="13"/>
    </row>
    <row r="29" spans="1:6" x14ac:dyDescent="0.2">
      <c r="B29" s="13"/>
    </row>
    <row r="30" spans="1:6" x14ac:dyDescent="0.2">
      <c r="B30" s="13"/>
    </row>
    <row r="31" spans="1:6" x14ac:dyDescent="0.2">
      <c r="B31" s="13"/>
    </row>
    <row r="32" spans="1:6" x14ac:dyDescent="0.2">
      <c r="B32" s="15"/>
    </row>
    <row r="33" spans="2:2" x14ac:dyDescent="0.2">
      <c r="B33" s="13"/>
    </row>
    <row r="34" spans="2:2" x14ac:dyDescent="0.2">
      <c r="B34" s="13"/>
    </row>
    <row r="35" spans="2:2" x14ac:dyDescent="0.2">
      <c r="B35" s="24"/>
    </row>
    <row r="36" spans="2:2" x14ac:dyDescent="0.2">
      <c r="B36" s="24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  <outlinePr summaryBelow="0" summaryRight="0"/>
  </sheetPr>
  <dimension ref="A1:G985"/>
  <sheetViews>
    <sheetView topLeftCell="B1" workbookViewId="0">
      <pane ySplit="1" topLeftCell="A2" activePane="bottomLeft" state="frozen"/>
      <selection activeCell="L33" sqref="L33"/>
      <selection pane="bottomLeft" activeCell="K33" sqref="K33"/>
    </sheetView>
  </sheetViews>
  <sheetFormatPr baseColWidth="10" defaultColWidth="12.6640625" defaultRowHeight="15.75" customHeight="1" x14ac:dyDescent="0.15"/>
  <cols>
    <col min="1" max="1" width="18.1640625" hidden="1" customWidth="1"/>
    <col min="2" max="2" width="8" bestFit="1" customWidth="1"/>
    <col min="3" max="3" width="18.83203125" bestFit="1" customWidth="1"/>
    <col min="4" max="4" width="17.5" bestFit="1" customWidth="1"/>
    <col min="5" max="5" width="14.5" customWidth="1"/>
  </cols>
  <sheetData>
    <row r="1" spans="1:7" x14ac:dyDescent="0.2">
      <c r="A1" s="17" t="s">
        <v>28</v>
      </c>
      <c r="B1" s="22" t="s">
        <v>24</v>
      </c>
      <c r="C1" s="22" t="s">
        <v>30</v>
      </c>
      <c r="D1" s="22" t="s">
        <v>29</v>
      </c>
      <c r="E1" s="23" t="s">
        <v>22</v>
      </c>
      <c r="F1" s="23" t="s">
        <v>26</v>
      </c>
      <c r="G1" s="23" t="s">
        <v>27</v>
      </c>
    </row>
    <row r="2" spans="1:7" x14ac:dyDescent="0.2">
      <c r="A2" s="13">
        <f t="shared" ref="A2:A20" ca="1" si="0">RANDBETWEEN(774,961)</f>
        <v>958</v>
      </c>
      <c r="B2" s="51">
        <v>44318</v>
      </c>
      <c r="C2" s="13">
        <v>783</v>
      </c>
      <c r="D2" s="52">
        <v>52.75909</v>
      </c>
      <c r="E2" s="52">
        <f>Summary!$E$5</f>
        <v>53.045232631578948</v>
      </c>
      <c r="F2" s="21">
        <f>'Summary of all batches'!$I$11</f>
        <v>54.489002383307657</v>
      </c>
      <c r="G2" s="21">
        <f>'Summary of all batches'!$I$10</f>
        <v>51.6735911605521</v>
      </c>
    </row>
    <row r="3" spans="1:7" x14ac:dyDescent="0.2">
      <c r="A3" s="13">
        <f t="shared" ca="1" si="0"/>
        <v>938</v>
      </c>
      <c r="B3" s="51">
        <v>44319</v>
      </c>
      <c r="C3" s="13">
        <v>802</v>
      </c>
      <c r="D3" s="52">
        <v>53.001779999999997</v>
      </c>
      <c r="E3" s="52">
        <f>Summary!$E$5</f>
        <v>53.045232631578948</v>
      </c>
      <c r="F3" s="21">
        <f>'Summary of all batches'!$I$11</f>
        <v>54.489002383307657</v>
      </c>
      <c r="G3" s="21">
        <f>'Summary of all batches'!$I$10</f>
        <v>51.6735911605521</v>
      </c>
    </row>
    <row r="4" spans="1:7" x14ac:dyDescent="0.2">
      <c r="A4" s="13">
        <f t="shared" ca="1" si="0"/>
        <v>894</v>
      </c>
      <c r="B4" s="51">
        <v>44320</v>
      </c>
      <c r="C4" s="13">
        <v>806</v>
      </c>
      <c r="D4" s="52">
        <v>52.841729999999998</v>
      </c>
      <c r="E4" s="52">
        <f>Summary!$E$5</f>
        <v>53.045232631578948</v>
      </c>
      <c r="F4" s="21">
        <f>'Summary of all batches'!$I$11</f>
        <v>54.489002383307657</v>
      </c>
      <c r="G4" s="21">
        <f>'Summary of all batches'!$I$10</f>
        <v>51.6735911605521</v>
      </c>
    </row>
    <row r="5" spans="1:7" x14ac:dyDescent="0.2">
      <c r="A5" s="13">
        <f t="shared" ca="1" si="0"/>
        <v>958</v>
      </c>
      <c r="B5" s="51">
        <v>44321</v>
      </c>
      <c r="C5" s="13">
        <v>812</v>
      </c>
      <c r="D5" s="52">
        <v>53.344230000000003</v>
      </c>
      <c r="E5" s="52">
        <f>Summary!$E$5</f>
        <v>53.045232631578948</v>
      </c>
      <c r="F5" s="21">
        <f>'Summary of all batches'!$I$11</f>
        <v>54.489002383307657</v>
      </c>
      <c r="G5" s="21">
        <f>'Summary of all batches'!$I$10</f>
        <v>51.6735911605521</v>
      </c>
    </row>
    <row r="6" spans="1:7" x14ac:dyDescent="0.2">
      <c r="A6" s="13">
        <f t="shared" ca="1" si="0"/>
        <v>862</v>
      </c>
      <c r="B6" s="51">
        <v>44322</v>
      </c>
      <c r="C6" s="13">
        <v>814</v>
      </c>
      <c r="D6" s="52">
        <v>53.102119999999999</v>
      </c>
      <c r="E6" s="52">
        <f>Summary!$E$5</f>
        <v>53.045232631578948</v>
      </c>
      <c r="F6" s="21">
        <f>'Summary of all batches'!$I$11</f>
        <v>54.489002383307657</v>
      </c>
      <c r="G6" s="21">
        <f>'Summary of all batches'!$I$10</f>
        <v>51.6735911605521</v>
      </c>
    </row>
    <row r="7" spans="1:7" x14ac:dyDescent="0.2">
      <c r="A7" s="13">
        <f t="shared" ca="1" si="0"/>
        <v>778</v>
      </c>
      <c r="B7" s="51">
        <v>44323</v>
      </c>
      <c r="C7" s="13">
        <v>827</v>
      </c>
      <c r="D7" s="52">
        <v>52.829799999999999</v>
      </c>
      <c r="E7" s="52">
        <f>Summary!$E$5</f>
        <v>53.045232631578948</v>
      </c>
      <c r="F7" s="21">
        <f>'Summary of all batches'!$I$11</f>
        <v>54.489002383307657</v>
      </c>
      <c r="G7" s="21">
        <f>'Summary of all batches'!$I$10</f>
        <v>51.6735911605521</v>
      </c>
    </row>
    <row r="8" spans="1:7" x14ac:dyDescent="0.2">
      <c r="A8" s="13">
        <f t="shared" ca="1" si="0"/>
        <v>781</v>
      </c>
      <c r="B8" s="51">
        <v>44324</v>
      </c>
      <c r="C8" s="13">
        <v>832</v>
      </c>
      <c r="D8" s="52">
        <v>53.010660000000001</v>
      </c>
      <c r="E8" s="52">
        <f>Summary!$E$5</f>
        <v>53.045232631578948</v>
      </c>
      <c r="F8" s="21">
        <f>'Summary of all batches'!$I$11</f>
        <v>54.489002383307657</v>
      </c>
      <c r="G8" s="21">
        <f>'Summary of all batches'!$I$10</f>
        <v>51.6735911605521</v>
      </c>
    </row>
    <row r="9" spans="1:7" x14ac:dyDescent="0.2">
      <c r="A9" s="13">
        <f t="shared" ca="1" si="0"/>
        <v>843</v>
      </c>
      <c r="B9" s="51">
        <v>44325</v>
      </c>
      <c r="C9" s="13">
        <v>836</v>
      </c>
      <c r="D9" s="52">
        <v>52.879109999999997</v>
      </c>
      <c r="E9" s="52">
        <f>Summary!$E$5</f>
        <v>53.045232631578948</v>
      </c>
      <c r="F9" s="21">
        <f>'Summary of all batches'!$I$11</f>
        <v>54.489002383307657</v>
      </c>
      <c r="G9" s="21">
        <f>'Summary of all batches'!$I$10</f>
        <v>51.6735911605521</v>
      </c>
    </row>
    <row r="10" spans="1:7" x14ac:dyDescent="0.2">
      <c r="A10" s="13">
        <f t="shared" ca="1" si="0"/>
        <v>794</v>
      </c>
      <c r="B10" s="51">
        <v>44326</v>
      </c>
      <c r="C10" s="13">
        <v>844</v>
      </c>
      <c r="D10" s="52">
        <v>53.017510000000001</v>
      </c>
      <c r="E10" s="52">
        <f>Summary!$E$5</f>
        <v>53.045232631578948</v>
      </c>
      <c r="F10" s="21">
        <f>'Summary of all batches'!$I$11</f>
        <v>54.489002383307657</v>
      </c>
      <c r="G10" s="21">
        <f>'Summary of all batches'!$I$10</f>
        <v>51.6735911605521</v>
      </c>
    </row>
    <row r="11" spans="1:7" x14ac:dyDescent="0.2">
      <c r="A11" s="13">
        <f t="shared" ca="1" si="0"/>
        <v>816</v>
      </c>
      <c r="B11" s="51">
        <v>44327</v>
      </c>
      <c r="C11" s="13">
        <v>860</v>
      </c>
      <c r="D11" s="52">
        <v>52.825090000000003</v>
      </c>
      <c r="E11" s="52">
        <f>Summary!$E$5</f>
        <v>53.045232631578948</v>
      </c>
      <c r="F11" s="21">
        <f>'Summary of all batches'!$I$11</f>
        <v>54.489002383307657</v>
      </c>
      <c r="G11" s="21">
        <f>'Summary of all batches'!$I$10</f>
        <v>51.6735911605521</v>
      </c>
    </row>
    <row r="12" spans="1:7" x14ac:dyDescent="0.2">
      <c r="A12" s="13">
        <f t="shared" ca="1" si="0"/>
        <v>804</v>
      </c>
      <c r="B12" s="51">
        <v>44328</v>
      </c>
      <c r="C12" s="13">
        <v>869</v>
      </c>
      <c r="D12" s="52">
        <v>53.244709999999998</v>
      </c>
      <c r="E12" s="52">
        <f>Summary!$E$5</f>
        <v>53.045232631578948</v>
      </c>
      <c r="F12" s="21">
        <f>'Summary of all batches'!$I$11</f>
        <v>54.489002383307657</v>
      </c>
      <c r="G12" s="21">
        <f>'Summary of all batches'!$I$10</f>
        <v>51.6735911605521</v>
      </c>
    </row>
    <row r="13" spans="1:7" x14ac:dyDescent="0.2">
      <c r="A13" s="13">
        <f t="shared" ca="1" si="0"/>
        <v>777</v>
      </c>
      <c r="B13" s="51">
        <v>44329</v>
      </c>
      <c r="C13" s="13">
        <v>885</v>
      </c>
      <c r="D13" s="52">
        <v>53.189819999999997</v>
      </c>
      <c r="E13" s="52">
        <f>Summary!$E$5</f>
        <v>53.045232631578948</v>
      </c>
      <c r="F13" s="21">
        <f>'Summary of all batches'!$I$11</f>
        <v>54.489002383307657</v>
      </c>
      <c r="G13" s="21">
        <f>'Summary of all batches'!$I$10</f>
        <v>51.6735911605521</v>
      </c>
    </row>
    <row r="14" spans="1:7" x14ac:dyDescent="0.2">
      <c r="A14" s="13">
        <f t="shared" ca="1" si="0"/>
        <v>960</v>
      </c>
      <c r="B14" s="51">
        <v>44330</v>
      </c>
      <c r="C14" s="13">
        <v>898</v>
      </c>
      <c r="D14" s="52">
        <v>53.006100000000004</v>
      </c>
      <c r="E14" s="52">
        <f>Summary!$E$5</f>
        <v>53.045232631578948</v>
      </c>
      <c r="F14" s="21">
        <f>'Summary of all batches'!$I$11</f>
        <v>54.489002383307657</v>
      </c>
      <c r="G14" s="21">
        <f>'Summary of all batches'!$I$10</f>
        <v>51.6735911605521</v>
      </c>
    </row>
    <row r="15" spans="1:7" x14ac:dyDescent="0.2">
      <c r="A15" s="13">
        <f t="shared" ca="1" si="0"/>
        <v>819</v>
      </c>
      <c r="B15" s="51">
        <v>44331</v>
      </c>
      <c r="C15" s="13">
        <v>903</v>
      </c>
      <c r="D15" s="52">
        <v>53.427959999999999</v>
      </c>
      <c r="E15" s="52">
        <f>Summary!$E$5</f>
        <v>53.045232631578948</v>
      </c>
      <c r="F15" s="21">
        <f>'Summary of all batches'!$I$11</f>
        <v>54.489002383307657</v>
      </c>
      <c r="G15" s="21">
        <f>'Summary of all batches'!$I$10</f>
        <v>51.6735911605521</v>
      </c>
    </row>
    <row r="16" spans="1:7" x14ac:dyDescent="0.2">
      <c r="A16" s="13">
        <f t="shared" ca="1" si="0"/>
        <v>906</v>
      </c>
      <c r="B16" s="51">
        <v>44332</v>
      </c>
      <c r="C16" s="13">
        <v>907</v>
      </c>
      <c r="D16" s="52">
        <v>52.841560000000001</v>
      </c>
      <c r="E16" s="52">
        <f>Summary!$E$5</f>
        <v>53.045232631578948</v>
      </c>
      <c r="F16" s="21">
        <f>'Summary of all batches'!$I$11</f>
        <v>54.489002383307657</v>
      </c>
      <c r="G16" s="21">
        <f>'Summary of all batches'!$I$10</f>
        <v>51.6735911605521</v>
      </c>
    </row>
    <row r="17" spans="1:7" x14ac:dyDescent="0.2">
      <c r="A17" s="13">
        <f t="shared" ca="1" si="0"/>
        <v>852</v>
      </c>
      <c r="B17" s="51">
        <v>44333</v>
      </c>
      <c r="C17" s="13">
        <v>935</v>
      </c>
      <c r="D17" s="52">
        <v>53.064140000000002</v>
      </c>
      <c r="E17" s="52">
        <f>Summary!$E$5</f>
        <v>53.045232631578948</v>
      </c>
      <c r="F17" s="21">
        <f>'Summary of all batches'!$I$11</f>
        <v>54.489002383307657</v>
      </c>
      <c r="G17" s="21">
        <f>'Summary of all batches'!$I$10</f>
        <v>51.6735911605521</v>
      </c>
    </row>
    <row r="18" spans="1:7" x14ac:dyDescent="0.2">
      <c r="A18" s="13">
        <f t="shared" ca="1" si="0"/>
        <v>893</v>
      </c>
      <c r="B18" s="51">
        <v>44331</v>
      </c>
      <c r="C18" s="13">
        <v>941</v>
      </c>
      <c r="D18" s="52">
        <v>53.287649999999999</v>
      </c>
      <c r="E18" s="52">
        <f>Summary!$E$5</f>
        <v>53.045232631578948</v>
      </c>
      <c r="F18" s="21">
        <f>'Summary of all batches'!$I$11</f>
        <v>54.489002383307657</v>
      </c>
      <c r="G18" s="21">
        <f>'Summary of all batches'!$I$10</f>
        <v>51.6735911605521</v>
      </c>
    </row>
    <row r="19" spans="1:7" x14ac:dyDescent="0.2">
      <c r="A19" s="13">
        <f t="shared" ca="1" si="0"/>
        <v>898</v>
      </c>
      <c r="B19" s="51">
        <v>44332</v>
      </c>
      <c r="C19" s="13">
        <v>949</v>
      </c>
      <c r="D19" s="52">
        <v>53.194369999999999</v>
      </c>
      <c r="E19" s="52">
        <f>Summary!$E$5</f>
        <v>53.045232631578948</v>
      </c>
      <c r="F19" s="21">
        <f>'Summary of all batches'!$I$11</f>
        <v>54.489002383307657</v>
      </c>
      <c r="G19" s="21">
        <f>'Summary of all batches'!$I$10</f>
        <v>51.6735911605521</v>
      </c>
    </row>
    <row r="20" spans="1:7" x14ac:dyDescent="0.2">
      <c r="A20" s="13">
        <f t="shared" ca="1" si="0"/>
        <v>954</v>
      </c>
      <c r="B20" s="51">
        <v>44331</v>
      </c>
      <c r="C20" s="13">
        <v>959</v>
      </c>
      <c r="D20" s="52">
        <v>52.991990000000001</v>
      </c>
      <c r="E20" s="52">
        <f>Summary!$E$5</f>
        <v>53.045232631578948</v>
      </c>
      <c r="F20" s="21">
        <f>'Summary of all batches'!$I$11</f>
        <v>54.489002383307657</v>
      </c>
      <c r="G20" s="21">
        <f>'Summary of all batches'!$I$10</f>
        <v>51.6735911605521</v>
      </c>
    </row>
    <row r="21" spans="1:7" x14ac:dyDescent="0.2">
      <c r="A21" s="13"/>
      <c r="B21" s="19"/>
      <c r="C21" s="13"/>
    </row>
    <row r="22" spans="1:7" x14ac:dyDescent="0.2">
      <c r="A22" s="13"/>
      <c r="B22" s="13"/>
    </row>
    <row r="23" spans="1:7" x14ac:dyDescent="0.2">
      <c r="A23" s="13"/>
      <c r="B23" s="13"/>
    </row>
    <row r="24" spans="1:7" x14ac:dyDescent="0.2">
      <c r="A24" s="13"/>
      <c r="B24" s="13"/>
    </row>
    <row r="25" spans="1:7" x14ac:dyDescent="0.2">
      <c r="A25" s="13"/>
      <c r="B25" s="13"/>
    </row>
    <row r="26" spans="1:7" x14ac:dyDescent="0.2">
      <c r="A26" s="13"/>
      <c r="B26" s="13"/>
    </row>
    <row r="27" spans="1:7" x14ac:dyDescent="0.2">
      <c r="A27" s="13"/>
      <c r="B27" s="13"/>
    </row>
    <row r="28" spans="1:7" x14ac:dyDescent="0.2">
      <c r="A28" s="13"/>
      <c r="B28" s="13"/>
    </row>
    <row r="29" spans="1:7" x14ac:dyDescent="0.2">
      <c r="A29" s="13"/>
      <c r="B29" s="13"/>
    </row>
    <row r="30" spans="1:7" x14ac:dyDescent="0.2">
      <c r="A30" s="13"/>
      <c r="B30" s="13"/>
    </row>
    <row r="31" spans="1:7" x14ac:dyDescent="0.2">
      <c r="A31" s="15"/>
      <c r="B31" s="15"/>
    </row>
    <row r="32" spans="1:7" x14ac:dyDescent="0.2">
      <c r="A32" s="13"/>
      <c r="B32" s="13"/>
    </row>
    <row r="33" spans="1:2" x14ac:dyDescent="0.2">
      <c r="A33" s="13"/>
      <c r="B33" s="13"/>
    </row>
    <row r="34" spans="1:2" x14ac:dyDescent="0.2">
      <c r="A34" s="13"/>
      <c r="B34" s="16"/>
    </row>
    <row r="35" spans="1:2" x14ac:dyDescent="0.2">
      <c r="A35" s="13"/>
      <c r="B35" s="13"/>
    </row>
    <row r="36" spans="1:2" x14ac:dyDescent="0.2">
      <c r="A36" s="15"/>
      <c r="B36" s="15"/>
    </row>
    <row r="37" spans="1:2" x14ac:dyDescent="0.2">
      <c r="A37" s="15"/>
      <c r="B37" s="15"/>
    </row>
    <row r="38" spans="1:2" x14ac:dyDescent="0.2">
      <c r="A38" s="15"/>
      <c r="B38" s="15"/>
    </row>
    <row r="39" spans="1:2" x14ac:dyDescent="0.2">
      <c r="A39" s="15"/>
      <c r="B39" s="15"/>
    </row>
    <row r="40" spans="1:2" x14ac:dyDescent="0.2">
      <c r="A40" s="15"/>
      <c r="B40" s="15"/>
    </row>
    <row r="41" spans="1:2" x14ac:dyDescent="0.2">
      <c r="A41" s="15"/>
      <c r="B41" s="15"/>
    </row>
    <row r="42" spans="1:2" x14ac:dyDescent="0.2">
      <c r="A42" s="15"/>
      <c r="B42" s="15"/>
    </row>
    <row r="43" spans="1:2" x14ac:dyDescent="0.2">
      <c r="A43" s="15"/>
      <c r="B43" s="15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68" spans="1:2" x14ac:dyDescent="0.2">
      <c r="A68" s="15"/>
      <c r="B68" s="15"/>
    </row>
    <row r="69" spans="1:2" x14ac:dyDescent="0.2">
      <c r="A69" s="15"/>
      <c r="B69" s="15"/>
    </row>
    <row r="70" spans="1:2" x14ac:dyDescent="0.2">
      <c r="A70" s="15"/>
      <c r="B70" s="15"/>
    </row>
    <row r="71" spans="1:2" x14ac:dyDescent="0.2">
      <c r="A71" s="15"/>
      <c r="B71" s="15"/>
    </row>
    <row r="72" spans="1:2" x14ac:dyDescent="0.2">
      <c r="A72" s="15"/>
      <c r="B72" s="15"/>
    </row>
    <row r="73" spans="1:2" x14ac:dyDescent="0.2">
      <c r="A73" s="15"/>
      <c r="B73" s="15"/>
    </row>
    <row r="74" spans="1:2" x14ac:dyDescent="0.2">
      <c r="A74" s="15"/>
      <c r="B74" s="15"/>
    </row>
    <row r="75" spans="1:2" x14ac:dyDescent="0.2">
      <c r="A75" s="15"/>
      <c r="B75" s="15"/>
    </row>
    <row r="76" spans="1:2" x14ac:dyDescent="0.2">
      <c r="A76" s="15"/>
      <c r="B76" s="15"/>
    </row>
    <row r="77" spans="1:2" x14ac:dyDescent="0.2">
      <c r="A77" s="15"/>
      <c r="B77" s="15"/>
    </row>
    <row r="78" spans="1:2" x14ac:dyDescent="0.2">
      <c r="A78" s="15"/>
      <c r="B78" s="15"/>
    </row>
    <row r="79" spans="1:2" x14ac:dyDescent="0.2">
      <c r="A79" s="15"/>
      <c r="B79" s="15"/>
    </row>
    <row r="80" spans="1:2" x14ac:dyDescent="0.2">
      <c r="A80" s="15"/>
      <c r="B80" s="15"/>
    </row>
    <row r="81" spans="1:2" x14ac:dyDescent="0.2">
      <c r="A81" s="15"/>
      <c r="B81" s="15"/>
    </row>
    <row r="82" spans="1:2" x14ac:dyDescent="0.2">
      <c r="A82" s="15"/>
      <c r="B82" s="15"/>
    </row>
    <row r="83" spans="1:2" x14ac:dyDescent="0.2">
      <c r="A83" s="15"/>
      <c r="B83" s="15"/>
    </row>
    <row r="84" spans="1:2" x14ac:dyDescent="0.2">
      <c r="A84" s="15"/>
      <c r="B84" s="15"/>
    </row>
    <row r="85" spans="1:2" x14ac:dyDescent="0.2">
      <c r="A85" s="15"/>
      <c r="B85" s="15"/>
    </row>
    <row r="86" spans="1:2" x14ac:dyDescent="0.2">
      <c r="A86" s="15"/>
      <c r="B86" s="15"/>
    </row>
    <row r="87" spans="1:2" x14ac:dyDescent="0.2">
      <c r="A87" s="15"/>
      <c r="B87" s="15"/>
    </row>
    <row r="88" spans="1:2" x14ac:dyDescent="0.2">
      <c r="A88" s="15"/>
      <c r="B88" s="15"/>
    </row>
    <row r="89" spans="1:2" x14ac:dyDescent="0.2">
      <c r="A89" s="15"/>
      <c r="B89" s="15"/>
    </row>
    <row r="90" spans="1:2" x14ac:dyDescent="0.2">
      <c r="A90" s="15"/>
      <c r="B90" s="15"/>
    </row>
    <row r="91" spans="1:2" x14ac:dyDescent="0.2">
      <c r="A91" s="15"/>
      <c r="B91" s="15"/>
    </row>
    <row r="92" spans="1:2" x14ac:dyDescent="0.2">
      <c r="A92" s="15"/>
      <c r="B92" s="15"/>
    </row>
    <row r="93" spans="1:2" x14ac:dyDescent="0.2">
      <c r="A93" s="15"/>
      <c r="B93" s="15"/>
    </row>
    <row r="94" spans="1:2" x14ac:dyDescent="0.2">
      <c r="A94" s="15"/>
      <c r="B94" s="15"/>
    </row>
    <row r="95" spans="1:2" x14ac:dyDescent="0.2">
      <c r="A95" s="15"/>
      <c r="B95" s="15"/>
    </row>
    <row r="96" spans="1:2" x14ac:dyDescent="0.2">
      <c r="A96" s="15"/>
      <c r="B96" s="15"/>
    </row>
    <row r="97" spans="1:2" x14ac:dyDescent="0.2">
      <c r="A97" s="15"/>
      <c r="B97" s="15"/>
    </row>
    <row r="98" spans="1:2" x14ac:dyDescent="0.2">
      <c r="A98" s="15"/>
      <c r="B98" s="15"/>
    </row>
    <row r="99" spans="1:2" x14ac:dyDescent="0.2">
      <c r="A99" s="15"/>
      <c r="B99" s="15"/>
    </row>
    <row r="100" spans="1:2" x14ac:dyDescent="0.2">
      <c r="A100" s="15"/>
      <c r="B100" s="15"/>
    </row>
    <row r="101" spans="1:2" x14ac:dyDescent="0.2">
      <c r="A101" s="15"/>
      <c r="B101" s="15"/>
    </row>
    <row r="102" spans="1:2" x14ac:dyDescent="0.2">
      <c r="A102" s="15"/>
      <c r="B102" s="15"/>
    </row>
    <row r="103" spans="1:2" x14ac:dyDescent="0.2">
      <c r="A103" s="15"/>
      <c r="B103" s="15"/>
    </row>
    <row r="104" spans="1:2" x14ac:dyDescent="0.2">
      <c r="A104" s="15"/>
      <c r="B104" s="15"/>
    </row>
    <row r="105" spans="1:2" x14ac:dyDescent="0.2">
      <c r="A105" s="15"/>
      <c r="B105" s="15"/>
    </row>
    <row r="106" spans="1:2" x14ac:dyDescent="0.2">
      <c r="A106" s="15"/>
      <c r="B106" s="15"/>
    </row>
    <row r="107" spans="1:2" x14ac:dyDescent="0.2">
      <c r="A107" s="15"/>
      <c r="B107" s="15"/>
    </row>
    <row r="108" spans="1:2" x14ac:dyDescent="0.2">
      <c r="A108" s="15"/>
      <c r="B108" s="15"/>
    </row>
    <row r="109" spans="1:2" x14ac:dyDescent="0.2">
      <c r="A109" s="15"/>
      <c r="B109" s="15"/>
    </row>
    <row r="110" spans="1:2" x14ac:dyDescent="0.2">
      <c r="A110" s="15"/>
      <c r="B110" s="15"/>
    </row>
    <row r="111" spans="1:2" x14ac:dyDescent="0.2">
      <c r="A111" s="15"/>
      <c r="B111" s="15"/>
    </row>
    <row r="112" spans="1:2" x14ac:dyDescent="0.2">
      <c r="A112" s="15"/>
      <c r="B112" s="15"/>
    </row>
    <row r="113" spans="1:2" x14ac:dyDescent="0.2">
      <c r="A113" s="15"/>
      <c r="B113" s="15"/>
    </row>
    <row r="114" spans="1:2" x14ac:dyDescent="0.2">
      <c r="A114" s="15"/>
      <c r="B114" s="15"/>
    </row>
    <row r="115" spans="1:2" x14ac:dyDescent="0.2">
      <c r="A115" s="15"/>
      <c r="B115" s="15"/>
    </row>
    <row r="116" spans="1:2" x14ac:dyDescent="0.2">
      <c r="A116" s="15"/>
      <c r="B116" s="15"/>
    </row>
    <row r="117" spans="1:2" x14ac:dyDescent="0.2">
      <c r="A117" s="15"/>
      <c r="B117" s="15"/>
    </row>
    <row r="118" spans="1:2" x14ac:dyDescent="0.2">
      <c r="A118" s="15"/>
      <c r="B118" s="15"/>
    </row>
    <row r="119" spans="1:2" x14ac:dyDescent="0.2">
      <c r="A119" s="15"/>
      <c r="B119" s="15"/>
    </row>
    <row r="120" spans="1:2" x14ac:dyDescent="0.2">
      <c r="A120" s="15"/>
      <c r="B120" s="15"/>
    </row>
    <row r="121" spans="1:2" x14ac:dyDescent="0.2">
      <c r="A121" s="15"/>
      <c r="B121" s="15"/>
    </row>
    <row r="122" spans="1:2" x14ac:dyDescent="0.2">
      <c r="A122" s="15"/>
      <c r="B122" s="15"/>
    </row>
    <row r="123" spans="1:2" x14ac:dyDescent="0.2">
      <c r="A123" s="15"/>
      <c r="B123" s="15"/>
    </row>
    <row r="124" spans="1:2" x14ac:dyDescent="0.2">
      <c r="A124" s="15"/>
      <c r="B124" s="15"/>
    </row>
    <row r="125" spans="1:2" x14ac:dyDescent="0.2">
      <c r="A125" s="15"/>
      <c r="B125" s="15"/>
    </row>
    <row r="126" spans="1:2" x14ac:dyDescent="0.2">
      <c r="A126" s="15"/>
      <c r="B126" s="15"/>
    </row>
    <row r="127" spans="1:2" x14ac:dyDescent="0.2">
      <c r="A127" s="15"/>
      <c r="B127" s="15"/>
    </row>
    <row r="128" spans="1:2" x14ac:dyDescent="0.2">
      <c r="A128" s="15"/>
      <c r="B128" s="15"/>
    </row>
    <row r="129" spans="1:2" x14ac:dyDescent="0.2">
      <c r="A129" s="15"/>
      <c r="B129" s="15"/>
    </row>
    <row r="130" spans="1:2" x14ac:dyDescent="0.2">
      <c r="A130" s="15"/>
      <c r="B130" s="15"/>
    </row>
    <row r="131" spans="1:2" x14ac:dyDescent="0.2">
      <c r="A131" s="15"/>
      <c r="B131" s="15"/>
    </row>
    <row r="132" spans="1:2" x14ac:dyDescent="0.2">
      <c r="A132" s="15"/>
      <c r="B132" s="15"/>
    </row>
    <row r="133" spans="1:2" x14ac:dyDescent="0.2">
      <c r="A133" s="15"/>
      <c r="B133" s="15"/>
    </row>
    <row r="134" spans="1:2" x14ac:dyDescent="0.2">
      <c r="A134" s="15"/>
      <c r="B134" s="15"/>
    </row>
    <row r="135" spans="1:2" x14ac:dyDescent="0.2">
      <c r="A135" s="15"/>
      <c r="B135" s="15"/>
    </row>
    <row r="136" spans="1:2" x14ac:dyDescent="0.2">
      <c r="A136" s="15"/>
      <c r="B136" s="15"/>
    </row>
    <row r="137" spans="1:2" x14ac:dyDescent="0.2">
      <c r="A137" s="15"/>
      <c r="B137" s="15"/>
    </row>
    <row r="138" spans="1:2" x14ac:dyDescent="0.2">
      <c r="A138" s="15"/>
      <c r="B138" s="15"/>
    </row>
    <row r="139" spans="1:2" x14ac:dyDescent="0.2">
      <c r="A139" s="15"/>
      <c r="B139" s="15"/>
    </row>
    <row r="140" spans="1:2" x14ac:dyDescent="0.2">
      <c r="A140" s="15"/>
      <c r="B140" s="15"/>
    </row>
    <row r="141" spans="1:2" x14ac:dyDescent="0.2">
      <c r="A141" s="15"/>
      <c r="B141" s="15"/>
    </row>
    <row r="142" spans="1:2" x14ac:dyDescent="0.2">
      <c r="A142" s="15"/>
      <c r="B142" s="15"/>
    </row>
    <row r="143" spans="1:2" x14ac:dyDescent="0.2">
      <c r="A143" s="15"/>
      <c r="B143" s="15"/>
    </row>
    <row r="144" spans="1:2" x14ac:dyDescent="0.2">
      <c r="A144" s="15"/>
      <c r="B144" s="15"/>
    </row>
    <row r="145" spans="1:2" x14ac:dyDescent="0.2">
      <c r="A145" s="15"/>
      <c r="B145" s="15"/>
    </row>
    <row r="146" spans="1:2" x14ac:dyDescent="0.2">
      <c r="A146" s="15"/>
      <c r="B146" s="15"/>
    </row>
    <row r="147" spans="1:2" x14ac:dyDescent="0.2">
      <c r="A147" s="15"/>
      <c r="B147" s="15"/>
    </row>
    <row r="148" spans="1:2" x14ac:dyDescent="0.2">
      <c r="A148" s="15"/>
      <c r="B148" s="15"/>
    </row>
    <row r="149" spans="1:2" x14ac:dyDescent="0.2">
      <c r="A149" s="15"/>
      <c r="B149" s="15"/>
    </row>
    <row r="150" spans="1:2" x14ac:dyDescent="0.2">
      <c r="A150" s="15"/>
      <c r="B150" s="15"/>
    </row>
    <row r="151" spans="1:2" x14ac:dyDescent="0.2">
      <c r="A151" s="15"/>
      <c r="B151" s="15"/>
    </row>
    <row r="152" spans="1:2" x14ac:dyDescent="0.2">
      <c r="A152" s="15"/>
      <c r="B152" s="15"/>
    </row>
    <row r="153" spans="1:2" x14ac:dyDescent="0.2">
      <c r="A153" s="15"/>
      <c r="B153" s="15"/>
    </row>
    <row r="154" spans="1:2" x14ac:dyDescent="0.2">
      <c r="A154" s="15"/>
      <c r="B154" s="15"/>
    </row>
    <row r="155" spans="1:2" x14ac:dyDescent="0.2">
      <c r="A155" s="15"/>
      <c r="B155" s="15"/>
    </row>
    <row r="156" spans="1:2" x14ac:dyDescent="0.2">
      <c r="A156" s="15"/>
      <c r="B156" s="15"/>
    </row>
    <row r="157" spans="1:2" x14ac:dyDescent="0.2">
      <c r="A157" s="15"/>
      <c r="B157" s="15"/>
    </row>
    <row r="158" spans="1:2" x14ac:dyDescent="0.2">
      <c r="A158" s="15"/>
      <c r="B158" s="15"/>
    </row>
    <row r="159" spans="1:2" x14ac:dyDescent="0.2">
      <c r="A159" s="15"/>
      <c r="B159" s="15"/>
    </row>
    <row r="160" spans="1:2" x14ac:dyDescent="0.2">
      <c r="A160" s="15"/>
      <c r="B160" s="15"/>
    </row>
    <row r="161" spans="1:2" x14ac:dyDescent="0.2">
      <c r="A161" s="15"/>
      <c r="B161" s="15"/>
    </row>
    <row r="162" spans="1:2" x14ac:dyDescent="0.2">
      <c r="A162" s="15"/>
      <c r="B162" s="15"/>
    </row>
    <row r="163" spans="1:2" x14ac:dyDescent="0.2">
      <c r="A163" s="15"/>
      <c r="B163" s="15"/>
    </row>
    <row r="164" spans="1:2" x14ac:dyDescent="0.2">
      <c r="A164" s="15"/>
      <c r="B164" s="15"/>
    </row>
    <row r="165" spans="1:2" x14ac:dyDescent="0.2">
      <c r="A165" s="15"/>
      <c r="B165" s="15"/>
    </row>
    <row r="166" spans="1:2" x14ac:dyDescent="0.2">
      <c r="A166" s="15"/>
      <c r="B166" s="15"/>
    </row>
    <row r="167" spans="1:2" x14ac:dyDescent="0.2">
      <c r="A167" s="15"/>
      <c r="B167" s="15"/>
    </row>
    <row r="168" spans="1:2" x14ac:dyDescent="0.2">
      <c r="A168" s="15"/>
      <c r="B168" s="15"/>
    </row>
    <row r="169" spans="1:2" x14ac:dyDescent="0.2">
      <c r="A169" s="15"/>
      <c r="B169" s="15"/>
    </row>
    <row r="170" spans="1:2" x14ac:dyDescent="0.2">
      <c r="A170" s="15"/>
      <c r="B170" s="15"/>
    </row>
    <row r="171" spans="1:2" x14ac:dyDescent="0.2">
      <c r="A171" s="15"/>
      <c r="B171" s="15"/>
    </row>
    <row r="172" spans="1:2" x14ac:dyDescent="0.2">
      <c r="A172" s="15"/>
      <c r="B172" s="15"/>
    </row>
    <row r="173" spans="1:2" x14ac:dyDescent="0.2">
      <c r="A173" s="15"/>
      <c r="B173" s="15"/>
    </row>
    <row r="174" spans="1:2" x14ac:dyDescent="0.2">
      <c r="A174" s="15"/>
      <c r="B174" s="15"/>
    </row>
    <row r="175" spans="1:2" x14ac:dyDescent="0.2">
      <c r="A175" s="15"/>
      <c r="B175" s="15"/>
    </row>
    <row r="176" spans="1:2" x14ac:dyDescent="0.2">
      <c r="A176" s="15"/>
      <c r="B176" s="15"/>
    </row>
    <row r="177" spans="1:2" x14ac:dyDescent="0.2">
      <c r="A177" s="15"/>
      <c r="B177" s="15"/>
    </row>
    <row r="178" spans="1:2" x14ac:dyDescent="0.2">
      <c r="A178" s="15"/>
      <c r="B178" s="15"/>
    </row>
    <row r="179" spans="1:2" x14ac:dyDescent="0.2">
      <c r="A179" s="15"/>
      <c r="B179" s="15"/>
    </row>
    <row r="180" spans="1:2" x14ac:dyDescent="0.2">
      <c r="A180" s="15"/>
      <c r="B180" s="15"/>
    </row>
    <row r="181" spans="1:2" x14ac:dyDescent="0.2">
      <c r="A181" s="15"/>
      <c r="B181" s="15"/>
    </row>
    <row r="182" spans="1:2" x14ac:dyDescent="0.2">
      <c r="A182" s="15"/>
      <c r="B182" s="15"/>
    </row>
    <row r="183" spans="1:2" x14ac:dyDescent="0.2">
      <c r="A183" s="15"/>
      <c r="B183" s="15"/>
    </row>
    <row r="184" spans="1:2" x14ac:dyDescent="0.2">
      <c r="A184" s="15"/>
      <c r="B184" s="15"/>
    </row>
    <row r="185" spans="1:2" x14ac:dyDescent="0.2">
      <c r="A185" s="15"/>
      <c r="B185" s="15"/>
    </row>
    <row r="186" spans="1:2" x14ac:dyDescent="0.2">
      <c r="A186" s="15"/>
      <c r="B186" s="15"/>
    </row>
    <row r="187" spans="1:2" x14ac:dyDescent="0.2">
      <c r="A187" s="15"/>
      <c r="B187" s="15"/>
    </row>
    <row r="188" spans="1:2" x14ac:dyDescent="0.2">
      <c r="A188" s="15"/>
      <c r="B188" s="15"/>
    </row>
    <row r="189" spans="1:2" x14ac:dyDescent="0.2">
      <c r="A189" s="15"/>
      <c r="B189" s="15"/>
    </row>
    <row r="190" spans="1:2" x14ac:dyDescent="0.2">
      <c r="A190" s="15"/>
      <c r="B190" s="15"/>
    </row>
    <row r="191" spans="1:2" x14ac:dyDescent="0.2">
      <c r="A191" s="15"/>
      <c r="B191" s="15"/>
    </row>
    <row r="192" spans="1:2" x14ac:dyDescent="0.2">
      <c r="A192" s="15"/>
      <c r="B192" s="15"/>
    </row>
    <row r="193" spans="1:2" x14ac:dyDescent="0.2">
      <c r="A193" s="15"/>
      <c r="B193" s="15"/>
    </row>
    <row r="194" spans="1:2" x14ac:dyDescent="0.2">
      <c r="A194" s="15"/>
      <c r="B194" s="15"/>
    </row>
    <row r="195" spans="1:2" x14ac:dyDescent="0.2">
      <c r="A195" s="15"/>
      <c r="B195" s="15"/>
    </row>
    <row r="196" spans="1:2" x14ac:dyDescent="0.2">
      <c r="A196" s="15"/>
      <c r="B196" s="15"/>
    </row>
    <row r="197" spans="1:2" x14ac:dyDescent="0.2">
      <c r="A197" s="15"/>
      <c r="B197" s="15"/>
    </row>
    <row r="198" spans="1:2" x14ac:dyDescent="0.2">
      <c r="A198" s="15"/>
      <c r="B198" s="15"/>
    </row>
    <row r="199" spans="1:2" x14ac:dyDescent="0.2">
      <c r="A199" s="15"/>
      <c r="B199" s="15"/>
    </row>
    <row r="200" spans="1:2" x14ac:dyDescent="0.2">
      <c r="A200" s="15"/>
      <c r="B200" s="15"/>
    </row>
    <row r="201" spans="1:2" x14ac:dyDescent="0.2">
      <c r="A201" s="15"/>
      <c r="B201" s="15"/>
    </row>
    <row r="202" spans="1:2" x14ac:dyDescent="0.2">
      <c r="A202" s="15"/>
      <c r="B202" s="15"/>
    </row>
    <row r="203" spans="1:2" x14ac:dyDescent="0.2">
      <c r="A203" s="15"/>
      <c r="B203" s="15"/>
    </row>
    <row r="204" spans="1:2" x14ac:dyDescent="0.2">
      <c r="A204" s="15"/>
      <c r="B204" s="15"/>
    </row>
    <row r="205" spans="1:2" x14ac:dyDescent="0.2">
      <c r="A205" s="15"/>
      <c r="B205" s="15"/>
    </row>
    <row r="206" spans="1:2" x14ac:dyDescent="0.2">
      <c r="A206" s="15"/>
      <c r="B206" s="15"/>
    </row>
    <row r="207" spans="1:2" x14ac:dyDescent="0.2">
      <c r="A207" s="15"/>
      <c r="B207" s="15"/>
    </row>
    <row r="208" spans="1:2" x14ac:dyDescent="0.2">
      <c r="A208" s="15"/>
      <c r="B208" s="15"/>
    </row>
    <row r="209" spans="1:2" x14ac:dyDescent="0.2">
      <c r="A209" s="15"/>
      <c r="B209" s="15"/>
    </row>
    <row r="210" spans="1:2" x14ac:dyDescent="0.2">
      <c r="A210" s="15"/>
      <c r="B210" s="15"/>
    </row>
    <row r="211" spans="1:2" x14ac:dyDescent="0.2">
      <c r="A211" s="15"/>
      <c r="B211" s="15"/>
    </row>
    <row r="212" spans="1:2" x14ac:dyDescent="0.2">
      <c r="A212" s="15"/>
      <c r="B212" s="15"/>
    </row>
    <row r="213" spans="1:2" x14ac:dyDescent="0.2">
      <c r="A213" s="15"/>
      <c r="B213" s="15"/>
    </row>
    <row r="214" spans="1:2" x14ac:dyDescent="0.2">
      <c r="A214" s="15"/>
      <c r="B214" s="15"/>
    </row>
    <row r="215" spans="1:2" x14ac:dyDescent="0.2">
      <c r="A215" s="15"/>
      <c r="B215" s="15"/>
    </row>
    <row r="216" spans="1:2" x14ac:dyDescent="0.2">
      <c r="A216" s="15"/>
      <c r="B216" s="15"/>
    </row>
    <row r="217" spans="1:2" x14ac:dyDescent="0.2">
      <c r="A217" s="15"/>
      <c r="B217" s="15"/>
    </row>
    <row r="218" spans="1:2" x14ac:dyDescent="0.2">
      <c r="A218" s="15"/>
      <c r="B218" s="15"/>
    </row>
    <row r="219" spans="1:2" x14ac:dyDescent="0.2">
      <c r="A219" s="15"/>
      <c r="B219" s="15"/>
    </row>
    <row r="220" spans="1:2" x14ac:dyDescent="0.2">
      <c r="A220" s="15"/>
      <c r="B220" s="15"/>
    </row>
    <row r="221" spans="1:2" x14ac:dyDescent="0.2">
      <c r="A221" s="15"/>
      <c r="B221" s="15"/>
    </row>
    <row r="222" spans="1:2" x14ac:dyDescent="0.2">
      <c r="A222" s="15"/>
      <c r="B222" s="15"/>
    </row>
    <row r="223" spans="1:2" x14ac:dyDescent="0.2">
      <c r="A223" s="15"/>
      <c r="B223" s="15"/>
    </row>
    <row r="224" spans="1:2" x14ac:dyDescent="0.2">
      <c r="A224" s="15"/>
      <c r="B224" s="15"/>
    </row>
    <row r="225" spans="1:2" x14ac:dyDescent="0.2">
      <c r="A225" s="15"/>
      <c r="B225" s="15"/>
    </row>
    <row r="226" spans="1:2" x14ac:dyDescent="0.2">
      <c r="A226" s="15"/>
      <c r="B226" s="15"/>
    </row>
    <row r="227" spans="1:2" x14ac:dyDescent="0.2">
      <c r="A227" s="15"/>
      <c r="B227" s="15"/>
    </row>
    <row r="228" spans="1:2" x14ac:dyDescent="0.2">
      <c r="A228" s="15"/>
      <c r="B228" s="15"/>
    </row>
    <row r="229" spans="1:2" x14ac:dyDescent="0.2">
      <c r="A229" s="15"/>
      <c r="B229" s="15"/>
    </row>
    <row r="230" spans="1:2" x14ac:dyDescent="0.2">
      <c r="A230" s="15"/>
      <c r="B230" s="15"/>
    </row>
    <row r="231" spans="1:2" x14ac:dyDescent="0.2">
      <c r="A231" s="15"/>
      <c r="B231" s="15"/>
    </row>
    <row r="232" spans="1:2" x14ac:dyDescent="0.2">
      <c r="A232" s="15"/>
      <c r="B232" s="15"/>
    </row>
    <row r="233" spans="1:2" x14ac:dyDescent="0.2">
      <c r="A233" s="15"/>
      <c r="B233" s="15"/>
    </row>
    <row r="234" spans="1:2" x14ac:dyDescent="0.2">
      <c r="A234" s="15"/>
      <c r="B234" s="15"/>
    </row>
    <row r="235" spans="1:2" x14ac:dyDescent="0.2">
      <c r="A235" s="15"/>
      <c r="B235" s="15"/>
    </row>
    <row r="236" spans="1:2" x14ac:dyDescent="0.2">
      <c r="A236" s="15"/>
      <c r="B236" s="15"/>
    </row>
    <row r="237" spans="1:2" x14ac:dyDescent="0.2">
      <c r="A237" s="15"/>
      <c r="B237" s="15"/>
    </row>
    <row r="238" spans="1:2" x14ac:dyDescent="0.2">
      <c r="A238" s="15"/>
      <c r="B238" s="15"/>
    </row>
    <row r="239" spans="1:2" x14ac:dyDescent="0.2">
      <c r="A239" s="15"/>
      <c r="B239" s="15"/>
    </row>
    <row r="240" spans="1:2" x14ac:dyDescent="0.2">
      <c r="A240" s="15"/>
      <c r="B240" s="15"/>
    </row>
    <row r="241" spans="1:2" x14ac:dyDescent="0.2">
      <c r="A241" s="15"/>
      <c r="B241" s="15"/>
    </row>
    <row r="242" spans="1:2" x14ac:dyDescent="0.2">
      <c r="A242" s="15"/>
      <c r="B242" s="15"/>
    </row>
    <row r="243" spans="1:2" x14ac:dyDescent="0.2">
      <c r="A243" s="15"/>
      <c r="B243" s="15"/>
    </row>
    <row r="244" spans="1:2" x14ac:dyDescent="0.2">
      <c r="A244" s="15"/>
      <c r="B244" s="15"/>
    </row>
    <row r="245" spans="1:2" x14ac:dyDescent="0.2">
      <c r="A245" s="15"/>
      <c r="B245" s="15"/>
    </row>
    <row r="246" spans="1:2" x14ac:dyDescent="0.2">
      <c r="A246" s="15"/>
      <c r="B246" s="15"/>
    </row>
    <row r="247" spans="1:2" x14ac:dyDescent="0.2">
      <c r="A247" s="15"/>
      <c r="B247" s="15"/>
    </row>
    <row r="248" spans="1:2" x14ac:dyDescent="0.2">
      <c r="A248" s="15"/>
      <c r="B248" s="15"/>
    </row>
    <row r="249" spans="1:2" x14ac:dyDescent="0.2">
      <c r="A249" s="15"/>
      <c r="B249" s="15"/>
    </row>
    <row r="250" spans="1:2" x14ac:dyDescent="0.2">
      <c r="A250" s="15"/>
      <c r="B250" s="15"/>
    </row>
    <row r="251" spans="1:2" x14ac:dyDescent="0.2">
      <c r="A251" s="15"/>
      <c r="B251" s="15"/>
    </row>
    <row r="252" spans="1:2" x14ac:dyDescent="0.2">
      <c r="A252" s="15"/>
      <c r="B252" s="15"/>
    </row>
    <row r="253" spans="1:2" x14ac:dyDescent="0.2">
      <c r="A253" s="15"/>
      <c r="B253" s="15"/>
    </row>
    <row r="254" spans="1:2" x14ac:dyDescent="0.2">
      <c r="A254" s="15"/>
      <c r="B254" s="15"/>
    </row>
    <row r="255" spans="1:2" x14ac:dyDescent="0.2">
      <c r="A255" s="15"/>
      <c r="B255" s="15"/>
    </row>
    <row r="256" spans="1:2" x14ac:dyDescent="0.2">
      <c r="A256" s="15"/>
      <c r="B256" s="15"/>
    </row>
    <row r="257" spans="1:2" x14ac:dyDescent="0.2">
      <c r="A257" s="15"/>
      <c r="B257" s="15"/>
    </row>
    <row r="258" spans="1:2" x14ac:dyDescent="0.2">
      <c r="A258" s="15"/>
      <c r="B258" s="15"/>
    </row>
    <row r="259" spans="1:2" x14ac:dyDescent="0.2">
      <c r="A259" s="15"/>
      <c r="B259" s="15"/>
    </row>
    <row r="260" spans="1:2" x14ac:dyDescent="0.2">
      <c r="A260" s="15"/>
      <c r="B260" s="15"/>
    </row>
    <row r="261" spans="1:2" x14ac:dyDescent="0.2">
      <c r="A261" s="15"/>
      <c r="B261" s="15"/>
    </row>
    <row r="262" spans="1:2" x14ac:dyDescent="0.2">
      <c r="A262" s="15"/>
      <c r="B262" s="15"/>
    </row>
    <row r="263" spans="1:2" x14ac:dyDescent="0.2">
      <c r="A263" s="15"/>
      <c r="B263" s="15"/>
    </row>
    <row r="264" spans="1:2" x14ac:dyDescent="0.2">
      <c r="A264" s="15"/>
      <c r="B264" s="15"/>
    </row>
    <row r="265" spans="1:2" x14ac:dyDescent="0.2">
      <c r="A265" s="15"/>
      <c r="B265" s="15"/>
    </row>
    <row r="266" spans="1:2" x14ac:dyDescent="0.2">
      <c r="A266" s="15"/>
      <c r="B266" s="15"/>
    </row>
    <row r="267" spans="1:2" x14ac:dyDescent="0.2">
      <c r="A267" s="15"/>
      <c r="B267" s="15"/>
    </row>
    <row r="268" spans="1:2" x14ac:dyDescent="0.2">
      <c r="A268" s="15"/>
      <c r="B268" s="15"/>
    </row>
    <row r="269" spans="1:2" x14ac:dyDescent="0.2">
      <c r="A269" s="15"/>
      <c r="B269" s="15"/>
    </row>
    <row r="270" spans="1:2" x14ac:dyDescent="0.2">
      <c r="A270" s="15"/>
      <c r="B270" s="15"/>
    </row>
    <row r="271" spans="1:2" x14ac:dyDescent="0.2">
      <c r="A271" s="15"/>
      <c r="B271" s="15"/>
    </row>
    <row r="272" spans="1:2" x14ac:dyDescent="0.2">
      <c r="A272" s="15"/>
      <c r="B272" s="15"/>
    </row>
    <row r="273" spans="1:2" x14ac:dyDescent="0.2">
      <c r="A273" s="15"/>
      <c r="B273" s="15"/>
    </row>
    <row r="274" spans="1:2" x14ac:dyDescent="0.2">
      <c r="A274" s="15"/>
      <c r="B274" s="15"/>
    </row>
    <row r="275" spans="1:2" x14ac:dyDescent="0.2">
      <c r="A275" s="15"/>
      <c r="B275" s="15"/>
    </row>
    <row r="276" spans="1:2" x14ac:dyDescent="0.2">
      <c r="A276" s="15"/>
      <c r="B276" s="15"/>
    </row>
    <row r="277" spans="1:2" x14ac:dyDescent="0.2">
      <c r="A277" s="15"/>
      <c r="B277" s="15"/>
    </row>
    <row r="278" spans="1:2" x14ac:dyDescent="0.2">
      <c r="A278" s="15"/>
      <c r="B278" s="15"/>
    </row>
    <row r="279" spans="1:2" x14ac:dyDescent="0.2">
      <c r="A279" s="15"/>
      <c r="B279" s="15"/>
    </row>
    <row r="280" spans="1:2" x14ac:dyDescent="0.2">
      <c r="A280" s="15"/>
      <c r="B280" s="15"/>
    </row>
    <row r="281" spans="1:2" x14ac:dyDescent="0.2">
      <c r="A281" s="15"/>
      <c r="B281" s="15"/>
    </row>
    <row r="282" spans="1:2" x14ac:dyDescent="0.2">
      <c r="A282" s="15"/>
      <c r="B282" s="15"/>
    </row>
    <row r="283" spans="1:2" x14ac:dyDescent="0.2">
      <c r="A283" s="15"/>
      <c r="B283" s="15"/>
    </row>
    <row r="284" spans="1:2" x14ac:dyDescent="0.2">
      <c r="A284" s="15"/>
      <c r="B284" s="15"/>
    </row>
    <row r="285" spans="1:2" x14ac:dyDescent="0.2">
      <c r="A285" s="15"/>
      <c r="B285" s="15"/>
    </row>
    <row r="286" spans="1:2" x14ac:dyDescent="0.2">
      <c r="A286" s="15"/>
      <c r="B286" s="15"/>
    </row>
    <row r="287" spans="1:2" x14ac:dyDescent="0.2">
      <c r="A287" s="15"/>
      <c r="B287" s="15"/>
    </row>
    <row r="288" spans="1:2" x14ac:dyDescent="0.2">
      <c r="A288" s="15"/>
      <c r="B288" s="15"/>
    </row>
    <row r="289" spans="1:2" x14ac:dyDescent="0.2">
      <c r="A289" s="15"/>
      <c r="B289" s="15"/>
    </row>
    <row r="290" spans="1:2" x14ac:dyDescent="0.2">
      <c r="A290" s="15"/>
      <c r="B290" s="15"/>
    </row>
    <row r="291" spans="1:2" x14ac:dyDescent="0.2">
      <c r="A291" s="15"/>
      <c r="B291" s="15"/>
    </row>
    <row r="292" spans="1:2" x14ac:dyDescent="0.2">
      <c r="A292" s="15"/>
      <c r="B292" s="15"/>
    </row>
    <row r="293" spans="1:2" x14ac:dyDescent="0.2">
      <c r="A293" s="15"/>
      <c r="B293" s="15"/>
    </row>
    <row r="294" spans="1:2" x14ac:dyDescent="0.2">
      <c r="A294" s="15"/>
      <c r="B294" s="15"/>
    </row>
    <row r="295" spans="1:2" x14ac:dyDescent="0.2">
      <c r="A295" s="15"/>
      <c r="B295" s="15"/>
    </row>
    <row r="296" spans="1:2" x14ac:dyDescent="0.2">
      <c r="A296" s="15"/>
      <c r="B296" s="15"/>
    </row>
    <row r="297" spans="1:2" x14ac:dyDescent="0.2">
      <c r="A297" s="15"/>
      <c r="B297" s="15"/>
    </row>
    <row r="298" spans="1:2" x14ac:dyDescent="0.2">
      <c r="A298" s="15"/>
      <c r="B298" s="15"/>
    </row>
    <row r="299" spans="1:2" x14ac:dyDescent="0.2">
      <c r="A299" s="15"/>
      <c r="B299" s="15"/>
    </row>
    <row r="300" spans="1:2" x14ac:dyDescent="0.2">
      <c r="A300" s="15"/>
      <c r="B300" s="15"/>
    </row>
    <row r="301" spans="1:2" x14ac:dyDescent="0.2">
      <c r="A301" s="15"/>
      <c r="B301" s="15"/>
    </row>
    <row r="302" spans="1:2" x14ac:dyDescent="0.2">
      <c r="A302" s="15"/>
      <c r="B302" s="15"/>
    </row>
    <row r="303" spans="1:2" x14ac:dyDescent="0.2">
      <c r="A303" s="15"/>
      <c r="B303" s="15"/>
    </row>
    <row r="304" spans="1:2" x14ac:dyDescent="0.2">
      <c r="A304" s="15"/>
      <c r="B304" s="15"/>
    </row>
    <row r="305" spans="1:2" x14ac:dyDescent="0.2">
      <c r="A305" s="15"/>
      <c r="B305" s="15"/>
    </row>
    <row r="306" spans="1:2" x14ac:dyDescent="0.2">
      <c r="A306" s="15"/>
      <c r="B306" s="15"/>
    </row>
    <row r="307" spans="1:2" x14ac:dyDescent="0.2">
      <c r="A307" s="15"/>
      <c r="B307" s="15"/>
    </row>
    <row r="308" spans="1:2" x14ac:dyDescent="0.2">
      <c r="A308" s="15"/>
      <c r="B308" s="15"/>
    </row>
    <row r="309" spans="1:2" x14ac:dyDescent="0.2">
      <c r="A309" s="15"/>
      <c r="B309" s="15"/>
    </row>
    <row r="310" spans="1:2" x14ac:dyDescent="0.2">
      <c r="A310" s="15"/>
      <c r="B310" s="15"/>
    </row>
    <row r="311" spans="1:2" x14ac:dyDescent="0.2">
      <c r="A311" s="15"/>
      <c r="B311" s="15"/>
    </row>
    <row r="312" spans="1:2" x14ac:dyDescent="0.2">
      <c r="A312" s="15"/>
      <c r="B312" s="15"/>
    </row>
    <row r="313" spans="1:2" x14ac:dyDescent="0.2">
      <c r="A313" s="15"/>
      <c r="B313" s="15"/>
    </row>
    <row r="314" spans="1:2" x14ac:dyDescent="0.2">
      <c r="A314" s="15"/>
      <c r="B314" s="15"/>
    </row>
    <row r="315" spans="1:2" x14ac:dyDescent="0.2">
      <c r="A315" s="15"/>
      <c r="B315" s="15"/>
    </row>
    <row r="316" spans="1:2" x14ac:dyDescent="0.2">
      <c r="A316" s="15"/>
      <c r="B316" s="15"/>
    </row>
    <row r="317" spans="1:2" x14ac:dyDescent="0.2">
      <c r="A317" s="15"/>
      <c r="B317" s="15"/>
    </row>
    <row r="318" spans="1:2" x14ac:dyDescent="0.2">
      <c r="A318" s="15"/>
      <c r="B318" s="15"/>
    </row>
    <row r="319" spans="1:2" x14ac:dyDescent="0.2">
      <c r="A319" s="15"/>
      <c r="B319" s="15"/>
    </row>
    <row r="320" spans="1:2" x14ac:dyDescent="0.2">
      <c r="A320" s="15"/>
      <c r="B320" s="15"/>
    </row>
    <row r="321" spans="1:2" x14ac:dyDescent="0.2">
      <c r="A321" s="15"/>
      <c r="B321" s="15"/>
    </row>
    <row r="322" spans="1:2" x14ac:dyDescent="0.2">
      <c r="A322" s="15"/>
      <c r="B322" s="15"/>
    </row>
    <row r="323" spans="1:2" x14ac:dyDescent="0.2">
      <c r="A323" s="15"/>
      <c r="B323" s="15"/>
    </row>
    <row r="324" spans="1:2" x14ac:dyDescent="0.2">
      <c r="A324" s="15"/>
      <c r="B324" s="15"/>
    </row>
    <row r="325" spans="1:2" x14ac:dyDescent="0.2">
      <c r="A325" s="15"/>
      <c r="B325" s="15"/>
    </row>
    <row r="326" spans="1:2" x14ac:dyDescent="0.2">
      <c r="A326" s="15"/>
      <c r="B326" s="15"/>
    </row>
    <row r="327" spans="1:2" x14ac:dyDescent="0.2">
      <c r="A327" s="15"/>
      <c r="B327" s="15"/>
    </row>
    <row r="328" spans="1:2" x14ac:dyDescent="0.2">
      <c r="A328" s="15"/>
      <c r="B328" s="15"/>
    </row>
    <row r="329" spans="1:2" x14ac:dyDescent="0.2">
      <c r="A329" s="15"/>
      <c r="B329" s="15"/>
    </row>
    <row r="330" spans="1:2" x14ac:dyDescent="0.2">
      <c r="A330" s="15"/>
      <c r="B330" s="15"/>
    </row>
    <row r="331" spans="1:2" x14ac:dyDescent="0.2">
      <c r="A331" s="15"/>
      <c r="B331" s="15"/>
    </row>
    <row r="332" spans="1:2" x14ac:dyDescent="0.2">
      <c r="A332" s="15"/>
      <c r="B332" s="15"/>
    </row>
    <row r="333" spans="1:2" x14ac:dyDescent="0.2">
      <c r="A333" s="15"/>
      <c r="B333" s="15"/>
    </row>
    <row r="334" spans="1:2" x14ac:dyDescent="0.2">
      <c r="A334" s="15"/>
      <c r="B334" s="15"/>
    </row>
    <row r="335" spans="1:2" x14ac:dyDescent="0.2">
      <c r="A335" s="15"/>
      <c r="B335" s="15"/>
    </row>
    <row r="336" spans="1:2" x14ac:dyDescent="0.2">
      <c r="A336" s="15"/>
      <c r="B336" s="15"/>
    </row>
    <row r="337" spans="1:2" x14ac:dyDescent="0.2">
      <c r="A337" s="15"/>
      <c r="B337" s="15"/>
    </row>
    <row r="338" spans="1:2" x14ac:dyDescent="0.2">
      <c r="A338" s="15"/>
      <c r="B338" s="15"/>
    </row>
    <row r="339" spans="1:2" x14ac:dyDescent="0.2">
      <c r="A339" s="15"/>
      <c r="B339" s="15"/>
    </row>
    <row r="340" spans="1:2" x14ac:dyDescent="0.2">
      <c r="A340" s="15"/>
      <c r="B340" s="15"/>
    </row>
    <row r="341" spans="1:2" x14ac:dyDescent="0.2">
      <c r="A341" s="15"/>
      <c r="B341" s="15"/>
    </row>
    <row r="342" spans="1:2" x14ac:dyDescent="0.2">
      <c r="A342" s="15"/>
      <c r="B342" s="15"/>
    </row>
    <row r="343" spans="1:2" x14ac:dyDescent="0.2">
      <c r="A343" s="15"/>
      <c r="B343" s="15"/>
    </row>
    <row r="344" spans="1:2" x14ac:dyDescent="0.2">
      <c r="A344" s="15"/>
      <c r="B344" s="15"/>
    </row>
    <row r="345" spans="1:2" x14ac:dyDescent="0.2">
      <c r="A345" s="15"/>
      <c r="B345" s="15"/>
    </row>
    <row r="346" spans="1:2" x14ac:dyDescent="0.2">
      <c r="A346" s="15"/>
      <c r="B346" s="15"/>
    </row>
    <row r="347" spans="1:2" x14ac:dyDescent="0.2">
      <c r="A347" s="15"/>
      <c r="B347" s="15"/>
    </row>
    <row r="348" spans="1:2" x14ac:dyDescent="0.2">
      <c r="A348" s="15"/>
      <c r="B348" s="15"/>
    </row>
    <row r="349" spans="1:2" x14ac:dyDescent="0.2">
      <c r="A349" s="15"/>
      <c r="B349" s="15"/>
    </row>
    <row r="350" spans="1:2" x14ac:dyDescent="0.2">
      <c r="A350" s="15"/>
      <c r="B350" s="15"/>
    </row>
    <row r="351" spans="1:2" x14ac:dyDescent="0.2">
      <c r="A351" s="15"/>
      <c r="B351" s="15"/>
    </row>
    <row r="352" spans="1:2" x14ac:dyDescent="0.2">
      <c r="A352" s="15"/>
      <c r="B352" s="15"/>
    </row>
    <row r="353" spans="1:2" x14ac:dyDescent="0.2">
      <c r="A353" s="15"/>
      <c r="B353" s="15"/>
    </row>
    <row r="354" spans="1:2" x14ac:dyDescent="0.2">
      <c r="A354" s="15"/>
      <c r="B354" s="15"/>
    </row>
    <row r="355" spans="1:2" x14ac:dyDescent="0.2">
      <c r="A355" s="15"/>
      <c r="B355" s="15"/>
    </row>
    <row r="356" spans="1:2" x14ac:dyDescent="0.2">
      <c r="A356" s="15"/>
      <c r="B356" s="15"/>
    </row>
    <row r="357" spans="1:2" x14ac:dyDescent="0.2">
      <c r="A357" s="15"/>
      <c r="B357" s="15"/>
    </row>
    <row r="358" spans="1:2" x14ac:dyDescent="0.2">
      <c r="A358" s="15"/>
      <c r="B358" s="15"/>
    </row>
    <row r="359" spans="1:2" x14ac:dyDescent="0.2">
      <c r="A359" s="15"/>
      <c r="B359" s="15"/>
    </row>
    <row r="360" spans="1:2" x14ac:dyDescent="0.2">
      <c r="A360" s="15"/>
      <c r="B360" s="15"/>
    </row>
    <row r="361" spans="1:2" x14ac:dyDescent="0.2">
      <c r="A361" s="15"/>
      <c r="B361" s="15"/>
    </row>
    <row r="362" spans="1:2" x14ac:dyDescent="0.2">
      <c r="A362" s="15"/>
      <c r="B362" s="15"/>
    </row>
    <row r="363" spans="1:2" x14ac:dyDescent="0.2">
      <c r="A363" s="15"/>
      <c r="B363" s="15"/>
    </row>
    <row r="364" spans="1:2" x14ac:dyDescent="0.2">
      <c r="A364" s="15"/>
      <c r="B364" s="15"/>
    </row>
    <row r="365" spans="1:2" x14ac:dyDescent="0.2">
      <c r="A365" s="15"/>
      <c r="B365" s="15"/>
    </row>
    <row r="366" spans="1:2" x14ac:dyDescent="0.2">
      <c r="A366" s="15"/>
      <c r="B366" s="15"/>
    </row>
    <row r="367" spans="1:2" x14ac:dyDescent="0.2">
      <c r="A367" s="15"/>
      <c r="B367" s="15"/>
    </row>
    <row r="368" spans="1:2" x14ac:dyDescent="0.2">
      <c r="A368" s="15"/>
      <c r="B368" s="15"/>
    </row>
    <row r="369" spans="1:2" x14ac:dyDescent="0.2">
      <c r="A369" s="15"/>
      <c r="B369" s="15"/>
    </row>
    <row r="370" spans="1:2" x14ac:dyDescent="0.2">
      <c r="A370" s="15"/>
      <c r="B370" s="15"/>
    </row>
    <row r="371" spans="1:2" x14ac:dyDescent="0.2">
      <c r="A371" s="15"/>
      <c r="B371" s="15"/>
    </row>
    <row r="372" spans="1:2" x14ac:dyDescent="0.2">
      <c r="A372" s="15"/>
      <c r="B372" s="15"/>
    </row>
    <row r="373" spans="1:2" x14ac:dyDescent="0.2">
      <c r="A373" s="15"/>
      <c r="B373" s="15"/>
    </row>
    <row r="374" spans="1:2" x14ac:dyDescent="0.2">
      <c r="A374" s="15"/>
      <c r="B374" s="15"/>
    </row>
    <row r="375" spans="1:2" x14ac:dyDescent="0.2">
      <c r="A375" s="15"/>
      <c r="B375" s="15"/>
    </row>
    <row r="376" spans="1:2" x14ac:dyDescent="0.2">
      <c r="A376" s="15"/>
      <c r="B376" s="15"/>
    </row>
    <row r="377" spans="1:2" x14ac:dyDescent="0.2">
      <c r="A377" s="15"/>
      <c r="B377" s="15"/>
    </row>
    <row r="378" spans="1:2" x14ac:dyDescent="0.2">
      <c r="A378" s="15"/>
      <c r="B378" s="15"/>
    </row>
    <row r="379" spans="1:2" x14ac:dyDescent="0.2">
      <c r="A379" s="15"/>
      <c r="B379" s="15"/>
    </row>
    <row r="380" spans="1:2" x14ac:dyDescent="0.2">
      <c r="A380" s="15"/>
      <c r="B380" s="15"/>
    </row>
    <row r="381" spans="1:2" x14ac:dyDescent="0.2">
      <c r="A381" s="15"/>
      <c r="B381" s="15"/>
    </row>
    <row r="382" spans="1:2" x14ac:dyDescent="0.2">
      <c r="A382" s="15"/>
      <c r="B382" s="15"/>
    </row>
    <row r="383" spans="1:2" x14ac:dyDescent="0.2">
      <c r="A383" s="15"/>
      <c r="B383" s="15"/>
    </row>
    <row r="384" spans="1:2" x14ac:dyDescent="0.2">
      <c r="A384" s="15"/>
      <c r="B384" s="15"/>
    </row>
    <row r="385" spans="1:2" x14ac:dyDescent="0.2">
      <c r="A385" s="15"/>
      <c r="B385" s="15"/>
    </row>
    <row r="386" spans="1:2" x14ac:dyDescent="0.2">
      <c r="A386" s="15"/>
      <c r="B386" s="15"/>
    </row>
    <row r="387" spans="1:2" x14ac:dyDescent="0.2">
      <c r="A387" s="15"/>
      <c r="B387" s="15"/>
    </row>
    <row r="388" spans="1:2" x14ac:dyDescent="0.2">
      <c r="A388" s="15"/>
      <c r="B388" s="15"/>
    </row>
    <row r="389" spans="1:2" x14ac:dyDescent="0.2">
      <c r="A389" s="15"/>
      <c r="B389" s="15"/>
    </row>
    <row r="390" spans="1:2" x14ac:dyDescent="0.2">
      <c r="A390" s="15"/>
      <c r="B390" s="15"/>
    </row>
    <row r="391" spans="1:2" x14ac:dyDescent="0.2">
      <c r="A391" s="15"/>
      <c r="B391" s="15"/>
    </row>
    <row r="392" spans="1:2" x14ac:dyDescent="0.2">
      <c r="A392" s="15"/>
      <c r="B392" s="15"/>
    </row>
    <row r="393" spans="1:2" x14ac:dyDescent="0.2">
      <c r="A393" s="15"/>
      <c r="B393" s="15"/>
    </row>
    <row r="394" spans="1:2" x14ac:dyDescent="0.2">
      <c r="A394" s="15"/>
      <c r="B394" s="15"/>
    </row>
    <row r="395" spans="1:2" x14ac:dyDescent="0.2">
      <c r="A395" s="15"/>
      <c r="B395" s="15"/>
    </row>
    <row r="396" spans="1:2" x14ac:dyDescent="0.2">
      <c r="A396" s="15"/>
      <c r="B396" s="15"/>
    </row>
    <row r="397" spans="1:2" x14ac:dyDescent="0.2">
      <c r="A397" s="15"/>
      <c r="B397" s="15"/>
    </row>
    <row r="398" spans="1:2" x14ac:dyDescent="0.2">
      <c r="A398" s="15"/>
      <c r="B398" s="15"/>
    </row>
    <row r="399" spans="1:2" x14ac:dyDescent="0.2">
      <c r="A399" s="15"/>
      <c r="B399" s="15"/>
    </row>
    <row r="400" spans="1:2" x14ac:dyDescent="0.2">
      <c r="A400" s="15"/>
      <c r="B400" s="15"/>
    </row>
    <row r="401" spans="1:2" x14ac:dyDescent="0.2">
      <c r="A401" s="15"/>
      <c r="B401" s="15"/>
    </row>
    <row r="402" spans="1:2" x14ac:dyDescent="0.2">
      <c r="A402" s="15"/>
      <c r="B402" s="15"/>
    </row>
    <row r="403" spans="1:2" x14ac:dyDescent="0.2">
      <c r="A403" s="15"/>
      <c r="B403" s="15"/>
    </row>
    <row r="404" spans="1:2" x14ac:dyDescent="0.2">
      <c r="A404" s="15"/>
      <c r="B404" s="15"/>
    </row>
    <row r="405" spans="1:2" x14ac:dyDescent="0.2">
      <c r="A405" s="15"/>
      <c r="B405" s="15"/>
    </row>
    <row r="406" spans="1:2" x14ac:dyDescent="0.2">
      <c r="A406" s="15"/>
      <c r="B406" s="15"/>
    </row>
    <row r="407" spans="1:2" x14ac:dyDescent="0.2">
      <c r="A407" s="15"/>
      <c r="B407" s="15"/>
    </row>
    <row r="408" spans="1:2" x14ac:dyDescent="0.2">
      <c r="A408" s="15"/>
      <c r="B408" s="15"/>
    </row>
    <row r="409" spans="1:2" x14ac:dyDescent="0.2">
      <c r="A409" s="15"/>
      <c r="B409" s="15"/>
    </row>
    <row r="410" spans="1:2" x14ac:dyDescent="0.2">
      <c r="A410" s="15"/>
      <c r="B410" s="15"/>
    </row>
    <row r="411" spans="1:2" x14ac:dyDescent="0.2">
      <c r="A411" s="15"/>
      <c r="B411" s="15"/>
    </row>
    <row r="412" spans="1:2" x14ac:dyDescent="0.2">
      <c r="A412" s="15"/>
      <c r="B412" s="15"/>
    </row>
    <row r="413" spans="1:2" x14ac:dyDescent="0.2">
      <c r="A413" s="15"/>
      <c r="B413" s="15"/>
    </row>
    <row r="414" spans="1:2" x14ac:dyDescent="0.2">
      <c r="A414" s="15"/>
      <c r="B414" s="15"/>
    </row>
    <row r="415" spans="1:2" x14ac:dyDescent="0.2">
      <c r="A415" s="15"/>
      <c r="B415" s="15"/>
    </row>
    <row r="416" spans="1:2" x14ac:dyDescent="0.2">
      <c r="A416" s="15"/>
      <c r="B416" s="15"/>
    </row>
    <row r="417" spans="1:2" x14ac:dyDescent="0.2">
      <c r="A417" s="15"/>
      <c r="B417" s="15"/>
    </row>
    <row r="418" spans="1:2" x14ac:dyDescent="0.2">
      <c r="A418" s="15"/>
      <c r="B418" s="15"/>
    </row>
    <row r="419" spans="1:2" x14ac:dyDescent="0.2">
      <c r="A419" s="15"/>
      <c r="B419" s="15"/>
    </row>
    <row r="420" spans="1:2" x14ac:dyDescent="0.2">
      <c r="A420" s="15"/>
      <c r="B420" s="15"/>
    </row>
    <row r="421" spans="1:2" x14ac:dyDescent="0.2">
      <c r="A421" s="15"/>
      <c r="B421" s="15"/>
    </row>
    <row r="422" spans="1:2" x14ac:dyDescent="0.2">
      <c r="A422" s="15"/>
      <c r="B422" s="15"/>
    </row>
    <row r="423" spans="1:2" x14ac:dyDescent="0.2">
      <c r="A423" s="15"/>
      <c r="B423" s="15"/>
    </row>
    <row r="424" spans="1:2" x14ac:dyDescent="0.2">
      <c r="A424" s="15"/>
      <c r="B424" s="15"/>
    </row>
    <row r="425" spans="1:2" x14ac:dyDescent="0.2">
      <c r="A425" s="15"/>
      <c r="B425" s="15"/>
    </row>
    <row r="426" spans="1:2" x14ac:dyDescent="0.2">
      <c r="A426" s="15"/>
      <c r="B426" s="15"/>
    </row>
    <row r="427" spans="1:2" x14ac:dyDescent="0.2">
      <c r="A427" s="15"/>
      <c r="B427" s="15"/>
    </row>
    <row r="428" spans="1:2" x14ac:dyDescent="0.2">
      <c r="A428" s="15"/>
      <c r="B428" s="15"/>
    </row>
    <row r="429" spans="1:2" x14ac:dyDescent="0.2">
      <c r="A429" s="15"/>
      <c r="B429" s="15"/>
    </row>
    <row r="430" spans="1:2" x14ac:dyDescent="0.2">
      <c r="A430" s="15"/>
      <c r="B430" s="15"/>
    </row>
    <row r="431" spans="1:2" x14ac:dyDescent="0.2">
      <c r="A431" s="15"/>
      <c r="B431" s="15"/>
    </row>
    <row r="432" spans="1:2" x14ac:dyDescent="0.2">
      <c r="A432" s="15"/>
      <c r="B432" s="15"/>
    </row>
    <row r="433" spans="1:2" x14ac:dyDescent="0.2">
      <c r="A433" s="15"/>
      <c r="B433" s="15"/>
    </row>
    <row r="434" spans="1:2" x14ac:dyDescent="0.2">
      <c r="A434" s="15"/>
      <c r="B434" s="15"/>
    </row>
    <row r="435" spans="1:2" x14ac:dyDescent="0.2">
      <c r="A435" s="15"/>
      <c r="B435" s="15"/>
    </row>
    <row r="436" spans="1:2" x14ac:dyDescent="0.2">
      <c r="A436" s="15"/>
      <c r="B436" s="15"/>
    </row>
    <row r="437" spans="1:2" x14ac:dyDescent="0.2">
      <c r="A437" s="15"/>
      <c r="B437" s="15"/>
    </row>
    <row r="438" spans="1:2" x14ac:dyDescent="0.2">
      <c r="A438" s="15"/>
      <c r="B438" s="15"/>
    </row>
    <row r="439" spans="1:2" x14ac:dyDescent="0.2">
      <c r="A439" s="15"/>
      <c r="B439" s="15"/>
    </row>
    <row r="440" spans="1:2" x14ac:dyDescent="0.2">
      <c r="A440" s="15"/>
      <c r="B440" s="15"/>
    </row>
    <row r="441" spans="1:2" x14ac:dyDescent="0.2">
      <c r="A441" s="15"/>
      <c r="B441" s="15"/>
    </row>
    <row r="442" spans="1:2" x14ac:dyDescent="0.2">
      <c r="A442" s="15"/>
      <c r="B442" s="15"/>
    </row>
    <row r="443" spans="1:2" x14ac:dyDescent="0.2">
      <c r="A443" s="15"/>
      <c r="B443" s="15"/>
    </row>
    <row r="444" spans="1:2" x14ac:dyDescent="0.2">
      <c r="A444" s="15"/>
      <c r="B444" s="15"/>
    </row>
    <row r="445" spans="1:2" x14ac:dyDescent="0.2">
      <c r="A445" s="15"/>
      <c r="B445" s="15"/>
    </row>
    <row r="446" spans="1:2" x14ac:dyDescent="0.2">
      <c r="A446" s="15"/>
      <c r="B446" s="15"/>
    </row>
    <row r="447" spans="1:2" x14ac:dyDescent="0.2">
      <c r="A447" s="15"/>
      <c r="B447" s="15"/>
    </row>
    <row r="448" spans="1:2" x14ac:dyDescent="0.2">
      <c r="A448" s="15"/>
      <c r="B448" s="15"/>
    </row>
    <row r="449" spans="1:2" x14ac:dyDescent="0.2">
      <c r="A449" s="15"/>
      <c r="B449" s="15"/>
    </row>
    <row r="450" spans="1:2" x14ac:dyDescent="0.2">
      <c r="A450" s="15"/>
      <c r="B450" s="15"/>
    </row>
    <row r="451" spans="1:2" x14ac:dyDescent="0.2">
      <c r="A451" s="15"/>
      <c r="B451" s="15"/>
    </row>
    <row r="452" spans="1:2" x14ac:dyDescent="0.2">
      <c r="A452" s="15"/>
      <c r="B452" s="15"/>
    </row>
    <row r="453" spans="1:2" x14ac:dyDescent="0.2">
      <c r="A453" s="15"/>
      <c r="B453" s="15"/>
    </row>
    <row r="454" spans="1:2" x14ac:dyDescent="0.2">
      <c r="A454" s="15"/>
      <c r="B454" s="15"/>
    </row>
    <row r="455" spans="1:2" x14ac:dyDescent="0.2">
      <c r="A455" s="15"/>
      <c r="B455" s="15"/>
    </row>
    <row r="456" spans="1:2" x14ac:dyDescent="0.2">
      <c r="A456" s="15"/>
      <c r="B456" s="15"/>
    </row>
    <row r="457" spans="1:2" x14ac:dyDescent="0.2">
      <c r="A457" s="15"/>
      <c r="B457" s="15"/>
    </row>
    <row r="458" spans="1:2" x14ac:dyDescent="0.2">
      <c r="A458" s="15"/>
      <c r="B458" s="15"/>
    </row>
    <row r="459" spans="1:2" x14ac:dyDescent="0.2">
      <c r="A459" s="15"/>
      <c r="B459" s="15"/>
    </row>
    <row r="460" spans="1:2" x14ac:dyDescent="0.2">
      <c r="A460" s="15"/>
      <c r="B460" s="15"/>
    </row>
    <row r="461" spans="1:2" x14ac:dyDescent="0.2">
      <c r="A461" s="15"/>
      <c r="B461" s="15"/>
    </row>
    <row r="462" spans="1:2" x14ac:dyDescent="0.2">
      <c r="A462" s="15"/>
      <c r="B462" s="15"/>
    </row>
    <row r="463" spans="1:2" x14ac:dyDescent="0.2">
      <c r="A463" s="15"/>
      <c r="B463" s="15"/>
    </row>
    <row r="464" spans="1:2" x14ac:dyDescent="0.2">
      <c r="A464" s="15"/>
      <c r="B464" s="15"/>
    </row>
    <row r="465" spans="1:2" x14ac:dyDescent="0.2">
      <c r="A465" s="15"/>
      <c r="B465" s="15"/>
    </row>
    <row r="466" spans="1:2" x14ac:dyDescent="0.2">
      <c r="A466" s="15"/>
      <c r="B466" s="15"/>
    </row>
    <row r="467" spans="1:2" x14ac:dyDescent="0.2">
      <c r="A467" s="15"/>
      <c r="B467" s="15"/>
    </row>
    <row r="468" spans="1:2" x14ac:dyDescent="0.2">
      <c r="A468" s="15"/>
      <c r="B468" s="15"/>
    </row>
    <row r="469" spans="1:2" x14ac:dyDescent="0.2">
      <c r="A469" s="15"/>
      <c r="B469" s="15"/>
    </row>
    <row r="470" spans="1:2" x14ac:dyDescent="0.2">
      <c r="A470" s="15"/>
      <c r="B470" s="15"/>
    </row>
    <row r="471" spans="1:2" x14ac:dyDescent="0.2">
      <c r="A471" s="15"/>
      <c r="B471" s="15"/>
    </row>
    <row r="472" spans="1:2" x14ac:dyDescent="0.2">
      <c r="A472" s="15"/>
      <c r="B472" s="15"/>
    </row>
    <row r="473" spans="1:2" x14ac:dyDescent="0.2">
      <c r="A473" s="15"/>
      <c r="B473" s="15"/>
    </row>
    <row r="474" spans="1:2" x14ac:dyDescent="0.2">
      <c r="A474" s="15"/>
      <c r="B474" s="15"/>
    </row>
    <row r="475" spans="1:2" x14ac:dyDescent="0.2">
      <c r="A475" s="15"/>
      <c r="B475" s="15"/>
    </row>
    <row r="476" spans="1:2" x14ac:dyDescent="0.2">
      <c r="A476" s="15"/>
      <c r="B476" s="15"/>
    </row>
    <row r="477" spans="1:2" x14ac:dyDescent="0.2">
      <c r="A477" s="15"/>
      <c r="B477" s="15"/>
    </row>
    <row r="478" spans="1:2" x14ac:dyDescent="0.2">
      <c r="A478" s="15"/>
      <c r="B478" s="15"/>
    </row>
    <row r="479" spans="1:2" x14ac:dyDescent="0.2">
      <c r="A479" s="15"/>
      <c r="B479" s="15"/>
    </row>
    <row r="480" spans="1:2" x14ac:dyDescent="0.2">
      <c r="A480" s="15"/>
      <c r="B480" s="15"/>
    </row>
    <row r="481" spans="1:2" x14ac:dyDescent="0.2">
      <c r="A481" s="15"/>
      <c r="B481" s="15"/>
    </row>
    <row r="482" spans="1:2" x14ac:dyDescent="0.2">
      <c r="A482" s="15"/>
      <c r="B482" s="15"/>
    </row>
    <row r="483" spans="1:2" x14ac:dyDescent="0.2">
      <c r="A483" s="15"/>
      <c r="B483" s="15"/>
    </row>
    <row r="484" spans="1:2" x14ac:dyDescent="0.2">
      <c r="A484" s="15"/>
      <c r="B484" s="15"/>
    </row>
    <row r="485" spans="1:2" x14ac:dyDescent="0.2">
      <c r="A485" s="15"/>
      <c r="B485" s="15"/>
    </row>
    <row r="486" spans="1:2" x14ac:dyDescent="0.2">
      <c r="A486" s="15"/>
      <c r="B486" s="15"/>
    </row>
    <row r="487" spans="1:2" x14ac:dyDescent="0.2">
      <c r="A487" s="15"/>
      <c r="B487" s="15"/>
    </row>
    <row r="488" spans="1:2" x14ac:dyDescent="0.2">
      <c r="A488" s="15"/>
      <c r="B488" s="15"/>
    </row>
    <row r="489" spans="1:2" x14ac:dyDescent="0.2">
      <c r="A489" s="15"/>
      <c r="B489" s="15"/>
    </row>
    <row r="490" spans="1:2" x14ac:dyDescent="0.2">
      <c r="A490" s="15"/>
      <c r="B490" s="15"/>
    </row>
    <row r="491" spans="1:2" x14ac:dyDescent="0.2">
      <c r="A491" s="15"/>
      <c r="B491" s="15"/>
    </row>
    <row r="492" spans="1:2" x14ac:dyDescent="0.2">
      <c r="A492" s="15"/>
      <c r="B492" s="15"/>
    </row>
    <row r="493" spans="1:2" x14ac:dyDescent="0.2">
      <c r="A493" s="15"/>
      <c r="B493" s="15"/>
    </row>
    <row r="494" spans="1:2" x14ac:dyDescent="0.2">
      <c r="A494" s="15"/>
      <c r="B494" s="15"/>
    </row>
    <row r="495" spans="1:2" x14ac:dyDescent="0.2">
      <c r="A495" s="15"/>
      <c r="B495" s="15"/>
    </row>
    <row r="496" spans="1:2" x14ac:dyDescent="0.2">
      <c r="A496" s="15"/>
      <c r="B496" s="15"/>
    </row>
    <row r="497" spans="1:2" x14ac:dyDescent="0.2">
      <c r="A497" s="15"/>
      <c r="B497" s="15"/>
    </row>
    <row r="498" spans="1:2" x14ac:dyDescent="0.2">
      <c r="A498" s="15"/>
      <c r="B498" s="15"/>
    </row>
    <row r="499" spans="1:2" x14ac:dyDescent="0.2">
      <c r="A499" s="15"/>
      <c r="B499" s="15"/>
    </row>
    <row r="500" spans="1:2" x14ac:dyDescent="0.2">
      <c r="A500" s="15"/>
      <c r="B500" s="15"/>
    </row>
    <row r="501" spans="1:2" x14ac:dyDescent="0.2">
      <c r="A501" s="15"/>
      <c r="B501" s="15"/>
    </row>
    <row r="502" spans="1:2" x14ac:dyDescent="0.2">
      <c r="A502" s="15"/>
      <c r="B502" s="15"/>
    </row>
    <row r="503" spans="1:2" x14ac:dyDescent="0.2">
      <c r="A503" s="15"/>
      <c r="B503" s="15"/>
    </row>
    <row r="504" spans="1:2" x14ac:dyDescent="0.2">
      <c r="A504" s="15"/>
      <c r="B504" s="15"/>
    </row>
    <row r="505" spans="1:2" x14ac:dyDescent="0.2">
      <c r="A505" s="15"/>
      <c r="B505" s="15"/>
    </row>
    <row r="506" spans="1:2" x14ac:dyDescent="0.2">
      <c r="A506" s="15"/>
      <c r="B506" s="15"/>
    </row>
    <row r="507" spans="1:2" x14ac:dyDescent="0.2">
      <c r="A507" s="15"/>
      <c r="B507" s="15"/>
    </row>
    <row r="508" spans="1:2" x14ac:dyDescent="0.2">
      <c r="A508" s="15"/>
      <c r="B508" s="15"/>
    </row>
    <row r="509" spans="1:2" x14ac:dyDescent="0.2">
      <c r="A509" s="15"/>
      <c r="B509" s="15"/>
    </row>
    <row r="510" spans="1:2" x14ac:dyDescent="0.2">
      <c r="A510" s="15"/>
      <c r="B510" s="15"/>
    </row>
    <row r="511" spans="1:2" x14ac:dyDescent="0.2">
      <c r="A511" s="15"/>
      <c r="B511" s="15"/>
    </row>
    <row r="512" spans="1:2" x14ac:dyDescent="0.2">
      <c r="A512" s="15"/>
      <c r="B512" s="15"/>
    </row>
    <row r="513" spans="1:2" x14ac:dyDescent="0.2">
      <c r="A513" s="15"/>
      <c r="B513" s="15"/>
    </row>
    <row r="514" spans="1:2" x14ac:dyDescent="0.2">
      <c r="A514" s="15"/>
      <c r="B514" s="15"/>
    </row>
    <row r="515" spans="1:2" x14ac:dyDescent="0.2">
      <c r="A515" s="15"/>
      <c r="B515" s="15"/>
    </row>
    <row r="516" spans="1:2" x14ac:dyDescent="0.2">
      <c r="A516" s="15"/>
      <c r="B516" s="15"/>
    </row>
    <row r="517" spans="1:2" x14ac:dyDescent="0.2">
      <c r="A517" s="15"/>
      <c r="B517" s="15"/>
    </row>
    <row r="518" spans="1:2" x14ac:dyDescent="0.2">
      <c r="A518" s="15"/>
      <c r="B518" s="15"/>
    </row>
    <row r="519" spans="1:2" x14ac:dyDescent="0.2">
      <c r="A519" s="15"/>
      <c r="B519" s="15"/>
    </row>
    <row r="520" spans="1:2" x14ac:dyDescent="0.2">
      <c r="A520" s="15"/>
      <c r="B520" s="15"/>
    </row>
    <row r="521" spans="1:2" x14ac:dyDescent="0.2">
      <c r="A521" s="15"/>
      <c r="B521" s="15"/>
    </row>
    <row r="522" spans="1:2" x14ac:dyDescent="0.2">
      <c r="A522" s="15"/>
      <c r="B522" s="15"/>
    </row>
    <row r="523" spans="1:2" x14ac:dyDescent="0.2">
      <c r="A523" s="15"/>
      <c r="B523" s="15"/>
    </row>
    <row r="524" spans="1:2" x14ac:dyDescent="0.2">
      <c r="A524" s="15"/>
      <c r="B524" s="15"/>
    </row>
    <row r="525" spans="1:2" x14ac:dyDescent="0.2">
      <c r="A525" s="15"/>
      <c r="B525" s="15"/>
    </row>
    <row r="526" spans="1:2" x14ac:dyDescent="0.2">
      <c r="A526" s="15"/>
      <c r="B526" s="15"/>
    </row>
    <row r="527" spans="1:2" x14ac:dyDescent="0.2">
      <c r="A527" s="15"/>
      <c r="B527" s="15"/>
    </row>
    <row r="528" spans="1:2" x14ac:dyDescent="0.2">
      <c r="A528" s="15"/>
      <c r="B528" s="15"/>
    </row>
    <row r="529" spans="1:2" x14ac:dyDescent="0.2">
      <c r="A529" s="15"/>
      <c r="B529" s="15"/>
    </row>
    <row r="530" spans="1:2" x14ac:dyDescent="0.2">
      <c r="A530" s="15"/>
      <c r="B530" s="15"/>
    </row>
    <row r="531" spans="1:2" x14ac:dyDescent="0.2">
      <c r="A531" s="15"/>
      <c r="B531" s="15"/>
    </row>
    <row r="532" spans="1:2" x14ac:dyDescent="0.2">
      <c r="A532" s="15"/>
      <c r="B532" s="15"/>
    </row>
    <row r="533" spans="1:2" x14ac:dyDescent="0.2">
      <c r="A533" s="15"/>
      <c r="B533" s="15"/>
    </row>
    <row r="534" spans="1:2" x14ac:dyDescent="0.2">
      <c r="A534" s="15"/>
      <c r="B534" s="15"/>
    </row>
    <row r="535" spans="1:2" x14ac:dyDescent="0.2">
      <c r="A535" s="15"/>
      <c r="B535" s="15"/>
    </row>
    <row r="536" spans="1:2" x14ac:dyDescent="0.2">
      <c r="A536" s="15"/>
      <c r="B536" s="15"/>
    </row>
    <row r="537" spans="1:2" x14ac:dyDescent="0.2">
      <c r="A537" s="15"/>
      <c r="B537" s="15"/>
    </row>
    <row r="538" spans="1:2" x14ac:dyDescent="0.2">
      <c r="A538" s="15"/>
      <c r="B538" s="15"/>
    </row>
    <row r="539" spans="1:2" x14ac:dyDescent="0.2">
      <c r="A539" s="15"/>
      <c r="B539" s="15"/>
    </row>
    <row r="540" spans="1:2" x14ac:dyDescent="0.2">
      <c r="A540" s="15"/>
      <c r="B540" s="15"/>
    </row>
    <row r="541" spans="1:2" x14ac:dyDescent="0.2">
      <c r="A541" s="15"/>
      <c r="B541" s="15"/>
    </row>
    <row r="542" spans="1:2" x14ac:dyDescent="0.2">
      <c r="A542" s="15"/>
      <c r="B542" s="15"/>
    </row>
    <row r="543" spans="1:2" x14ac:dyDescent="0.2">
      <c r="A543" s="15"/>
      <c r="B543" s="15"/>
    </row>
    <row r="544" spans="1:2" x14ac:dyDescent="0.2">
      <c r="A544" s="15"/>
      <c r="B544" s="15"/>
    </row>
    <row r="545" spans="1:2" x14ac:dyDescent="0.2">
      <c r="A545" s="15"/>
      <c r="B545" s="15"/>
    </row>
    <row r="546" spans="1:2" x14ac:dyDescent="0.2">
      <c r="A546" s="15"/>
      <c r="B546" s="15"/>
    </row>
    <row r="547" spans="1:2" x14ac:dyDescent="0.2">
      <c r="A547" s="15"/>
      <c r="B547" s="15"/>
    </row>
    <row r="548" spans="1:2" x14ac:dyDescent="0.2">
      <c r="A548" s="15"/>
      <c r="B548" s="15"/>
    </row>
    <row r="549" spans="1:2" x14ac:dyDescent="0.2">
      <c r="A549" s="15"/>
      <c r="B549" s="15"/>
    </row>
    <row r="550" spans="1:2" x14ac:dyDescent="0.2">
      <c r="A550" s="15"/>
      <c r="B550" s="15"/>
    </row>
    <row r="551" spans="1:2" x14ac:dyDescent="0.2">
      <c r="A551" s="15"/>
      <c r="B551" s="15"/>
    </row>
    <row r="552" spans="1:2" x14ac:dyDescent="0.2">
      <c r="A552" s="15"/>
      <c r="B552" s="15"/>
    </row>
    <row r="553" spans="1:2" x14ac:dyDescent="0.2">
      <c r="A553" s="15"/>
      <c r="B553" s="15"/>
    </row>
    <row r="554" spans="1:2" x14ac:dyDescent="0.2">
      <c r="A554" s="15"/>
      <c r="B554" s="15"/>
    </row>
    <row r="555" spans="1:2" x14ac:dyDescent="0.2">
      <c r="A555" s="15"/>
      <c r="B555" s="15"/>
    </row>
    <row r="556" spans="1:2" x14ac:dyDescent="0.2">
      <c r="A556" s="15"/>
      <c r="B556" s="15"/>
    </row>
    <row r="557" spans="1:2" x14ac:dyDescent="0.2">
      <c r="A557" s="15"/>
      <c r="B557" s="15"/>
    </row>
    <row r="558" spans="1:2" x14ac:dyDescent="0.2">
      <c r="A558" s="15"/>
      <c r="B558" s="15"/>
    </row>
    <row r="559" spans="1:2" x14ac:dyDescent="0.2">
      <c r="A559" s="15"/>
      <c r="B559" s="15"/>
    </row>
    <row r="560" spans="1:2" x14ac:dyDescent="0.2">
      <c r="A560" s="15"/>
      <c r="B560" s="15"/>
    </row>
    <row r="561" spans="1:2" x14ac:dyDescent="0.2">
      <c r="A561" s="15"/>
      <c r="B561" s="15"/>
    </row>
    <row r="562" spans="1:2" x14ac:dyDescent="0.2">
      <c r="A562" s="15"/>
      <c r="B562" s="15"/>
    </row>
    <row r="563" spans="1:2" x14ac:dyDescent="0.2">
      <c r="A563" s="15"/>
      <c r="B563" s="15"/>
    </row>
    <row r="564" spans="1:2" x14ac:dyDescent="0.2">
      <c r="A564" s="15"/>
      <c r="B564" s="15"/>
    </row>
    <row r="565" spans="1:2" x14ac:dyDescent="0.2">
      <c r="A565" s="15"/>
      <c r="B565" s="15"/>
    </row>
    <row r="566" spans="1:2" x14ac:dyDescent="0.2">
      <c r="A566" s="15"/>
      <c r="B566" s="15"/>
    </row>
    <row r="567" spans="1:2" x14ac:dyDescent="0.2">
      <c r="A567" s="15"/>
      <c r="B567" s="15"/>
    </row>
    <row r="568" spans="1:2" x14ac:dyDescent="0.2">
      <c r="A568" s="15"/>
      <c r="B568" s="15"/>
    </row>
    <row r="569" spans="1:2" x14ac:dyDescent="0.2">
      <c r="A569" s="15"/>
      <c r="B569" s="15"/>
    </row>
    <row r="570" spans="1:2" x14ac:dyDescent="0.2">
      <c r="A570" s="15"/>
      <c r="B570" s="15"/>
    </row>
    <row r="571" spans="1:2" x14ac:dyDescent="0.2">
      <c r="A571" s="15"/>
      <c r="B571" s="15"/>
    </row>
    <row r="572" spans="1:2" x14ac:dyDescent="0.2">
      <c r="A572" s="15"/>
      <c r="B572" s="15"/>
    </row>
    <row r="573" spans="1:2" x14ac:dyDescent="0.2">
      <c r="A573" s="15"/>
      <c r="B573" s="15"/>
    </row>
    <row r="574" spans="1:2" x14ac:dyDescent="0.2">
      <c r="A574" s="15"/>
      <c r="B574" s="15"/>
    </row>
    <row r="575" spans="1:2" x14ac:dyDescent="0.2">
      <c r="A575" s="15"/>
      <c r="B575" s="15"/>
    </row>
    <row r="576" spans="1:2" x14ac:dyDescent="0.2">
      <c r="A576" s="15"/>
      <c r="B576" s="15"/>
    </row>
    <row r="577" spans="1:2" x14ac:dyDescent="0.2">
      <c r="A577" s="15"/>
      <c r="B577" s="15"/>
    </row>
    <row r="578" spans="1:2" x14ac:dyDescent="0.2">
      <c r="A578" s="15"/>
      <c r="B578" s="15"/>
    </row>
    <row r="579" spans="1:2" x14ac:dyDescent="0.2">
      <c r="A579" s="15"/>
      <c r="B579" s="15"/>
    </row>
    <row r="580" spans="1:2" x14ac:dyDescent="0.2">
      <c r="A580" s="15"/>
      <c r="B580" s="15"/>
    </row>
    <row r="581" spans="1:2" x14ac:dyDescent="0.2">
      <c r="A581" s="15"/>
      <c r="B581" s="15"/>
    </row>
    <row r="582" spans="1:2" x14ac:dyDescent="0.2">
      <c r="A582" s="15"/>
      <c r="B582" s="15"/>
    </row>
    <row r="583" spans="1:2" x14ac:dyDescent="0.2">
      <c r="A583" s="15"/>
      <c r="B583" s="15"/>
    </row>
    <row r="584" spans="1:2" x14ac:dyDescent="0.2">
      <c r="A584" s="15"/>
      <c r="B584" s="15"/>
    </row>
    <row r="585" spans="1:2" x14ac:dyDescent="0.2">
      <c r="A585" s="15"/>
      <c r="B585" s="15"/>
    </row>
    <row r="586" spans="1:2" x14ac:dyDescent="0.2">
      <c r="A586" s="15"/>
      <c r="B586" s="15"/>
    </row>
    <row r="587" spans="1:2" x14ac:dyDescent="0.2">
      <c r="A587" s="15"/>
      <c r="B587" s="15"/>
    </row>
    <row r="588" spans="1:2" x14ac:dyDescent="0.2">
      <c r="A588" s="15"/>
      <c r="B588" s="15"/>
    </row>
    <row r="589" spans="1:2" x14ac:dyDescent="0.2">
      <c r="A589" s="15"/>
      <c r="B589" s="15"/>
    </row>
    <row r="590" spans="1:2" x14ac:dyDescent="0.2">
      <c r="A590" s="15"/>
      <c r="B590" s="15"/>
    </row>
    <row r="591" spans="1:2" x14ac:dyDescent="0.2">
      <c r="A591" s="15"/>
      <c r="B591" s="15"/>
    </row>
    <row r="592" spans="1:2" x14ac:dyDescent="0.2">
      <c r="A592" s="15"/>
      <c r="B592" s="15"/>
    </row>
    <row r="593" spans="1:2" x14ac:dyDescent="0.2">
      <c r="A593" s="15"/>
      <c r="B593" s="15"/>
    </row>
    <row r="594" spans="1:2" x14ac:dyDescent="0.2">
      <c r="A594" s="15"/>
      <c r="B594" s="15"/>
    </row>
    <row r="595" spans="1:2" x14ac:dyDescent="0.2">
      <c r="A595" s="15"/>
      <c r="B595" s="15"/>
    </row>
    <row r="596" spans="1:2" x14ac:dyDescent="0.2">
      <c r="A596" s="15"/>
      <c r="B596" s="15"/>
    </row>
    <row r="597" spans="1:2" x14ac:dyDescent="0.2">
      <c r="A597" s="15"/>
      <c r="B597" s="15"/>
    </row>
    <row r="598" spans="1:2" x14ac:dyDescent="0.2">
      <c r="A598" s="15"/>
      <c r="B598" s="15"/>
    </row>
    <row r="599" spans="1:2" x14ac:dyDescent="0.2">
      <c r="A599" s="15"/>
      <c r="B599" s="15"/>
    </row>
    <row r="600" spans="1:2" x14ac:dyDescent="0.2">
      <c r="A600" s="15"/>
      <c r="B600" s="15"/>
    </row>
    <row r="601" spans="1:2" x14ac:dyDescent="0.2">
      <c r="A601" s="15"/>
      <c r="B601" s="15"/>
    </row>
    <row r="602" spans="1:2" x14ac:dyDescent="0.2">
      <c r="A602" s="15"/>
      <c r="B602" s="15"/>
    </row>
    <row r="603" spans="1:2" x14ac:dyDescent="0.2">
      <c r="A603" s="15"/>
      <c r="B603" s="15"/>
    </row>
    <row r="604" spans="1:2" x14ac:dyDescent="0.2">
      <c r="A604" s="15"/>
      <c r="B604" s="15"/>
    </row>
    <row r="605" spans="1:2" x14ac:dyDescent="0.2">
      <c r="A605" s="15"/>
      <c r="B605" s="15"/>
    </row>
    <row r="606" spans="1:2" x14ac:dyDescent="0.2">
      <c r="A606" s="15"/>
      <c r="B606" s="15"/>
    </row>
    <row r="607" spans="1:2" x14ac:dyDescent="0.2">
      <c r="A607" s="15"/>
      <c r="B607" s="15"/>
    </row>
    <row r="608" spans="1:2" x14ac:dyDescent="0.2">
      <c r="A608" s="15"/>
      <c r="B608" s="15"/>
    </row>
    <row r="609" spans="1:2" x14ac:dyDescent="0.2">
      <c r="A609" s="15"/>
      <c r="B609" s="15"/>
    </row>
    <row r="610" spans="1:2" x14ac:dyDescent="0.2">
      <c r="A610" s="15"/>
      <c r="B610" s="15"/>
    </row>
    <row r="611" spans="1:2" x14ac:dyDescent="0.2">
      <c r="A611" s="15"/>
      <c r="B611" s="15"/>
    </row>
    <row r="612" spans="1:2" x14ac:dyDescent="0.2">
      <c r="A612" s="15"/>
      <c r="B612" s="15"/>
    </row>
    <row r="613" spans="1:2" x14ac:dyDescent="0.2">
      <c r="A613" s="15"/>
      <c r="B613" s="15"/>
    </row>
    <row r="614" spans="1:2" x14ac:dyDescent="0.2">
      <c r="A614" s="15"/>
      <c r="B614" s="15"/>
    </row>
    <row r="615" spans="1:2" x14ac:dyDescent="0.2">
      <c r="A615" s="15"/>
      <c r="B615" s="15"/>
    </row>
    <row r="616" spans="1:2" x14ac:dyDescent="0.2">
      <c r="A616" s="15"/>
      <c r="B616" s="15"/>
    </row>
    <row r="617" spans="1:2" x14ac:dyDescent="0.2">
      <c r="A617" s="15"/>
      <c r="B617" s="15"/>
    </row>
    <row r="618" spans="1:2" x14ac:dyDescent="0.2">
      <c r="A618" s="15"/>
      <c r="B618" s="15"/>
    </row>
    <row r="619" spans="1:2" x14ac:dyDescent="0.2">
      <c r="A619" s="15"/>
      <c r="B619" s="15"/>
    </row>
    <row r="620" spans="1:2" x14ac:dyDescent="0.2">
      <c r="A620" s="15"/>
      <c r="B620" s="15"/>
    </row>
    <row r="621" spans="1:2" x14ac:dyDescent="0.2">
      <c r="A621" s="15"/>
      <c r="B621" s="15"/>
    </row>
    <row r="622" spans="1:2" x14ac:dyDescent="0.2">
      <c r="A622" s="15"/>
      <c r="B622" s="15"/>
    </row>
    <row r="623" spans="1:2" x14ac:dyDescent="0.2">
      <c r="A623" s="15"/>
      <c r="B623" s="15"/>
    </row>
    <row r="624" spans="1:2" x14ac:dyDescent="0.2">
      <c r="A624" s="15"/>
      <c r="B624" s="15"/>
    </row>
    <row r="625" spans="1:2" x14ac:dyDescent="0.2">
      <c r="A625" s="15"/>
      <c r="B625" s="15"/>
    </row>
    <row r="626" spans="1:2" x14ac:dyDescent="0.2">
      <c r="A626" s="15"/>
      <c r="B626" s="15"/>
    </row>
    <row r="627" spans="1:2" x14ac:dyDescent="0.2">
      <c r="A627" s="15"/>
      <c r="B627" s="15"/>
    </row>
    <row r="628" spans="1:2" x14ac:dyDescent="0.2">
      <c r="A628" s="15"/>
      <c r="B628" s="15"/>
    </row>
    <row r="629" spans="1:2" x14ac:dyDescent="0.2">
      <c r="A629" s="15"/>
      <c r="B629" s="15"/>
    </row>
    <row r="630" spans="1:2" x14ac:dyDescent="0.2">
      <c r="A630" s="15"/>
      <c r="B630" s="15"/>
    </row>
    <row r="631" spans="1:2" x14ac:dyDescent="0.2">
      <c r="A631" s="15"/>
      <c r="B631" s="15"/>
    </row>
    <row r="632" spans="1:2" x14ac:dyDescent="0.2">
      <c r="A632" s="15"/>
      <c r="B632" s="15"/>
    </row>
    <row r="633" spans="1:2" x14ac:dyDescent="0.2">
      <c r="A633" s="15"/>
      <c r="B633" s="15"/>
    </row>
    <row r="634" spans="1:2" x14ac:dyDescent="0.2">
      <c r="A634" s="15"/>
      <c r="B634" s="15"/>
    </row>
    <row r="635" spans="1:2" x14ac:dyDescent="0.2">
      <c r="A635" s="15"/>
      <c r="B635" s="15"/>
    </row>
    <row r="636" spans="1:2" x14ac:dyDescent="0.2">
      <c r="A636" s="15"/>
      <c r="B636" s="15"/>
    </row>
    <row r="637" spans="1:2" x14ac:dyDescent="0.2">
      <c r="A637" s="15"/>
      <c r="B637" s="15"/>
    </row>
    <row r="638" spans="1:2" x14ac:dyDescent="0.2">
      <c r="A638" s="15"/>
      <c r="B638" s="15"/>
    </row>
    <row r="639" spans="1:2" x14ac:dyDescent="0.2">
      <c r="A639" s="15"/>
      <c r="B639" s="15"/>
    </row>
    <row r="640" spans="1:2" x14ac:dyDescent="0.2">
      <c r="A640" s="15"/>
      <c r="B640" s="15"/>
    </row>
    <row r="641" spans="1:2" x14ac:dyDescent="0.2">
      <c r="A641" s="15"/>
      <c r="B641" s="15"/>
    </row>
    <row r="642" spans="1:2" x14ac:dyDescent="0.2">
      <c r="A642" s="15"/>
      <c r="B642" s="15"/>
    </row>
    <row r="643" spans="1:2" x14ac:dyDescent="0.2">
      <c r="A643" s="15"/>
      <c r="B643" s="15"/>
    </row>
    <row r="644" spans="1:2" x14ac:dyDescent="0.2">
      <c r="A644" s="15"/>
      <c r="B644" s="15"/>
    </row>
    <row r="645" spans="1:2" x14ac:dyDescent="0.2">
      <c r="A645" s="15"/>
      <c r="B645" s="15"/>
    </row>
    <row r="646" spans="1:2" x14ac:dyDescent="0.2">
      <c r="A646" s="15"/>
      <c r="B646" s="15"/>
    </row>
    <row r="647" spans="1:2" x14ac:dyDescent="0.2">
      <c r="A647" s="15"/>
      <c r="B647" s="15"/>
    </row>
    <row r="648" spans="1:2" x14ac:dyDescent="0.2">
      <c r="A648" s="15"/>
      <c r="B648" s="15"/>
    </row>
    <row r="649" spans="1:2" x14ac:dyDescent="0.2">
      <c r="A649" s="15"/>
      <c r="B649" s="15"/>
    </row>
    <row r="650" spans="1:2" x14ac:dyDescent="0.2">
      <c r="A650" s="15"/>
      <c r="B650" s="15"/>
    </row>
    <row r="651" spans="1:2" x14ac:dyDescent="0.2">
      <c r="A651" s="15"/>
      <c r="B651" s="15"/>
    </row>
    <row r="652" spans="1:2" x14ac:dyDescent="0.2">
      <c r="A652" s="15"/>
      <c r="B652" s="15"/>
    </row>
    <row r="653" spans="1:2" x14ac:dyDescent="0.2">
      <c r="A653" s="15"/>
      <c r="B653" s="15"/>
    </row>
    <row r="654" spans="1:2" x14ac:dyDescent="0.2">
      <c r="A654" s="15"/>
      <c r="B654" s="15"/>
    </row>
    <row r="655" spans="1:2" x14ac:dyDescent="0.2">
      <c r="A655" s="15"/>
      <c r="B655" s="15"/>
    </row>
    <row r="656" spans="1:2" x14ac:dyDescent="0.2">
      <c r="A656" s="15"/>
      <c r="B656" s="15"/>
    </row>
    <row r="657" spans="1:2" x14ac:dyDescent="0.2">
      <c r="A657" s="15"/>
      <c r="B657" s="15"/>
    </row>
    <row r="658" spans="1:2" x14ac:dyDescent="0.2">
      <c r="A658" s="15"/>
      <c r="B658" s="15"/>
    </row>
    <row r="659" spans="1:2" x14ac:dyDescent="0.2">
      <c r="A659" s="15"/>
      <c r="B659" s="15"/>
    </row>
    <row r="660" spans="1:2" x14ac:dyDescent="0.2">
      <c r="A660" s="15"/>
      <c r="B660" s="15"/>
    </row>
    <row r="661" spans="1:2" x14ac:dyDescent="0.2">
      <c r="A661" s="15"/>
      <c r="B661" s="15"/>
    </row>
    <row r="662" spans="1:2" x14ac:dyDescent="0.2">
      <c r="A662" s="15"/>
      <c r="B662" s="15"/>
    </row>
    <row r="663" spans="1:2" x14ac:dyDescent="0.2">
      <c r="A663" s="15"/>
      <c r="B663" s="15"/>
    </row>
    <row r="664" spans="1:2" x14ac:dyDescent="0.2">
      <c r="A664" s="15"/>
      <c r="B664" s="15"/>
    </row>
    <row r="665" spans="1:2" x14ac:dyDescent="0.2">
      <c r="A665" s="15"/>
      <c r="B665" s="15"/>
    </row>
    <row r="666" spans="1:2" x14ac:dyDescent="0.2">
      <c r="A666" s="15"/>
      <c r="B666" s="15"/>
    </row>
    <row r="667" spans="1:2" x14ac:dyDescent="0.2">
      <c r="A667" s="15"/>
      <c r="B667" s="15"/>
    </row>
    <row r="668" spans="1:2" x14ac:dyDescent="0.2">
      <c r="A668" s="15"/>
      <c r="B668" s="15"/>
    </row>
    <row r="669" spans="1:2" x14ac:dyDescent="0.2">
      <c r="A669" s="15"/>
      <c r="B669" s="15"/>
    </row>
    <row r="670" spans="1:2" x14ac:dyDescent="0.2">
      <c r="A670" s="15"/>
      <c r="B670" s="15"/>
    </row>
    <row r="671" spans="1:2" x14ac:dyDescent="0.2">
      <c r="A671" s="15"/>
      <c r="B671" s="15"/>
    </row>
    <row r="672" spans="1:2" x14ac:dyDescent="0.2">
      <c r="A672" s="15"/>
      <c r="B672" s="15"/>
    </row>
    <row r="673" spans="1:2" x14ac:dyDescent="0.2">
      <c r="A673" s="15"/>
      <c r="B673" s="15"/>
    </row>
    <row r="674" spans="1:2" x14ac:dyDescent="0.2">
      <c r="A674" s="15"/>
      <c r="B674" s="15"/>
    </row>
    <row r="675" spans="1:2" x14ac:dyDescent="0.2">
      <c r="A675" s="15"/>
      <c r="B675" s="15"/>
    </row>
    <row r="676" spans="1:2" x14ac:dyDescent="0.2">
      <c r="A676" s="15"/>
      <c r="B676" s="15"/>
    </row>
    <row r="677" spans="1:2" x14ac:dyDescent="0.2">
      <c r="A677" s="15"/>
      <c r="B677" s="15"/>
    </row>
    <row r="678" spans="1:2" x14ac:dyDescent="0.2">
      <c r="A678" s="15"/>
      <c r="B678" s="15"/>
    </row>
    <row r="679" spans="1:2" x14ac:dyDescent="0.2">
      <c r="A679" s="15"/>
      <c r="B679" s="15"/>
    </row>
    <row r="680" spans="1:2" x14ac:dyDescent="0.2">
      <c r="A680" s="15"/>
      <c r="B680" s="15"/>
    </row>
    <row r="681" spans="1:2" x14ac:dyDescent="0.2">
      <c r="A681" s="15"/>
      <c r="B681" s="15"/>
    </row>
    <row r="682" spans="1:2" x14ac:dyDescent="0.2">
      <c r="A682" s="15"/>
      <c r="B682" s="15"/>
    </row>
    <row r="683" spans="1:2" x14ac:dyDescent="0.2">
      <c r="A683" s="15"/>
      <c r="B683" s="15"/>
    </row>
    <row r="684" spans="1:2" x14ac:dyDescent="0.2">
      <c r="A684" s="15"/>
      <c r="B684" s="15"/>
    </row>
    <row r="685" spans="1:2" x14ac:dyDescent="0.2">
      <c r="A685" s="15"/>
      <c r="B685" s="15"/>
    </row>
    <row r="686" spans="1:2" x14ac:dyDescent="0.2">
      <c r="A686" s="15"/>
      <c r="B686" s="15"/>
    </row>
    <row r="687" spans="1:2" x14ac:dyDescent="0.2">
      <c r="A687" s="15"/>
      <c r="B687" s="15"/>
    </row>
    <row r="688" spans="1:2" x14ac:dyDescent="0.2">
      <c r="A688" s="15"/>
      <c r="B688" s="15"/>
    </row>
    <row r="689" spans="1:2" x14ac:dyDescent="0.2">
      <c r="A689" s="15"/>
      <c r="B689" s="15"/>
    </row>
    <row r="690" spans="1:2" x14ac:dyDescent="0.2">
      <c r="A690" s="15"/>
      <c r="B690" s="15"/>
    </row>
    <row r="691" spans="1:2" x14ac:dyDescent="0.2">
      <c r="A691" s="15"/>
      <c r="B691" s="15"/>
    </row>
    <row r="692" spans="1:2" x14ac:dyDescent="0.2">
      <c r="A692" s="15"/>
      <c r="B692" s="15"/>
    </row>
    <row r="693" spans="1:2" x14ac:dyDescent="0.2">
      <c r="A693" s="15"/>
      <c r="B693" s="15"/>
    </row>
    <row r="694" spans="1:2" x14ac:dyDescent="0.2">
      <c r="A694" s="15"/>
      <c r="B694" s="15"/>
    </row>
    <row r="695" spans="1:2" x14ac:dyDescent="0.2">
      <c r="A695" s="15"/>
      <c r="B695" s="15"/>
    </row>
    <row r="696" spans="1:2" x14ac:dyDescent="0.2">
      <c r="A696" s="15"/>
      <c r="B696" s="15"/>
    </row>
    <row r="697" spans="1:2" x14ac:dyDescent="0.2">
      <c r="A697" s="15"/>
      <c r="B697" s="15"/>
    </row>
    <row r="698" spans="1:2" x14ac:dyDescent="0.2">
      <c r="A698" s="15"/>
      <c r="B698" s="15"/>
    </row>
    <row r="699" spans="1:2" x14ac:dyDescent="0.2">
      <c r="A699" s="15"/>
      <c r="B699" s="15"/>
    </row>
    <row r="700" spans="1:2" x14ac:dyDescent="0.2">
      <c r="A700" s="15"/>
      <c r="B700" s="15"/>
    </row>
    <row r="701" spans="1:2" x14ac:dyDescent="0.2">
      <c r="A701" s="15"/>
      <c r="B701" s="15"/>
    </row>
    <row r="702" spans="1:2" x14ac:dyDescent="0.2">
      <c r="A702" s="15"/>
      <c r="B702" s="15"/>
    </row>
    <row r="703" spans="1:2" x14ac:dyDescent="0.2">
      <c r="A703" s="15"/>
      <c r="B703" s="15"/>
    </row>
    <row r="704" spans="1:2" x14ac:dyDescent="0.2">
      <c r="A704" s="15"/>
      <c r="B704" s="15"/>
    </row>
    <row r="705" spans="1:2" x14ac:dyDescent="0.2">
      <c r="A705" s="15"/>
      <c r="B705" s="15"/>
    </row>
    <row r="706" spans="1:2" x14ac:dyDescent="0.2">
      <c r="A706" s="15"/>
      <c r="B706" s="15"/>
    </row>
    <row r="707" spans="1:2" x14ac:dyDescent="0.2">
      <c r="A707" s="15"/>
      <c r="B707" s="15"/>
    </row>
    <row r="708" spans="1:2" x14ac:dyDescent="0.2">
      <c r="A708" s="15"/>
      <c r="B708" s="15"/>
    </row>
    <row r="709" spans="1:2" x14ac:dyDescent="0.2">
      <c r="A709" s="15"/>
      <c r="B709" s="15"/>
    </row>
    <row r="710" spans="1:2" x14ac:dyDescent="0.2">
      <c r="A710" s="15"/>
      <c r="B710" s="15"/>
    </row>
    <row r="711" spans="1:2" x14ac:dyDescent="0.2">
      <c r="A711" s="15"/>
      <c r="B711" s="15"/>
    </row>
    <row r="712" spans="1:2" x14ac:dyDescent="0.2">
      <c r="A712" s="15"/>
      <c r="B712" s="15"/>
    </row>
    <row r="713" spans="1:2" x14ac:dyDescent="0.2">
      <c r="A713" s="15"/>
      <c r="B713" s="15"/>
    </row>
    <row r="714" spans="1:2" x14ac:dyDescent="0.2">
      <c r="A714" s="15"/>
      <c r="B714" s="15"/>
    </row>
    <row r="715" spans="1:2" x14ac:dyDescent="0.2">
      <c r="A715" s="15"/>
      <c r="B715" s="15"/>
    </row>
    <row r="716" spans="1:2" x14ac:dyDescent="0.2">
      <c r="A716" s="15"/>
      <c r="B716" s="15"/>
    </row>
    <row r="717" spans="1:2" x14ac:dyDescent="0.2">
      <c r="A717" s="15"/>
      <c r="B717" s="15"/>
    </row>
    <row r="718" spans="1:2" x14ac:dyDescent="0.2">
      <c r="A718" s="15"/>
      <c r="B718" s="15"/>
    </row>
    <row r="719" spans="1:2" x14ac:dyDescent="0.2">
      <c r="A719" s="15"/>
      <c r="B719" s="15"/>
    </row>
    <row r="720" spans="1:2" x14ac:dyDescent="0.2">
      <c r="A720" s="15"/>
      <c r="B720" s="15"/>
    </row>
    <row r="721" spans="1:2" x14ac:dyDescent="0.2">
      <c r="A721" s="15"/>
      <c r="B721" s="15"/>
    </row>
    <row r="722" spans="1:2" x14ac:dyDescent="0.2">
      <c r="A722" s="15"/>
      <c r="B722" s="15"/>
    </row>
    <row r="723" spans="1:2" x14ac:dyDescent="0.2">
      <c r="A723" s="15"/>
      <c r="B723" s="15"/>
    </row>
    <row r="724" spans="1:2" x14ac:dyDescent="0.2">
      <c r="A724" s="15"/>
      <c r="B724" s="15"/>
    </row>
    <row r="725" spans="1:2" x14ac:dyDescent="0.2">
      <c r="A725" s="15"/>
      <c r="B725" s="15"/>
    </row>
    <row r="726" spans="1:2" x14ac:dyDescent="0.2">
      <c r="A726" s="15"/>
      <c r="B726" s="15"/>
    </row>
    <row r="727" spans="1:2" x14ac:dyDescent="0.2">
      <c r="A727" s="15"/>
      <c r="B727" s="15"/>
    </row>
    <row r="728" spans="1:2" x14ac:dyDescent="0.2">
      <c r="A728" s="15"/>
      <c r="B728" s="15"/>
    </row>
    <row r="729" spans="1:2" x14ac:dyDescent="0.2">
      <c r="A729" s="15"/>
      <c r="B729" s="15"/>
    </row>
    <row r="730" spans="1:2" x14ac:dyDescent="0.2">
      <c r="A730" s="15"/>
      <c r="B730" s="15"/>
    </row>
    <row r="731" spans="1:2" x14ac:dyDescent="0.2">
      <c r="A731" s="15"/>
      <c r="B731" s="15"/>
    </row>
    <row r="732" spans="1:2" x14ac:dyDescent="0.2">
      <c r="A732" s="15"/>
      <c r="B732" s="15"/>
    </row>
    <row r="733" spans="1:2" x14ac:dyDescent="0.2">
      <c r="A733" s="15"/>
      <c r="B733" s="15"/>
    </row>
    <row r="734" spans="1:2" x14ac:dyDescent="0.2">
      <c r="A734" s="15"/>
      <c r="B734" s="15"/>
    </row>
    <row r="735" spans="1:2" x14ac:dyDescent="0.2">
      <c r="A735" s="15"/>
      <c r="B735" s="15"/>
    </row>
    <row r="736" spans="1:2" x14ac:dyDescent="0.2">
      <c r="A736" s="15"/>
      <c r="B736" s="15"/>
    </row>
    <row r="737" spans="1:2" x14ac:dyDescent="0.2">
      <c r="A737" s="15"/>
      <c r="B737" s="15"/>
    </row>
    <row r="738" spans="1:2" x14ac:dyDescent="0.2">
      <c r="A738" s="15"/>
      <c r="B738" s="15"/>
    </row>
    <row r="739" spans="1:2" x14ac:dyDescent="0.2">
      <c r="A739" s="15"/>
      <c r="B739" s="15"/>
    </row>
    <row r="740" spans="1:2" x14ac:dyDescent="0.2">
      <c r="A740" s="15"/>
      <c r="B740" s="15"/>
    </row>
    <row r="741" spans="1:2" x14ac:dyDescent="0.2">
      <c r="A741" s="15"/>
      <c r="B741" s="15"/>
    </row>
    <row r="742" spans="1:2" x14ac:dyDescent="0.2">
      <c r="A742" s="15"/>
      <c r="B742" s="15"/>
    </row>
    <row r="743" spans="1:2" x14ac:dyDescent="0.2">
      <c r="A743" s="15"/>
      <c r="B743" s="15"/>
    </row>
    <row r="744" spans="1:2" x14ac:dyDescent="0.2">
      <c r="A744" s="15"/>
      <c r="B744" s="15"/>
    </row>
    <row r="745" spans="1:2" x14ac:dyDescent="0.2">
      <c r="A745" s="15"/>
      <c r="B745" s="15"/>
    </row>
    <row r="746" spans="1:2" x14ac:dyDescent="0.2">
      <c r="A746" s="15"/>
      <c r="B746" s="15"/>
    </row>
    <row r="747" spans="1:2" x14ac:dyDescent="0.2">
      <c r="A747" s="15"/>
      <c r="B747" s="15"/>
    </row>
    <row r="748" spans="1:2" x14ac:dyDescent="0.2">
      <c r="A748" s="15"/>
      <c r="B748" s="15"/>
    </row>
    <row r="749" spans="1:2" x14ac:dyDescent="0.2">
      <c r="A749" s="15"/>
      <c r="B749" s="15"/>
    </row>
    <row r="750" spans="1:2" x14ac:dyDescent="0.2">
      <c r="A750" s="15"/>
      <c r="B750" s="15"/>
    </row>
    <row r="751" spans="1:2" x14ac:dyDescent="0.2">
      <c r="A751" s="15"/>
      <c r="B751" s="15"/>
    </row>
    <row r="752" spans="1:2" x14ac:dyDescent="0.2">
      <c r="A752" s="15"/>
      <c r="B752" s="15"/>
    </row>
    <row r="753" spans="1:2" x14ac:dyDescent="0.2">
      <c r="A753" s="15"/>
      <c r="B753" s="15"/>
    </row>
    <row r="754" spans="1:2" x14ac:dyDescent="0.2">
      <c r="A754" s="15"/>
      <c r="B754" s="15"/>
    </row>
    <row r="755" spans="1:2" x14ac:dyDescent="0.2">
      <c r="A755" s="15"/>
      <c r="B755" s="15"/>
    </row>
    <row r="756" spans="1:2" x14ac:dyDescent="0.2">
      <c r="A756" s="15"/>
      <c r="B756" s="15"/>
    </row>
    <row r="757" spans="1:2" x14ac:dyDescent="0.2">
      <c r="A757" s="15"/>
      <c r="B757" s="15"/>
    </row>
    <row r="758" spans="1:2" x14ac:dyDescent="0.2">
      <c r="A758" s="15"/>
      <c r="B758" s="15"/>
    </row>
    <row r="759" spans="1:2" x14ac:dyDescent="0.2">
      <c r="A759" s="15"/>
      <c r="B759" s="15"/>
    </row>
    <row r="760" spans="1:2" x14ac:dyDescent="0.2">
      <c r="A760" s="15"/>
      <c r="B760" s="15"/>
    </row>
    <row r="761" spans="1:2" x14ac:dyDescent="0.2">
      <c r="A761" s="15"/>
      <c r="B761" s="15"/>
    </row>
    <row r="762" spans="1:2" x14ac:dyDescent="0.2">
      <c r="A762" s="15"/>
      <c r="B762" s="15"/>
    </row>
    <row r="763" spans="1:2" x14ac:dyDescent="0.2">
      <c r="A763" s="15"/>
      <c r="B763" s="15"/>
    </row>
    <row r="764" spans="1:2" x14ac:dyDescent="0.2">
      <c r="A764" s="15"/>
      <c r="B764" s="15"/>
    </row>
    <row r="765" spans="1:2" x14ac:dyDescent="0.2">
      <c r="A765" s="15"/>
      <c r="B765" s="15"/>
    </row>
    <row r="766" spans="1:2" x14ac:dyDescent="0.2">
      <c r="A766" s="15"/>
      <c r="B766" s="15"/>
    </row>
    <row r="767" spans="1:2" x14ac:dyDescent="0.2">
      <c r="A767" s="15"/>
      <c r="B767" s="15"/>
    </row>
    <row r="768" spans="1:2" x14ac:dyDescent="0.2">
      <c r="A768" s="15"/>
      <c r="B768" s="15"/>
    </row>
    <row r="769" spans="1:2" x14ac:dyDescent="0.2">
      <c r="A769" s="15"/>
      <c r="B769" s="15"/>
    </row>
    <row r="770" spans="1:2" x14ac:dyDescent="0.2">
      <c r="A770" s="15"/>
      <c r="B770" s="15"/>
    </row>
    <row r="771" spans="1:2" x14ac:dyDescent="0.2">
      <c r="A771" s="15"/>
      <c r="B771" s="15"/>
    </row>
    <row r="772" spans="1:2" x14ac:dyDescent="0.2">
      <c r="A772" s="15"/>
      <c r="B772" s="15"/>
    </row>
    <row r="773" spans="1:2" x14ac:dyDescent="0.2">
      <c r="A773" s="15"/>
      <c r="B773" s="15"/>
    </row>
    <row r="774" spans="1:2" x14ac:dyDescent="0.2">
      <c r="A774" s="15"/>
      <c r="B774" s="15"/>
    </row>
    <row r="775" spans="1:2" x14ac:dyDescent="0.2">
      <c r="A775" s="15"/>
      <c r="B775" s="15"/>
    </row>
    <row r="776" spans="1:2" x14ac:dyDescent="0.2">
      <c r="A776" s="15"/>
      <c r="B776" s="15"/>
    </row>
    <row r="777" spans="1:2" x14ac:dyDescent="0.2">
      <c r="A777" s="15"/>
      <c r="B777" s="15"/>
    </row>
    <row r="778" spans="1:2" x14ac:dyDescent="0.2">
      <c r="A778" s="15"/>
      <c r="B778" s="15"/>
    </row>
    <row r="779" spans="1:2" x14ac:dyDescent="0.2">
      <c r="A779" s="15"/>
      <c r="B779" s="15"/>
    </row>
    <row r="780" spans="1:2" x14ac:dyDescent="0.2">
      <c r="A780" s="15"/>
      <c r="B780" s="15"/>
    </row>
    <row r="781" spans="1:2" x14ac:dyDescent="0.2">
      <c r="A781" s="15"/>
      <c r="B781" s="15"/>
    </row>
    <row r="782" spans="1:2" x14ac:dyDescent="0.2">
      <c r="A782" s="15"/>
      <c r="B782" s="15"/>
    </row>
    <row r="783" spans="1:2" x14ac:dyDescent="0.2">
      <c r="A783" s="15"/>
      <c r="B783" s="15"/>
    </row>
    <row r="784" spans="1:2" x14ac:dyDescent="0.2">
      <c r="A784" s="15"/>
      <c r="B784" s="15"/>
    </row>
    <row r="785" spans="1:2" x14ac:dyDescent="0.2">
      <c r="A785" s="15"/>
      <c r="B785" s="15"/>
    </row>
    <row r="786" spans="1:2" x14ac:dyDescent="0.2">
      <c r="A786" s="15"/>
      <c r="B786" s="15"/>
    </row>
    <row r="787" spans="1:2" x14ac:dyDescent="0.2">
      <c r="A787" s="15"/>
      <c r="B787" s="15"/>
    </row>
    <row r="788" spans="1:2" x14ac:dyDescent="0.2">
      <c r="A788" s="15"/>
      <c r="B788" s="15"/>
    </row>
    <row r="789" spans="1:2" x14ac:dyDescent="0.2">
      <c r="A789" s="15"/>
      <c r="B789" s="15"/>
    </row>
    <row r="790" spans="1:2" x14ac:dyDescent="0.2">
      <c r="A790" s="15"/>
      <c r="B790" s="15"/>
    </row>
    <row r="791" spans="1:2" x14ac:dyDescent="0.2">
      <c r="A791" s="15"/>
      <c r="B791" s="15"/>
    </row>
    <row r="792" spans="1:2" x14ac:dyDescent="0.2">
      <c r="A792" s="15"/>
      <c r="B792" s="15"/>
    </row>
    <row r="793" spans="1:2" x14ac:dyDescent="0.2">
      <c r="A793" s="15"/>
      <c r="B793" s="15"/>
    </row>
    <row r="794" spans="1:2" x14ac:dyDescent="0.2">
      <c r="A794" s="15"/>
      <c r="B794" s="15"/>
    </row>
    <row r="795" spans="1:2" x14ac:dyDescent="0.2">
      <c r="A795" s="15"/>
      <c r="B795" s="15"/>
    </row>
    <row r="796" spans="1:2" x14ac:dyDescent="0.2">
      <c r="A796" s="15"/>
      <c r="B796" s="15"/>
    </row>
    <row r="797" spans="1:2" x14ac:dyDescent="0.2">
      <c r="A797" s="15"/>
      <c r="B797" s="15"/>
    </row>
    <row r="798" spans="1:2" x14ac:dyDescent="0.2">
      <c r="A798" s="15"/>
      <c r="B798" s="15"/>
    </row>
    <row r="799" spans="1:2" x14ac:dyDescent="0.2">
      <c r="A799" s="15"/>
      <c r="B799" s="15"/>
    </row>
    <row r="800" spans="1:2" x14ac:dyDescent="0.2">
      <c r="A800" s="15"/>
      <c r="B800" s="15"/>
    </row>
    <row r="801" spans="1:2" x14ac:dyDescent="0.2">
      <c r="A801" s="15"/>
      <c r="B801" s="15"/>
    </row>
    <row r="802" spans="1:2" x14ac:dyDescent="0.2">
      <c r="A802" s="15"/>
      <c r="B802" s="15"/>
    </row>
    <row r="803" spans="1:2" x14ac:dyDescent="0.2">
      <c r="A803" s="15"/>
      <c r="B803" s="15"/>
    </row>
    <row r="804" spans="1:2" x14ac:dyDescent="0.2">
      <c r="A804" s="15"/>
      <c r="B804" s="15"/>
    </row>
    <row r="805" spans="1:2" x14ac:dyDescent="0.2">
      <c r="A805" s="15"/>
      <c r="B805" s="15"/>
    </row>
    <row r="806" spans="1:2" x14ac:dyDescent="0.2">
      <c r="A806" s="15"/>
      <c r="B806" s="15"/>
    </row>
    <row r="807" spans="1:2" x14ac:dyDescent="0.2">
      <c r="A807" s="15"/>
      <c r="B807" s="15"/>
    </row>
    <row r="808" spans="1:2" x14ac:dyDescent="0.2">
      <c r="A808" s="15"/>
      <c r="B808" s="15"/>
    </row>
    <row r="809" spans="1:2" x14ac:dyDescent="0.2">
      <c r="A809" s="15"/>
      <c r="B809" s="15"/>
    </row>
    <row r="810" spans="1:2" x14ac:dyDescent="0.2">
      <c r="A810" s="15"/>
      <c r="B810" s="15"/>
    </row>
    <row r="811" spans="1:2" x14ac:dyDescent="0.2">
      <c r="A811" s="15"/>
      <c r="B811" s="15"/>
    </row>
    <row r="812" spans="1:2" x14ac:dyDescent="0.2">
      <c r="A812" s="15"/>
      <c r="B812" s="15"/>
    </row>
    <row r="813" spans="1:2" x14ac:dyDescent="0.2">
      <c r="A813" s="15"/>
      <c r="B813" s="15"/>
    </row>
    <row r="814" spans="1:2" x14ac:dyDescent="0.2">
      <c r="A814" s="15"/>
      <c r="B814" s="15"/>
    </row>
    <row r="815" spans="1:2" x14ac:dyDescent="0.2">
      <c r="A815" s="15"/>
      <c r="B815" s="15"/>
    </row>
    <row r="816" spans="1:2" x14ac:dyDescent="0.2">
      <c r="A816" s="15"/>
      <c r="B816" s="15"/>
    </row>
    <row r="817" spans="1:2" x14ac:dyDescent="0.2">
      <c r="A817" s="15"/>
      <c r="B817" s="15"/>
    </row>
    <row r="818" spans="1:2" x14ac:dyDescent="0.2">
      <c r="A818" s="15"/>
      <c r="B818" s="15"/>
    </row>
    <row r="819" spans="1:2" x14ac:dyDescent="0.2">
      <c r="A819" s="15"/>
      <c r="B819" s="15"/>
    </row>
    <row r="820" spans="1:2" x14ac:dyDescent="0.2">
      <c r="A820" s="15"/>
      <c r="B820" s="15"/>
    </row>
    <row r="821" spans="1:2" x14ac:dyDescent="0.2">
      <c r="A821" s="15"/>
      <c r="B821" s="15"/>
    </row>
    <row r="822" spans="1:2" x14ac:dyDescent="0.2">
      <c r="A822" s="15"/>
      <c r="B822" s="15"/>
    </row>
    <row r="823" spans="1:2" x14ac:dyDescent="0.2">
      <c r="A823" s="15"/>
      <c r="B823" s="15"/>
    </row>
    <row r="824" spans="1:2" x14ac:dyDescent="0.2">
      <c r="A824" s="15"/>
      <c r="B824" s="15"/>
    </row>
    <row r="825" spans="1:2" x14ac:dyDescent="0.2">
      <c r="A825" s="15"/>
      <c r="B825" s="15"/>
    </row>
    <row r="826" spans="1:2" x14ac:dyDescent="0.2">
      <c r="A826" s="15"/>
      <c r="B826" s="15"/>
    </row>
    <row r="827" spans="1:2" x14ac:dyDescent="0.2">
      <c r="A827" s="15"/>
      <c r="B827" s="15"/>
    </row>
    <row r="828" spans="1:2" x14ac:dyDescent="0.2">
      <c r="A828" s="15"/>
      <c r="B828" s="15"/>
    </row>
    <row r="829" spans="1:2" x14ac:dyDescent="0.2">
      <c r="A829" s="15"/>
      <c r="B829" s="15"/>
    </row>
    <row r="830" spans="1:2" x14ac:dyDescent="0.2">
      <c r="A830" s="15"/>
      <c r="B830" s="15"/>
    </row>
    <row r="831" spans="1:2" x14ac:dyDescent="0.2">
      <c r="A831" s="15"/>
      <c r="B831" s="15"/>
    </row>
    <row r="832" spans="1:2" x14ac:dyDescent="0.2">
      <c r="A832" s="15"/>
      <c r="B832" s="15"/>
    </row>
    <row r="833" spans="1:2" x14ac:dyDescent="0.2">
      <c r="A833" s="15"/>
      <c r="B833" s="15"/>
    </row>
    <row r="834" spans="1:2" x14ac:dyDescent="0.2">
      <c r="A834" s="15"/>
      <c r="B834" s="15"/>
    </row>
    <row r="835" spans="1:2" x14ac:dyDescent="0.2">
      <c r="A835" s="15"/>
      <c r="B835" s="15"/>
    </row>
    <row r="836" spans="1:2" x14ac:dyDescent="0.2">
      <c r="A836" s="15"/>
      <c r="B836" s="15"/>
    </row>
    <row r="837" spans="1:2" x14ac:dyDescent="0.2">
      <c r="A837" s="15"/>
      <c r="B837" s="15"/>
    </row>
    <row r="838" spans="1:2" x14ac:dyDescent="0.2">
      <c r="A838" s="15"/>
      <c r="B838" s="15"/>
    </row>
    <row r="839" spans="1:2" x14ac:dyDescent="0.2">
      <c r="A839" s="15"/>
      <c r="B839" s="15"/>
    </row>
    <row r="840" spans="1:2" x14ac:dyDescent="0.2">
      <c r="A840" s="15"/>
      <c r="B840" s="15"/>
    </row>
    <row r="841" spans="1:2" x14ac:dyDescent="0.2">
      <c r="A841" s="15"/>
      <c r="B841" s="15"/>
    </row>
    <row r="842" spans="1:2" x14ac:dyDescent="0.2">
      <c r="A842" s="15"/>
      <c r="B842" s="15"/>
    </row>
    <row r="843" spans="1:2" x14ac:dyDescent="0.2">
      <c r="A843" s="15"/>
      <c r="B843" s="15"/>
    </row>
    <row r="844" spans="1:2" x14ac:dyDescent="0.2">
      <c r="A844" s="15"/>
      <c r="B844" s="15"/>
    </row>
    <row r="845" spans="1:2" x14ac:dyDescent="0.2">
      <c r="A845" s="15"/>
      <c r="B845" s="15"/>
    </row>
    <row r="846" spans="1:2" x14ac:dyDescent="0.2">
      <c r="A846" s="15"/>
      <c r="B846" s="15"/>
    </row>
    <row r="847" spans="1:2" x14ac:dyDescent="0.2">
      <c r="A847" s="15"/>
      <c r="B847" s="15"/>
    </row>
    <row r="848" spans="1:2" x14ac:dyDescent="0.2">
      <c r="A848" s="15"/>
      <c r="B848" s="15"/>
    </row>
    <row r="849" spans="1:2" x14ac:dyDescent="0.2">
      <c r="A849" s="15"/>
      <c r="B849" s="15"/>
    </row>
    <row r="850" spans="1:2" x14ac:dyDescent="0.2">
      <c r="A850" s="15"/>
      <c r="B850" s="15"/>
    </row>
    <row r="851" spans="1:2" x14ac:dyDescent="0.2">
      <c r="A851" s="15"/>
      <c r="B851" s="15"/>
    </row>
    <row r="852" spans="1:2" x14ac:dyDescent="0.2">
      <c r="A852" s="15"/>
      <c r="B852" s="15"/>
    </row>
    <row r="853" spans="1:2" x14ac:dyDescent="0.2">
      <c r="A853" s="15"/>
      <c r="B853" s="15"/>
    </row>
    <row r="854" spans="1:2" x14ac:dyDescent="0.2">
      <c r="A854" s="15"/>
      <c r="B854" s="15"/>
    </row>
    <row r="855" spans="1:2" x14ac:dyDescent="0.2">
      <c r="A855" s="15"/>
      <c r="B855" s="15"/>
    </row>
    <row r="856" spans="1:2" x14ac:dyDescent="0.2">
      <c r="A856" s="15"/>
      <c r="B856" s="15"/>
    </row>
    <row r="857" spans="1:2" x14ac:dyDescent="0.2">
      <c r="A857" s="15"/>
      <c r="B857" s="15"/>
    </row>
    <row r="858" spans="1:2" x14ac:dyDescent="0.2">
      <c r="A858" s="15"/>
      <c r="B858" s="15"/>
    </row>
    <row r="859" spans="1:2" x14ac:dyDescent="0.2">
      <c r="A859" s="15"/>
      <c r="B859" s="15"/>
    </row>
    <row r="860" spans="1:2" x14ac:dyDescent="0.2">
      <c r="A860" s="15"/>
      <c r="B860" s="15"/>
    </row>
    <row r="861" spans="1:2" x14ac:dyDescent="0.2">
      <c r="A861" s="15"/>
      <c r="B861" s="15"/>
    </row>
    <row r="862" spans="1:2" x14ac:dyDescent="0.2">
      <c r="A862" s="15"/>
      <c r="B862" s="15"/>
    </row>
    <row r="863" spans="1:2" x14ac:dyDescent="0.2">
      <c r="A863" s="15"/>
      <c r="B863" s="15"/>
    </row>
    <row r="864" spans="1:2" x14ac:dyDescent="0.2">
      <c r="A864" s="15"/>
      <c r="B864" s="15"/>
    </row>
    <row r="865" spans="1:2" x14ac:dyDescent="0.2">
      <c r="A865" s="15"/>
      <c r="B865" s="15"/>
    </row>
    <row r="866" spans="1:2" x14ac:dyDescent="0.2">
      <c r="A866" s="15"/>
      <c r="B866" s="15"/>
    </row>
    <row r="867" spans="1:2" x14ac:dyDescent="0.2">
      <c r="A867" s="15"/>
      <c r="B867" s="15"/>
    </row>
    <row r="868" spans="1:2" x14ac:dyDescent="0.2">
      <c r="A868" s="15"/>
      <c r="B868" s="15"/>
    </row>
    <row r="869" spans="1:2" x14ac:dyDescent="0.2">
      <c r="A869" s="15"/>
      <c r="B869" s="15"/>
    </row>
    <row r="870" spans="1:2" x14ac:dyDescent="0.2">
      <c r="A870" s="15"/>
      <c r="B870" s="15"/>
    </row>
    <row r="871" spans="1:2" x14ac:dyDescent="0.2">
      <c r="A871" s="15"/>
      <c r="B871" s="15"/>
    </row>
    <row r="872" spans="1:2" x14ac:dyDescent="0.2">
      <c r="A872" s="15"/>
      <c r="B872" s="15"/>
    </row>
    <row r="873" spans="1:2" x14ac:dyDescent="0.2">
      <c r="A873" s="15"/>
      <c r="B873" s="15"/>
    </row>
    <row r="874" spans="1:2" x14ac:dyDescent="0.2">
      <c r="A874" s="15"/>
      <c r="B874" s="15"/>
    </row>
    <row r="875" spans="1:2" x14ac:dyDescent="0.2">
      <c r="A875" s="15"/>
      <c r="B875" s="15"/>
    </row>
    <row r="876" spans="1:2" x14ac:dyDescent="0.2">
      <c r="A876" s="15"/>
      <c r="B876" s="15"/>
    </row>
    <row r="877" spans="1:2" x14ac:dyDescent="0.2">
      <c r="A877" s="15"/>
      <c r="B877" s="15"/>
    </row>
    <row r="878" spans="1:2" x14ac:dyDescent="0.2">
      <c r="A878" s="15"/>
      <c r="B878" s="15"/>
    </row>
    <row r="879" spans="1:2" x14ac:dyDescent="0.2">
      <c r="A879" s="15"/>
      <c r="B879" s="15"/>
    </row>
    <row r="880" spans="1:2" x14ac:dyDescent="0.2">
      <c r="A880" s="15"/>
      <c r="B880" s="15"/>
    </row>
    <row r="881" spans="1:2" x14ac:dyDescent="0.2">
      <c r="A881" s="15"/>
      <c r="B881" s="15"/>
    </row>
    <row r="882" spans="1:2" x14ac:dyDescent="0.2">
      <c r="A882" s="15"/>
      <c r="B882" s="15"/>
    </row>
    <row r="883" spans="1:2" x14ac:dyDescent="0.2">
      <c r="A883" s="15"/>
      <c r="B883" s="15"/>
    </row>
    <row r="884" spans="1:2" x14ac:dyDescent="0.2">
      <c r="A884" s="15"/>
      <c r="B884" s="15"/>
    </row>
    <row r="885" spans="1:2" x14ac:dyDescent="0.2">
      <c r="A885" s="15"/>
      <c r="B885" s="15"/>
    </row>
    <row r="886" spans="1:2" x14ac:dyDescent="0.2">
      <c r="A886" s="15"/>
      <c r="B886" s="15"/>
    </row>
    <row r="887" spans="1:2" x14ac:dyDescent="0.2">
      <c r="A887" s="15"/>
      <c r="B887" s="15"/>
    </row>
    <row r="888" spans="1:2" x14ac:dyDescent="0.2">
      <c r="A888" s="15"/>
      <c r="B888" s="15"/>
    </row>
    <row r="889" spans="1:2" x14ac:dyDescent="0.2">
      <c r="A889" s="15"/>
      <c r="B889" s="15"/>
    </row>
    <row r="890" spans="1:2" x14ac:dyDescent="0.2">
      <c r="A890" s="15"/>
      <c r="B890" s="15"/>
    </row>
    <row r="891" spans="1:2" x14ac:dyDescent="0.2">
      <c r="A891" s="15"/>
      <c r="B891" s="15"/>
    </row>
    <row r="892" spans="1:2" x14ac:dyDescent="0.2">
      <c r="A892" s="15"/>
      <c r="B892" s="15"/>
    </row>
    <row r="893" spans="1:2" x14ac:dyDescent="0.2">
      <c r="A893" s="15"/>
      <c r="B893" s="15"/>
    </row>
    <row r="894" spans="1:2" x14ac:dyDescent="0.2">
      <c r="A894" s="15"/>
      <c r="B894" s="15"/>
    </row>
    <row r="895" spans="1:2" x14ac:dyDescent="0.2">
      <c r="A895" s="15"/>
      <c r="B895" s="15"/>
    </row>
    <row r="896" spans="1:2" x14ac:dyDescent="0.2">
      <c r="A896" s="15"/>
      <c r="B896" s="15"/>
    </row>
    <row r="897" spans="1:2" x14ac:dyDescent="0.2">
      <c r="A897" s="15"/>
      <c r="B897" s="15"/>
    </row>
    <row r="898" spans="1:2" x14ac:dyDescent="0.2">
      <c r="A898" s="15"/>
      <c r="B898" s="15"/>
    </row>
    <row r="899" spans="1:2" x14ac:dyDescent="0.2">
      <c r="A899" s="15"/>
      <c r="B899" s="15"/>
    </row>
    <row r="900" spans="1:2" x14ac:dyDescent="0.2">
      <c r="A900" s="15"/>
      <c r="B900" s="15"/>
    </row>
    <row r="901" spans="1:2" x14ac:dyDescent="0.2">
      <c r="A901" s="15"/>
      <c r="B901" s="15"/>
    </row>
    <row r="902" spans="1:2" x14ac:dyDescent="0.2">
      <c r="A902" s="15"/>
      <c r="B902" s="15"/>
    </row>
    <row r="903" spans="1:2" x14ac:dyDescent="0.2">
      <c r="A903" s="15"/>
      <c r="B903" s="15"/>
    </row>
    <row r="904" spans="1:2" x14ac:dyDescent="0.2">
      <c r="A904" s="15"/>
      <c r="B904" s="15"/>
    </row>
    <row r="905" spans="1:2" x14ac:dyDescent="0.2">
      <c r="A905" s="15"/>
      <c r="B905" s="15"/>
    </row>
    <row r="906" spans="1:2" x14ac:dyDescent="0.2">
      <c r="A906" s="15"/>
      <c r="B906" s="15"/>
    </row>
    <row r="907" spans="1:2" x14ac:dyDescent="0.2">
      <c r="A907" s="15"/>
      <c r="B907" s="15"/>
    </row>
    <row r="908" spans="1:2" x14ac:dyDescent="0.2">
      <c r="A908" s="15"/>
      <c r="B908" s="15"/>
    </row>
    <row r="909" spans="1:2" x14ac:dyDescent="0.2">
      <c r="A909" s="15"/>
      <c r="B909" s="15"/>
    </row>
    <row r="910" spans="1:2" x14ac:dyDescent="0.2">
      <c r="A910" s="15"/>
      <c r="B910" s="15"/>
    </row>
    <row r="911" spans="1:2" x14ac:dyDescent="0.2">
      <c r="A911" s="15"/>
      <c r="B911" s="15"/>
    </row>
    <row r="912" spans="1:2" x14ac:dyDescent="0.2">
      <c r="A912" s="15"/>
      <c r="B912" s="15"/>
    </row>
    <row r="913" spans="1:2" x14ac:dyDescent="0.2">
      <c r="A913" s="15"/>
      <c r="B913" s="15"/>
    </row>
    <row r="914" spans="1:2" x14ac:dyDescent="0.2">
      <c r="A914" s="15"/>
      <c r="B914" s="15"/>
    </row>
    <row r="915" spans="1:2" x14ac:dyDescent="0.2">
      <c r="A915" s="15"/>
      <c r="B915" s="15"/>
    </row>
    <row r="916" spans="1:2" x14ac:dyDescent="0.2">
      <c r="A916" s="15"/>
      <c r="B916" s="15"/>
    </row>
    <row r="917" spans="1:2" x14ac:dyDescent="0.2">
      <c r="A917" s="15"/>
      <c r="B917" s="15"/>
    </row>
    <row r="918" spans="1:2" x14ac:dyDescent="0.2">
      <c r="A918" s="15"/>
      <c r="B918" s="15"/>
    </row>
    <row r="919" spans="1:2" x14ac:dyDescent="0.2">
      <c r="A919" s="15"/>
      <c r="B919" s="15"/>
    </row>
    <row r="920" spans="1:2" x14ac:dyDescent="0.2">
      <c r="A920" s="15"/>
      <c r="B920" s="15"/>
    </row>
    <row r="921" spans="1:2" x14ac:dyDescent="0.2">
      <c r="A921" s="15"/>
      <c r="B921" s="15"/>
    </row>
    <row r="922" spans="1:2" x14ac:dyDescent="0.2">
      <c r="A922" s="15"/>
      <c r="B922" s="15"/>
    </row>
    <row r="923" spans="1:2" x14ac:dyDescent="0.2">
      <c r="A923" s="15"/>
      <c r="B923" s="15"/>
    </row>
    <row r="924" spans="1:2" x14ac:dyDescent="0.2">
      <c r="A924" s="15"/>
      <c r="B924" s="15"/>
    </row>
    <row r="925" spans="1:2" x14ac:dyDescent="0.2">
      <c r="A925" s="15"/>
      <c r="B925" s="15"/>
    </row>
    <row r="926" spans="1:2" x14ac:dyDescent="0.2">
      <c r="A926" s="15"/>
      <c r="B926" s="15"/>
    </row>
    <row r="927" spans="1:2" x14ac:dyDescent="0.2">
      <c r="A927" s="15"/>
      <c r="B927" s="15"/>
    </row>
    <row r="928" spans="1:2" x14ac:dyDescent="0.2">
      <c r="A928" s="15"/>
      <c r="B928" s="15"/>
    </row>
    <row r="929" spans="1:2" x14ac:dyDescent="0.2">
      <c r="A929" s="15"/>
      <c r="B929" s="15"/>
    </row>
    <row r="930" spans="1:2" x14ac:dyDescent="0.2">
      <c r="A930" s="15"/>
      <c r="B930" s="15"/>
    </row>
    <row r="931" spans="1:2" x14ac:dyDescent="0.2">
      <c r="A931" s="15"/>
      <c r="B931" s="15"/>
    </row>
    <row r="932" spans="1:2" x14ac:dyDescent="0.2">
      <c r="A932" s="15"/>
      <c r="B932" s="15"/>
    </row>
    <row r="933" spans="1:2" x14ac:dyDescent="0.2">
      <c r="A933" s="15"/>
      <c r="B933" s="15"/>
    </row>
    <row r="934" spans="1:2" x14ac:dyDescent="0.2">
      <c r="A934" s="15"/>
      <c r="B934" s="15"/>
    </row>
    <row r="935" spans="1:2" x14ac:dyDescent="0.2">
      <c r="A935" s="15"/>
      <c r="B935" s="15"/>
    </row>
    <row r="936" spans="1:2" x14ac:dyDescent="0.2">
      <c r="A936" s="15"/>
      <c r="B936" s="15"/>
    </row>
    <row r="937" spans="1:2" x14ac:dyDescent="0.2">
      <c r="A937" s="15"/>
      <c r="B937" s="15"/>
    </row>
    <row r="938" spans="1:2" x14ac:dyDescent="0.2">
      <c r="A938" s="15"/>
      <c r="B938" s="15"/>
    </row>
    <row r="939" spans="1:2" x14ac:dyDescent="0.2">
      <c r="A939" s="15"/>
      <c r="B939" s="15"/>
    </row>
    <row r="940" spans="1:2" x14ac:dyDescent="0.2">
      <c r="A940" s="15"/>
      <c r="B940" s="15"/>
    </row>
    <row r="941" spans="1:2" x14ac:dyDescent="0.2">
      <c r="A941" s="15"/>
      <c r="B941" s="15"/>
    </row>
    <row r="942" spans="1:2" x14ac:dyDescent="0.2">
      <c r="A942" s="15"/>
      <c r="B942" s="15"/>
    </row>
    <row r="943" spans="1:2" x14ac:dyDescent="0.2">
      <c r="A943" s="15"/>
      <c r="B943" s="15"/>
    </row>
    <row r="944" spans="1:2" x14ac:dyDescent="0.2">
      <c r="A944" s="15"/>
      <c r="B944" s="15"/>
    </row>
    <row r="945" spans="1:2" x14ac:dyDescent="0.2">
      <c r="A945" s="15"/>
      <c r="B945" s="15"/>
    </row>
    <row r="946" spans="1:2" x14ac:dyDescent="0.2">
      <c r="A946" s="15"/>
      <c r="B946" s="15"/>
    </row>
    <row r="947" spans="1:2" x14ac:dyDescent="0.2">
      <c r="A947" s="15"/>
      <c r="B947" s="15"/>
    </row>
    <row r="948" spans="1:2" x14ac:dyDescent="0.2">
      <c r="A948" s="15"/>
      <c r="B948" s="15"/>
    </row>
    <row r="949" spans="1:2" x14ac:dyDescent="0.2">
      <c r="A949" s="15"/>
      <c r="B949" s="15"/>
    </row>
    <row r="950" spans="1:2" x14ac:dyDescent="0.2">
      <c r="A950" s="15"/>
      <c r="B950" s="15"/>
    </row>
    <row r="951" spans="1:2" x14ac:dyDescent="0.2">
      <c r="A951" s="15"/>
      <c r="B951" s="15"/>
    </row>
    <row r="952" spans="1:2" x14ac:dyDescent="0.2">
      <c r="A952" s="15"/>
      <c r="B952" s="15"/>
    </row>
    <row r="953" spans="1:2" x14ac:dyDescent="0.2">
      <c r="A953" s="15"/>
      <c r="B953" s="15"/>
    </row>
    <row r="954" spans="1:2" x14ac:dyDescent="0.2">
      <c r="A954" s="15"/>
      <c r="B954" s="15"/>
    </row>
    <row r="955" spans="1:2" x14ac:dyDescent="0.2">
      <c r="A955" s="15"/>
      <c r="B955" s="15"/>
    </row>
    <row r="956" spans="1:2" x14ac:dyDescent="0.2">
      <c r="A956" s="15"/>
      <c r="B956" s="15"/>
    </row>
    <row r="957" spans="1:2" x14ac:dyDescent="0.2">
      <c r="A957" s="15"/>
      <c r="B957" s="15"/>
    </row>
    <row r="958" spans="1:2" x14ac:dyDescent="0.2">
      <c r="A958" s="15"/>
      <c r="B958" s="15"/>
    </row>
    <row r="959" spans="1:2" x14ac:dyDescent="0.2">
      <c r="A959" s="15"/>
      <c r="B959" s="15"/>
    </row>
    <row r="960" spans="1:2" x14ac:dyDescent="0.2">
      <c r="A960" s="15"/>
      <c r="B960" s="15"/>
    </row>
    <row r="961" spans="1:2" x14ac:dyDescent="0.2">
      <c r="A961" s="15"/>
      <c r="B961" s="15"/>
    </row>
    <row r="962" spans="1:2" x14ac:dyDescent="0.2">
      <c r="A962" s="15"/>
      <c r="B962" s="15"/>
    </row>
    <row r="963" spans="1:2" x14ac:dyDescent="0.2">
      <c r="A963" s="15"/>
      <c r="B963" s="15"/>
    </row>
    <row r="964" spans="1:2" x14ac:dyDescent="0.2">
      <c r="A964" s="15"/>
      <c r="B964" s="15"/>
    </row>
    <row r="965" spans="1:2" x14ac:dyDescent="0.2">
      <c r="A965" s="15"/>
      <c r="B965" s="15"/>
    </row>
    <row r="966" spans="1:2" x14ac:dyDescent="0.2">
      <c r="A966" s="15"/>
      <c r="B966" s="15"/>
    </row>
    <row r="967" spans="1:2" x14ac:dyDescent="0.2">
      <c r="A967" s="15"/>
      <c r="B967" s="15"/>
    </row>
    <row r="968" spans="1:2" x14ac:dyDescent="0.2">
      <c r="A968" s="15"/>
      <c r="B968" s="15"/>
    </row>
    <row r="969" spans="1:2" x14ac:dyDescent="0.2">
      <c r="A969" s="15"/>
      <c r="B969" s="15"/>
    </row>
    <row r="970" spans="1:2" x14ac:dyDescent="0.2">
      <c r="A970" s="15"/>
      <c r="B970" s="15"/>
    </row>
    <row r="971" spans="1:2" x14ac:dyDescent="0.2">
      <c r="A971" s="15"/>
      <c r="B971" s="15"/>
    </row>
    <row r="972" spans="1:2" x14ac:dyDescent="0.2">
      <c r="A972" s="15"/>
      <c r="B972" s="15"/>
    </row>
    <row r="973" spans="1:2" x14ac:dyDescent="0.2">
      <c r="A973" s="15"/>
      <c r="B973" s="15"/>
    </row>
    <row r="974" spans="1:2" x14ac:dyDescent="0.2">
      <c r="A974" s="15"/>
      <c r="B974" s="15"/>
    </row>
    <row r="975" spans="1:2" x14ac:dyDescent="0.2">
      <c r="A975" s="15"/>
      <c r="B975" s="15"/>
    </row>
    <row r="976" spans="1:2" x14ac:dyDescent="0.2">
      <c r="A976" s="15"/>
      <c r="B976" s="15"/>
    </row>
    <row r="977" spans="1:2" x14ac:dyDescent="0.2">
      <c r="A977" s="15"/>
      <c r="B977" s="15"/>
    </row>
    <row r="978" spans="1:2" x14ac:dyDescent="0.2">
      <c r="A978" s="15"/>
      <c r="B978" s="15"/>
    </row>
    <row r="979" spans="1:2" x14ac:dyDescent="0.2">
      <c r="A979" s="15"/>
      <c r="B979" s="15"/>
    </row>
    <row r="980" spans="1:2" x14ac:dyDescent="0.2">
      <c r="A980" s="15"/>
      <c r="B980" s="15"/>
    </row>
    <row r="981" spans="1:2" x14ac:dyDescent="0.2">
      <c r="A981" s="15"/>
      <c r="B981" s="15"/>
    </row>
    <row r="982" spans="1:2" x14ac:dyDescent="0.2">
      <c r="A982" s="15"/>
      <c r="B982" s="15"/>
    </row>
    <row r="983" spans="1:2" x14ac:dyDescent="0.2">
      <c r="A983" s="15"/>
      <c r="B983" s="15"/>
    </row>
    <row r="984" spans="1:2" x14ac:dyDescent="0.2">
      <c r="A984" s="15"/>
      <c r="B984" s="15"/>
    </row>
    <row r="985" spans="1:2" x14ac:dyDescent="0.2">
      <c r="A985" s="15"/>
      <c r="B985" s="1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  <outlinePr summaryBelow="0" summaryRight="0"/>
  </sheetPr>
  <dimension ref="A1:F986"/>
  <sheetViews>
    <sheetView topLeftCell="B1" zoomScale="125" workbookViewId="0">
      <selection activeCell="E2" sqref="E2:F2"/>
    </sheetView>
  </sheetViews>
  <sheetFormatPr baseColWidth="10" defaultColWidth="12.6640625" defaultRowHeight="15.75" customHeight="1" x14ac:dyDescent="0.15"/>
  <cols>
    <col min="1" max="1" width="8" bestFit="1" customWidth="1"/>
    <col min="2" max="2" width="18.1640625" customWidth="1"/>
    <col min="3" max="3" width="17.5" bestFit="1" customWidth="1"/>
  </cols>
  <sheetData>
    <row r="1" spans="1:6" x14ac:dyDescent="0.2">
      <c r="A1" s="22" t="s">
        <v>24</v>
      </c>
      <c r="B1" s="22" t="s">
        <v>32</v>
      </c>
      <c r="C1" s="22" t="s">
        <v>29</v>
      </c>
      <c r="D1" s="22" t="s">
        <v>25</v>
      </c>
      <c r="E1" s="22" t="s">
        <v>26</v>
      </c>
      <c r="F1" s="22" t="s">
        <v>27</v>
      </c>
    </row>
    <row r="2" spans="1:6" x14ac:dyDescent="0.2">
      <c r="A2" s="51">
        <v>44350</v>
      </c>
      <c r="B2" s="13">
        <v>2069</v>
      </c>
      <c r="C2" s="52">
        <v>53.183520000000001</v>
      </c>
      <c r="D2" s="21">
        <f>Summary!$H$5</f>
        <v>53.08766133333333</v>
      </c>
      <c r="E2" s="21">
        <f>'Summary of all batches'!$I$11</f>
        <v>54.489002383307657</v>
      </c>
      <c r="F2" s="21">
        <f>'Summary of all batches'!$I$10</f>
        <v>51.6735911605521</v>
      </c>
    </row>
    <row r="3" spans="1:6" x14ac:dyDescent="0.2">
      <c r="A3" s="51">
        <v>44351</v>
      </c>
      <c r="B3" s="13">
        <v>2072</v>
      </c>
      <c r="C3" s="52">
        <v>53.098959999999998</v>
      </c>
      <c r="D3" s="21">
        <f>Summary!$H$5</f>
        <v>53.08766133333333</v>
      </c>
      <c r="E3" s="21">
        <f>'Summary of all batches'!$I$11</f>
        <v>54.489002383307657</v>
      </c>
      <c r="F3" s="21">
        <f>'Summary of all batches'!$I$10</f>
        <v>51.6735911605521</v>
      </c>
    </row>
    <row r="4" spans="1:6" x14ac:dyDescent="0.2">
      <c r="A4" s="51">
        <v>44352</v>
      </c>
      <c r="B4" s="13">
        <v>2075</v>
      </c>
      <c r="C4" s="52">
        <v>52.995249999999999</v>
      </c>
      <c r="D4" s="21">
        <f>Summary!$H$5</f>
        <v>53.08766133333333</v>
      </c>
      <c r="E4" s="21">
        <f>'Summary of all batches'!$I$11</f>
        <v>54.489002383307657</v>
      </c>
      <c r="F4" s="21">
        <f>'Summary of all batches'!$I$10</f>
        <v>51.6735911605521</v>
      </c>
    </row>
    <row r="5" spans="1:6" x14ac:dyDescent="0.2">
      <c r="A5" s="51">
        <v>44353</v>
      </c>
      <c r="B5" s="13">
        <v>2079</v>
      </c>
      <c r="C5" s="52">
        <v>53.21367</v>
      </c>
      <c r="D5" s="21">
        <f>Summary!$H$5</f>
        <v>53.08766133333333</v>
      </c>
      <c r="E5" s="21">
        <f>'Summary of all batches'!$I$11</f>
        <v>54.489002383307657</v>
      </c>
      <c r="F5" s="21">
        <f>'Summary of all batches'!$I$10</f>
        <v>51.6735911605521</v>
      </c>
    </row>
    <row r="6" spans="1:6" x14ac:dyDescent="0.2">
      <c r="A6" s="51">
        <v>44354</v>
      </c>
      <c r="B6" s="13">
        <v>2081</v>
      </c>
      <c r="C6" s="52">
        <v>53.31541</v>
      </c>
      <c r="D6" s="21">
        <f>Summary!$H$5</f>
        <v>53.08766133333333</v>
      </c>
      <c r="E6" s="21">
        <f>'Summary of all batches'!$I$11</f>
        <v>54.489002383307657</v>
      </c>
      <c r="F6" s="21">
        <f>'Summary of all batches'!$I$10</f>
        <v>51.6735911605521</v>
      </c>
    </row>
    <row r="7" spans="1:6" x14ac:dyDescent="0.2">
      <c r="A7" s="51">
        <v>44355</v>
      </c>
      <c r="B7" s="13">
        <v>2085</v>
      </c>
      <c r="C7" s="52">
        <v>53.038319999999999</v>
      </c>
      <c r="D7" s="21">
        <f>Summary!$H$5</f>
        <v>53.08766133333333</v>
      </c>
      <c r="E7" s="21">
        <f>'Summary of all batches'!$I$11</f>
        <v>54.489002383307657</v>
      </c>
      <c r="F7" s="21">
        <f>'Summary of all batches'!$I$10</f>
        <v>51.6735911605521</v>
      </c>
    </row>
    <row r="8" spans="1:6" x14ac:dyDescent="0.2">
      <c r="A8" s="51">
        <v>44356</v>
      </c>
      <c r="B8" s="13">
        <v>2089</v>
      </c>
      <c r="C8" s="52">
        <v>52.743749999999999</v>
      </c>
      <c r="D8" s="21">
        <f>Summary!$H$5</f>
        <v>53.08766133333333</v>
      </c>
      <c r="E8" s="21">
        <f>'Summary of all batches'!$I$11</f>
        <v>54.489002383307657</v>
      </c>
      <c r="F8" s="21">
        <f>'Summary of all batches'!$I$10</f>
        <v>51.6735911605521</v>
      </c>
    </row>
    <row r="9" spans="1:6" x14ac:dyDescent="0.2">
      <c r="A9" s="51">
        <v>44357</v>
      </c>
      <c r="B9" s="13">
        <v>2091</v>
      </c>
      <c r="C9" s="52">
        <v>53.142490000000002</v>
      </c>
      <c r="D9" s="21">
        <f>Summary!$H$5</f>
        <v>53.08766133333333</v>
      </c>
      <c r="E9" s="21">
        <f>'Summary of all batches'!$I$11</f>
        <v>54.489002383307657</v>
      </c>
      <c r="F9" s="21">
        <f>'Summary of all batches'!$I$10</f>
        <v>51.6735911605521</v>
      </c>
    </row>
    <row r="10" spans="1:6" x14ac:dyDescent="0.2">
      <c r="A10" s="51">
        <v>44358</v>
      </c>
      <c r="B10" s="13">
        <v>2094</v>
      </c>
      <c r="C10" s="52">
        <v>52.931800000000003</v>
      </c>
      <c r="D10" s="21">
        <f>Summary!$H$5</f>
        <v>53.08766133333333</v>
      </c>
      <c r="E10" s="21">
        <f>'Summary of all batches'!$I$11</f>
        <v>54.489002383307657</v>
      </c>
      <c r="F10" s="21">
        <f>'Summary of all batches'!$I$10</f>
        <v>51.6735911605521</v>
      </c>
    </row>
    <row r="11" spans="1:6" x14ac:dyDescent="0.2">
      <c r="A11" s="51">
        <v>44359</v>
      </c>
      <c r="B11" s="13">
        <v>2098</v>
      </c>
      <c r="C11" s="52">
        <v>52.849220000000003</v>
      </c>
      <c r="D11" s="21">
        <f>Summary!$H$5</f>
        <v>53.08766133333333</v>
      </c>
      <c r="E11" s="21">
        <f>'Summary of all batches'!$I$11</f>
        <v>54.489002383307657</v>
      </c>
      <c r="F11" s="21">
        <f>'Summary of all batches'!$I$10</f>
        <v>51.6735911605521</v>
      </c>
    </row>
    <row r="12" spans="1:6" x14ac:dyDescent="0.2">
      <c r="A12" s="51">
        <v>44360</v>
      </c>
      <c r="B12" s="13">
        <v>2101</v>
      </c>
      <c r="C12" s="52">
        <v>53.44041</v>
      </c>
      <c r="D12" s="21">
        <f>Summary!$H$5</f>
        <v>53.08766133333333</v>
      </c>
      <c r="E12" s="21">
        <f>'Summary of all batches'!$I$11</f>
        <v>54.489002383307657</v>
      </c>
      <c r="F12" s="21">
        <f>'Summary of all batches'!$I$10</f>
        <v>51.6735911605521</v>
      </c>
    </row>
    <row r="13" spans="1:6" x14ac:dyDescent="0.2">
      <c r="A13" s="51">
        <v>44361</v>
      </c>
      <c r="B13" s="13">
        <v>2103</v>
      </c>
      <c r="C13" s="52">
        <v>52.884149999999998</v>
      </c>
      <c r="D13" s="21">
        <f>Summary!$H$5</f>
        <v>53.08766133333333</v>
      </c>
      <c r="E13" s="21">
        <f>'Summary of all batches'!$I$11</f>
        <v>54.489002383307657</v>
      </c>
      <c r="F13" s="21">
        <f>'Summary of all batches'!$I$10</f>
        <v>51.6735911605521</v>
      </c>
    </row>
    <row r="14" spans="1:6" x14ac:dyDescent="0.2">
      <c r="A14" s="51">
        <v>44362</v>
      </c>
      <c r="B14" s="13">
        <v>2110</v>
      </c>
      <c r="C14" s="52">
        <v>53.240099999999998</v>
      </c>
      <c r="D14" s="21">
        <f>Summary!$H$5</f>
        <v>53.08766133333333</v>
      </c>
      <c r="E14" s="21">
        <f>'Summary of all batches'!$I$11</f>
        <v>54.489002383307657</v>
      </c>
      <c r="F14" s="21">
        <f>'Summary of all batches'!$I$10</f>
        <v>51.6735911605521</v>
      </c>
    </row>
    <row r="15" spans="1:6" x14ac:dyDescent="0.2">
      <c r="A15" s="51">
        <v>44363</v>
      </c>
      <c r="B15" s="13">
        <v>2114</v>
      </c>
      <c r="C15" s="52">
        <v>53.227089999999997</v>
      </c>
      <c r="D15" s="21">
        <f>Summary!$H$5</f>
        <v>53.08766133333333</v>
      </c>
      <c r="E15" s="21">
        <f>'Summary of all batches'!$I$11</f>
        <v>54.489002383307657</v>
      </c>
      <c r="F15" s="21">
        <f>'Summary of all batches'!$I$10</f>
        <v>51.6735911605521</v>
      </c>
    </row>
    <row r="16" spans="1:6" x14ac:dyDescent="0.2">
      <c r="A16" s="51">
        <v>44364</v>
      </c>
      <c r="B16" s="13">
        <v>2122</v>
      </c>
      <c r="C16" s="52">
        <v>53.010779999999997</v>
      </c>
      <c r="D16" s="21">
        <f>Summary!$H$5</f>
        <v>53.08766133333333</v>
      </c>
      <c r="E16" s="21">
        <f>'Summary of all batches'!$I$11</f>
        <v>54.489002383307657</v>
      </c>
      <c r="F16" s="21">
        <f>'Summary of all batches'!$I$10</f>
        <v>51.6735911605521</v>
      </c>
    </row>
    <row r="17" spans="2:2" x14ac:dyDescent="0.2">
      <c r="B17" s="13"/>
    </row>
    <row r="18" spans="2:2" x14ac:dyDescent="0.2">
      <c r="B18" s="13"/>
    </row>
    <row r="19" spans="2:2" x14ac:dyDescent="0.2">
      <c r="B19" s="13"/>
    </row>
    <row r="20" spans="2:2" x14ac:dyDescent="0.2">
      <c r="B20" s="13"/>
    </row>
    <row r="21" spans="2:2" x14ac:dyDescent="0.2">
      <c r="B21" s="13"/>
    </row>
    <row r="22" spans="2:2" x14ac:dyDescent="0.2">
      <c r="B22" s="13"/>
    </row>
    <row r="23" spans="2:2" x14ac:dyDescent="0.2">
      <c r="B23" s="13"/>
    </row>
    <row r="24" spans="2:2" x14ac:dyDescent="0.2">
      <c r="B24" s="13"/>
    </row>
    <row r="25" spans="2:2" x14ac:dyDescent="0.2">
      <c r="B25" s="13"/>
    </row>
    <row r="26" spans="2:2" x14ac:dyDescent="0.2">
      <c r="B26" s="13"/>
    </row>
    <row r="27" spans="2:2" x14ac:dyDescent="0.2">
      <c r="B27" s="13"/>
    </row>
    <row r="28" spans="2:2" x14ac:dyDescent="0.2">
      <c r="B28" s="13"/>
    </row>
    <row r="29" spans="2:2" x14ac:dyDescent="0.2">
      <c r="B29" s="13"/>
    </row>
    <row r="30" spans="2:2" x14ac:dyDescent="0.2">
      <c r="B30" s="13"/>
    </row>
    <row r="31" spans="2:2" x14ac:dyDescent="0.2">
      <c r="B31" s="13"/>
    </row>
    <row r="32" spans="2:2" x14ac:dyDescent="0.2">
      <c r="B32" s="15"/>
    </row>
    <row r="33" spans="2:2" x14ac:dyDescent="0.2">
      <c r="B33" s="13"/>
    </row>
    <row r="34" spans="2:2" x14ac:dyDescent="0.2">
      <c r="B34" s="13"/>
    </row>
    <row r="35" spans="2:2" x14ac:dyDescent="0.2">
      <c r="B35" s="16"/>
    </row>
    <row r="36" spans="2:2" x14ac:dyDescent="0.2">
      <c r="B36" s="13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  <outlinePr summaryBelow="0" summaryRight="0"/>
  </sheetPr>
  <dimension ref="A1:F986"/>
  <sheetViews>
    <sheetView topLeftCell="I1" workbookViewId="0">
      <selection activeCell="J34" sqref="J34"/>
    </sheetView>
  </sheetViews>
  <sheetFormatPr baseColWidth="10" defaultColWidth="12.6640625" defaultRowHeight="15.75" customHeight="1" x14ac:dyDescent="0.15"/>
  <cols>
    <col min="2" max="2" width="19" customWidth="1"/>
    <col min="3" max="3" width="16.83203125" bestFit="1" customWidth="1"/>
    <col min="4" max="4" width="13.1640625" customWidth="1"/>
    <col min="5" max="5" width="14.5" customWidth="1"/>
  </cols>
  <sheetData>
    <row r="1" spans="1:6" x14ac:dyDescent="0.2">
      <c r="A1" s="22" t="s">
        <v>24</v>
      </c>
      <c r="B1" s="22" t="s">
        <v>35</v>
      </c>
      <c r="C1" s="12" t="s">
        <v>29</v>
      </c>
      <c r="D1" s="23" t="s">
        <v>25</v>
      </c>
      <c r="E1" s="23" t="s">
        <v>26</v>
      </c>
      <c r="F1" s="23" t="s">
        <v>27</v>
      </c>
    </row>
    <row r="2" spans="1:6" x14ac:dyDescent="0.2">
      <c r="A2" s="49">
        <v>44348</v>
      </c>
      <c r="B2" s="24">
        <v>1245</v>
      </c>
      <c r="C2" s="39">
        <v>53.340940000000003</v>
      </c>
      <c r="D2" s="50">
        <f>Summary!$K$5</f>
        <v>53.112619545454542</v>
      </c>
      <c r="E2" s="21">
        <f>'Summary of all batches'!$I$11</f>
        <v>54.489002383307657</v>
      </c>
      <c r="F2" s="21">
        <f>'Summary of all batches'!$I$10</f>
        <v>51.6735911605521</v>
      </c>
    </row>
    <row r="3" spans="1:6" x14ac:dyDescent="0.2">
      <c r="A3" s="49">
        <v>44349</v>
      </c>
      <c r="B3" s="24">
        <v>1246</v>
      </c>
      <c r="C3" s="39">
        <v>52.989849999999997</v>
      </c>
      <c r="D3" s="50">
        <f>Summary!$K$5</f>
        <v>53.112619545454542</v>
      </c>
      <c r="E3" s="47">
        <f>'Summary of all batches'!$I$11</f>
        <v>54.489002383307657</v>
      </c>
      <c r="F3" s="50">
        <f>'Summary of all batches'!$I$10</f>
        <v>51.6735911605521</v>
      </c>
    </row>
    <row r="4" spans="1:6" x14ac:dyDescent="0.2">
      <c r="A4" s="49">
        <v>44350</v>
      </c>
      <c r="B4" s="24">
        <v>1248</v>
      </c>
      <c r="C4" s="39">
        <v>53.12124</v>
      </c>
      <c r="D4" s="50">
        <f>Summary!$K$5</f>
        <v>53.112619545454542</v>
      </c>
      <c r="E4" s="47">
        <f>'Summary of all batches'!$I$11</f>
        <v>54.489002383307657</v>
      </c>
      <c r="F4" s="50">
        <f>'Summary of all batches'!$I$10</f>
        <v>51.6735911605521</v>
      </c>
    </row>
    <row r="5" spans="1:6" x14ac:dyDescent="0.2">
      <c r="A5" s="49">
        <v>44351</v>
      </c>
      <c r="B5" s="24">
        <v>1259</v>
      </c>
      <c r="C5" s="39">
        <v>52.56906</v>
      </c>
      <c r="D5" s="50">
        <f>Summary!$K$5</f>
        <v>53.112619545454542</v>
      </c>
      <c r="E5" s="47">
        <f>'Summary of all batches'!$I$11</f>
        <v>54.489002383307657</v>
      </c>
      <c r="F5" s="50">
        <f>'Summary of all batches'!$I$10</f>
        <v>51.6735911605521</v>
      </c>
    </row>
    <row r="6" spans="1:6" x14ac:dyDescent="0.2">
      <c r="A6" s="49">
        <v>44352</v>
      </c>
      <c r="B6" s="24">
        <v>1279</v>
      </c>
      <c r="C6" s="39">
        <v>53.282769999999999</v>
      </c>
      <c r="D6" s="50">
        <f>Summary!$K$5</f>
        <v>53.112619545454542</v>
      </c>
      <c r="E6" s="47">
        <f>'Summary of all batches'!$I$11</f>
        <v>54.489002383307657</v>
      </c>
      <c r="F6" s="50">
        <f>'Summary of all batches'!$I$10</f>
        <v>51.6735911605521</v>
      </c>
    </row>
    <row r="7" spans="1:6" x14ac:dyDescent="0.2">
      <c r="A7" s="49">
        <v>44353</v>
      </c>
      <c r="B7" s="24">
        <v>1271</v>
      </c>
      <c r="C7" s="39">
        <v>55.794539999999998</v>
      </c>
      <c r="D7" s="50">
        <f>Summary!$K$5</f>
        <v>53.112619545454542</v>
      </c>
      <c r="E7" s="47">
        <f>'Summary of all batches'!$I$11</f>
        <v>54.489002383307657</v>
      </c>
      <c r="F7" s="50">
        <f>'Summary of all batches'!$I$10</f>
        <v>51.6735911605521</v>
      </c>
    </row>
    <row r="8" spans="1:6" x14ac:dyDescent="0.2">
      <c r="A8" s="49">
        <v>44354</v>
      </c>
      <c r="B8" s="24">
        <v>1295</v>
      </c>
      <c r="C8" s="39">
        <v>53.12379</v>
      </c>
      <c r="D8" s="50">
        <f>Summary!$K$5</f>
        <v>53.112619545454542</v>
      </c>
      <c r="E8" s="47">
        <f>'Summary of all batches'!$I$11</f>
        <v>54.489002383307657</v>
      </c>
      <c r="F8" s="50">
        <f>'Summary of all batches'!$I$10</f>
        <v>51.6735911605521</v>
      </c>
    </row>
    <row r="9" spans="1:6" x14ac:dyDescent="0.2">
      <c r="A9" s="49">
        <v>44355</v>
      </c>
      <c r="B9" s="24">
        <v>1322</v>
      </c>
      <c r="C9" s="39">
        <v>52.978140000000003</v>
      </c>
      <c r="D9" s="50">
        <f>Summary!$K$5</f>
        <v>53.112619545454542</v>
      </c>
      <c r="E9" s="47">
        <f>'Summary of all batches'!$I$11</f>
        <v>54.489002383307657</v>
      </c>
      <c r="F9" s="50">
        <f>'Summary of all batches'!$I$10</f>
        <v>51.6735911605521</v>
      </c>
    </row>
    <row r="10" spans="1:6" x14ac:dyDescent="0.2">
      <c r="A10" s="49">
        <v>44356</v>
      </c>
      <c r="B10" s="24">
        <v>1306</v>
      </c>
      <c r="C10" s="39">
        <v>52.90802</v>
      </c>
      <c r="D10" s="50">
        <f>Summary!$K$5</f>
        <v>53.112619545454542</v>
      </c>
      <c r="E10" s="47">
        <f>'Summary of all batches'!$I$11</f>
        <v>54.489002383307657</v>
      </c>
      <c r="F10" s="50">
        <f>'Summary of all batches'!$I$10</f>
        <v>51.6735911605521</v>
      </c>
    </row>
    <row r="11" spans="1:6" x14ac:dyDescent="0.2">
      <c r="A11" s="49">
        <v>44357</v>
      </c>
      <c r="B11" s="24">
        <v>1319</v>
      </c>
      <c r="C11" s="39">
        <v>53.089219999999997</v>
      </c>
      <c r="D11" s="50">
        <f>Summary!$K$5</f>
        <v>53.112619545454542</v>
      </c>
      <c r="E11" s="47">
        <f>'Summary of all batches'!$I$11</f>
        <v>54.489002383307657</v>
      </c>
      <c r="F11" s="50">
        <f>'Summary of all batches'!$I$10</f>
        <v>51.6735911605521</v>
      </c>
    </row>
    <row r="12" spans="1:6" x14ac:dyDescent="0.2">
      <c r="A12" s="49">
        <v>44358</v>
      </c>
      <c r="B12" s="24">
        <v>1335</v>
      </c>
      <c r="C12" s="39">
        <v>52.970280000000002</v>
      </c>
      <c r="D12" s="50">
        <f>Summary!$K$5</f>
        <v>53.112619545454542</v>
      </c>
      <c r="E12" s="47">
        <f>'Summary of all batches'!$I$11</f>
        <v>54.489002383307657</v>
      </c>
      <c r="F12" s="50">
        <f>'Summary of all batches'!$I$10</f>
        <v>51.6735911605521</v>
      </c>
    </row>
    <row r="13" spans="1:6" x14ac:dyDescent="0.2">
      <c r="A13" s="49">
        <v>44359</v>
      </c>
      <c r="B13" s="24">
        <v>1336</v>
      </c>
      <c r="C13" s="39">
        <v>52.859540000000003</v>
      </c>
      <c r="D13" s="50">
        <f>Summary!$K$5</f>
        <v>53.112619545454542</v>
      </c>
      <c r="E13" s="47">
        <f>'Summary of all batches'!$I$11</f>
        <v>54.489002383307657</v>
      </c>
      <c r="F13" s="50">
        <f>'Summary of all batches'!$I$10</f>
        <v>51.6735911605521</v>
      </c>
    </row>
    <row r="14" spans="1:6" x14ac:dyDescent="0.2">
      <c r="A14" s="49">
        <v>44360</v>
      </c>
      <c r="B14" s="24">
        <v>1340</v>
      </c>
      <c r="C14" s="39">
        <v>53.04027</v>
      </c>
      <c r="D14" s="50">
        <f>Summary!$K$5</f>
        <v>53.112619545454542</v>
      </c>
      <c r="E14" s="47">
        <f>'Summary of all batches'!$I$11</f>
        <v>54.489002383307657</v>
      </c>
      <c r="F14" s="50">
        <f>'Summary of all batches'!$I$10</f>
        <v>51.6735911605521</v>
      </c>
    </row>
    <row r="15" spans="1:6" x14ac:dyDescent="0.2">
      <c r="A15" s="49">
        <v>44361</v>
      </c>
      <c r="B15" s="24">
        <v>1349</v>
      </c>
      <c r="C15" s="39">
        <v>52.892969999999998</v>
      </c>
      <c r="D15" s="50">
        <f>Summary!$K$5</f>
        <v>53.112619545454542</v>
      </c>
      <c r="E15" s="47">
        <f>'Summary of all batches'!$I$11</f>
        <v>54.489002383307657</v>
      </c>
      <c r="F15" s="50">
        <f>'Summary of all batches'!$I$10</f>
        <v>51.6735911605521</v>
      </c>
    </row>
    <row r="16" spans="1:6" x14ac:dyDescent="0.2">
      <c r="A16" s="49">
        <v>44362</v>
      </c>
      <c r="B16" s="24">
        <v>1351</v>
      </c>
      <c r="C16" s="39">
        <v>52.511940000000003</v>
      </c>
      <c r="D16" s="50">
        <f>Summary!$K$5</f>
        <v>53.112619545454542</v>
      </c>
      <c r="E16" s="47">
        <f>'Summary of all batches'!$I$11</f>
        <v>54.489002383307657</v>
      </c>
      <c r="F16" s="50">
        <f>'Summary of all batches'!$I$10</f>
        <v>51.6735911605521</v>
      </c>
    </row>
    <row r="17" spans="1:6" x14ac:dyDescent="0.2">
      <c r="A17" s="49">
        <v>44363</v>
      </c>
      <c r="B17" s="24">
        <v>1357</v>
      </c>
      <c r="C17" s="39">
        <v>52.858370000000001</v>
      </c>
      <c r="D17" s="50">
        <f>Summary!$K$5</f>
        <v>53.112619545454542</v>
      </c>
      <c r="E17" s="47">
        <f>'Summary of all batches'!$I$11</f>
        <v>54.489002383307657</v>
      </c>
      <c r="F17" s="50">
        <f>'Summary of all batches'!$I$10</f>
        <v>51.6735911605521</v>
      </c>
    </row>
    <row r="18" spans="1:6" x14ac:dyDescent="0.2">
      <c r="A18" s="49">
        <v>44364</v>
      </c>
      <c r="B18" s="24">
        <v>1359</v>
      </c>
      <c r="C18" s="39">
        <v>53.127099999999999</v>
      </c>
      <c r="D18" s="50">
        <f>Summary!$K$5</f>
        <v>53.112619545454542</v>
      </c>
      <c r="E18" s="47">
        <f>'Summary of all batches'!$I$11</f>
        <v>54.489002383307657</v>
      </c>
      <c r="F18" s="50">
        <f>'Summary of all batches'!$I$10</f>
        <v>51.6735911605521</v>
      </c>
    </row>
    <row r="19" spans="1:6" x14ac:dyDescent="0.2">
      <c r="A19" s="49">
        <v>44365</v>
      </c>
      <c r="B19" s="24">
        <v>1367</v>
      </c>
      <c r="C19" s="39">
        <v>53.130180000000003</v>
      </c>
      <c r="D19" s="50">
        <f>Summary!$K$5</f>
        <v>53.112619545454542</v>
      </c>
      <c r="E19" s="47">
        <f>'Summary of all batches'!$I$11</f>
        <v>54.489002383307657</v>
      </c>
      <c r="F19" s="50">
        <f>'Summary of all batches'!$I$10</f>
        <v>51.6735911605521</v>
      </c>
    </row>
    <row r="20" spans="1:6" x14ac:dyDescent="0.2">
      <c r="A20" s="49">
        <v>44366</v>
      </c>
      <c r="B20" s="24">
        <v>1372</v>
      </c>
      <c r="C20" s="39">
        <v>53.376249999999999</v>
      </c>
      <c r="D20" s="50">
        <f>Summary!$K$5</f>
        <v>53.112619545454542</v>
      </c>
      <c r="E20" s="47">
        <f>'Summary of all batches'!$I$11</f>
        <v>54.489002383307657</v>
      </c>
      <c r="F20" s="50">
        <f>'Summary of all batches'!$I$10</f>
        <v>51.6735911605521</v>
      </c>
    </row>
    <row r="21" spans="1:6" x14ac:dyDescent="0.2">
      <c r="A21" s="49">
        <v>44367</v>
      </c>
      <c r="B21" s="24">
        <v>1383</v>
      </c>
      <c r="C21" s="39">
        <v>52.841180000000001</v>
      </c>
      <c r="D21" s="50">
        <f>Summary!$K$5</f>
        <v>53.112619545454542</v>
      </c>
      <c r="E21" s="47">
        <f>'Summary of all batches'!$I$11</f>
        <v>54.489002383307657</v>
      </c>
      <c r="F21" s="50">
        <f>'Summary of all batches'!$I$10</f>
        <v>51.6735911605521</v>
      </c>
    </row>
    <row r="22" spans="1:6" x14ac:dyDescent="0.2">
      <c r="A22" s="49">
        <v>44368</v>
      </c>
      <c r="B22" s="24">
        <v>1384</v>
      </c>
      <c r="C22" s="39">
        <v>52.552810000000001</v>
      </c>
      <c r="D22" s="50">
        <f>Summary!$K$5</f>
        <v>53.112619545454542</v>
      </c>
      <c r="E22" s="47">
        <f>'Summary of all batches'!$I$11</f>
        <v>54.489002383307657</v>
      </c>
      <c r="F22" s="50">
        <f>'Summary of all batches'!$I$10</f>
        <v>51.6735911605521</v>
      </c>
    </row>
    <row r="23" spans="1:6" x14ac:dyDescent="0.2">
      <c r="A23" s="49">
        <v>44369</v>
      </c>
      <c r="B23" s="24">
        <v>1395</v>
      </c>
      <c r="C23" s="39">
        <v>53.119169999999997</v>
      </c>
      <c r="D23" s="50">
        <f>Summary!$K$5</f>
        <v>53.112619545454542</v>
      </c>
      <c r="E23" s="47">
        <f>'Summary of all batches'!$I$11</f>
        <v>54.489002383307657</v>
      </c>
      <c r="F23" s="50">
        <f>'Summary of all batches'!$I$10</f>
        <v>51.6735911605521</v>
      </c>
    </row>
    <row r="24" spans="1:6" x14ac:dyDescent="0.2">
      <c r="B24" s="13"/>
    </row>
    <row r="25" spans="1:6" x14ac:dyDescent="0.2">
      <c r="B25" s="13"/>
    </row>
    <row r="26" spans="1:6" x14ac:dyDescent="0.2">
      <c r="B26" s="13"/>
    </row>
    <row r="27" spans="1:6" x14ac:dyDescent="0.2">
      <c r="B27" s="13"/>
    </row>
    <row r="28" spans="1:6" x14ac:dyDescent="0.2">
      <c r="B28" s="13"/>
    </row>
    <row r="29" spans="1:6" x14ac:dyDescent="0.2">
      <c r="B29" s="13"/>
    </row>
    <row r="30" spans="1:6" x14ac:dyDescent="0.2">
      <c r="B30" s="13"/>
    </row>
    <row r="31" spans="1:6" x14ac:dyDescent="0.2">
      <c r="B31" s="13"/>
    </row>
    <row r="32" spans="1:6" x14ac:dyDescent="0.2">
      <c r="B32" s="15"/>
    </row>
    <row r="33" spans="2:2" x14ac:dyDescent="0.2">
      <c r="B33" s="13"/>
    </row>
    <row r="34" spans="2:2" x14ac:dyDescent="0.2">
      <c r="B34" s="13"/>
    </row>
    <row r="35" spans="2:2" x14ac:dyDescent="0.2">
      <c r="B35" s="16"/>
    </row>
    <row r="36" spans="2:2" x14ac:dyDescent="0.2">
      <c r="B36" s="13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00"/>
    <outlinePr summaryBelow="0" summaryRight="0"/>
  </sheetPr>
  <dimension ref="A1:F1000"/>
  <sheetViews>
    <sheetView topLeftCell="C1" zoomScale="108" workbookViewId="0">
      <pane ySplit="1" topLeftCell="A2" activePane="bottomLeft" state="frozen"/>
      <selection activeCell="J37" sqref="J37"/>
      <selection pane="bottomLeft" activeCell="G21" sqref="G21"/>
    </sheetView>
  </sheetViews>
  <sheetFormatPr baseColWidth="10" defaultColWidth="12.6640625" defaultRowHeight="15.75" customHeight="1" x14ac:dyDescent="0.15"/>
  <cols>
    <col min="2" max="2" width="22.83203125" bestFit="1" customWidth="1"/>
    <col min="3" max="3" width="16.83203125" bestFit="1" customWidth="1"/>
  </cols>
  <sheetData>
    <row r="1" spans="1:6" ht="16" x14ac:dyDescent="0.2">
      <c r="A1" s="63" t="s">
        <v>24</v>
      </c>
      <c r="B1" s="64" t="s">
        <v>37</v>
      </c>
      <c r="C1" s="53" t="s">
        <v>29</v>
      </c>
      <c r="D1" s="64" t="s">
        <v>22</v>
      </c>
      <c r="E1" s="64" t="s">
        <v>26</v>
      </c>
      <c r="F1" s="65" t="s">
        <v>27</v>
      </c>
    </row>
    <row r="2" spans="1:6" ht="16" x14ac:dyDescent="0.2">
      <c r="A2" s="66">
        <v>44348</v>
      </c>
      <c r="B2" s="67">
        <v>6</v>
      </c>
      <c r="C2" s="68">
        <v>55.013489999999997</v>
      </c>
      <c r="D2" s="69">
        <f>Summary!$B$21</f>
        <v>53.407261142857145</v>
      </c>
      <c r="E2" s="76">
        <f>'Summary of all batches'!$I$11</f>
        <v>54.489002383307657</v>
      </c>
      <c r="F2" s="77">
        <f>'Summary of all batches'!$I$10</f>
        <v>51.6735911605521</v>
      </c>
    </row>
    <row r="3" spans="1:6" ht="16" x14ac:dyDescent="0.2">
      <c r="A3" s="54">
        <v>44349</v>
      </c>
      <c r="B3" s="48">
        <v>12</v>
      </c>
      <c r="C3" s="41">
        <v>52.91225</v>
      </c>
      <c r="D3" s="50">
        <f>Summary!$B$21</f>
        <v>53.407261142857145</v>
      </c>
      <c r="E3" s="76">
        <f>'Summary of all batches'!$I$11</f>
        <v>54.489002383307657</v>
      </c>
      <c r="F3" s="77">
        <f>'Summary of all batches'!$I$10</f>
        <v>51.6735911605521</v>
      </c>
    </row>
    <row r="4" spans="1:6" ht="16" x14ac:dyDescent="0.2">
      <c r="A4" s="54">
        <v>44350</v>
      </c>
      <c r="B4" s="48">
        <v>16</v>
      </c>
      <c r="C4" s="41">
        <v>55.029359999999997</v>
      </c>
      <c r="D4" s="50">
        <f>Summary!$B$21</f>
        <v>53.407261142857145</v>
      </c>
      <c r="E4" s="76">
        <f>'Summary of all batches'!$I$11</f>
        <v>54.489002383307657</v>
      </c>
      <c r="F4" s="77">
        <f>'Summary of all batches'!$I$10</f>
        <v>51.6735911605521</v>
      </c>
    </row>
    <row r="5" spans="1:6" ht="16" x14ac:dyDescent="0.2">
      <c r="A5" s="54">
        <v>44351</v>
      </c>
      <c r="B5" s="48">
        <v>24</v>
      </c>
      <c r="C5" s="39">
        <v>55.078530000000001</v>
      </c>
      <c r="D5" s="50">
        <f>Summary!$B$21</f>
        <v>53.407261142857145</v>
      </c>
      <c r="E5" s="76">
        <f>'Summary of all batches'!$I$11</f>
        <v>54.489002383307657</v>
      </c>
      <c r="F5" s="77">
        <f>'Summary of all batches'!$I$10</f>
        <v>51.6735911605521</v>
      </c>
    </row>
    <row r="6" spans="1:6" ht="16" x14ac:dyDescent="0.2">
      <c r="A6" s="54">
        <v>44352</v>
      </c>
      <c r="B6" s="48">
        <v>40</v>
      </c>
      <c r="C6" s="41">
        <v>55.134869999999999</v>
      </c>
      <c r="D6" s="50">
        <f>Summary!$B$21</f>
        <v>53.407261142857145</v>
      </c>
      <c r="E6" s="76">
        <f>'Summary of all batches'!$I$11</f>
        <v>54.489002383307657</v>
      </c>
      <c r="F6" s="77">
        <f>'Summary of all batches'!$I$10</f>
        <v>51.6735911605521</v>
      </c>
    </row>
    <row r="7" spans="1:6" ht="16" x14ac:dyDescent="0.2">
      <c r="A7" s="54">
        <v>44353</v>
      </c>
      <c r="B7" s="48">
        <v>51</v>
      </c>
      <c r="C7" s="41">
        <v>55.023420000000002</v>
      </c>
      <c r="D7" s="50">
        <f>Summary!$B$21</f>
        <v>53.407261142857145</v>
      </c>
      <c r="E7" s="76">
        <f>'Summary of all batches'!$I$11</f>
        <v>54.489002383307657</v>
      </c>
      <c r="F7" s="77">
        <f>'Summary of all batches'!$I$10</f>
        <v>51.6735911605521</v>
      </c>
    </row>
    <row r="8" spans="1:6" ht="16" x14ac:dyDescent="0.2">
      <c r="A8" s="54">
        <v>44354</v>
      </c>
      <c r="B8" s="48">
        <v>73</v>
      </c>
      <c r="C8" s="41">
        <v>55.058909999999997</v>
      </c>
      <c r="D8" s="50">
        <f>Summary!$B$21</f>
        <v>53.407261142857145</v>
      </c>
      <c r="E8" s="76">
        <f>'Summary of all batches'!$I$11</f>
        <v>54.489002383307657</v>
      </c>
      <c r="F8" s="77">
        <f>'Summary of all batches'!$I$10</f>
        <v>51.6735911605521</v>
      </c>
    </row>
    <row r="9" spans="1:6" ht="16" x14ac:dyDescent="0.2">
      <c r="A9" s="54">
        <v>44355</v>
      </c>
      <c r="B9" s="48">
        <v>95</v>
      </c>
      <c r="C9" s="41">
        <v>52.70326</v>
      </c>
      <c r="D9" s="50">
        <f>Summary!$B$21</f>
        <v>53.407261142857145</v>
      </c>
      <c r="E9" s="76">
        <f>'Summary of all batches'!$I$11</f>
        <v>54.489002383307657</v>
      </c>
      <c r="F9" s="77">
        <f>'Summary of all batches'!$I$10</f>
        <v>51.6735911605521</v>
      </c>
    </row>
    <row r="10" spans="1:6" ht="16" x14ac:dyDescent="0.2">
      <c r="A10" s="54">
        <v>44356</v>
      </c>
      <c r="B10" s="48">
        <v>98</v>
      </c>
      <c r="C10" s="41">
        <v>55.097589999999997</v>
      </c>
      <c r="D10" s="50">
        <f>Summary!$B$21</f>
        <v>53.407261142857145</v>
      </c>
      <c r="E10" s="76">
        <f>'Summary of all batches'!$I$11</f>
        <v>54.489002383307657</v>
      </c>
      <c r="F10" s="77">
        <f>'Summary of all batches'!$I$10</f>
        <v>51.6735911605521</v>
      </c>
    </row>
    <row r="11" spans="1:6" ht="16" x14ac:dyDescent="0.2">
      <c r="A11" s="54">
        <v>44357</v>
      </c>
      <c r="B11" s="48">
        <v>105</v>
      </c>
      <c r="C11" s="41">
        <v>53.096440000000001</v>
      </c>
      <c r="D11" s="50">
        <f>Summary!$B$21</f>
        <v>53.407261142857145</v>
      </c>
      <c r="E11" s="76">
        <f>'Summary of all batches'!$I$11</f>
        <v>54.489002383307657</v>
      </c>
      <c r="F11" s="77">
        <f>'Summary of all batches'!$I$10</f>
        <v>51.6735911605521</v>
      </c>
    </row>
    <row r="12" spans="1:6" ht="16" x14ac:dyDescent="0.2">
      <c r="A12" s="54">
        <v>44358</v>
      </c>
      <c r="B12" s="48">
        <v>107</v>
      </c>
      <c r="C12" s="41">
        <v>53.246130000000001</v>
      </c>
      <c r="D12" s="50">
        <f>Summary!$B$21</f>
        <v>53.407261142857145</v>
      </c>
      <c r="E12" s="76">
        <f>'Summary of all batches'!$I$11</f>
        <v>54.489002383307657</v>
      </c>
      <c r="F12" s="77">
        <f>'Summary of all batches'!$I$10</f>
        <v>51.6735911605521</v>
      </c>
    </row>
    <row r="13" spans="1:6" ht="16" x14ac:dyDescent="0.2">
      <c r="A13" s="54">
        <v>44359</v>
      </c>
      <c r="B13" s="48">
        <v>109</v>
      </c>
      <c r="C13" s="41">
        <v>52.749360000000003</v>
      </c>
      <c r="D13" s="50">
        <f>Summary!$B$21</f>
        <v>53.407261142857145</v>
      </c>
      <c r="E13" s="76">
        <f>'Summary of all batches'!$I$11</f>
        <v>54.489002383307657</v>
      </c>
      <c r="F13" s="77">
        <f>'Summary of all batches'!$I$10</f>
        <v>51.6735911605521</v>
      </c>
    </row>
    <row r="14" spans="1:6" ht="16" x14ac:dyDescent="0.2">
      <c r="A14" s="54">
        <v>44360</v>
      </c>
      <c r="B14" s="48">
        <v>111</v>
      </c>
      <c r="C14" s="39">
        <v>52.886560000000003</v>
      </c>
      <c r="D14" s="50">
        <f>Summary!$B$21</f>
        <v>53.407261142857145</v>
      </c>
      <c r="E14" s="76">
        <f>'Summary of all batches'!$I$11</f>
        <v>54.489002383307657</v>
      </c>
      <c r="F14" s="77">
        <f>'Summary of all batches'!$I$10</f>
        <v>51.6735911605521</v>
      </c>
    </row>
    <row r="15" spans="1:6" ht="16" x14ac:dyDescent="0.2">
      <c r="A15" s="54">
        <v>44361</v>
      </c>
      <c r="B15" s="48">
        <v>121</v>
      </c>
      <c r="C15" s="41">
        <v>52.991619999999998</v>
      </c>
      <c r="D15" s="50">
        <f>Summary!$B$21</f>
        <v>53.407261142857145</v>
      </c>
      <c r="E15" s="76">
        <f>'Summary of all batches'!$I$11</f>
        <v>54.489002383307657</v>
      </c>
      <c r="F15" s="77">
        <f>'Summary of all batches'!$I$10</f>
        <v>51.6735911605521</v>
      </c>
    </row>
    <row r="16" spans="1:6" ht="16" x14ac:dyDescent="0.2">
      <c r="A16" s="54">
        <v>44362</v>
      </c>
      <c r="B16" s="48">
        <v>122</v>
      </c>
      <c r="C16" s="39">
        <v>53.186669999999999</v>
      </c>
      <c r="D16" s="50">
        <f>Summary!$B$21</f>
        <v>53.407261142857145</v>
      </c>
      <c r="E16" s="76">
        <f>'Summary of all batches'!$I$11</f>
        <v>54.489002383307657</v>
      </c>
      <c r="F16" s="77">
        <f>'Summary of all batches'!$I$10</f>
        <v>51.6735911605521</v>
      </c>
    </row>
    <row r="17" spans="1:6" ht="16" x14ac:dyDescent="0.2">
      <c r="A17" s="54">
        <v>44363</v>
      </c>
      <c r="B17" s="48">
        <v>136</v>
      </c>
      <c r="C17" s="41">
        <v>53.172159999999998</v>
      </c>
      <c r="D17" s="50">
        <f>Summary!$B$21</f>
        <v>53.407261142857145</v>
      </c>
      <c r="E17" s="76">
        <f>'Summary of all batches'!$I$11</f>
        <v>54.489002383307657</v>
      </c>
      <c r="F17" s="77">
        <f>'Summary of all batches'!$I$10</f>
        <v>51.6735911605521</v>
      </c>
    </row>
    <row r="18" spans="1:6" ht="16" x14ac:dyDescent="0.2">
      <c r="A18" s="54">
        <v>44364</v>
      </c>
      <c r="B18" s="48">
        <v>138</v>
      </c>
      <c r="C18" s="41">
        <v>53.25215</v>
      </c>
      <c r="D18" s="50">
        <f>Summary!$B$21</f>
        <v>53.407261142857145</v>
      </c>
      <c r="E18" s="76">
        <f>'Summary of all batches'!$I$11</f>
        <v>54.489002383307657</v>
      </c>
      <c r="F18" s="77">
        <f>'Summary of all batches'!$I$10</f>
        <v>51.6735911605521</v>
      </c>
    </row>
    <row r="19" spans="1:6" ht="16" x14ac:dyDescent="0.2">
      <c r="A19" s="54">
        <v>44365</v>
      </c>
      <c r="B19" s="48">
        <v>160</v>
      </c>
      <c r="C19" s="41">
        <v>52.889360000000003</v>
      </c>
      <c r="D19" s="50">
        <f>Summary!$B$21</f>
        <v>53.407261142857145</v>
      </c>
      <c r="E19" s="76">
        <f>'Summary of all batches'!$I$11</f>
        <v>54.489002383307657</v>
      </c>
      <c r="F19" s="77">
        <f>'Summary of all batches'!$I$10</f>
        <v>51.6735911605521</v>
      </c>
    </row>
    <row r="20" spans="1:6" ht="16" x14ac:dyDescent="0.2">
      <c r="A20" s="54">
        <v>44366</v>
      </c>
      <c r="B20" s="48">
        <v>161</v>
      </c>
      <c r="C20" s="39">
        <v>53.49868</v>
      </c>
      <c r="D20" s="50">
        <f>Summary!$B$21</f>
        <v>53.407261142857145</v>
      </c>
      <c r="E20" s="76">
        <f>'Summary of all batches'!$I$11</f>
        <v>54.489002383307657</v>
      </c>
      <c r="F20" s="77">
        <f>'Summary of all batches'!$I$10</f>
        <v>51.6735911605521</v>
      </c>
    </row>
    <row r="21" spans="1:6" ht="16" x14ac:dyDescent="0.2">
      <c r="A21" s="54">
        <v>44367</v>
      </c>
      <c r="B21" s="48">
        <v>165</v>
      </c>
      <c r="C21" s="41">
        <v>53.120809999999999</v>
      </c>
      <c r="D21" s="50">
        <f>Summary!$B$21</f>
        <v>53.407261142857145</v>
      </c>
      <c r="E21" s="76">
        <f>'Summary of all batches'!$I$11</f>
        <v>54.489002383307657</v>
      </c>
      <c r="F21" s="77">
        <f>'Summary of all batches'!$I$10</f>
        <v>51.6735911605521</v>
      </c>
    </row>
    <row r="22" spans="1:6" ht="16" x14ac:dyDescent="0.2">
      <c r="A22" s="54">
        <v>44368</v>
      </c>
      <c r="B22" s="48">
        <v>175</v>
      </c>
      <c r="C22" s="41">
        <v>52.741109999999999</v>
      </c>
      <c r="D22" s="50">
        <f>Summary!$B$21</f>
        <v>53.407261142857145</v>
      </c>
      <c r="E22" s="76">
        <f>'Summary of all batches'!$I$11</f>
        <v>54.489002383307657</v>
      </c>
      <c r="F22" s="77">
        <f>'Summary of all batches'!$I$10</f>
        <v>51.6735911605521</v>
      </c>
    </row>
    <row r="23" spans="1:6" ht="16" x14ac:dyDescent="0.2">
      <c r="A23" s="54">
        <v>44369</v>
      </c>
      <c r="B23" s="48">
        <v>184</v>
      </c>
      <c r="C23" s="39">
        <v>52.90643</v>
      </c>
      <c r="D23" s="50">
        <f>Summary!$B$21</f>
        <v>53.407261142857145</v>
      </c>
      <c r="E23" s="76">
        <f>'Summary of all batches'!$I$11</f>
        <v>54.489002383307657</v>
      </c>
      <c r="F23" s="77">
        <f>'Summary of all batches'!$I$10</f>
        <v>51.6735911605521</v>
      </c>
    </row>
    <row r="24" spans="1:6" ht="16" x14ac:dyDescent="0.2">
      <c r="A24" s="54">
        <v>44370</v>
      </c>
      <c r="B24" s="48">
        <v>190</v>
      </c>
      <c r="C24" s="41">
        <v>53.201369999999997</v>
      </c>
      <c r="D24" s="50">
        <f>Summary!$B$21</f>
        <v>53.407261142857145</v>
      </c>
      <c r="E24" s="76">
        <f>'Summary of all batches'!$I$11</f>
        <v>54.489002383307657</v>
      </c>
      <c r="F24" s="77">
        <f>'Summary of all batches'!$I$10</f>
        <v>51.6735911605521</v>
      </c>
    </row>
    <row r="25" spans="1:6" ht="16" x14ac:dyDescent="0.2">
      <c r="A25" s="54">
        <v>44371</v>
      </c>
      <c r="B25" s="48">
        <v>205</v>
      </c>
      <c r="C25" s="41">
        <v>52.767650000000003</v>
      </c>
      <c r="D25" s="50">
        <f>Summary!$B$21</f>
        <v>53.407261142857145</v>
      </c>
      <c r="E25" s="76">
        <f>'Summary of all batches'!$I$11</f>
        <v>54.489002383307657</v>
      </c>
      <c r="F25" s="77">
        <f>'Summary of all batches'!$I$10</f>
        <v>51.6735911605521</v>
      </c>
    </row>
    <row r="26" spans="1:6" ht="16" x14ac:dyDescent="0.2">
      <c r="A26" s="54">
        <v>44372</v>
      </c>
      <c r="B26" s="48">
        <v>206</v>
      </c>
      <c r="C26" s="41">
        <v>53.049370000000003</v>
      </c>
      <c r="D26" s="50">
        <f>Summary!$B$21</f>
        <v>53.407261142857145</v>
      </c>
      <c r="E26" s="76">
        <f>'Summary of all batches'!$I$11</f>
        <v>54.489002383307657</v>
      </c>
      <c r="F26" s="77">
        <f>'Summary of all batches'!$I$10</f>
        <v>51.6735911605521</v>
      </c>
    </row>
    <row r="27" spans="1:6" ht="16" x14ac:dyDescent="0.2">
      <c r="A27" s="54">
        <v>44373</v>
      </c>
      <c r="B27" s="48">
        <v>208</v>
      </c>
      <c r="C27" s="41">
        <v>52.936120000000003</v>
      </c>
      <c r="D27" s="50">
        <f>Summary!$B$21</f>
        <v>53.407261142857145</v>
      </c>
      <c r="E27" s="76">
        <f>'Summary of all batches'!$I$11</f>
        <v>54.489002383307657</v>
      </c>
      <c r="F27" s="77">
        <f>'Summary of all batches'!$I$10</f>
        <v>51.6735911605521</v>
      </c>
    </row>
    <row r="28" spans="1:6" ht="16" x14ac:dyDescent="0.2">
      <c r="A28" s="54">
        <v>44374</v>
      </c>
      <c r="B28" s="48">
        <v>211</v>
      </c>
      <c r="C28" s="41">
        <v>52.755980000000001</v>
      </c>
      <c r="D28" s="50">
        <f>Summary!$B$21</f>
        <v>53.407261142857145</v>
      </c>
      <c r="E28" s="76">
        <f>'Summary of all batches'!$I$11</f>
        <v>54.489002383307657</v>
      </c>
      <c r="F28" s="77">
        <f>'Summary of all batches'!$I$10</f>
        <v>51.6735911605521</v>
      </c>
    </row>
    <row r="29" spans="1:6" ht="16" x14ac:dyDescent="0.2">
      <c r="A29" s="54">
        <v>44375</v>
      </c>
      <c r="B29" s="48">
        <v>215</v>
      </c>
      <c r="C29" s="41">
        <v>53.159030000000001</v>
      </c>
      <c r="D29" s="50">
        <f>Summary!$B$21</f>
        <v>53.407261142857145</v>
      </c>
      <c r="E29" s="76">
        <f>'Summary of all batches'!$I$11</f>
        <v>54.489002383307657</v>
      </c>
      <c r="F29" s="77">
        <f>'Summary of all batches'!$I$10</f>
        <v>51.6735911605521</v>
      </c>
    </row>
    <row r="30" spans="1:6" ht="16" x14ac:dyDescent="0.2">
      <c r="A30" s="54">
        <v>44376</v>
      </c>
      <c r="B30" s="48">
        <v>224</v>
      </c>
      <c r="C30" s="41">
        <v>53.274059999999999</v>
      </c>
      <c r="D30" s="50">
        <f>Summary!$B$21</f>
        <v>53.407261142857145</v>
      </c>
      <c r="E30" s="76">
        <f>'Summary of all batches'!$I$11</f>
        <v>54.489002383307657</v>
      </c>
      <c r="F30" s="77">
        <f>'Summary of all batches'!$I$10</f>
        <v>51.6735911605521</v>
      </c>
    </row>
    <row r="31" spans="1:6" ht="16" x14ac:dyDescent="0.2">
      <c r="A31" s="54">
        <v>44377</v>
      </c>
      <c r="B31" s="48">
        <v>230</v>
      </c>
      <c r="C31" s="41">
        <v>52.749180000000003</v>
      </c>
      <c r="D31" s="50">
        <f>Summary!$B$21</f>
        <v>53.407261142857145</v>
      </c>
      <c r="E31" s="76">
        <f>'Summary of all batches'!$I$11</f>
        <v>54.489002383307657</v>
      </c>
      <c r="F31" s="77">
        <f>'Summary of all batches'!$I$10</f>
        <v>51.6735911605521</v>
      </c>
    </row>
    <row r="32" spans="1:6" ht="16" x14ac:dyDescent="0.2">
      <c r="A32" s="54">
        <v>44368</v>
      </c>
      <c r="B32" s="48">
        <v>241</v>
      </c>
      <c r="C32" s="41">
        <v>53.149679999999996</v>
      </c>
      <c r="D32" s="50">
        <f>Summary!$B$21</f>
        <v>53.407261142857145</v>
      </c>
      <c r="E32" s="76">
        <f>'Summary of all batches'!$I$11</f>
        <v>54.489002383307657</v>
      </c>
      <c r="F32" s="77">
        <f>'Summary of all batches'!$I$10</f>
        <v>51.6735911605521</v>
      </c>
    </row>
    <row r="33" spans="1:6" ht="16" x14ac:dyDescent="0.2">
      <c r="A33" s="54">
        <v>44368</v>
      </c>
      <c r="B33" s="48">
        <v>265</v>
      </c>
      <c r="C33" s="41">
        <v>52.567630000000001</v>
      </c>
      <c r="D33" s="50">
        <f>Summary!$B$21</f>
        <v>53.407261142857145</v>
      </c>
      <c r="E33" s="76">
        <f>'Summary of all batches'!$I$11</f>
        <v>54.489002383307657</v>
      </c>
      <c r="F33" s="77">
        <f>'Summary of all batches'!$I$10</f>
        <v>51.6735911605521</v>
      </c>
    </row>
    <row r="34" spans="1:6" ht="16" x14ac:dyDescent="0.2">
      <c r="A34" s="54">
        <v>44368</v>
      </c>
      <c r="B34" s="48">
        <v>270</v>
      </c>
      <c r="C34" s="41">
        <v>52.965679999999999</v>
      </c>
      <c r="D34" s="50">
        <f>Summary!$B$21</f>
        <v>53.407261142857145</v>
      </c>
      <c r="E34" s="76">
        <f>'Summary of all batches'!$I$11</f>
        <v>54.489002383307657</v>
      </c>
      <c r="F34" s="77">
        <f>'Summary of all batches'!$I$10</f>
        <v>51.6735911605521</v>
      </c>
    </row>
    <row r="35" spans="1:6" ht="16" x14ac:dyDescent="0.2">
      <c r="A35" s="54">
        <v>44368</v>
      </c>
      <c r="B35" s="48">
        <v>277</v>
      </c>
      <c r="C35" s="39">
        <v>52.953159999999997</v>
      </c>
      <c r="D35" s="50">
        <f>Summary!$B$21</f>
        <v>53.407261142857145</v>
      </c>
      <c r="E35" s="76">
        <f>'Summary of all batches'!$I$11</f>
        <v>54.489002383307657</v>
      </c>
      <c r="F35" s="77">
        <f>'Summary of all batches'!$I$10</f>
        <v>51.6735911605521</v>
      </c>
    </row>
    <row r="36" spans="1:6" ht="16" x14ac:dyDescent="0.2">
      <c r="A36" s="55">
        <v>44368</v>
      </c>
      <c r="B36" s="70">
        <v>279</v>
      </c>
      <c r="C36" s="71">
        <v>52.936070000000001</v>
      </c>
      <c r="D36" s="57">
        <f>Summary!$B$21</f>
        <v>53.407261142857145</v>
      </c>
      <c r="E36" s="76">
        <f>'Summary of all batches'!$I$11</f>
        <v>54.489002383307657</v>
      </c>
      <c r="F36" s="77">
        <f>'Summary of all batches'!$I$10</f>
        <v>51.6735911605521</v>
      </c>
    </row>
    <row r="37" spans="1:6" ht="15.75" customHeight="1" x14ac:dyDescent="0.15">
      <c r="B37" s="18"/>
    </row>
    <row r="38" spans="1:6" ht="15.75" customHeight="1" x14ac:dyDescent="0.15">
      <c r="B38" s="18"/>
    </row>
    <row r="39" spans="1:6" ht="15.75" customHeight="1" x14ac:dyDescent="0.15">
      <c r="B39" s="18"/>
    </row>
    <row r="40" spans="1:6" ht="15.75" customHeight="1" x14ac:dyDescent="0.15">
      <c r="B40" s="18"/>
    </row>
    <row r="41" spans="1:6" ht="15.75" customHeight="1" x14ac:dyDescent="0.15">
      <c r="B41" s="18"/>
    </row>
    <row r="42" spans="1:6" ht="15.75" customHeight="1" x14ac:dyDescent="0.15">
      <c r="B42" s="18"/>
    </row>
    <row r="43" spans="1:6" ht="15.75" customHeight="1" x14ac:dyDescent="0.15">
      <c r="B43" s="18"/>
    </row>
    <row r="44" spans="1:6" ht="15.75" customHeight="1" x14ac:dyDescent="0.15">
      <c r="B44" s="18"/>
    </row>
    <row r="45" spans="1:6" ht="15.75" customHeight="1" x14ac:dyDescent="0.15">
      <c r="B45" s="18"/>
    </row>
    <row r="46" spans="1:6" ht="15.75" customHeight="1" x14ac:dyDescent="0.15">
      <c r="B46" s="18"/>
    </row>
    <row r="47" spans="1:6" ht="15.75" customHeight="1" x14ac:dyDescent="0.15">
      <c r="B47" s="18"/>
    </row>
    <row r="48" spans="1:6" ht="15.75" customHeight="1" x14ac:dyDescent="0.15">
      <c r="B48" s="18"/>
    </row>
    <row r="49" spans="2:2" ht="15.75" customHeight="1" x14ac:dyDescent="0.15">
      <c r="B49" s="18"/>
    </row>
    <row r="50" spans="2:2" ht="15.75" customHeight="1" x14ac:dyDescent="0.15">
      <c r="B50" s="18"/>
    </row>
    <row r="51" spans="2:2" ht="15.75" customHeight="1" x14ac:dyDescent="0.15">
      <c r="B51" s="18"/>
    </row>
    <row r="52" spans="2:2" ht="13" x14ac:dyDescent="0.15">
      <c r="B52" s="18"/>
    </row>
    <row r="53" spans="2:2" ht="13" x14ac:dyDescent="0.15">
      <c r="B53" s="18"/>
    </row>
    <row r="54" spans="2:2" ht="13" x14ac:dyDescent="0.15">
      <c r="B54" s="18"/>
    </row>
    <row r="55" spans="2:2" ht="13" x14ac:dyDescent="0.15">
      <c r="B55" s="18"/>
    </row>
    <row r="56" spans="2:2" ht="13" x14ac:dyDescent="0.15">
      <c r="B56" s="18"/>
    </row>
    <row r="57" spans="2:2" ht="13" x14ac:dyDescent="0.15">
      <c r="B57" s="18"/>
    </row>
    <row r="58" spans="2:2" ht="13" x14ac:dyDescent="0.15">
      <c r="B58" s="18"/>
    </row>
    <row r="59" spans="2:2" ht="13" x14ac:dyDescent="0.15">
      <c r="B59" s="18"/>
    </row>
    <row r="60" spans="2:2" ht="13" x14ac:dyDescent="0.15">
      <c r="B60" s="18"/>
    </row>
    <row r="61" spans="2:2" ht="13" x14ac:dyDescent="0.15">
      <c r="B61" s="18"/>
    </row>
    <row r="62" spans="2:2" ht="13" x14ac:dyDescent="0.15">
      <c r="B62" s="18"/>
    </row>
    <row r="63" spans="2:2" ht="13" x14ac:dyDescent="0.15">
      <c r="B63" s="18"/>
    </row>
    <row r="64" spans="2:2" ht="13" x14ac:dyDescent="0.15">
      <c r="B64" s="18"/>
    </row>
    <row r="65" spans="2:2" ht="13" x14ac:dyDescent="0.15">
      <c r="B65" s="18"/>
    </row>
    <row r="66" spans="2:2" ht="13" x14ac:dyDescent="0.15">
      <c r="B66" s="18"/>
    </row>
    <row r="67" spans="2:2" ht="13" x14ac:dyDescent="0.15">
      <c r="B67" s="18"/>
    </row>
    <row r="68" spans="2:2" ht="13" x14ac:dyDescent="0.15">
      <c r="B68" s="18"/>
    </row>
    <row r="69" spans="2:2" ht="13" x14ac:dyDescent="0.15">
      <c r="B69" s="18"/>
    </row>
    <row r="70" spans="2:2" ht="13" x14ac:dyDescent="0.15">
      <c r="B70" s="18"/>
    </row>
    <row r="71" spans="2:2" ht="13" x14ac:dyDescent="0.15">
      <c r="B71" s="18"/>
    </row>
    <row r="72" spans="2:2" ht="13" x14ac:dyDescent="0.15">
      <c r="B72" s="18"/>
    </row>
    <row r="73" spans="2:2" ht="13" x14ac:dyDescent="0.15">
      <c r="B73" s="18"/>
    </row>
    <row r="74" spans="2:2" ht="13" x14ac:dyDescent="0.15">
      <c r="B74" s="18"/>
    </row>
    <row r="75" spans="2:2" ht="13" x14ac:dyDescent="0.15">
      <c r="B75" s="18"/>
    </row>
    <row r="76" spans="2:2" ht="13" x14ac:dyDescent="0.15">
      <c r="B76" s="18"/>
    </row>
    <row r="77" spans="2:2" ht="13" x14ac:dyDescent="0.15">
      <c r="B77" s="18"/>
    </row>
    <row r="78" spans="2:2" ht="13" x14ac:dyDescent="0.15">
      <c r="B78" s="18"/>
    </row>
    <row r="79" spans="2:2" ht="13" x14ac:dyDescent="0.15">
      <c r="B79" s="18"/>
    </row>
    <row r="80" spans="2:2" ht="13" x14ac:dyDescent="0.15">
      <c r="B80" s="18"/>
    </row>
    <row r="81" spans="2:2" ht="13" x14ac:dyDescent="0.15">
      <c r="B81" s="18"/>
    </row>
    <row r="82" spans="2:2" ht="13" x14ac:dyDescent="0.15">
      <c r="B82" s="18"/>
    </row>
    <row r="83" spans="2:2" ht="13" x14ac:dyDescent="0.15">
      <c r="B83" s="18"/>
    </row>
    <row r="84" spans="2:2" ht="13" x14ac:dyDescent="0.15">
      <c r="B84" s="18"/>
    </row>
    <row r="85" spans="2:2" ht="13" x14ac:dyDescent="0.15">
      <c r="B85" s="18"/>
    </row>
    <row r="86" spans="2:2" ht="13" x14ac:dyDescent="0.15">
      <c r="B86" s="18"/>
    </row>
    <row r="87" spans="2:2" ht="13" x14ac:dyDescent="0.15">
      <c r="B87" s="18"/>
    </row>
    <row r="88" spans="2:2" ht="13" x14ac:dyDescent="0.15">
      <c r="B88" s="18"/>
    </row>
    <row r="89" spans="2:2" ht="13" x14ac:dyDescent="0.15">
      <c r="B89" s="18"/>
    </row>
    <row r="90" spans="2:2" ht="13" x14ac:dyDescent="0.15">
      <c r="B90" s="18"/>
    </row>
    <row r="91" spans="2:2" ht="13" x14ac:dyDescent="0.15">
      <c r="B91" s="18"/>
    </row>
    <row r="92" spans="2:2" ht="13" x14ac:dyDescent="0.15">
      <c r="B92" s="18"/>
    </row>
    <row r="93" spans="2:2" ht="13" x14ac:dyDescent="0.15">
      <c r="B93" s="18"/>
    </row>
    <row r="94" spans="2:2" ht="13" x14ac:dyDescent="0.15">
      <c r="B94" s="18"/>
    </row>
    <row r="95" spans="2:2" ht="13" x14ac:dyDescent="0.15">
      <c r="B95" s="18"/>
    </row>
    <row r="96" spans="2:2" ht="13" x14ac:dyDescent="0.15">
      <c r="B96" s="18"/>
    </row>
    <row r="97" spans="2:2" ht="13" x14ac:dyDescent="0.15">
      <c r="B97" s="18"/>
    </row>
    <row r="98" spans="2:2" ht="13" x14ac:dyDescent="0.15">
      <c r="B98" s="18"/>
    </row>
    <row r="99" spans="2:2" ht="13" x14ac:dyDescent="0.15">
      <c r="B99" s="18"/>
    </row>
    <row r="100" spans="2:2" ht="13" x14ac:dyDescent="0.15">
      <c r="B100" s="18"/>
    </row>
    <row r="101" spans="2:2" ht="13" x14ac:dyDescent="0.15">
      <c r="B101" s="18"/>
    </row>
    <row r="102" spans="2:2" ht="13" x14ac:dyDescent="0.15">
      <c r="B102" s="18"/>
    </row>
    <row r="103" spans="2:2" ht="13" x14ac:dyDescent="0.15">
      <c r="B103" s="18"/>
    </row>
    <row r="104" spans="2:2" ht="13" x14ac:dyDescent="0.15">
      <c r="B104" s="18"/>
    </row>
    <row r="105" spans="2:2" ht="13" x14ac:dyDescent="0.15">
      <c r="B105" s="18"/>
    </row>
    <row r="106" spans="2:2" ht="13" x14ac:dyDescent="0.15">
      <c r="B106" s="18"/>
    </row>
    <row r="107" spans="2:2" ht="13" x14ac:dyDescent="0.15">
      <c r="B107" s="18"/>
    </row>
    <row r="108" spans="2:2" ht="13" x14ac:dyDescent="0.15">
      <c r="B108" s="18"/>
    </row>
    <row r="109" spans="2:2" ht="13" x14ac:dyDescent="0.15">
      <c r="B109" s="18"/>
    </row>
    <row r="110" spans="2:2" ht="13" x14ac:dyDescent="0.15">
      <c r="B110" s="18"/>
    </row>
    <row r="111" spans="2:2" ht="13" x14ac:dyDescent="0.15">
      <c r="B111" s="18"/>
    </row>
    <row r="112" spans="2:2" ht="13" x14ac:dyDescent="0.15">
      <c r="B112" s="18"/>
    </row>
    <row r="113" spans="2:2" ht="13" x14ac:dyDescent="0.15">
      <c r="B113" s="18"/>
    </row>
    <row r="114" spans="2:2" ht="13" x14ac:dyDescent="0.15">
      <c r="B114" s="18"/>
    </row>
    <row r="115" spans="2:2" ht="13" x14ac:dyDescent="0.15">
      <c r="B115" s="18"/>
    </row>
    <row r="116" spans="2:2" ht="13" x14ac:dyDescent="0.15">
      <c r="B116" s="18"/>
    </row>
    <row r="117" spans="2:2" ht="13" x14ac:dyDescent="0.15">
      <c r="B117" s="18"/>
    </row>
    <row r="118" spans="2:2" ht="13" x14ac:dyDescent="0.15">
      <c r="B118" s="18"/>
    </row>
    <row r="119" spans="2:2" ht="13" x14ac:dyDescent="0.15">
      <c r="B119" s="18"/>
    </row>
    <row r="120" spans="2:2" ht="13" x14ac:dyDescent="0.15">
      <c r="B120" s="18"/>
    </row>
    <row r="121" spans="2:2" ht="13" x14ac:dyDescent="0.15">
      <c r="B121" s="18"/>
    </row>
    <row r="122" spans="2:2" ht="13" x14ac:dyDescent="0.15">
      <c r="B122" s="18"/>
    </row>
    <row r="123" spans="2:2" ht="13" x14ac:dyDescent="0.15">
      <c r="B123" s="18"/>
    </row>
    <row r="124" spans="2:2" ht="13" x14ac:dyDescent="0.15">
      <c r="B124" s="18"/>
    </row>
    <row r="125" spans="2:2" ht="13" x14ac:dyDescent="0.15">
      <c r="B125" s="18"/>
    </row>
    <row r="126" spans="2:2" ht="13" x14ac:dyDescent="0.15">
      <c r="B126" s="18"/>
    </row>
    <row r="127" spans="2:2" ht="13" x14ac:dyDescent="0.15">
      <c r="B127" s="18"/>
    </row>
    <row r="128" spans="2:2" ht="13" x14ac:dyDescent="0.15">
      <c r="B128" s="18"/>
    </row>
    <row r="129" spans="2:2" ht="13" x14ac:dyDescent="0.15">
      <c r="B129" s="18"/>
    </row>
    <row r="130" spans="2:2" ht="13" x14ac:dyDescent="0.15">
      <c r="B130" s="18"/>
    </row>
    <row r="131" spans="2:2" ht="13" x14ac:dyDescent="0.15">
      <c r="B131" s="18"/>
    </row>
    <row r="132" spans="2:2" ht="13" x14ac:dyDescent="0.15">
      <c r="B132" s="18"/>
    </row>
    <row r="133" spans="2:2" ht="13" x14ac:dyDescent="0.15">
      <c r="B133" s="18"/>
    </row>
    <row r="134" spans="2:2" ht="13" x14ac:dyDescent="0.15">
      <c r="B134" s="18"/>
    </row>
    <row r="135" spans="2:2" ht="13" x14ac:dyDescent="0.15">
      <c r="B135" s="18"/>
    </row>
    <row r="136" spans="2:2" ht="13" x14ac:dyDescent="0.15">
      <c r="B136" s="18"/>
    </row>
    <row r="137" spans="2:2" ht="13" x14ac:dyDescent="0.15">
      <c r="B137" s="18"/>
    </row>
    <row r="138" spans="2:2" ht="13" x14ac:dyDescent="0.15">
      <c r="B138" s="18"/>
    </row>
    <row r="139" spans="2:2" ht="13" x14ac:dyDescent="0.15">
      <c r="B139" s="18"/>
    </row>
    <row r="140" spans="2:2" ht="13" x14ac:dyDescent="0.15">
      <c r="B140" s="18"/>
    </row>
    <row r="141" spans="2:2" ht="13" x14ac:dyDescent="0.15">
      <c r="B141" s="18"/>
    </row>
    <row r="142" spans="2:2" ht="13" x14ac:dyDescent="0.15">
      <c r="B142" s="18"/>
    </row>
    <row r="143" spans="2:2" ht="13" x14ac:dyDescent="0.15">
      <c r="B143" s="18"/>
    </row>
    <row r="144" spans="2:2" ht="13" x14ac:dyDescent="0.15">
      <c r="B144" s="18"/>
    </row>
    <row r="145" spans="2:2" ht="13" x14ac:dyDescent="0.15">
      <c r="B145" s="18"/>
    </row>
    <row r="146" spans="2:2" ht="13" x14ac:dyDescent="0.15">
      <c r="B146" s="18"/>
    </row>
    <row r="147" spans="2:2" ht="13" x14ac:dyDescent="0.15">
      <c r="B147" s="18"/>
    </row>
    <row r="148" spans="2:2" ht="13" x14ac:dyDescent="0.15">
      <c r="B148" s="18"/>
    </row>
    <row r="149" spans="2:2" ht="13" x14ac:dyDescent="0.15">
      <c r="B149" s="18"/>
    </row>
    <row r="150" spans="2:2" ht="13" x14ac:dyDescent="0.15">
      <c r="B150" s="18"/>
    </row>
    <row r="151" spans="2:2" ht="13" x14ac:dyDescent="0.15">
      <c r="B151" s="18"/>
    </row>
    <row r="152" spans="2:2" ht="13" x14ac:dyDescent="0.15">
      <c r="B152" s="18"/>
    </row>
    <row r="153" spans="2:2" ht="13" x14ac:dyDescent="0.15">
      <c r="B153" s="18"/>
    </row>
    <row r="154" spans="2:2" ht="13" x14ac:dyDescent="0.15">
      <c r="B154" s="18"/>
    </row>
    <row r="155" spans="2:2" ht="13" x14ac:dyDescent="0.15">
      <c r="B155" s="18"/>
    </row>
    <row r="156" spans="2:2" ht="13" x14ac:dyDescent="0.15">
      <c r="B156" s="18"/>
    </row>
    <row r="157" spans="2:2" ht="13" x14ac:dyDescent="0.15">
      <c r="B157" s="18"/>
    </row>
    <row r="158" spans="2:2" ht="13" x14ac:dyDescent="0.15">
      <c r="B158" s="18"/>
    </row>
    <row r="159" spans="2:2" ht="13" x14ac:dyDescent="0.15">
      <c r="B159" s="18"/>
    </row>
    <row r="160" spans="2:2" ht="13" x14ac:dyDescent="0.15">
      <c r="B160" s="18"/>
    </row>
    <row r="161" spans="2:2" ht="13" x14ac:dyDescent="0.15">
      <c r="B161" s="18"/>
    </row>
    <row r="162" spans="2:2" ht="13" x14ac:dyDescent="0.15">
      <c r="B162" s="18"/>
    </row>
    <row r="163" spans="2:2" ht="13" x14ac:dyDescent="0.15">
      <c r="B163" s="18"/>
    </row>
    <row r="164" spans="2:2" ht="13" x14ac:dyDescent="0.15">
      <c r="B164" s="18"/>
    </row>
    <row r="165" spans="2:2" ht="13" x14ac:dyDescent="0.15">
      <c r="B165" s="18"/>
    </row>
    <row r="166" spans="2:2" ht="13" x14ac:dyDescent="0.15">
      <c r="B166" s="18"/>
    </row>
    <row r="167" spans="2:2" ht="13" x14ac:dyDescent="0.15">
      <c r="B167" s="18"/>
    </row>
    <row r="168" spans="2:2" ht="13" x14ac:dyDescent="0.15">
      <c r="B168" s="18"/>
    </row>
    <row r="169" spans="2:2" ht="13" x14ac:dyDescent="0.15">
      <c r="B169" s="18"/>
    </row>
    <row r="170" spans="2:2" ht="13" x14ac:dyDescent="0.15">
      <c r="B170" s="18"/>
    </row>
    <row r="171" spans="2:2" ht="13" x14ac:dyDescent="0.15">
      <c r="B171" s="18"/>
    </row>
    <row r="172" spans="2:2" ht="13" x14ac:dyDescent="0.15">
      <c r="B172" s="18"/>
    </row>
    <row r="173" spans="2:2" ht="13" x14ac:dyDescent="0.15">
      <c r="B173" s="18"/>
    </row>
    <row r="174" spans="2:2" ht="13" x14ac:dyDescent="0.15">
      <c r="B174" s="18"/>
    </row>
    <row r="175" spans="2:2" ht="13" x14ac:dyDescent="0.15">
      <c r="B175" s="18"/>
    </row>
    <row r="176" spans="2:2" ht="13" x14ac:dyDescent="0.15">
      <c r="B176" s="18"/>
    </row>
    <row r="177" spans="2:2" ht="13" x14ac:dyDescent="0.15">
      <c r="B177" s="18"/>
    </row>
    <row r="178" spans="2:2" ht="13" x14ac:dyDescent="0.15">
      <c r="B178" s="18"/>
    </row>
    <row r="179" spans="2:2" ht="13" x14ac:dyDescent="0.15">
      <c r="B179" s="18"/>
    </row>
    <row r="180" spans="2:2" ht="13" x14ac:dyDescent="0.15">
      <c r="B180" s="18"/>
    </row>
    <row r="181" spans="2:2" ht="13" x14ac:dyDescent="0.15">
      <c r="B181" s="18"/>
    </row>
    <row r="182" spans="2:2" ht="13" x14ac:dyDescent="0.15">
      <c r="B182" s="18"/>
    </row>
    <row r="183" spans="2:2" ht="13" x14ac:dyDescent="0.15">
      <c r="B183" s="18"/>
    </row>
    <row r="184" spans="2:2" ht="13" x14ac:dyDescent="0.15">
      <c r="B184" s="18"/>
    </row>
    <row r="185" spans="2:2" ht="13" x14ac:dyDescent="0.15">
      <c r="B185" s="18"/>
    </row>
    <row r="186" spans="2:2" ht="13" x14ac:dyDescent="0.15">
      <c r="B186" s="18"/>
    </row>
    <row r="187" spans="2:2" ht="13" x14ac:dyDescent="0.15">
      <c r="B187" s="18"/>
    </row>
    <row r="188" spans="2:2" ht="13" x14ac:dyDescent="0.15">
      <c r="B188" s="18"/>
    </row>
    <row r="189" spans="2:2" ht="13" x14ac:dyDescent="0.15">
      <c r="B189" s="18"/>
    </row>
    <row r="190" spans="2:2" ht="13" x14ac:dyDescent="0.15">
      <c r="B190" s="18"/>
    </row>
    <row r="191" spans="2:2" ht="13" x14ac:dyDescent="0.15">
      <c r="B191" s="18"/>
    </row>
    <row r="192" spans="2:2" ht="13" x14ac:dyDescent="0.15">
      <c r="B192" s="18"/>
    </row>
    <row r="193" spans="2:2" ht="13" x14ac:dyDescent="0.15">
      <c r="B193" s="18"/>
    </row>
    <row r="194" spans="2:2" ht="13" x14ac:dyDescent="0.15">
      <c r="B194" s="18"/>
    </row>
    <row r="195" spans="2:2" ht="13" x14ac:dyDescent="0.15">
      <c r="B195" s="18"/>
    </row>
    <row r="196" spans="2:2" ht="13" x14ac:dyDescent="0.15">
      <c r="B196" s="18"/>
    </row>
    <row r="197" spans="2:2" ht="13" x14ac:dyDescent="0.15">
      <c r="B197" s="18"/>
    </row>
    <row r="198" spans="2:2" ht="13" x14ac:dyDescent="0.15">
      <c r="B198" s="18"/>
    </row>
    <row r="199" spans="2:2" ht="13" x14ac:dyDescent="0.15">
      <c r="B199" s="18"/>
    </row>
    <row r="200" spans="2:2" ht="13" x14ac:dyDescent="0.15">
      <c r="B200" s="18"/>
    </row>
    <row r="201" spans="2:2" ht="13" x14ac:dyDescent="0.15">
      <c r="B201" s="18"/>
    </row>
    <row r="202" spans="2:2" ht="13" x14ac:dyDescent="0.15">
      <c r="B202" s="18"/>
    </row>
    <row r="203" spans="2:2" ht="13" x14ac:dyDescent="0.15">
      <c r="B203" s="18"/>
    </row>
    <row r="204" spans="2:2" ht="13" x14ac:dyDescent="0.15">
      <c r="B204" s="18"/>
    </row>
    <row r="205" spans="2:2" ht="13" x14ac:dyDescent="0.15">
      <c r="B205" s="18"/>
    </row>
    <row r="206" spans="2:2" ht="13" x14ac:dyDescent="0.15">
      <c r="B206" s="18"/>
    </row>
    <row r="207" spans="2:2" ht="13" x14ac:dyDescent="0.15">
      <c r="B207" s="18"/>
    </row>
    <row r="208" spans="2:2" ht="13" x14ac:dyDescent="0.15">
      <c r="B208" s="18"/>
    </row>
    <row r="209" spans="2:2" ht="13" x14ac:dyDescent="0.15">
      <c r="B209" s="18"/>
    </row>
    <row r="210" spans="2:2" ht="13" x14ac:dyDescent="0.15">
      <c r="B210" s="18"/>
    </row>
    <row r="211" spans="2:2" ht="13" x14ac:dyDescent="0.15">
      <c r="B211" s="18"/>
    </row>
    <row r="212" spans="2:2" ht="13" x14ac:dyDescent="0.15">
      <c r="B212" s="18"/>
    </row>
    <row r="213" spans="2:2" ht="13" x14ac:dyDescent="0.15">
      <c r="B213" s="18"/>
    </row>
    <row r="214" spans="2:2" ht="13" x14ac:dyDescent="0.15">
      <c r="B214" s="18"/>
    </row>
    <row r="215" spans="2:2" ht="13" x14ac:dyDescent="0.15">
      <c r="B215" s="18"/>
    </row>
    <row r="216" spans="2:2" ht="13" x14ac:dyDescent="0.15">
      <c r="B216" s="18"/>
    </row>
    <row r="217" spans="2:2" ht="13" x14ac:dyDescent="0.15">
      <c r="B217" s="18"/>
    </row>
    <row r="218" spans="2:2" ht="13" x14ac:dyDescent="0.15">
      <c r="B218" s="18"/>
    </row>
    <row r="219" spans="2:2" ht="13" x14ac:dyDescent="0.15">
      <c r="B219" s="18"/>
    </row>
    <row r="220" spans="2:2" ht="13" x14ac:dyDescent="0.15">
      <c r="B220" s="18"/>
    </row>
    <row r="221" spans="2:2" ht="13" x14ac:dyDescent="0.15">
      <c r="B221" s="18"/>
    </row>
    <row r="222" spans="2:2" ht="13" x14ac:dyDescent="0.15">
      <c r="B222" s="18"/>
    </row>
    <row r="223" spans="2:2" ht="13" x14ac:dyDescent="0.15">
      <c r="B223" s="18"/>
    </row>
    <row r="224" spans="2:2" ht="13" x14ac:dyDescent="0.15">
      <c r="B224" s="18"/>
    </row>
    <row r="225" spans="2:2" ht="13" x14ac:dyDescent="0.15">
      <c r="B225" s="18"/>
    </row>
    <row r="226" spans="2:2" ht="13" x14ac:dyDescent="0.15">
      <c r="B226" s="18"/>
    </row>
    <row r="227" spans="2:2" ht="13" x14ac:dyDescent="0.15">
      <c r="B227" s="18"/>
    </row>
    <row r="228" spans="2:2" ht="13" x14ac:dyDescent="0.15">
      <c r="B228" s="18"/>
    </row>
    <row r="229" spans="2:2" ht="13" x14ac:dyDescent="0.15">
      <c r="B229" s="18"/>
    </row>
    <row r="230" spans="2:2" ht="13" x14ac:dyDescent="0.15">
      <c r="B230" s="18"/>
    </row>
    <row r="231" spans="2:2" ht="13" x14ac:dyDescent="0.15">
      <c r="B231" s="18"/>
    </row>
    <row r="232" spans="2:2" ht="13" x14ac:dyDescent="0.15">
      <c r="B232" s="18"/>
    </row>
    <row r="233" spans="2:2" ht="13" x14ac:dyDescent="0.15">
      <c r="B233" s="18"/>
    </row>
    <row r="234" spans="2:2" ht="13" x14ac:dyDescent="0.15">
      <c r="B234" s="18"/>
    </row>
    <row r="235" spans="2:2" ht="13" x14ac:dyDescent="0.15">
      <c r="B235" s="18"/>
    </row>
    <row r="236" spans="2:2" ht="13" x14ac:dyDescent="0.15">
      <c r="B236" s="18"/>
    </row>
    <row r="237" spans="2:2" ht="13" x14ac:dyDescent="0.15">
      <c r="B237" s="18"/>
    </row>
    <row r="238" spans="2:2" ht="13" x14ac:dyDescent="0.15">
      <c r="B238" s="18"/>
    </row>
    <row r="239" spans="2:2" ht="13" x14ac:dyDescent="0.15">
      <c r="B239" s="18"/>
    </row>
    <row r="240" spans="2:2" ht="13" x14ac:dyDescent="0.15">
      <c r="B240" s="18"/>
    </row>
    <row r="241" spans="2:2" ht="13" x14ac:dyDescent="0.15">
      <c r="B241" s="18"/>
    </row>
    <row r="242" spans="2:2" ht="13" x14ac:dyDescent="0.15">
      <c r="B242" s="18"/>
    </row>
    <row r="243" spans="2:2" ht="13" x14ac:dyDescent="0.15">
      <c r="B243" s="18"/>
    </row>
    <row r="244" spans="2:2" ht="13" x14ac:dyDescent="0.15">
      <c r="B244" s="18"/>
    </row>
    <row r="245" spans="2:2" ht="13" x14ac:dyDescent="0.15">
      <c r="B245" s="18"/>
    </row>
    <row r="246" spans="2:2" ht="13" x14ac:dyDescent="0.15">
      <c r="B246" s="18"/>
    </row>
    <row r="247" spans="2:2" ht="13" x14ac:dyDescent="0.15">
      <c r="B247" s="18"/>
    </row>
    <row r="248" spans="2:2" ht="13" x14ac:dyDescent="0.15">
      <c r="B248" s="18"/>
    </row>
    <row r="249" spans="2:2" ht="13" x14ac:dyDescent="0.15">
      <c r="B249" s="18"/>
    </row>
    <row r="250" spans="2:2" ht="13" x14ac:dyDescent="0.15">
      <c r="B250" s="18"/>
    </row>
    <row r="251" spans="2:2" ht="13" x14ac:dyDescent="0.15">
      <c r="B251" s="18"/>
    </row>
    <row r="252" spans="2:2" ht="13" x14ac:dyDescent="0.15">
      <c r="B252" s="18"/>
    </row>
    <row r="253" spans="2:2" ht="13" x14ac:dyDescent="0.15">
      <c r="B253" s="18"/>
    </row>
    <row r="254" spans="2:2" ht="13" x14ac:dyDescent="0.15">
      <c r="B254" s="18"/>
    </row>
    <row r="255" spans="2:2" ht="13" x14ac:dyDescent="0.15">
      <c r="B255" s="18"/>
    </row>
    <row r="256" spans="2:2" ht="13" x14ac:dyDescent="0.15">
      <c r="B256" s="18"/>
    </row>
    <row r="257" spans="2:2" ht="13" x14ac:dyDescent="0.15">
      <c r="B257" s="18"/>
    </row>
    <row r="258" spans="2:2" ht="13" x14ac:dyDescent="0.15">
      <c r="B258" s="18"/>
    </row>
    <row r="259" spans="2:2" ht="13" x14ac:dyDescent="0.15">
      <c r="B259" s="18"/>
    </row>
    <row r="260" spans="2:2" ht="13" x14ac:dyDescent="0.15">
      <c r="B260" s="18"/>
    </row>
    <row r="261" spans="2:2" ht="13" x14ac:dyDescent="0.15">
      <c r="B261" s="18"/>
    </row>
    <row r="262" spans="2:2" ht="13" x14ac:dyDescent="0.15">
      <c r="B262" s="18"/>
    </row>
    <row r="263" spans="2:2" ht="13" x14ac:dyDescent="0.15">
      <c r="B263" s="18"/>
    </row>
    <row r="264" spans="2:2" ht="13" x14ac:dyDescent="0.15">
      <c r="B264" s="18"/>
    </row>
    <row r="265" spans="2:2" ht="13" x14ac:dyDescent="0.15">
      <c r="B265" s="18"/>
    </row>
    <row r="266" spans="2:2" ht="13" x14ac:dyDescent="0.15">
      <c r="B266" s="18"/>
    </row>
    <row r="267" spans="2:2" ht="13" x14ac:dyDescent="0.15">
      <c r="B267" s="18"/>
    </row>
    <row r="268" spans="2:2" ht="13" x14ac:dyDescent="0.15">
      <c r="B268" s="18"/>
    </row>
    <row r="269" spans="2:2" ht="13" x14ac:dyDescent="0.15">
      <c r="B269" s="18"/>
    </row>
    <row r="270" spans="2:2" ht="13" x14ac:dyDescent="0.15">
      <c r="B270" s="18"/>
    </row>
    <row r="271" spans="2:2" ht="13" x14ac:dyDescent="0.15">
      <c r="B271" s="18"/>
    </row>
    <row r="272" spans="2:2" ht="13" x14ac:dyDescent="0.15">
      <c r="B272" s="18"/>
    </row>
    <row r="273" spans="2:2" ht="13" x14ac:dyDescent="0.15">
      <c r="B273" s="18"/>
    </row>
    <row r="274" spans="2:2" ht="13" x14ac:dyDescent="0.15">
      <c r="B274" s="18"/>
    </row>
    <row r="275" spans="2:2" ht="13" x14ac:dyDescent="0.15">
      <c r="B275" s="18"/>
    </row>
    <row r="276" spans="2:2" ht="13" x14ac:dyDescent="0.15">
      <c r="B276" s="18"/>
    </row>
    <row r="277" spans="2:2" ht="13" x14ac:dyDescent="0.15">
      <c r="B277" s="18"/>
    </row>
    <row r="278" spans="2:2" ht="13" x14ac:dyDescent="0.15">
      <c r="B278" s="18"/>
    </row>
    <row r="279" spans="2:2" ht="13" x14ac:dyDescent="0.15">
      <c r="B279" s="18"/>
    </row>
    <row r="280" spans="2:2" ht="13" x14ac:dyDescent="0.15">
      <c r="B280" s="18"/>
    </row>
    <row r="281" spans="2:2" ht="13" x14ac:dyDescent="0.15">
      <c r="B281" s="18"/>
    </row>
    <row r="282" spans="2:2" ht="13" x14ac:dyDescent="0.15">
      <c r="B282" s="18"/>
    </row>
    <row r="283" spans="2:2" ht="13" x14ac:dyDescent="0.15">
      <c r="B283" s="18"/>
    </row>
    <row r="284" spans="2:2" ht="13" x14ac:dyDescent="0.15">
      <c r="B284" s="18"/>
    </row>
    <row r="285" spans="2:2" ht="13" x14ac:dyDescent="0.15">
      <c r="B285" s="18"/>
    </row>
    <row r="286" spans="2:2" ht="13" x14ac:dyDescent="0.15">
      <c r="B286" s="18"/>
    </row>
    <row r="287" spans="2:2" ht="13" x14ac:dyDescent="0.15">
      <c r="B287" s="18"/>
    </row>
    <row r="288" spans="2:2" ht="13" x14ac:dyDescent="0.15">
      <c r="B288" s="18"/>
    </row>
    <row r="289" spans="2:2" ht="13" x14ac:dyDescent="0.15">
      <c r="B289" s="18"/>
    </row>
    <row r="290" spans="2:2" ht="13" x14ac:dyDescent="0.15">
      <c r="B290" s="18"/>
    </row>
    <row r="291" spans="2:2" ht="13" x14ac:dyDescent="0.15">
      <c r="B291" s="18"/>
    </row>
    <row r="292" spans="2:2" ht="13" x14ac:dyDescent="0.15">
      <c r="B292" s="18"/>
    </row>
    <row r="293" spans="2:2" ht="13" x14ac:dyDescent="0.15">
      <c r="B293" s="18"/>
    </row>
    <row r="294" spans="2:2" ht="13" x14ac:dyDescent="0.15">
      <c r="B294" s="18"/>
    </row>
    <row r="295" spans="2:2" ht="13" x14ac:dyDescent="0.15">
      <c r="B295" s="18"/>
    </row>
    <row r="296" spans="2:2" ht="13" x14ac:dyDescent="0.15">
      <c r="B296" s="18"/>
    </row>
    <row r="297" spans="2:2" ht="13" x14ac:dyDescent="0.15">
      <c r="B297" s="18"/>
    </row>
    <row r="298" spans="2:2" ht="13" x14ac:dyDescent="0.15">
      <c r="B298" s="18"/>
    </row>
    <row r="299" spans="2:2" ht="13" x14ac:dyDescent="0.15">
      <c r="B299" s="18"/>
    </row>
    <row r="300" spans="2:2" ht="13" x14ac:dyDescent="0.15">
      <c r="B300" s="18"/>
    </row>
    <row r="301" spans="2:2" ht="13" x14ac:dyDescent="0.15">
      <c r="B301" s="18"/>
    </row>
    <row r="302" spans="2:2" ht="13" x14ac:dyDescent="0.15">
      <c r="B302" s="18"/>
    </row>
    <row r="303" spans="2:2" ht="13" x14ac:dyDescent="0.15">
      <c r="B303" s="18"/>
    </row>
    <row r="304" spans="2:2" ht="13" x14ac:dyDescent="0.15">
      <c r="B304" s="18"/>
    </row>
    <row r="305" spans="2:2" ht="13" x14ac:dyDescent="0.15">
      <c r="B305" s="18"/>
    </row>
    <row r="306" spans="2:2" ht="13" x14ac:dyDescent="0.15">
      <c r="B306" s="18"/>
    </row>
    <row r="307" spans="2:2" ht="13" x14ac:dyDescent="0.15">
      <c r="B307" s="18"/>
    </row>
    <row r="308" spans="2:2" ht="13" x14ac:dyDescent="0.15">
      <c r="B308" s="18"/>
    </row>
    <row r="309" spans="2:2" ht="13" x14ac:dyDescent="0.15">
      <c r="B309" s="18"/>
    </row>
    <row r="310" spans="2:2" ht="13" x14ac:dyDescent="0.15">
      <c r="B310" s="18"/>
    </row>
    <row r="311" spans="2:2" ht="13" x14ac:dyDescent="0.15">
      <c r="B311" s="18"/>
    </row>
    <row r="312" spans="2:2" ht="13" x14ac:dyDescent="0.15">
      <c r="B312" s="18"/>
    </row>
    <row r="313" spans="2:2" ht="13" x14ac:dyDescent="0.15">
      <c r="B313" s="18"/>
    </row>
    <row r="314" spans="2:2" ht="13" x14ac:dyDescent="0.15">
      <c r="B314" s="18"/>
    </row>
    <row r="315" spans="2:2" ht="13" x14ac:dyDescent="0.15">
      <c r="B315" s="18"/>
    </row>
    <row r="316" spans="2:2" ht="13" x14ac:dyDescent="0.15">
      <c r="B316" s="18"/>
    </row>
    <row r="317" spans="2:2" ht="13" x14ac:dyDescent="0.15">
      <c r="B317" s="18"/>
    </row>
    <row r="318" spans="2:2" ht="13" x14ac:dyDescent="0.15">
      <c r="B318" s="18"/>
    </row>
    <row r="319" spans="2:2" ht="13" x14ac:dyDescent="0.15">
      <c r="B319" s="18"/>
    </row>
    <row r="320" spans="2:2" ht="13" x14ac:dyDescent="0.15">
      <c r="B320" s="18"/>
    </row>
    <row r="321" spans="2:2" ht="13" x14ac:dyDescent="0.15">
      <c r="B321" s="18"/>
    </row>
    <row r="322" spans="2:2" ht="13" x14ac:dyDescent="0.15">
      <c r="B322" s="18"/>
    </row>
    <row r="323" spans="2:2" ht="13" x14ac:dyDescent="0.15">
      <c r="B323" s="18"/>
    </row>
    <row r="324" spans="2:2" ht="13" x14ac:dyDescent="0.15">
      <c r="B324" s="18"/>
    </row>
    <row r="325" spans="2:2" ht="13" x14ac:dyDescent="0.15">
      <c r="B325" s="18"/>
    </row>
    <row r="326" spans="2:2" ht="13" x14ac:dyDescent="0.15">
      <c r="B326" s="18"/>
    </row>
    <row r="327" spans="2:2" ht="13" x14ac:dyDescent="0.15">
      <c r="B327" s="18"/>
    </row>
    <row r="328" spans="2:2" ht="13" x14ac:dyDescent="0.15">
      <c r="B328" s="18"/>
    </row>
    <row r="329" spans="2:2" ht="13" x14ac:dyDescent="0.15">
      <c r="B329" s="18"/>
    </row>
    <row r="330" spans="2:2" ht="13" x14ac:dyDescent="0.15">
      <c r="B330" s="18"/>
    </row>
    <row r="331" spans="2:2" ht="13" x14ac:dyDescent="0.15">
      <c r="B331" s="18"/>
    </row>
    <row r="332" spans="2:2" ht="13" x14ac:dyDescent="0.15">
      <c r="B332" s="18"/>
    </row>
    <row r="333" spans="2:2" ht="13" x14ac:dyDescent="0.15">
      <c r="B333" s="18"/>
    </row>
    <row r="334" spans="2:2" ht="13" x14ac:dyDescent="0.15">
      <c r="B334" s="18"/>
    </row>
    <row r="335" spans="2:2" ht="13" x14ac:dyDescent="0.15">
      <c r="B335" s="18"/>
    </row>
    <row r="336" spans="2:2" ht="13" x14ac:dyDescent="0.15">
      <c r="B336" s="18"/>
    </row>
    <row r="337" spans="2:2" ht="13" x14ac:dyDescent="0.15">
      <c r="B337" s="18"/>
    </row>
    <row r="338" spans="2:2" ht="13" x14ac:dyDescent="0.15">
      <c r="B338" s="18"/>
    </row>
    <row r="339" spans="2:2" ht="13" x14ac:dyDescent="0.15">
      <c r="B339" s="18"/>
    </row>
    <row r="340" spans="2:2" ht="13" x14ac:dyDescent="0.15">
      <c r="B340" s="18"/>
    </row>
    <row r="341" spans="2:2" ht="13" x14ac:dyDescent="0.15">
      <c r="B341" s="18"/>
    </row>
    <row r="342" spans="2:2" ht="13" x14ac:dyDescent="0.15">
      <c r="B342" s="18"/>
    </row>
    <row r="343" spans="2:2" ht="13" x14ac:dyDescent="0.15">
      <c r="B343" s="18"/>
    </row>
    <row r="344" spans="2:2" ht="13" x14ac:dyDescent="0.15">
      <c r="B344" s="18"/>
    </row>
    <row r="345" spans="2:2" ht="13" x14ac:dyDescent="0.15">
      <c r="B345" s="18"/>
    </row>
    <row r="346" spans="2:2" ht="13" x14ac:dyDescent="0.15">
      <c r="B346" s="18"/>
    </row>
    <row r="347" spans="2:2" ht="13" x14ac:dyDescent="0.15">
      <c r="B347" s="18"/>
    </row>
    <row r="348" spans="2:2" ht="13" x14ac:dyDescent="0.15">
      <c r="B348" s="18"/>
    </row>
    <row r="349" spans="2:2" ht="13" x14ac:dyDescent="0.15">
      <c r="B349" s="18"/>
    </row>
    <row r="350" spans="2:2" ht="13" x14ac:dyDescent="0.15">
      <c r="B350" s="18"/>
    </row>
    <row r="351" spans="2:2" ht="13" x14ac:dyDescent="0.15">
      <c r="B351" s="18"/>
    </row>
    <row r="352" spans="2:2" ht="13" x14ac:dyDescent="0.15">
      <c r="B352" s="18"/>
    </row>
    <row r="353" spans="2:2" ht="13" x14ac:dyDescent="0.15">
      <c r="B353" s="18"/>
    </row>
    <row r="354" spans="2:2" ht="13" x14ac:dyDescent="0.15">
      <c r="B354" s="18"/>
    </row>
    <row r="355" spans="2:2" ht="13" x14ac:dyDescent="0.15">
      <c r="B355" s="18"/>
    </row>
    <row r="356" spans="2:2" ht="13" x14ac:dyDescent="0.15">
      <c r="B356" s="18"/>
    </row>
    <row r="357" spans="2:2" ht="13" x14ac:dyDescent="0.15">
      <c r="B357" s="18"/>
    </row>
    <row r="358" spans="2:2" ht="13" x14ac:dyDescent="0.15">
      <c r="B358" s="18"/>
    </row>
    <row r="359" spans="2:2" ht="13" x14ac:dyDescent="0.15">
      <c r="B359" s="18"/>
    </row>
    <row r="360" spans="2:2" ht="13" x14ac:dyDescent="0.15">
      <c r="B360" s="18"/>
    </row>
    <row r="361" spans="2:2" ht="13" x14ac:dyDescent="0.15">
      <c r="B361" s="18"/>
    </row>
    <row r="362" spans="2:2" ht="13" x14ac:dyDescent="0.15">
      <c r="B362" s="18"/>
    </row>
    <row r="363" spans="2:2" ht="13" x14ac:dyDescent="0.15">
      <c r="B363" s="18"/>
    </row>
    <row r="364" spans="2:2" ht="13" x14ac:dyDescent="0.15">
      <c r="B364" s="18"/>
    </row>
    <row r="365" spans="2:2" ht="13" x14ac:dyDescent="0.15">
      <c r="B365" s="18"/>
    </row>
    <row r="366" spans="2:2" ht="13" x14ac:dyDescent="0.15">
      <c r="B366" s="18"/>
    </row>
    <row r="367" spans="2:2" ht="13" x14ac:dyDescent="0.15">
      <c r="B367" s="18"/>
    </row>
    <row r="368" spans="2:2" ht="13" x14ac:dyDescent="0.15">
      <c r="B368" s="18"/>
    </row>
    <row r="369" spans="2:2" ht="13" x14ac:dyDescent="0.15">
      <c r="B369" s="18"/>
    </row>
    <row r="370" spans="2:2" ht="13" x14ac:dyDescent="0.15">
      <c r="B370" s="18"/>
    </row>
    <row r="371" spans="2:2" ht="13" x14ac:dyDescent="0.15">
      <c r="B371" s="18"/>
    </row>
    <row r="372" spans="2:2" ht="13" x14ac:dyDescent="0.15">
      <c r="B372" s="18"/>
    </row>
    <row r="373" spans="2:2" ht="13" x14ac:dyDescent="0.15">
      <c r="B373" s="18"/>
    </row>
    <row r="374" spans="2:2" ht="13" x14ac:dyDescent="0.15">
      <c r="B374" s="18"/>
    </row>
    <row r="375" spans="2:2" ht="13" x14ac:dyDescent="0.15">
      <c r="B375" s="18"/>
    </row>
    <row r="376" spans="2:2" ht="13" x14ac:dyDescent="0.15">
      <c r="B376" s="18"/>
    </row>
    <row r="377" spans="2:2" ht="13" x14ac:dyDescent="0.15">
      <c r="B377" s="18"/>
    </row>
    <row r="378" spans="2:2" ht="13" x14ac:dyDescent="0.15">
      <c r="B378" s="18"/>
    </row>
    <row r="379" spans="2:2" ht="13" x14ac:dyDescent="0.15">
      <c r="B379" s="18"/>
    </row>
    <row r="380" spans="2:2" ht="13" x14ac:dyDescent="0.15">
      <c r="B380" s="18"/>
    </row>
    <row r="381" spans="2:2" ht="13" x14ac:dyDescent="0.15">
      <c r="B381" s="18"/>
    </row>
    <row r="382" spans="2:2" ht="13" x14ac:dyDescent="0.15">
      <c r="B382" s="18"/>
    </row>
    <row r="383" spans="2:2" ht="13" x14ac:dyDescent="0.15">
      <c r="B383" s="18"/>
    </row>
    <row r="384" spans="2:2" ht="13" x14ac:dyDescent="0.15">
      <c r="B384" s="18"/>
    </row>
    <row r="385" spans="2:2" ht="13" x14ac:dyDescent="0.15">
      <c r="B385" s="18"/>
    </row>
    <row r="386" spans="2:2" ht="13" x14ac:dyDescent="0.15">
      <c r="B386" s="18"/>
    </row>
    <row r="387" spans="2:2" ht="13" x14ac:dyDescent="0.15">
      <c r="B387" s="18"/>
    </row>
    <row r="388" spans="2:2" ht="13" x14ac:dyDescent="0.15">
      <c r="B388" s="18"/>
    </row>
    <row r="389" spans="2:2" ht="13" x14ac:dyDescent="0.15">
      <c r="B389" s="18"/>
    </row>
    <row r="390" spans="2:2" ht="13" x14ac:dyDescent="0.15">
      <c r="B390" s="18"/>
    </row>
    <row r="391" spans="2:2" ht="13" x14ac:dyDescent="0.15">
      <c r="B391" s="18"/>
    </row>
    <row r="392" spans="2:2" ht="13" x14ac:dyDescent="0.15">
      <c r="B392" s="18"/>
    </row>
    <row r="393" spans="2:2" ht="13" x14ac:dyDescent="0.15">
      <c r="B393" s="18"/>
    </row>
    <row r="394" spans="2:2" ht="13" x14ac:dyDescent="0.15">
      <c r="B394" s="18"/>
    </row>
    <row r="395" spans="2:2" ht="13" x14ac:dyDescent="0.15">
      <c r="B395" s="18"/>
    </row>
    <row r="396" spans="2:2" ht="13" x14ac:dyDescent="0.15">
      <c r="B396" s="18"/>
    </row>
    <row r="397" spans="2:2" ht="13" x14ac:dyDescent="0.15">
      <c r="B397" s="18"/>
    </row>
    <row r="398" spans="2:2" ht="13" x14ac:dyDescent="0.15">
      <c r="B398" s="18"/>
    </row>
    <row r="399" spans="2:2" ht="13" x14ac:dyDescent="0.15">
      <c r="B399" s="18"/>
    </row>
    <row r="400" spans="2:2" ht="13" x14ac:dyDescent="0.15">
      <c r="B400" s="18"/>
    </row>
    <row r="401" spans="2:2" ht="13" x14ac:dyDescent="0.15">
      <c r="B401" s="18"/>
    </row>
    <row r="402" spans="2:2" ht="13" x14ac:dyDescent="0.15">
      <c r="B402" s="18"/>
    </row>
    <row r="403" spans="2:2" ht="13" x14ac:dyDescent="0.15">
      <c r="B403" s="18"/>
    </row>
    <row r="404" spans="2:2" ht="13" x14ac:dyDescent="0.15">
      <c r="B404" s="18"/>
    </row>
    <row r="405" spans="2:2" ht="13" x14ac:dyDescent="0.15">
      <c r="B405" s="18"/>
    </row>
    <row r="406" spans="2:2" ht="13" x14ac:dyDescent="0.15">
      <c r="B406" s="18"/>
    </row>
    <row r="407" spans="2:2" ht="13" x14ac:dyDescent="0.15">
      <c r="B407" s="18"/>
    </row>
    <row r="408" spans="2:2" ht="13" x14ac:dyDescent="0.15">
      <c r="B408" s="18"/>
    </row>
    <row r="409" spans="2:2" ht="13" x14ac:dyDescent="0.15">
      <c r="B409" s="18"/>
    </row>
    <row r="410" spans="2:2" ht="13" x14ac:dyDescent="0.15">
      <c r="B410" s="18"/>
    </row>
    <row r="411" spans="2:2" ht="13" x14ac:dyDescent="0.15">
      <c r="B411" s="18"/>
    </row>
    <row r="412" spans="2:2" ht="13" x14ac:dyDescent="0.15">
      <c r="B412" s="18"/>
    </row>
    <row r="413" spans="2:2" ht="13" x14ac:dyDescent="0.15">
      <c r="B413" s="18"/>
    </row>
    <row r="414" spans="2:2" ht="13" x14ac:dyDescent="0.15">
      <c r="B414" s="18"/>
    </row>
    <row r="415" spans="2:2" ht="13" x14ac:dyDescent="0.15">
      <c r="B415" s="18"/>
    </row>
    <row r="416" spans="2:2" ht="13" x14ac:dyDescent="0.15">
      <c r="B416" s="18"/>
    </row>
    <row r="417" spans="2:2" ht="13" x14ac:dyDescent="0.15">
      <c r="B417" s="18"/>
    </row>
    <row r="418" spans="2:2" ht="13" x14ac:dyDescent="0.15">
      <c r="B418" s="18"/>
    </row>
    <row r="419" spans="2:2" ht="13" x14ac:dyDescent="0.15">
      <c r="B419" s="18"/>
    </row>
    <row r="420" spans="2:2" ht="13" x14ac:dyDescent="0.15">
      <c r="B420" s="18"/>
    </row>
    <row r="421" spans="2:2" ht="13" x14ac:dyDescent="0.15">
      <c r="B421" s="18"/>
    </row>
    <row r="422" spans="2:2" ht="13" x14ac:dyDescent="0.15">
      <c r="B422" s="18"/>
    </row>
    <row r="423" spans="2:2" ht="13" x14ac:dyDescent="0.15">
      <c r="B423" s="18"/>
    </row>
    <row r="424" spans="2:2" ht="13" x14ac:dyDescent="0.15">
      <c r="B424" s="18"/>
    </row>
    <row r="425" spans="2:2" ht="13" x14ac:dyDescent="0.15">
      <c r="B425" s="18"/>
    </row>
    <row r="426" spans="2:2" ht="13" x14ac:dyDescent="0.15">
      <c r="B426" s="18"/>
    </row>
    <row r="427" spans="2:2" ht="13" x14ac:dyDescent="0.15">
      <c r="B427" s="18"/>
    </row>
    <row r="428" spans="2:2" ht="13" x14ac:dyDescent="0.15">
      <c r="B428" s="18"/>
    </row>
    <row r="429" spans="2:2" ht="13" x14ac:dyDescent="0.15">
      <c r="B429" s="18"/>
    </row>
    <row r="430" spans="2:2" ht="13" x14ac:dyDescent="0.15">
      <c r="B430" s="18"/>
    </row>
    <row r="431" spans="2:2" ht="13" x14ac:dyDescent="0.15">
      <c r="B431" s="18"/>
    </row>
    <row r="432" spans="2:2" ht="13" x14ac:dyDescent="0.15">
      <c r="B432" s="18"/>
    </row>
    <row r="433" spans="2:2" ht="13" x14ac:dyDescent="0.15">
      <c r="B433" s="18"/>
    </row>
    <row r="434" spans="2:2" ht="13" x14ac:dyDescent="0.15">
      <c r="B434" s="18"/>
    </row>
    <row r="435" spans="2:2" ht="13" x14ac:dyDescent="0.15">
      <c r="B435" s="18"/>
    </row>
    <row r="436" spans="2:2" ht="13" x14ac:dyDescent="0.15">
      <c r="B436" s="18"/>
    </row>
    <row r="437" spans="2:2" ht="13" x14ac:dyDescent="0.15">
      <c r="B437" s="18"/>
    </row>
    <row r="438" spans="2:2" ht="13" x14ac:dyDescent="0.15">
      <c r="B438" s="18"/>
    </row>
    <row r="439" spans="2:2" ht="13" x14ac:dyDescent="0.15">
      <c r="B439" s="18"/>
    </row>
    <row r="440" spans="2:2" ht="13" x14ac:dyDescent="0.15">
      <c r="B440" s="18"/>
    </row>
    <row r="441" spans="2:2" ht="13" x14ac:dyDescent="0.15">
      <c r="B441" s="18"/>
    </row>
    <row r="442" spans="2:2" ht="13" x14ac:dyDescent="0.15">
      <c r="B442" s="18"/>
    </row>
    <row r="443" spans="2:2" ht="13" x14ac:dyDescent="0.15">
      <c r="B443" s="18"/>
    </row>
    <row r="444" spans="2:2" ht="13" x14ac:dyDescent="0.15">
      <c r="B444" s="18"/>
    </row>
    <row r="445" spans="2:2" ht="13" x14ac:dyDescent="0.15">
      <c r="B445" s="18"/>
    </row>
    <row r="446" spans="2:2" ht="13" x14ac:dyDescent="0.15">
      <c r="B446" s="18"/>
    </row>
    <row r="447" spans="2:2" ht="13" x14ac:dyDescent="0.15">
      <c r="B447" s="18"/>
    </row>
    <row r="448" spans="2:2" ht="13" x14ac:dyDescent="0.15">
      <c r="B448" s="18"/>
    </row>
    <row r="449" spans="2:2" ht="13" x14ac:dyDescent="0.15">
      <c r="B449" s="18"/>
    </row>
    <row r="450" spans="2:2" ht="13" x14ac:dyDescent="0.15">
      <c r="B450" s="18"/>
    </row>
    <row r="451" spans="2:2" ht="13" x14ac:dyDescent="0.15">
      <c r="B451" s="18"/>
    </row>
    <row r="452" spans="2:2" ht="13" x14ac:dyDescent="0.15">
      <c r="B452" s="18"/>
    </row>
    <row r="453" spans="2:2" ht="13" x14ac:dyDescent="0.15">
      <c r="B453" s="18"/>
    </row>
    <row r="454" spans="2:2" ht="13" x14ac:dyDescent="0.15">
      <c r="B454" s="18"/>
    </row>
    <row r="455" spans="2:2" ht="13" x14ac:dyDescent="0.15">
      <c r="B455" s="18"/>
    </row>
    <row r="456" spans="2:2" ht="13" x14ac:dyDescent="0.15">
      <c r="B456" s="18"/>
    </row>
    <row r="457" spans="2:2" ht="13" x14ac:dyDescent="0.15">
      <c r="B457" s="18"/>
    </row>
    <row r="458" spans="2:2" ht="13" x14ac:dyDescent="0.15">
      <c r="B458" s="18"/>
    </row>
    <row r="459" spans="2:2" ht="13" x14ac:dyDescent="0.15">
      <c r="B459" s="18"/>
    </row>
    <row r="460" spans="2:2" ht="13" x14ac:dyDescent="0.15">
      <c r="B460" s="18"/>
    </row>
    <row r="461" spans="2:2" ht="13" x14ac:dyDescent="0.15">
      <c r="B461" s="18"/>
    </row>
    <row r="462" spans="2:2" ht="13" x14ac:dyDescent="0.15">
      <c r="B462" s="18"/>
    </row>
    <row r="463" spans="2:2" ht="13" x14ac:dyDescent="0.15">
      <c r="B463" s="18"/>
    </row>
    <row r="464" spans="2:2" ht="13" x14ac:dyDescent="0.15">
      <c r="B464" s="18"/>
    </row>
    <row r="465" spans="2:2" ht="13" x14ac:dyDescent="0.15">
      <c r="B465" s="18"/>
    </row>
    <row r="466" spans="2:2" ht="13" x14ac:dyDescent="0.15">
      <c r="B466" s="18"/>
    </row>
    <row r="467" spans="2:2" ht="13" x14ac:dyDescent="0.15">
      <c r="B467" s="18"/>
    </row>
    <row r="468" spans="2:2" ht="13" x14ac:dyDescent="0.15">
      <c r="B468" s="18"/>
    </row>
    <row r="469" spans="2:2" ht="13" x14ac:dyDescent="0.15">
      <c r="B469" s="18"/>
    </row>
    <row r="470" spans="2:2" ht="13" x14ac:dyDescent="0.15">
      <c r="B470" s="18"/>
    </row>
    <row r="471" spans="2:2" ht="13" x14ac:dyDescent="0.15">
      <c r="B471" s="18"/>
    </row>
    <row r="472" spans="2:2" ht="13" x14ac:dyDescent="0.15">
      <c r="B472" s="18"/>
    </row>
    <row r="473" spans="2:2" ht="13" x14ac:dyDescent="0.15">
      <c r="B473" s="18"/>
    </row>
    <row r="474" spans="2:2" ht="13" x14ac:dyDescent="0.15">
      <c r="B474" s="18"/>
    </row>
    <row r="475" spans="2:2" ht="13" x14ac:dyDescent="0.15">
      <c r="B475" s="18"/>
    </row>
    <row r="476" spans="2:2" ht="13" x14ac:dyDescent="0.15">
      <c r="B476" s="18"/>
    </row>
    <row r="477" spans="2:2" ht="13" x14ac:dyDescent="0.15">
      <c r="B477" s="18"/>
    </row>
    <row r="478" spans="2:2" ht="13" x14ac:dyDescent="0.15">
      <c r="B478" s="18"/>
    </row>
    <row r="479" spans="2:2" ht="13" x14ac:dyDescent="0.15">
      <c r="B479" s="18"/>
    </row>
    <row r="480" spans="2:2" ht="13" x14ac:dyDescent="0.15">
      <c r="B480" s="18"/>
    </row>
    <row r="481" spans="2:2" ht="13" x14ac:dyDescent="0.15">
      <c r="B481" s="18"/>
    </row>
    <row r="482" spans="2:2" ht="13" x14ac:dyDescent="0.15">
      <c r="B482" s="18"/>
    </row>
    <row r="483" spans="2:2" ht="13" x14ac:dyDescent="0.15">
      <c r="B483" s="18"/>
    </row>
    <row r="484" spans="2:2" ht="13" x14ac:dyDescent="0.15">
      <c r="B484" s="18"/>
    </row>
    <row r="485" spans="2:2" ht="13" x14ac:dyDescent="0.15">
      <c r="B485" s="18"/>
    </row>
    <row r="486" spans="2:2" ht="13" x14ac:dyDescent="0.15">
      <c r="B486" s="18"/>
    </row>
    <row r="487" spans="2:2" ht="13" x14ac:dyDescent="0.15">
      <c r="B487" s="18"/>
    </row>
    <row r="488" spans="2:2" ht="13" x14ac:dyDescent="0.15">
      <c r="B488" s="18"/>
    </row>
    <row r="489" spans="2:2" ht="13" x14ac:dyDescent="0.15">
      <c r="B489" s="18"/>
    </row>
    <row r="490" spans="2:2" ht="13" x14ac:dyDescent="0.15">
      <c r="B490" s="18"/>
    </row>
    <row r="491" spans="2:2" ht="13" x14ac:dyDescent="0.15">
      <c r="B491" s="18"/>
    </row>
    <row r="492" spans="2:2" ht="13" x14ac:dyDescent="0.15">
      <c r="B492" s="18"/>
    </row>
    <row r="493" spans="2:2" ht="13" x14ac:dyDescent="0.15">
      <c r="B493" s="18"/>
    </row>
    <row r="494" spans="2:2" ht="13" x14ac:dyDescent="0.15">
      <c r="B494" s="18"/>
    </row>
    <row r="495" spans="2:2" ht="13" x14ac:dyDescent="0.15">
      <c r="B495" s="18"/>
    </row>
    <row r="496" spans="2:2" ht="13" x14ac:dyDescent="0.15">
      <c r="B496" s="18"/>
    </row>
    <row r="497" spans="2:2" ht="13" x14ac:dyDescent="0.15">
      <c r="B497" s="18"/>
    </row>
    <row r="498" spans="2:2" ht="13" x14ac:dyDescent="0.15">
      <c r="B498" s="18"/>
    </row>
    <row r="499" spans="2:2" ht="13" x14ac:dyDescent="0.15">
      <c r="B499" s="18"/>
    </row>
    <row r="500" spans="2:2" ht="13" x14ac:dyDescent="0.15">
      <c r="B500" s="18"/>
    </row>
    <row r="501" spans="2:2" ht="13" x14ac:dyDescent="0.15">
      <c r="B501" s="18"/>
    </row>
    <row r="502" spans="2:2" ht="13" x14ac:dyDescent="0.15">
      <c r="B502" s="18"/>
    </row>
    <row r="503" spans="2:2" ht="13" x14ac:dyDescent="0.15">
      <c r="B503" s="18"/>
    </row>
    <row r="504" spans="2:2" ht="13" x14ac:dyDescent="0.15">
      <c r="B504" s="18"/>
    </row>
    <row r="505" spans="2:2" ht="13" x14ac:dyDescent="0.15">
      <c r="B505" s="18"/>
    </row>
    <row r="506" spans="2:2" ht="13" x14ac:dyDescent="0.15">
      <c r="B506" s="18"/>
    </row>
    <row r="507" spans="2:2" ht="13" x14ac:dyDescent="0.15">
      <c r="B507" s="18"/>
    </row>
    <row r="508" spans="2:2" ht="13" x14ac:dyDescent="0.15">
      <c r="B508" s="18"/>
    </row>
    <row r="509" spans="2:2" ht="13" x14ac:dyDescent="0.15">
      <c r="B509" s="18"/>
    </row>
    <row r="510" spans="2:2" ht="13" x14ac:dyDescent="0.15">
      <c r="B510" s="18"/>
    </row>
    <row r="511" spans="2:2" ht="13" x14ac:dyDescent="0.15">
      <c r="B511" s="18"/>
    </row>
    <row r="512" spans="2:2" ht="13" x14ac:dyDescent="0.15">
      <c r="B512" s="18"/>
    </row>
    <row r="513" spans="2:2" ht="13" x14ac:dyDescent="0.15">
      <c r="B513" s="18"/>
    </row>
    <row r="514" spans="2:2" ht="13" x14ac:dyDescent="0.15">
      <c r="B514" s="18"/>
    </row>
    <row r="515" spans="2:2" ht="13" x14ac:dyDescent="0.15">
      <c r="B515" s="18"/>
    </row>
    <row r="516" spans="2:2" ht="13" x14ac:dyDescent="0.15">
      <c r="B516" s="18"/>
    </row>
    <row r="517" spans="2:2" ht="13" x14ac:dyDescent="0.15">
      <c r="B517" s="18"/>
    </row>
    <row r="518" spans="2:2" ht="13" x14ac:dyDescent="0.15">
      <c r="B518" s="18"/>
    </row>
    <row r="519" spans="2:2" ht="13" x14ac:dyDescent="0.15">
      <c r="B519" s="18"/>
    </row>
    <row r="520" spans="2:2" ht="13" x14ac:dyDescent="0.15">
      <c r="B520" s="18"/>
    </row>
    <row r="521" spans="2:2" ht="13" x14ac:dyDescent="0.15">
      <c r="B521" s="18"/>
    </row>
    <row r="522" spans="2:2" ht="13" x14ac:dyDescent="0.15">
      <c r="B522" s="18"/>
    </row>
    <row r="523" spans="2:2" ht="13" x14ac:dyDescent="0.15">
      <c r="B523" s="18"/>
    </row>
    <row r="524" spans="2:2" ht="13" x14ac:dyDescent="0.15">
      <c r="B524" s="18"/>
    </row>
    <row r="525" spans="2:2" ht="13" x14ac:dyDescent="0.15">
      <c r="B525" s="18"/>
    </row>
    <row r="526" spans="2:2" ht="13" x14ac:dyDescent="0.15">
      <c r="B526" s="18"/>
    </row>
    <row r="527" spans="2:2" ht="13" x14ac:dyDescent="0.15">
      <c r="B527" s="18"/>
    </row>
    <row r="528" spans="2:2" ht="13" x14ac:dyDescent="0.15">
      <c r="B528" s="18"/>
    </row>
    <row r="529" spans="2:2" ht="13" x14ac:dyDescent="0.15">
      <c r="B529" s="18"/>
    </row>
    <row r="530" spans="2:2" ht="13" x14ac:dyDescent="0.15">
      <c r="B530" s="18"/>
    </row>
    <row r="531" spans="2:2" ht="13" x14ac:dyDescent="0.15">
      <c r="B531" s="18"/>
    </row>
    <row r="532" spans="2:2" ht="13" x14ac:dyDescent="0.15">
      <c r="B532" s="18"/>
    </row>
    <row r="533" spans="2:2" ht="13" x14ac:dyDescent="0.15">
      <c r="B533" s="18"/>
    </row>
    <row r="534" spans="2:2" ht="13" x14ac:dyDescent="0.15">
      <c r="B534" s="18"/>
    </row>
    <row r="535" spans="2:2" ht="13" x14ac:dyDescent="0.15">
      <c r="B535" s="18"/>
    </row>
    <row r="536" spans="2:2" ht="13" x14ac:dyDescent="0.15">
      <c r="B536" s="18"/>
    </row>
    <row r="537" spans="2:2" ht="13" x14ac:dyDescent="0.15">
      <c r="B537" s="18"/>
    </row>
    <row r="538" spans="2:2" ht="13" x14ac:dyDescent="0.15">
      <c r="B538" s="18"/>
    </row>
    <row r="539" spans="2:2" ht="13" x14ac:dyDescent="0.15">
      <c r="B539" s="18"/>
    </row>
    <row r="540" spans="2:2" ht="13" x14ac:dyDescent="0.15">
      <c r="B540" s="18"/>
    </row>
    <row r="541" spans="2:2" ht="13" x14ac:dyDescent="0.15">
      <c r="B541" s="18"/>
    </row>
    <row r="542" spans="2:2" ht="13" x14ac:dyDescent="0.15">
      <c r="B542" s="18"/>
    </row>
    <row r="543" spans="2:2" ht="13" x14ac:dyDescent="0.15">
      <c r="B543" s="18"/>
    </row>
    <row r="544" spans="2:2" ht="13" x14ac:dyDescent="0.15">
      <c r="B544" s="18"/>
    </row>
    <row r="545" spans="2:2" ht="13" x14ac:dyDescent="0.15">
      <c r="B545" s="18"/>
    </row>
    <row r="546" spans="2:2" ht="13" x14ac:dyDescent="0.15">
      <c r="B546" s="18"/>
    </row>
    <row r="547" spans="2:2" ht="13" x14ac:dyDescent="0.15">
      <c r="B547" s="18"/>
    </row>
    <row r="548" spans="2:2" ht="13" x14ac:dyDescent="0.15">
      <c r="B548" s="18"/>
    </row>
    <row r="549" spans="2:2" ht="13" x14ac:dyDescent="0.15">
      <c r="B549" s="18"/>
    </row>
    <row r="550" spans="2:2" ht="13" x14ac:dyDescent="0.15">
      <c r="B550" s="18"/>
    </row>
    <row r="551" spans="2:2" ht="13" x14ac:dyDescent="0.15">
      <c r="B551" s="18"/>
    </row>
    <row r="552" spans="2:2" ht="13" x14ac:dyDescent="0.15">
      <c r="B552" s="18"/>
    </row>
    <row r="553" spans="2:2" ht="13" x14ac:dyDescent="0.15">
      <c r="B553" s="18"/>
    </row>
    <row r="554" spans="2:2" ht="13" x14ac:dyDescent="0.15">
      <c r="B554" s="18"/>
    </row>
    <row r="555" spans="2:2" ht="13" x14ac:dyDescent="0.15">
      <c r="B555" s="18"/>
    </row>
    <row r="556" spans="2:2" ht="13" x14ac:dyDescent="0.15">
      <c r="B556" s="18"/>
    </row>
    <row r="557" spans="2:2" ht="13" x14ac:dyDescent="0.15">
      <c r="B557" s="18"/>
    </row>
    <row r="558" spans="2:2" ht="13" x14ac:dyDescent="0.15">
      <c r="B558" s="18"/>
    </row>
    <row r="559" spans="2:2" ht="13" x14ac:dyDescent="0.15">
      <c r="B559" s="18"/>
    </row>
    <row r="560" spans="2:2" ht="13" x14ac:dyDescent="0.15">
      <c r="B560" s="18"/>
    </row>
    <row r="561" spans="2:2" ht="13" x14ac:dyDescent="0.15">
      <c r="B561" s="18"/>
    </row>
    <row r="562" spans="2:2" ht="13" x14ac:dyDescent="0.15">
      <c r="B562" s="18"/>
    </row>
    <row r="563" spans="2:2" ht="13" x14ac:dyDescent="0.15">
      <c r="B563" s="18"/>
    </row>
    <row r="564" spans="2:2" ht="13" x14ac:dyDescent="0.15">
      <c r="B564" s="18"/>
    </row>
    <row r="565" spans="2:2" ht="13" x14ac:dyDescent="0.15">
      <c r="B565" s="18"/>
    </row>
    <row r="566" spans="2:2" ht="13" x14ac:dyDescent="0.15">
      <c r="B566" s="18"/>
    </row>
    <row r="567" spans="2:2" ht="13" x14ac:dyDescent="0.15">
      <c r="B567" s="18"/>
    </row>
    <row r="568" spans="2:2" ht="13" x14ac:dyDescent="0.15">
      <c r="B568" s="18"/>
    </row>
    <row r="569" spans="2:2" ht="13" x14ac:dyDescent="0.15">
      <c r="B569" s="18"/>
    </row>
    <row r="570" spans="2:2" ht="13" x14ac:dyDescent="0.15">
      <c r="B570" s="18"/>
    </row>
    <row r="571" spans="2:2" ht="13" x14ac:dyDescent="0.15">
      <c r="B571" s="18"/>
    </row>
    <row r="572" spans="2:2" ht="13" x14ac:dyDescent="0.15">
      <c r="B572" s="18"/>
    </row>
    <row r="573" spans="2:2" ht="13" x14ac:dyDescent="0.15">
      <c r="B573" s="18"/>
    </row>
    <row r="574" spans="2:2" ht="13" x14ac:dyDescent="0.15">
      <c r="B574" s="18"/>
    </row>
    <row r="575" spans="2:2" ht="13" x14ac:dyDescent="0.15">
      <c r="B575" s="18"/>
    </row>
    <row r="576" spans="2:2" ht="13" x14ac:dyDescent="0.15">
      <c r="B576" s="18"/>
    </row>
    <row r="577" spans="2:2" ht="13" x14ac:dyDescent="0.15">
      <c r="B577" s="18"/>
    </row>
    <row r="578" spans="2:2" ht="13" x14ac:dyDescent="0.15">
      <c r="B578" s="18"/>
    </row>
    <row r="579" spans="2:2" ht="13" x14ac:dyDescent="0.15">
      <c r="B579" s="18"/>
    </row>
    <row r="580" spans="2:2" ht="13" x14ac:dyDescent="0.15">
      <c r="B580" s="18"/>
    </row>
    <row r="581" spans="2:2" ht="13" x14ac:dyDescent="0.15">
      <c r="B581" s="18"/>
    </row>
    <row r="582" spans="2:2" ht="13" x14ac:dyDescent="0.15">
      <c r="B582" s="18"/>
    </row>
    <row r="583" spans="2:2" ht="13" x14ac:dyDescent="0.15">
      <c r="B583" s="18"/>
    </row>
    <row r="584" spans="2:2" ht="13" x14ac:dyDescent="0.15">
      <c r="B584" s="18"/>
    </row>
    <row r="585" spans="2:2" ht="13" x14ac:dyDescent="0.15">
      <c r="B585" s="18"/>
    </row>
    <row r="586" spans="2:2" ht="13" x14ac:dyDescent="0.15">
      <c r="B586" s="18"/>
    </row>
    <row r="587" spans="2:2" ht="13" x14ac:dyDescent="0.15">
      <c r="B587" s="18"/>
    </row>
    <row r="588" spans="2:2" ht="13" x14ac:dyDescent="0.15">
      <c r="B588" s="18"/>
    </row>
    <row r="589" spans="2:2" ht="13" x14ac:dyDescent="0.15">
      <c r="B589" s="18"/>
    </row>
    <row r="590" spans="2:2" ht="13" x14ac:dyDescent="0.15">
      <c r="B590" s="18"/>
    </row>
    <row r="591" spans="2:2" ht="13" x14ac:dyDescent="0.15">
      <c r="B591" s="18"/>
    </row>
    <row r="592" spans="2:2" ht="13" x14ac:dyDescent="0.15">
      <c r="B592" s="18"/>
    </row>
    <row r="593" spans="2:2" ht="13" x14ac:dyDescent="0.15">
      <c r="B593" s="18"/>
    </row>
    <row r="594" spans="2:2" ht="13" x14ac:dyDescent="0.15">
      <c r="B594" s="18"/>
    </row>
    <row r="595" spans="2:2" ht="13" x14ac:dyDescent="0.15">
      <c r="B595" s="18"/>
    </row>
    <row r="596" spans="2:2" ht="13" x14ac:dyDescent="0.15">
      <c r="B596" s="18"/>
    </row>
    <row r="597" spans="2:2" ht="13" x14ac:dyDescent="0.15">
      <c r="B597" s="18"/>
    </row>
    <row r="598" spans="2:2" ht="13" x14ac:dyDescent="0.15">
      <c r="B598" s="18"/>
    </row>
    <row r="599" spans="2:2" ht="13" x14ac:dyDescent="0.15">
      <c r="B599" s="18"/>
    </row>
    <row r="600" spans="2:2" ht="13" x14ac:dyDescent="0.15">
      <c r="B600" s="18"/>
    </row>
    <row r="601" spans="2:2" ht="13" x14ac:dyDescent="0.15">
      <c r="B601" s="18"/>
    </row>
    <row r="602" spans="2:2" ht="13" x14ac:dyDescent="0.15">
      <c r="B602" s="18"/>
    </row>
    <row r="603" spans="2:2" ht="13" x14ac:dyDescent="0.15">
      <c r="B603" s="18"/>
    </row>
    <row r="604" spans="2:2" ht="13" x14ac:dyDescent="0.15">
      <c r="B604" s="18"/>
    </row>
    <row r="605" spans="2:2" ht="13" x14ac:dyDescent="0.15">
      <c r="B605" s="18"/>
    </row>
    <row r="606" spans="2:2" ht="13" x14ac:dyDescent="0.15">
      <c r="B606" s="18"/>
    </row>
    <row r="607" spans="2:2" ht="13" x14ac:dyDescent="0.15">
      <c r="B607" s="18"/>
    </row>
    <row r="608" spans="2:2" ht="13" x14ac:dyDescent="0.15">
      <c r="B608" s="18"/>
    </row>
    <row r="609" spans="2:2" ht="13" x14ac:dyDescent="0.15">
      <c r="B609" s="18"/>
    </row>
    <row r="610" spans="2:2" ht="13" x14ac:dyDescent="0.15">
      <c r="B610" s="18"/>
    </row>
    <row r="611" spans="2:2" ht="13" x14ac:dyDescent="0.15">
      <c r="B611" s="18"/>
    </row>
    <row r="612" spans="2:2" ht="13" x14ac:dyDescent="0.15">
      <c r="B612" s="18"/>
    </row>
    <row r="613" spans="2:2" ht="13" x14ac:dyDescent="0.15">
      <c r="B613" s="18"/>
    </row>
    <row r="614" spans="2:2" ht="13" x14ac:dyDescent="0.15">
      <c r="B614" s="18"/>
    </row>
    <row r="615" spans="2:2" ht="13" x14ac:dyDescent="0.15">
      <c r="B615" s="18"/>
    </row>
    <row r="616" spans="2:2" ht="13" x14ac:dyDescent="0.15">
      <c r="B616" s="18"/>
    </row>
    <row r="617" spans="2:2" ht="13" x14ac:dyDescent="0.15">
      <c r="B617" s="18"/>
    </row>
    <row r="618" spans="2:2" ht="13" x14ac:dyDescent="0.15">
      <c r="B618" s="18"/>
    </row>
    <row r="619" spans="2:2" ht="13" x14ac:dyDescent="0.15">
      <c r="B619" s="18"/>
    </row>
    <row r="620" spans="2:2" ht="13" x14ac:dyDescent="0.15">
      <c r="B620" s="18"/>
    </row>
    <row r="621" spans="2:2" ht="13" x14ac:dyDescent="0.15">
      <c r="B621" s="18"/>
    </row>
    <row r="622" spans="2:2" ht="13" x14ac:dyDescent="0.15">
      <c r="B622" s="18"/>
    </row>
    <row r="623" spans="2:2" ht="13" x14ac:dyDescent="0.15">
      <c r="B623" s="18"/>
    </row>
    <row r="624" spans="2:2" ht="13" x14ac:dyDescent="0.15">
      <c r="B624" s="18"/>
    </row>
    <row r="625" spans="2:2" ht="13" x14ac:dyDescent="0.15">
      <c r="B625" s="18"/>
    </row>
    <row r="626" spans="2:2" ht="13" x14ac:dyDescent="0.15">
      <c r="B626" s="18"/>
    </row>
    <row r="627" spans="2:2" ht="13" x14ac:dyDescent="0.15">
      <c r="B627" s="18"/>
    </row>
    <row r="628" spans="2:2" ht="13" x14ac:dyDescent="0.15">
      <c r="B628" s="18"/>
    </row>
    <row r="629" spans="2:2" ht="13" x14ac:dyDescent="0.15">
      <c r="B629" s="18"/>
    </row>
    <row r="630" spans="2:2" ht="13" x14ac:dyDescent="0.15">
      <c r="B630" s="18"/>
    </row>
    <row r="631" spans="2:2" ht="13" x14ac:dyDescent="0.15">
      <c r="B631" s="18"/>
    </row>
    <row r="632" spans="2:2" ht="13" x14ac:dyDescent="0.15">
      <c r="B632" s="18"/>
    </row>
    <row r="633" spans="2:2" ht="13" x14ac:dyDescent="0.15">
      <c r="B633" s="18"/>
    </row>
    <row r="634" spans="2:2" ht="13" x14ac:dyDescent="0.15">
      <c r="B634" s="18"/>
    </row>
    <row r="635" spans="2:2" ht="13" x14ac:dyDescent="0.15">
      <c r="B635" s="18"/>
    </row>
    <row r="636" spans="2:2" ht="13" x14ac:dyDescent="0.15">
      <c r="B636" s="18"/>
    </row>
    <row r="637" spans="2:2" ht="13" x14ac:dyDescent="0.15">
      <c r="B637" s="18"/>
    </row>
    <row r="638" spans="2:2" ht="13" x14ac:dyDescent="0.15">
      <c r="B638" s="18"/>
    </row>
    <row r="639" spans="2:2" ht="13" x14ac:dyDescent="0.15">
      <c r="B639" s="18"/>
    </row>
    <row r="640" spans="2:2" ht="13" x14ac:dyDescent="0.15">
      <c r="B640" s="18"/>
    </row>
    <row r="641" spans="2:2" ht="13" x14ac:dyDescent="0.15">
      <c r="B641" s="18"/>
    </row>
    <row r="642" spans="2:2" ht="13" x14ac:dyDescent="0.15">
      <c r="B642" s="18"/>
    </row>
    <row r="643" spans="2:2" ht="13" x14ac:dyDescent="0.15">
      <c r="B643" s="18"/>
    </row>
    <row r="644" spans="2:2" ht="13" x14ac:dyDescent="0.15">
      <c r="B644" s="18"/>
    </row>
    <row r="645" spans="2:2" ht="13" x14ac:dyDescent="0.15">
      <c r="B645" s="18"/>
    </row>
    <row r="646" spans="2:2" ht="13" x14ac:dyDescent="0.15">
      <c r="B646" s="18"/>
    </row>
    <row r="647" spans="2:2" ht="13" x14ac:dyDescent="0.15">
      <c r="B647" s="18"/>
    </row>
    <row r="648" spans="2:2" ht="13" x14ac:dyDescent="0.15">
      <c r="B648" s="18"/>
    </row>
    <row r="649" spans="2:2" ht="13" x14ac:dyDescent="0.15">
      <c r="B649" s="18"/>
    </row>
    <row r="650" spans="2:2" ht="13" x14ac:dyDescent="0.15">
      <c r="B650" s="18"/>
    </row>
    <row r="651" spans="2:2" ht="13" x14ac:dyDescent="0.15">
      <c r="B651" s="18"/>
    </row>
    <row r="652" spans="2:2" ht="13" x14ac:dyDescent="0.15">
      <c r="B652" s="18"/>
    </row>
    <row r="653" spans="2:2" ht="13" x14ac:dyDescent="0.15">
      <c r="B653" s="18"/>
    </row>
    <row r="654" spans="2:2" ht="13" x14ac:dyDescent="0.15">
      <c r="B654" s="18"/>
    </row>
    <row r="655" spans="2:2" ht="13" x14ac:dyDescent="0.15">
      <c r="B655" s="18"/>
    </row>
    <row r="656" spans="2:2" ht="13" x14ac:dyDescent="0.15">
      <c r="B656" s="18"/>
    </row>
    <row r="657" spans="2:2" ht="13" x14ac:dyDescent="0.15">
      <c r="B657" s="18"/>
    </row>
    <row r="658" spans="2:2" ht="13" x14ac:dyDescent="0.15">
      <c r="B658" s="18"/>
    </row>
    <row r="659" spans="2:2" ht="13" x14ac:dyDescent="0.15">
      <c r="B659" s="18"/>
    </row>
    <row r="660" spans="2:2" ht="13" x14ac:dyDescent="0.15">
      <c r="B660" s="18"/>
    </row>
    <row r="661" spans="2:2" ht="13" x14ac:dyDescent="0.15">
      <c r="B661" s="18"/>
    </row>
    <row r="662" spans="2:2" ht="13" x14ac:dyDescent="0.15">
      <c r="B662" s="18"/>
    </row>
    <row r="663" spans="2:2" ht="13" x14ac:dyDescent="0.15">
      <c r="B663" s="18"/>
    </row>
    <row r="664" spans="2:2" ht="13" x14ac:dyDescent="0.15">
      <c r="B664" s="18"/>
    </row>
    <row r="665" spans="2:2" ht="13" x14ac:dyDescent="0.15">
      <c r="B665" s="18"/>
    </row>
    <row r="666" spans="2:2" ht="13" x14ac:dyDescent="0.15">
      <c r="B666" s="18"/>
    </row>
    <row r="667" spans="2:2" ht="13" x14ac:dyDescent="0.15">
      <c r="B667" s="18"/>
    </row>
    <row r="668" spans="2:2" ht="13" x14ac:dyDescent="0.15">
      <c r="B668" s="18"/>
    </row>
    <row r="669" spans="2:2" ht="13" x14ac:dyDescent="0.15">
      <c r="B669" s="18"/>
    </row>
    <row r="670" spans="2:2" ht="13" x14ac:dyDescent="0.15">
      <c r="B670" s="18"/>
    </row>
    <row r="671" spans="2:2" ht="13" x14ac:dyDescent="0.15">
      <c r="B671" s="18"/>
    </row>
    <row r="672" spans="2:2" ht="13" x14ac:dyDescent="0.15">
      <c r="B672" s="18"/>
    </row>
    <row r="673" spans="2:2" ht="13" x14ac:dyDescent="0.15">
      <c r="B673" s="18"/>
    </row>
    <row r="674" spans="2:2" ht="13" x14ac:dyDescent="0.15">
      <c r="B674" s="18"/>
    </row>
    <row r="675" spans="2:2" ht="13" x14ac:dyDescent="0.15">
      <c r="B675" s="18"/>
    </row>
    <row r="676" spans="2:2" ht="13" x14ac:dyDescent="0.15">
      <c r="B676" s="18"/>
    </row>
    <row r="677" spans="2:2" ht="13" x14ac:dyDescent="0.15">
      <c r="B677" s="18"/>
    </row>
    <row r="678" spans="2:2" ht="13" x14ac:dyDescent="0.15">
      <c r="B678" s="18"/>
    </row>
    <row r="679" spans="2:2" ht="13" x14ac:dyDescent="0.15">
      <c r="B679" s="18"/>
    </row>
    <row r="680" spans="2:2" ht="13" x14ac:dyDescent="0.15">
      <c r="B680" s="18"/>
    </row>
    <row r="681" spans="2:2" ht="13" x14ac:dyDescent="0.15">
      <c r="B681" s="18"/>
    </row>
    <row r="682" spans="2:2" ht="13" x14ac:dyDescent="0.15">
      <c r="B682" s="18"/>
    </row>
    <row r="683" spans="2:2" ht="13" x14ac:dyDescent="0.15">
      <c r="B683" s="18"/>
    </row>
    <row r="684" spans="2:2" ht="13" x14ac:dyDescent="0.15">
      <c r="B684" s="18"/>
    </row>
    <row r="685" spans="2:2" ht="13" x14ac:dyDescent="0.15">
      <c r="B685" s="18"/>
    </row>
    <row r="686" spans="2:2" ht="13" x14ac:dyDescent="0.15">
      <c r="B686" s="18"/>
    </row>
    <row r="687" spans="2:2" ht="13" x14ac:dyDescent="0.15">
      <c r="B687" s="18"/>
    </row>
    <row r="688" spans="2:2" ht="13" x14ac:dyDescent="0.15">
      <c r="B688" s="18"/>
    </row>
    <row r="689" spans="2:2" ht="13" x14ac:dyDescent="0.15">
      <c r="B689" s="18"/>
    </row>
    <row r="690" spans="2:2" ht="13" x14ac:dyDescent="0.15">
      <c r="B690" s="18"/>
    </row>
    <row r="691" spans="2:2" ht="13" x14ac:dyDescent="0.15">
      <c r="B691" s="18"/>
    </row>
    <row r="692" spans="2:2" ht="13" x14ac:dyDescent="0.15">
      <c r="B692" s="18"/>
    </row>
    <row r="693" spans="2:2" ht="13" x14ac:dyDescent="0.15">
      <c r="B693" s="18"/>
    </row>
    <row r="694" spans="2:2" ht="13" x14ac:dyDescent="0.15">
      <c r="B694" s="18"/>
    </row>
    <row r="695" spans="2:2" ht="13" x14ac:dyDescent="0.15">
      <c r="B695" s="18"/>
    </row>
    <row r="696" spans="2:2" ht="13" x14ac:dyDescent="0.15">
      <c r="B696" s="18"/>
    </row>
    <row r="697" spans="2:2" ht="13" x14ac:dyDescent="0.15">
      <c r="B697" s="18"/>
    </row>
    <row r="698" spans="2:2" ht="13" x14ac:dyDescent="0.15">
      <c r="B698" s="18"/>
    </row>
    <row r="699" spans="2:2" ht="13" x14ac:dyDescent="0.15">
      <c r="B699" s="18"/>
    </row>
    <row r="700" spans="2:2" ht="13" x14ac:dyDescent="0.15">
      <c r="B700" s="18"/>
    </row>
    <row r="701" spans="2:2" ht="13" x14ac:dyDescent="0.15">
      <c r="B701" s="18"/>
    </row>
    <row r="702" spans="2:2" ht="13" x14ac:dyDescent="0.15">
      <c r="B702" s="18"/>
    </row>
    <row r="703" spans="2:2" ht="13" x14ac:dyDescent="0.15">
      <c r="B703" s="18"/>
    </row>
    <row r="704" spans="2:2" ht="13" x14ac:dyDescent="0.15">
      <c r="B704" s="18"/>
    </row>
    <row r="705" spans="2:2" ht="13" x14ac:dyDescent="0.15">
      <c r="B705" s="18"/>
    </row>
    <row r="706" spans="2:2" ht="13" x14ac:dyDescent="0.15">
      <c r="B706" s="18"/>
    </row>
    <row r="707" spans="2:2" ht="13" x14ac:dyDescent="0.15">
      <c r="B707" s="18"/>
    </row>
    <row r="708" spans="2:2" ht="13" x14ac:dyDescent="0.15">
      <c r="B708" s="18"/>
    </row>
    <row r="709" spans="2:2" ht="13" x14ac:dyDescent="0.15">
      <c r="B709" s="18"/>
    </row>
    <row r="710" spans="2:2" ht="13" x14ac:dyDescent="0.15">
      <c r="B710" s="18"/>
    </row>
    <row r="711" spans="2:2" ht="13" x14ac:dyDescent="0.15">
      <c r="B711" s="18"/>
    </row>
    <row r="712" spans="2:2" ht="13" x14ac:dyDescent="0.15">
      <c r="B712" s="18"/>
    </row>
    <row r="713" spans="2:2" ht="13" x14ac:dyDescent="0.15">
      <c r="B713" s="18"/>
    </row>
    <row r="714" spans="2:2" ht="13" x14ac:dyDescent="0.15">
      <c r="B714" s="18"/>
    </row>
    <row r="715" spans="2:2" ht="13" x14ac:dyDescent="0.15">
      <c r="B715" s="18"/>
    </row>
    <row r="716" spans="2:2" ht="13" x14ac:dyDescent="0.15">
      <c r="B716" s="18"/>
    </row>
    <row r="717" spans="2:2" ht="13" x14ac:dyDescent="0.15">
      <c r="B717" s="18"/>
    </row>
    <row r="718" spans="2:2" ht="13" x14ac:dyDescent="0.15">
      <c r="B718" s="18"/>
    </row>
    <row r="719" spans="2:2" ht="13" x14ac:dyDescent="0.15">
      <c r="B719" s="18"/>
    </row>
    <row r="720" spans="2:2" ht="13" x14ac:dyDescent="0.15">
      <c r="B720" s="18"/>
    </row>
    <row r="721" spans="2:2" ht="13" x14ac:dyDescent="0.15">
      <c r="B721" s="18"/>
    </row>
    <row r="722" spans="2:2" ht="13" x14ac:dyDescent="0.15">
      <c r="B722" s="18"/>
    </row>
    <row r="723" spans="2:2" ht="13" x14ac:dyDescent="0.15">
      <c r="B723" s="18"/>
    </row>
    <row r="724" spans="2:2" ht="13" x14ac:dyDescent="0.15">
      <c r="B724" s="18"/>
    </row>
    <row r="725" spans="2:2" ht="13" x14ac:dyDescent="0.15">
      <c r="B725" s="18"/>
    </row>
    <row r="726" spans="2:2" ht="13" x14ac:dyDescent="0.15">
      <c r="B726" s="18"/>
    </row>
    <row r="727" spans="2:2" ht="13" x14ac:dyDescent="0.15">
      <c r="B727" s="18"/>
    </row>
    <row r="728" spans="2:2" ht="13" x14ac:dyDescent="0.15">
      <c r="B728" s="18"/>
    </row>
    <row r="729" spans="2:2" ht="13" x14ac:dyDescent="0.15">
      <c r="B729" s="18"/>
    </row>
    <row r="730" spans="2:2" ht="13" x14ac:dyDescent="0.15">
      <c r="B730" s="18"/>
    </row>
    <row r="731" spans="2:2" ht="13" x14ac:dyDescent="0.15">
      <c r="B731" s="18"/>
    </row>
    <row r="732" spans="2:2" ht="13" x14ac:dyDescent="0.15">
      <c r="B732" s="18"/>
    </row>
    <row r="733" spans="2:2" ht="13" x14ac:dyDescent="0.15">
      <c r="B733" s="18"/>
    </row>
    <row r="734" spans="2:2" ht="13" x14ac:dyDescent="0.15">
      <c r="B734" s="18"/>
    </row>
    <row r="735" spans="2:2" ht="13" x14ac:dyDescent="0.15">
      <c r="B735" s="18"/>
    </row>
    <row r="736" spans="2:2" ht="13" x14ac:dyDescent="0.15">
      <c r="B736" s="18"/>
    </row>
    <row r="737" spans="2:2" ht="13" x14ac:dyDescent="0.15">
      <c r="B737" s="18"/>
    </row>
    <row r="738" spans="2:2" ht="13" x14ac:dyDescent="0.15">
      <c r="B738" s="18"/>
    </row>
    <row r="739" spans="2:2" ht="13" x14ac:dyDescent="0.15">
      <c r="B739" s="18"/>
    </row>
    <row r="740" spans="2:2" ht="13" x14ac:dyDescent="0.15">
      <c r="B740" s="18"/>
    </row>
    <row r="741" spans="2:2" ht="13" x14ac:dyDescent="0.15">
      <c r="B741" s="18"/>
    </row>
    <row r="742" spans="2:2" ht="13" x14ac:dyDescent="0.15">
      <c r="B742" s="18"/>
    </row>
    <row r="743" spans="2:2" ht="13" x14ac:dyDescent="0.15">
      <c r="B743" s="18"/>
    </row>
    <row r="744" spans="2:2" ht="13" x14ac:dyDescent="0.15">
      <c r="B744" s="18"/>
    </row>
    <row r="745" spans="2:2" ht="13" x14ac:dyDescent="0.15">
      <c r="B745" s="18"/>
    </row>
    <row r="746" spans="2:2" ht="13" x14ac:dyDescent="0.15">
      <c r="B746" s="18"/>
    </row>
    <row r="747" spans="2:2" ht="13" x14ac:dyDescent="0.15">
      <c r="B747" s="18"/>
    </row>
    <row r="748" spans="2:2" ht="13" x14ac:dyDescent="0.15">
      <c r="B748" s="18"/>
    </row>
    <row r="749" spans="2:2" ht="13" x14ac:dyDescent="0.15">
      <c r="B749" s="18"/>
    </row>
    <row r="750" spans="2:2" ht="13" x14ac:dyDescent="0.15">
      <c r="B750" s="18"/>
    </row>
    <row r="751" spans="2:2" ht="13" x14ac:dyDescent="0.15">
      <c r="B751" s="18"/>
    </row>
    <row r="752" spans="2:2" ht="13" x14ac:dyDescent="0.15">
      <c r="B752" s="18"/>
    </row>
    <row r="753" spans="2:2" ht="13" x14ac:dyDescent="0.15">
      <c r="B753" s="18"/>
    </row>
    <row r="754" spans="2:2" ht="13" x14ac:dyDescent="0.15">
      <c r="B754" s="18"/>
    </row>
    <row r="755" spans="2:2" ht="13" x14ac:dyDescent="0.15">
      <c r="B755" s="18"/>
    </row>
    <row r="756" spans="2:2" ht="13" x14ac:dyDescent="0.15">
      <c r="B756" s="18"/>
    </row>
    <row r="757" spans="2:2" ht="13" x14ac:dyDescent="0.15">
      <c r="B757" s="18"/>
    </row>
    <row r="758" spans="2:2" ht="13" x14ac:dyDescent="0.15">
      <c r="B758" s="18"/>
    </row>
    <row r="759" spans="2:2" ht="13" x14ac:dyDescent="0.15">
      <c r="B759" s="18"/>
    </row>
    <row r="760" spans="2:2" ht="13" x14ac:dyDescent="0.15">
      <c r="B760" s="18"/>
    </row>
    <row r="761" spans="2:2" ht="13" x14ac:dyDescent="0.15">
      <c r="B761" s="18"/>
    </row>
    <row r="762" spans="2:2" ht="13" x14ac:dyDescent="0.15">
      <c r="B762" s="18"/>
    </row>
    <row r="763" spans="2:2" ht="13" x14ac:dyDescent="0.15">
      <c r="B763" s="18"/>
    </row>
    <row r="764" spans="2:2" ht="13" x14ac:dyDescent="0.15">
      <c r="B764" s="18"/>
    </row>
    <row r="765" spans="2:2" ht="13" x14ac:dyDescent="0.15">
      <c r="B765" s="18"/>
    </row>
    <row r="766" spans="2:2" ht="13" x14ac:dyDescent="0.15">
      <c r="B766" s="18"/>
    </row>
    <row r="767" spans="2:2" ht="13" x14ac:dyDescent="0.15">
      <c r="B767" s="18"/>
    </row>
    <row r="768" spans="2:2" ht="13" x14ac:dyDescent="0.15">
      <c r="B768" s="18"/>
    </row>
    <row r="769" spans="2:2" ht="13" x14ac:dyDescent="0.15">
      <c r="B769" s="18"/>
    </row>
    <row r="770" spans="2:2" ht="13" x14ac:dyDescent="0.15">
      <c r="B770" s="18"/>
    </row>
    <row r="771" spans="2:2" ht="13" x14ac:dyDescent="0.15">
      <c r="B771" s="18"/>
    </row>
    <row r="772" spans="2:2" ht="13" x14ac:dyDescent="0.15">
      <c r="B772" s="18"/>
    </row>
    <row r="773" spans="2:2" ht="13" x14ac:dyDescent="0.15">
      <c r="B773" s="18"/>
    </row>
    <row r="774" spans="2:2" ht="13" x14ac:dyDescent="0.15">
      <c r="B774" s="18"/>
    </row>
    <row r="775" spans="2:2" ht="13" x14ac:dyDescent="0.15">
      <c r="B775" s="18"/>
    </row>
    <row r="776" spans="2:2" ht="13" x14ac:dyDescent="0.15">
      <c r="B776" s="18"/>
    </row>
    <row r="777" spans="2:2" ht="13" x14ac:dyDescent="0.15">
      <c r="B777" s="18"/>
    </row>
    <row r="778" spans="2:2" ht="13" x14ac:dyDescent="0.15">
      <c r="B778" s="18"/>
    </row>
    <row r="779" spans="2:2" ht="13" x14ac:dyDescent="0.15">
      <c r="B779" s="18"/>
    </row>
    <row r="780" spans="2:2" ht="13" x14ac:dyDescent="0.15">
      <c r="B780" s="18"/>
    </row>
    <row r="781" spans="2:2" ht="13" x14ac:dyDescent="0.15">
      <c r="B781" s="18"/>
    </row>
    <row r="782" spans="2:2" ht="13" x14ac:dyDescent="0.15">
      <c r="B782" s="18"/>
    </row>
    <row r="783" spans="2:2" ht="13" x14ac:dyDescent="0.15">
      <c r="B783" s="18"/>
    </row>
    <row r="784" spans="2:2" ht="13" x14ac:dyDescent="0.15">
      <c r="B784" s="18"/>
    </row>
    <row r="785" spans="2:2" ht="13" x14ac:dyDescent="0.15">
      <c r="B785" s="18"/>
    </row>
    <row r="786" spans="2:2" ht="13" x14ac:dyDescent="0.15">
      <c r="B786" s="18"/>
    </row>
    <row r="787" spans="2:2" ht="13" x14ac:dyDescent="0.15">
      <c r="B787" s="18"/>
    </row>
    <row r="788" spans="2:2" ht="13" x14ac:dyDescent="0.15">
      <c r="B788" s="18"/>
    </row>
    <row r="789" spans="2:2" ht="13" x14ac:dyDescent="0.15">
      <c r="B789" s="18"/>
    </row>
    <row r="790" spans="2:2" ht="13" x14ac:dyDescent="0.15">
      <c r="B790" s="18"/>
    </row>
    <row r="791" spans="2:2" ht="13" x14ac:dyDescent="0.15">
      <c r="B791" s="18"/>
    </row>
    <row r="792" spans="2:2" ht="13" x14ac:dyDescent="0.15">
      <c r="B792" s="18"/>
    </row>
    <row r="793" spans="2:2" ht="13" x14ac:dyDescent="0.15">
      <c r="B793" s="18"/>
    </row>
    <row r="794" spans="2:2" ht="13" x14ac:dyDescent="0.15">
      <c r="B794" s="18"/>
    </row>
    <row r="795" spans="2:2" ht="13" x14ac:dyDescent="0.15">
      <c r="B795" s="18"/>
    </row>
    <row r="796" spans="2:2" ht="13" x14ac:dyDescent="0.15">
      <c r="B796" s="18"/>
    </row>
    <row r="797" spans="2:2" ht="13" x14ac:dyDescent="0.15">
      <c r="B797" s="18"/>
    </row>
    <row r="798" spans="2:2" ht="13" x14ac:dyDescent="0.15">
      <c r="B798" s="18"/>
    </row>
    <row r="799" spans="2:2" ht="13" x14ac:dyDescent="0.15">
      <c r="B799" s="18"/>
    </row>
    <row r="800" spans="2:2" ht="13" x14ac:dyDescent="0.15">
      <c r="B800" s="18"/>
    </row>
    <row r="801" spans="2:2" ht="13" x14ac:dyDescent="0.15">
      <c r="B801" s="18"/>
    </row>
    <row r="802" spans="2:2" ht="13" x14ac:dyDescent="0.15">
      <c r="B802" s="18"/>
    </row>
    <row r="803" spans="2:2" ht="13" x14ac:dyDescent="0.15">
      <c r="B803" s="18"/>
    </row>
    <row r="804" spans="2:2" ht="13" x14ac:dyDescent="0.15">
      <c r="B804" s="18"/>
    </row>
    <row r="805" spans="2:2" ht="13" x14ac:dyDescent="0.15">
      <c r="B805" s="18"/>
    </row>
    <row r="806" spans="2:2" ht="13" x14ac:dyDescent="0.15">
      <c r="B806" s="18"/>
    </row>
    <row r="807" spans="2:2" ht="13" x14ac:dyDescent="0.15">
      <c r="B807" s="18"/>
    </row>
    <row r="808" spans="2:2" ht="13" x14ac:dyDescent="0.15">
      <c r="B808" s="18"/>
    </row>
    <row r="809" spans="2:2" ht="13" x14ac:dyDescent="0.15">
      <c r="B809" s="18"/>
    </row>
    <row r="810" spans="2:2" ht="13" x14ac:dyDescent="0.15">
      <c r="B810" s="18"/>
    </row>
    <row r="811" spans="2:2" ht="13" x14ac:dyDescent="0.15">
      <c r="B811" s="18"/>
    </row>
    <row r="812" spans="2:2" ht="13" x14ac:dyDescent="0.15">
      <c r="B812" s="18"/>
    </row>
    <row r="813" spans="2:2" ht="13" x14ac:dyDescent="0.15">
      <c r="B813" s="18"/>
    </row>
    <row r="814" spans="2:2" ht="13" x14ac:dyDescent="0.15">
      <c r="B814" s="18"/>
    </row>
    <row r="815" spans="2:2" ht="13" x14ac:dyDescent="0.15">
      <c r="B815" s="18"/>
    </row>
    <row r="816" spans="2:2" ht="13" x14ac:dyDescent="0.15">
      <c r="B816" s="18"/>
    </row>
    <row r="817" spans="2:2" ht="13" x14ac:dyDescent="0.15">
      <c r="B817" s="18"/>
    </row>
    <row r="818" spans="2:2" ht="13" x14ac:dyDescent="0.15">
      <c r="B818" s="18"/>
    </row>
    <row r="819" spans="2:2" ht="13" x14ac:dyDescent="0.15">
      <c r="B819" s="18"/>
    </row>
    <row r="820" spans="2:2" ht="13" x14ac:dyDescent="0.15">
      <c r="B820" s="18"/>
    </row>
    <row r="821" spans="2:2" ht="13" x14ac:dyDescent="0.15">
      <c r="B821" s="18"/>
    </row>
    <row r="822" spans="2:2" ht="13" x14ac:dyDescent="0.15">
      <c r="B822" s="18"/>
    </row>
    <row r="823" spans="2:2" ht="13" x14ac:dyDescent="0.15">
      <c r="B823" s="18"/>
    </row>
    <row r="824" spans="2:2" ht="13" x14ac:dyDescent="0.15">
      <c r="B824" s="18"/>
    </row>
    <row r="825" spans="2:2" ht="13" x14ac:dyDescent="0.15">
      <c r="B825" s="18"/>
    </row>
    <row r="826" spans="2:2" ht="13" x14ac:dyDescent="0.15">
      <c r="B826" s="18"/>
    </row>
    <row r="827" spans="2:2" ht="13" x14ac:dyDescent="0.15">
      <c r="B827" s="18"/>
    </row>
    <row r="828" spans="2:2" ht="13" x14ac:dyDescent="0.15">
      <c r="B828" s="18"/>
    </row>
    <row r="829" spans="2:2" ht="13" x14ac:dyDescent="0.15">
      <c r="B829" s="18"/>
    </row>
    <row r="830" spans="2:2" ht="13" x14ac:dyDescent="0.15">
      <c r="B830" s="18"/>
    </row>
    <row r="831" spans="2:2" ht="13" x14ac:dyDescent="0.15">
      <c r="B831" s="18"/>
    </row>
    <row r="832" spans="2:2" ht="13" x14ac:dyDescent="0.15">
      <c r="B832" s="18"/>
    </row>
    <row r="833" spans="2:2" ht="13" x14ac:dyDescent="0.15">
      <c r="B833" s="18"/>
    </row>
    <row r="834" spans="2:2" ht="13" x14ac:dyDescent="0.15">
      <c r="B834" s="18"/>
    </row>
    <row r="835" spans="2:2" ht="13" x14ac:dyDescent="0.15">
      <c r="B835" s="18"/>
    </row>
    <row r="836" spans="2:2" ht="13" x14ac:dyDescent="0.15">
      <c r="B836" s="18"/>
    </row>
    <row r="837" spans="2:2" ht="13" x14ac:dyDescent="0.15">
      <c r="B837" s="18"/>
    </row>
    <row r="838" spans="2:2" ht="13" x14ac:dyDescent="0.15">
      <c r="B838" s="18"/>
    </row>
    <row r="839" spans="2:2" ht="13" x14ac:dyDescent="0.15">
      <c r="B839" s="18"/>
    </row>
    <row r="840" spans="2:2" ht="13" x14ac:dyDescent="0.15">
      <c r="B840" s="18"/>
    </row>
    <row r="841" spans="2:2" ht="13" x14ac:dyDescent="0.15">
      <c r="B841" s="18"/>
    </row>
    <row r="842" spans="2:2" ht="13" x14ac:dyDescent="0.15">
      <c r="B842" s="18"/>
    </row>
    <row r="843" spans="2:2" ht="13" x14ac:dyDescent="0.15">
      <c r="B843" s="18"/>
    </row>
    <row r="844" spans="2:2" ht="13" x14ac:dyDescent="0.15">
      <c r="B844" s="18"/>
    </row>
    <row r="845" spans="2:2" ht="13" x14ac:dyDescent="0.15">
      <c r="B845" s="18"/>
    </row>
    <row r="846" spans="2:2" ht="13" x14ac:dyDescent="0.15">
      <c r="B846" s="18"/>
    </row>
    <row r="847" spans="2:2" ht="13" x14ac:dyDescent="0.15">
      <c r="B847" s="18"/>
    </row>
    <row r="848" spans="2:2" ht="13" x14ac:dyDescent="0.15">
      <c r="B848" s="18"/>
    </row>
    <row r="849" spans="2:2" ht="13" x14ac:dyDescent="0.15">
      <c r="B849" s="18"/>
    </row>
    <row r="850" spans="2:2" ht="13" x14ac:dyDescent="0.15">
      <c r="B850" s="18"/>
    </row>
    <row r="851" spans="2:2" ht="13" x14ac:dyDescent="0.15">
      <c r="B851" s="18"/>
    </row>
    <row r="852" spans="2:2" ht="13" x14ac:dyDescent="0.15">
      <c r="B852" s="18"/>
    </row>
    <row r="853" spans="2:2" ht="13" x14ac:dyDescent="0.15">
      <c r="B853" s="18"/>
    </row>
    <row r="854" spans="2:2" ht="13" x14ac:dyDescent="0.15">
      <c r="B854" s="18"/>
    </row>
    <row r="855" spans="2:2" ht="13" x14ac:dyDescent="0.15">
      <c r="B855" s="18"/>
    </row>
    <row r="856" spans="2:2" ht="13" x14ac:dyDescent="0.15">
      <c r="B856" s="18"/>
    </row>
    <row r="857" spans="2:2" ht="13" x14ac:dyDescent="0.15">
      <c r="B857" s="18"/>
    </row>
    <row r="858" spans="2:2" ht="13" x14ac:dyDescent="0.15">
      <c r="B858" s="18"/>
    </row>
    <row r="859" spans="2:2" ht="13" x14ac:dyDescent="0.15">
      <c r="B859" s="18"/>
    </row>
    <row r="860" spans="2:2" ht="13" x14ac:dyDescent="0.15">
      <c r="B860" s="18"/>
    </row>
    <row r="861" spans="2:2" ht="13" x14ac:dyDescent="0.15">
      <c r="B861" s="18"/>
    </row>
    <row r="862" spans="2:2" ht="13" x14ac:dyDescent="0.15">
      <c r="B862" s="18"/>
    </row>
    <row r="863" spans="2:2" ht="13" x14ac:dyDescent="0.15">
      <c r="B863" s="18"/>
    </row>
    <row r="864" spans="2:2" ht="13" x14ac:dyDescent="0.15">
      <c r="B864" s="18"/>
    </row>
    <row r="865" spans="2:2" ht="13" x14ac:dyDescent="0.15">
      <c r="B865" s="18"/>
    </row>
    <row r="866" spans="2:2" ht="13" x14ac:dyDescent="0.15">
      <c r="B866" s="18"/>
    </row>
    <row r="867" spans="2:2" ht="13" x14ac:dyDescent="0.15">
      <c r="B867" s="18"/>
    </row>
    <row r="868" spans="2:2" ht="13" x14ac:dyDescent="0.15">
      <c r="B868" s="18"/>
    </row>
    <row r="869" spans="2:2" ht="13" x14ac:dyDescent="0.15">
      <c r="B869" s="18"/>
    </row>
    <row r="870" spans="2:2" ht="13" x14ac:dyDescent="0.15">
      <c r="B870" s="18"/>
    </row>
    <row r="871" spans="2:2" ht="13" x14ac:dyDescent="0.15">
      <c r="B871" s="18"/>
    </row>
    <row r="872" spans="2:2" ht="13" x14ac:dyDescent="0.15">
      <c r="B872" s="18"/>
    </row>
    <row r="873" spans="2:2" ht="13" x14ac:dyDescent="0.15">
      <c r="B873" s="18"/>
    </row>
    <row r="874" spans="2:2" ht="13" x14ac:dyDescent="0.15">
      <c r="B874" s="18"/>
    </row>
    <row r="875" spans="2:2" ht="13" x14ac:dyDescent="0.15">
      <c r="B875" s="18"/>
    </row>
    <row r="876" spans="2:2" ht="13" x14ac:dyDescent="0.15">
      <c r="B876" s="18"/>
    </row>
    <row r="877" spans="2:2" ht="13" x14ac:dyDescent="0.15">
      <c r="B877" s="18"/>
    </row>
    <row r="878" spans="2:2" ht="13" x14ac:dyDescent="0.15">
      <c r="B878" s="18"/>
    </row>
    <row r="879" spans="2:2" ht="13" x14ac:dyDescent="0.15">
      <c r="B879" s="18"/>
    </row>
    <row r="880" spans="2:2" ht="13" x14ac:dyDescent="0.15">
      <c r="B880" s="18"/>
    </row>
    <row r="881" spans="2:2" ht="13" x14ac:dyDescent="0.15">
      <c r="B881" s="18"/>
    </row>
    <row r="882" spans="2:2" ht="13" x14ac:dyDescent="0.15">
      <c r="B882" s="18"/>
    </row>
    <row r="883" spans="2:2" ht="13" x14ac:dyDescent="0.15">
      <c r="B883" s="18"/>
    </row>
    <row r="884" spans="2:2" ht="13" x14ac:dyDescent="0.15">
      <c r="B884" s="18"/>
    </row>
    <row r="885" spans="2:2" ht="13" x14ac:dyDescent="0.15">
      <c r="B885" s="18"/>
    </row>
    <row r="886" spans="2:2" ht="13" x14ac:dyDescent="0.15">
      <c r="B886" s="18"/>
    </row>
    <row r="887" spans="2:2" ht="13" x14ac:dyDescent="0.15">
      <c r="B887" s="18"/>
    </row>
    <row r="888" spans="2:2" ht="13" x14ac:dyDescent="0.15">
      <c r="B888" s="18"/>
    </row>
    <row r="889" spans="2:2" ht="13" x14ac:dyDescent="0.15">
      <c r="B889" s="18"/>
    </row>
    <row r="890" spans="2:2" ht="13" x14ac:dyDescent="0.15">
      <c r="B890" s="18"/>
    </row>
    <row r="891" spans="2:2" ht="13" x14ac:dyDescent="0.15">
      <c r="B891" s="18"/>
    </row>
    <row r="892" spans="2:2" ht="13" x14ac:dyDescent="0.15">
      <c r="B892" s="18"/>
    </row>
    <row r="893" spans="2:2" ht="13" x14ac:dyDescent="0.15">
      <c r="B893" s="18"/>
    </row>
    <row r="894" spans="2:2" ht="13" x14ac:dyDescent="0.15">
      <c r="B894" s="18"/>
    </row>
    <row r="895" spans="2:2" ht="13" x14ac:dyDescent="0.15">
      <c r="B895" s="18"/>
    </row>
    <row r="896" spans="2:2" ht="13" x14ac:dyDescent="0.15">
      <c r="B896" s="18"/>
    </row>
    <row r="897" spans="2:2" ht="13" x14ac:dyDescent="0.15">
      <c r="B897" s="18"/>
    </row>
    <row r="898" spans="2:2" ht="13" x14ac:dyDescent="0.15">
      <c r="B898" s="18"/>
    </row>
    <row r="899" spans="2:2" ht="13" x14ac:dyDescent="0.15">
      <c r="B899" s="18"/>
    </row>
    <row r="900" spans="2:2" ht="13" x14ac:dyDescent="0.15">
      <c r="B900" s="18"/>
    </row>
    <row r="901" spans="2:2" ht="13" x14ac:dyDescent="0.15">
      <c r="B901" s="18"/>
    </row>
    <row r="902" spans="2:2" ht="13" x14ac:dyDescent="0.15">
      <c r="B902" s="18"/>
    </row>
    <row r="903" spans="2:2" ht="13" x14ac:dyDescent="0.15">
      <c r="B903" s="18"/>
    </row>
    <row r="904" spans="2:2" ht="13" x14ac:dyDescent="0.15">
      <c r="B904" s="18"/>
    </row>
    <row r="905" spans="2:2" ht="13" x14ac:dyDescent="0.15">
      <c r="B905" s="18"/>
    </row>
    <row r="906" spans="2:2" ht="13" x14ac:dyDescent="0.15">
      <c r="B906" s="18"/>
    </row>
    <row r="907" spans="2:2" ht="13" x14ac:dyDescent="0.15">
      <c r="B907" s="18"/>
    </row>
    <row r="908" spans="2:2" ht="13" x14ac:dyDescent="0.15">
      <c r="B908" s="18"/>
    </row>
    <row r="909" spans="2:2" ht="13" x14ac:dyDescent="0.15">
      <c r="B909" s="18"/>
    </row>
    <row r="910" spans="2:2" ht="13" x14ac:dyDescent="0.15">
      <c r="B910" s="18"/>
    </row>
    <row r="911" spans="2:2" ht="13" x14ac:dyDescent="0.15">
      <c r="B911" s="18"/>
    </row>
    <row r="912" spans="2:2" ht="13" x14ac:dyDescent="0.15">
      <c r="B912" s="18"/>
    </row>
    <row r="913" spans="2:2" ht="13" x14ac:dyDescent="0.15">
      <c r="B913" s="18"/>
    </row>
    <row r="914" spans="2:2" ht="13" x14ac:dyDescent="0.15">
      <c r="B914" s="18"/>
    </row>
    <row r="915" spans="2:2" ht="13" x14ac:dyDescent="0.15">
      <c r="B915" s="18"/>
    </row>
    <row r="916" spans="2:2" ht="13" x14ac:dyDescent="0.15">
      <c r="B916" s="18"/>
    </row>
    <row r="917" spans="2:2" ht="13" x14ac:dyDescent="0.15">
      <c r="B917" s="18"/>
    </row>
    <row r="918" spans="2:2" ht="13" x14ac:dyDescent="0.15">
      <c r="B918" s="18"/>
    </row>
    <row r="919" spans="2:2" ht="13" x14ac:dyDescent="0.15">
      <c r="B919" s="18"/>
    </row>
    <row r="920" spans="2:2" ht="13" x14ac:dyDescent="0.15">
      <c r="B920" s="18"/>
    </row>
    <row r="921" spans="2:2" ht="13" x14ac:dyDescent="0.15">
      <c r="B921" s="18"/>
    </row>
    <row r="922" spans="2:2" ht="13" x14ac:dyDescent="0.15">
      <c r="B922" s="18"/>
    </row>
    <row r="923" spans="2:2" ht="13" x14ac:dyDescent="0.15">
      <c r="B923" s="18"/>
    </row>
    <row r="924" spans="2:2" ht="13" x14ac:dyDescent="0.15">
      <c r="B924" s="18"/>
    </row>
    <row r="925" spans="2:2" ht="13" x14ac:dyDescent="0.15">
      <c r="B925" s="18"/>
    </row>
    <row r="926" spans="2:2" ht="13" x14ac:dyDescent="0.15">
      <c r="B926" s="18"/>
    </row>
    <row r="927" spans="2:2" ht="13" x14ac:dyDescent="0.15">
      <c r="B927" s="18"/>
    </row>
    <row r="928" spans="2:2" ht="13" x14ac:dyDescent="0.15">
      <c r="B928" s="18"/>
    </row>
    <row r="929" spans="2:2" ht="13" x14ac:dyDescent="0.15">
      <c r="B929" s="18"/>
    </row>
    <row r="930" spans="2:2" ht="13" x14ac:dyDescent="0.15">
      <c r="B930" s="18"/>
    </row>
    <row r="931" spans="2:2" ht="13" x14ac:dyDescent="0.15">
      <c r="B931" s="18"/>
    </row>
    <row r="932" spans="2:2" ht="13" x14ac:dyDescent="0.15">
      <c r="B932" s="18"/>
    </row>
    <row r="933" spans="2:2" ht="13" x14ac:dyDescent="0.15">
      <c r="B933" s="18"/>
    </row>
    <row r="934" spans="2:2" ht="13" x14ac:dyDescent="0.15">
      <c r="B934" s="18"/>
    </row>
    <row r="935" spans="2:2" ht="13" x14ac:dyDescent="0.15">
      <c r="B935" s="18"/>
    </row>
    <row r="936" spans="2:2" ht="13" x14ac:dyDescent="0.15">
      <c r="B936" s="18"/>
    </row>
    <row r="937" spans="2:2" ht="13" x14ac:dyDescent="0.15">
      <c r="B937" s="18"/>
    </row>
    <row r="938" spans="2:2" ht="13" x14ac:dyDescent="0.15">
      <c r="B938" s="18"/>
    </row>
    <row r="939" spans="2:2" ht="13" x14ac:dyDescent="0.15">
      <c r="B939" s="18"/>
    </row>
    <row r="940" spans="2:2" ht="13" x14ac:dyDescent="0.15">
      <c r="B940" s="18"/>
    </row>
    <row r="941" spans="2:2" ht="13" x14ac:dyDescent="0.15">
      <c r="B941" s="18"/>
    </row>
    <row r="942" spans="2:2" ht="13" x14ac:dyDescent="0.15">
      <c r="B942" s="18"/>
    </row>
    <row r="943" spans="2:2" ht="13" x14ac:dyDescent="0.15">
      <c r="B943" s="18"/>
    </row>
    <row r="944" spans="2:2" ht="13" x14ac:dyDescent="0.15">
      <c r="B944" s="18"/>
    </row>
    <row r="945" spans="2:2" ht="13" x14ac:dyDescent="0.15">
      <c r="B945" s="18"/>
    </row>
    <row r="946" spans="2:2" ht="13" x14ac:dyDescent="0.15">
      <c r="B946" s="18"/>
    </row>
    <row r="947" spans="2:2" ht="13" x14ac:dyDescent="0.15">
      <c r="B947" s="18"/>
    </row>
    <row r="948" spans="2:2" ht="13" x14ac:dyDescent="0.15">
      <c r="B948" s="18"/>
    </row>
    <row r="949" spans="2:2" ht="13" x14ac:dyDescent="0.15">
      <c r="B949" s="18"/>
    </row>
    <row r="950" spans="2:2" ht="13" x14ac:dyDescent="0.15">
      <c r="B950" s="18"/>
    </row>
    <row r="951" spans="2:2" ht="13" x14ac:dyDescent="0.15">
      <c r="B951" s="18"/>
    </row>
    <row r="952" spans="2:2" ht="13" x14ac:dyDescent="0.15">
      <c r="B952" s="18"/>
    </row>
    <row r="953" spans="2:2" ht="13" x14ac:dyDescent="0.15">
      <c r="B953" s="18"/>
    </row>
    <row r="954" spans="2:2" ht="13" x14ac:dyDescent="0.15">
      <c r="B954" s="18"/>
    </row>
    <row r="955" spans="2:2" ht="13" x14ac:dyDescent="0.15">
      <c r="B955" s="18"/>
    </row>
    <row r="956" spans="2:2" ht="13" x14ac:dyDescent="0.15">
      <c r="B956" s="18"/>
    </row>
    <row r="957" spans="2:2" ht="13" x14ac:dyDescent="0.15">
      <c r="B957" s="18"/>
    </row>
    <row r="958" spans="2:2" ht="13" x14ac:dyDescent="0.15">
      <c r="B958" s="18"/>
    </row>
    <row r="959" spans="2:2" ht="13" x14ac:dyDescent="0.15">
      <c r="B959" s="18"/>
    </row>
    <row r="960" spans="2:2" ht="13" x14ac:dyDescent="0.15">
      <c r="B960" s="18"/>
    </row>
    <row r="961" spans="2:2" ht="13" x14ac:dyDescent="0.15">
      <c r="B961" s="18"/>
    </row>
    <row r="962" spans="2:2" ht="13" x14ac:dyDescent="0.15">
      <c r="B962" s="18"/>
    </row>
    <row r="963" spans="2:2" ht="13" x14ac:dyDescent="0.15">
      <c r="B963" s="18"/>
    </row>
    <row r="964" spans="2:2" ht="13" x14ac:dyDescent="0.15">
      <c r="B964" s="18"/>
    </row>
    <row r="965" spans="2:2" ht="13" x14ac:dyDescent="0.15">
      <c r="B965" s="18"/>
    </row>
    <row r="966" spans="2:2" ht="13" x14ac:dyDescent="0.15">
      <c r="B966" s="18"/>
    </row>
    <row r="967" spans="2:2" ht="13" x14ac:dyDescent="0.15">
      <c r="B967" s="18"/>
    </row>
    <row r="968" spans="2:2" ht="13" x14ac:dyDescent="0.15">
      <c r="B968" s="18"/>
    </row>
    <row r="969" spans="2:2" ht="13" x14ac:dyDescent="0.15">
      <c r="B969" s="18"/>
    </row>
    <row r="970" spans="2:2" ht="13" x14ac:dyDescent="0.15">
      <c r="B970" s="18"/>
    </row>
    <row r="971" spans="2:2" ht="13" x14ac:dyDescent="0.15">
      <c r="B971" s="18"/>
    </row>
    <row r="972" spans="2:2" ht="13" x14ac:dyDescent="0.15">
      <c r="B972" s="18"/>
    </row>
    <row r="973" spans="2:2" ht="13" x14ac:dyDescent="0.15">
      <c r="B973" s="18"/>
    </row>
    <row r="974" spans="2:2" ht="13" x14ac:dyDescent="0.15">
      <c r="B974" s="18"/>
    </row>
    <row r="975" spans="2:2" ht="13" x14ac:dyDescent="0.15">
      <c r="B975" s="18"/>
    </row>
    <row r="976" spans="2:2" ht="13" x14ac:dyDescent="0.15">
      <c r="B976" s="18"/>
    </row>
    <row r="977" spans="2:2" ht="13" x14ac:dyDescent="0.15">
      <c r="B977" s="18"/>
    </row>
    <row r="978" spans="2:2" ht="13" x14ac:dyDescent="0.15">
      <c r="B978" s="18"/>
    </row>
    <row r="979" spans="2:2" ht="13" x14ac:dyDescent="0.15">
      <c r="B979" s="18"/>
    </row>
    <row r="980" spans="2:2" ht="13" x14ac:dyDescent="0.15">
      <c r="B980" s="18"/>
    </row>
    <row r="981" spans="2:2" ht="13" x14ac:dyDescent="0.15">
      <c r="B981" s="18"/>
    </row>
    <row r="982" spans="2:2" ht="13" x14ac:dyDescent="0.15">
      <c r="B982" s="18"/>
    </row>
    <row r="983" spans="2:2" ht="13" x14ac:dyDescent="0.15">
      <c r="B983" s="18"/>
    </row>
    <row r="984" spans="2:2" ht="13" x14ac:dyDescent="0.15">
      <c r="B984" s="18"/>
    </row>
    <row r="985" spans="2:2" ht="13" x14ac:dyDescent="0.15">
      <c r="B985" s="18"/>
    </row>
    <row r="986" spans="2:2" ht="13" x14ac:dyDescent="0.15">
      <c r="B986" s="18"/>
    </row>
    <row r="987" spans="2:2" ht="13" x14ac:dyDescent="0.15">
      <c r="B987" s="18"/>
    </row>
    <row r="988" spans="2:2" ht="13" x14ac:dyDescent="0.15">
      <c r="B988" s="18"/>
    </row>
    <row r="989" spans="2:2" ht="13" x14ac:dyDescent="0.15">
      <c r="B989" s="18"/>
    </row>
    <row r="990" spans="2:2" ht="13" x14ac:dyDescent="0.15">
      <c r="B990" s="18"/>
    </row>
    <row r="991" spans="2:2" ht="13" x14ac:dyDescent="0.15">
      <c r="B991" s="18"/>
    </row>
    <row r="992" spans="2:2" ht="13" x14ac:dyDescent="0.15">
      <c r="B992" s="18"/>
    </row>
    <row r="993" spans="2:2" ht="13" x14ac:dyDescent="0.15">
      <c r="B993" s="18"/>
    </row>
    <row r="994" spans="2:2" ht="13" x14ac:dyDescent="0.15">
      <c r="B994" s="18"/>
    </row>
    <row r="995" spans="2:2" ht="13" x14ac:dyDescent="0.15">
      <c r="B995" s="18"/>
    </row>
    <row r="996" spans="2:2" ht="13" x14ac:dyDescent="0.15">
      <c r="B996" s="18"/>
    </row>
    <row r="997" spans="2:2" ht="13" x14ac:dyDescent="0.15">
      <c r="B997" s="18"/>
    </row>
    <row r="998" spans="2:2" ht="13" x14ac:dyDescent="0.15">
      <c r="B998" s="18"/>
    </row>
    <row r="999" spans="2:2" ht="13" x14ac:dyDescent="0.15">
      <c r="B999" s="18"/>
    </row>
    <row r="1000" spans="2:2" ht="13" x14ac:dyDescent="0.15">
      <c r="B1000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  <outlinePr summaryBelow="0" summaryRight="0"/>
  </sheetPr>
  <dimension ref="A1:G986"/>
  <sheetViews>
    <sheetView topLeftCell="B1" zoomScale="75" workbookViewId="0">
      <pane ySplit="1" topLeftCell="A2" activePane="bottomLeft" state="frozen"/>
      <selection activeCell="L33" sqref="L33"/>
      <selection pane="bottomLeft" activeCell="G41" sqref="G41"/>
    </sheetView>
  </sheetViews>
  <sheetFormatPr baseColWidth="10" defaultColWidth="12.6640625" defaultRowHeight="15.75" customHeight="1" x14ac:dyDescent="0.15"/>
  <cols>
    <col min="1" max="1" width="18.1640625" hidden="1" customWidth="1"/>
    <col min="2" max="2" width="8" bestFit="1" customWidth="1"/>
    <col min="3" max="3" width="18.1640625" customWidth="1"/>
    <col min="4" max="4" width="15.33203125" bestFit="1" customWidth="1"/>
  </cols>
  <sheetData>
    <row r="1" spans="1:7" x14ac:dyDescent="0.2">
      <c r="A1" s="17" t="s">
        <v>28</v>
      </c>
      <c r="B1" s="58" t="s">
        <v>24</v>
      </c>
      <c r="C1" s="59" t="s">
        <v>38</v>
      </c>
      <c r="D1" s="59" t="s">
        <v>29</v>
      </c>
      <c r="E1" s="61" t="s">
        <v>25</v>
      </c>
      <c r="F1" s="61" t="s">
        <v>26</v>
      </c>
      <c r="G1" s="62" t="s">
        <v>27</v>
      </c>
    </row>
    <row r="2" spans="1:7" x14ac:dyDescent="0.2">
      <c r="A2" s="13">
        <f t="shared" ref="A2:A21" ca="1" si="0">RANDBETWEEN(1652,1852)</f>
        <v>1735</v>
      </c>
      <c r="B2" s="54">
        <v>44501</v>
      </c>
      <c r="C2" s="24">
        <v>1653</v>
      </c>
      <c r="D2" s="39">
        <v>53.461289999999998</v>
      </c>
      <c r="E2" s="50">
        <f>Summary!$E$21</f>
        <v>53.038566999999986</v>
      </c>
      <c r="F2" s="76">
        <f>'Summary of all batches'!$I$11</f>
        <v>54.489002383307657</v>
      </c>
      <c r="G2" s="77">
        <f>'Summary of all batches'!$I$10</f>
        <v>51.6735911605521</v>
      </c>
    </row>
    <row r="3" spans="1:7" x14ac:dyDescent="0.2">
      <c r="A3" s="13">
        <f t="shared" ca="1" si="0"/>
        <v>1735</v>
      </c>
      <c r="B3" s="54">
        <v>44502</v>
      </c>
      <c r="C3" s="24">
        <v>1664</v>
      </c>
      <c r="D3" s="39">
        <v>53.201990000000002</v>
      </c>
      <c r="E3" s="50">
        <f>Summary!$E$21</f>
        <v>53.038566999999986</v>
      </c>
      <c r="F3" s="76">
        <f>'Summary of all batches'!$I$11</f>
        <v>54.489002383307657</v>
      </c>
      <c r="G3" s="77">
        <f>'Summary of all batches'!$I$10</f>
        <v>51.6735911605521</v>
      </c>
    </row>
    <row r="4" spans="1:7" x14ac:dyDescent="0.2">
      <c r="A4" s="13">
        <f t="shared" ca="1" si="0"/>
        <v>1679</v>
      </c>
      <c r="B4" s="54">
        <v>44503</v>
      </c>
      <c r="C4" s="24">
        <v>1668</v>
      </c>
      <c r="D4" s="39">
        <v>53.172359999999998</v>
      </c>
      <c r="E4" s="50">
        <f>Summary!$E$21</f>
        <v>53.038566999999986</v>
      </c>
      <c r="F4" s="76">
        <f>'Summary of all batches'!$I$11</f>
        <v>54.489002383307657</v>
      </c>
      <c r="G4" s="77">
        <f>'Summary of all batches'!$I$10</f>
        <v>51.6735911605521</v>
      </c>
    </row>
    <row r="5" spans="1:7" x14ac:dyDescent="0.2">
      <c r="A5" s="13">
        <f t="shared" ca="1" si="0"/>
        <v>1778</v>
      </c>
      <c r="B5" s="54">
        <v>44504</v>
      </c>
      <c r="C5" s="24">
        <v>1673</v>
      </c>
      <c r="D5" s="39">
        <v>53.114980000000003</v>
      </c>
      <c r="E5" s="50">
        <f>Summary!$E$21</f>
        <v>53.038566999999986</v>
      </c>
      <c r="F5" s="76">
        <f>'Summary of all batches'!$I$11</f>
        <v>54.489002383307657</v>
      </c>
      <c r="G5" s="77">
        <f>'Summary of all batches'!$I$10</f>
        <v>51.6735911605521</v>
      </c>
    </row>
    <row r="6" spans="1:7" x14ac:dyDescent="0.2">
      <c r="A6" s="13">
        <f t="shared" ca="1" si="0"/>
        <v>1694</v>
      </c>
      <c r="B6" s="54">
        <v>44505</v>
      </c>
      <c r="C6" s="24">
        <v>1691</v>
      </c>
      <c r="D6" s="39">
        <v>53.154969999999999</v>
      </c>
      <c r="E6" s="50">
        <f>Summary!$E$21</f>
        <v>53.038566999999986</v>
      </c>
      <c r="F6" s="76">
        <f>'Summary of all batches'!$I$11</f>
        <v>54.489002383307657</v>
      </c>
      <c r="G6" s="77">
        <f>'Summary of all batches'!$I$10</f>
        <v>51.6735911605521</v>
      </c>
    </row>
    <row r="7" spans="1:7" x14ac:dyDescent="0.2">
      <c r="A7" s="13">
        <f t="shared" ca="1" si="0"/>
        <v>1790</v>
      </c>
      <c r="B7" s="54">
        <v>44506</v>
      </c>
      <c r="C7" s="24">
        <v>1722</v>
      </c>
      <c r="D7" s="39">
        <v>52.867959999999997</v>
      </c>
      <c r="E7" s="50">
        <f>Summary!$E$21</f>
        <v>53.038566999999986</v>
      </c>
      <c r="F7" s="76">
        <f>'Summary of all batches'!$I$11</f>
        <v>54.489002383307657</v>
      </c>
      <c r="G7" s="77">
        <f>'Summary of all batches'!$I$10</f>
        <v>51.6735911605521</v>
      </c>
    </row>
    <row r="8" spans="1:7" x14ac:dyDescent="0.2">
      <c r="A8" s="13">
        <f t="shared" ca="1" si="0"/>
        <v>1806</v>
      </c>
      <c r="B8" s="54">
        <v>44507</v>
      </c>
      <c r="C8" s="24">
        <v>1727</v>
      </c>
      <c r="D8" s="39">
        <v>52.952150000000003</v>
      </c>
      <c r="E8" s="50">
        <f>Summary!$E$21</f>
        <v>53.038566999999986</v>
      </c>
      <c r="F8" s="76">
        <f>'Summary of all batches'!$I$11</f>
        <v>54.489002383307657</v>
      </c>
      <c r="G8" s="77">
        <f>'Summary of all batches'!$I$10</f>
        <v>51.6735911605521</v>
      </c>
    </row>
    <row r="9" spans="1:7" x14ac:dyDescent="0.2">
      <c r="A9" s="13">
        <f t="shared" ca="1" si="0"/>
        <v>1838</v>
      </c>
      <c r="B9" s="54">
        <v>44508</v>
      </c>
      <c r="C9" s="24">
        <v>1737</v>
      </c>
      <c r="D9" s="39">
        <v>53.015839999999997</v>
      </c>
      <c r="E9" s="50">
        <f>Summary!$E$21</f>
        <v>53.038566999999986</v>
      </c>
      <c r="F9" s="76">
        <f>'Summary of all batches'!$I$11</f>
        <v>54.489002383307657</v>
      </c>
      <c r="G9" s="77">
        <f>'Summary of all batches'!$I$10</f>
        <v>51.6735911605521</v>
      </c>
    </row>
    <row r="10" spans="1:7" x14ac:dyDescent="0.2">
      <c r="A10" s="13">
        <f t="shared" ca="1" si="0"/>
        <v>1789</v>
      </c>
      <c r="B10" s="54">
        <v>44509</v>
      </c>
      <c r="C10" s="24">
        <v>1756</v>
      </c>
      <c r="D10" s="39">
        <v>52.841140000000003</v>
      </c>
      <c r="E10" s="50">
        <f>Summary!$E$21</f>
        <v>53.038566999999986</v>
      </c>
      <c r="F10" s="76">
        <f>'Summary of all batches'!$I$11</f>
        <v>54.489002383307657</v>
      </c>
      <c r="G10" s="77">
        <f>'Summary of all batches'!$I$10</f>
        <v>51.6735911605521</v>
      </c>
    </row>
    <row r="11" spans="1:7" x14ac:dyDescent="0.2">
      <c r="A11" s="13">
        <f t="shared" ca="1" si="0"/>
        <v>1809</v>
      </c>
      <c r="B11" s="54">
        <v>44510</v>
      </c>
      <c r="C11" s="24">
        <v>1758</v>
      </c>
      <c r="D11" s="39">
        <v>52.752310000000001</v>
      </c>
      <c r="E11" s="50">
        <f>Summary!$E$21</f>
        <v>53.038566999999986</v>
      </c>
      <c r="F11" s="76">
        <f>'Summary of all batches'!$I$11</f>
        <v>54.489002383307657</v>
      </c>
      <c r="G11" s="77">
        <f>'Summary of all batches'!$I$10</f>
        <v>51.6735911605521</v>
      </c>
    </row>
    <row r="12" spans="1:7" x14ac:dyDescent="0.2">
      <c r="A12" s="13">
        <f t="shared" ca="1" si="0"/>
        <v>1848</v>
      </c>
      <c r="B12" s="54">
        <v>44511</v>
      </c>
      <c r="C12" s="24">
        <v>1761</v>
      </c>
      <c r="D12" s="39">
        <v>53.133490000000002</v>
      </c>
      <c r="E12" s="50">
        <f>Summary!$E$21</f>
        <v>53.038566999999986</v>
      </c>
      <c r="F12" s="76">
        <f>'Summary of all batches'!$I$11</f>
        <v>54.489002383307657</v>
      </c>
      <c r="G12" s="77">
        <f>'Summary of all batches'!$I$10</f>
        <v>51.6735911605521</v>
      </c>
    </row>
    <row r="13" spans="1:7" x14ac:dyDescent="0.2">
      <c r="A13" s="13">
        <f t="shared" ca="1" si="0"/>
        <v>1844</v>
      </c>
      <c r="B13" s="54">
        <v>44512</v>
      </c>
      <c r="C13" s="24">
        <v>1763</v>
      </c>
      <c r="D13" s="39">
        <v>53.203620000000001</v>
      </c>
      <c r="E13" s="50">
        <f>Summary!$E$21</f>
        <v>53.038566999999986</v>
      </c>
      <c r="F13" s="76">
        <f>'Summary of all batches'!$I$11</f>
        <v>54.489002383307657</v>
      </c>
      <c r="G13" s="77">
        <f>'Summary of all batches'!$I$10</f>
        <v>51.6735911605521</v>
      </c>
    </row>
    <row r="14" spans="1:7" x14ac:dyDescent="0.2">
      <c r="A14" s="13">
        <f t="shared" ca="1" si="0"/>
        <v>1786</v>
      </c>
      <c r="B14" s="54">
        <v>44513</v>
      </c>
      <c r="C14" s="24">
        <v>1779</v>
      </c>
      <c r="D14" s="39">
        <v>52.84646</v>
      </c>
      <c r="E14" s="50">
        <f>Summary!$E$21</f>
        <v>53.038566999999986</v>
      </c>
      <c r="F14" s="76">
        <f>'Summary of all batches'!$I$11</f>
        <v>54.489002383307657</v>
      </c>
      <c r="G14" s="77">
        <f>'Summary of all batches'!$I$10</f>
        <v>51.6735911605521</v>
      </c>
    </row>
    <row r="15" spans="1:7" x14ac:dyDescent="0.2">
      <c r="A15" s="13">
        <f t="shared" ca="1" si="0"/>
        <v>1685</v>
      </c>
      <c r="B15" s="54">
        <v>44514</v>
      </c>
      <c r="C15" s="24">
        <v>1795</v>
      </c>
      <c r="D15" s="39">
        <v>52.669530000000002</v>
      </c>
      <c r="E15" s="50">
        <f>Summary!$E$21</f>
        <v>53.038566999999986</v>
      </c>
      <c r="F15" s="76">
        <f>'Summary of all batches'!$I$11</f>
        <v>54.489002383307657</v>
      </c>
      <c r="G15" s="77">
        <f>'Summary of all batches'!$I$10</f>
        <v>51.6735911605521</v>
      </c>
    </row>
    <row r="16" spans="1:7" x14ac:dyDescent="0.2">
      <c r="A16" s="13">
        <f t="shared" ca="1" si="0"/>
        <v>1803</v>
      </c>
      <c r="B16" s="54">
        <v>44515</v>
      </c>
      <c r="C16" s="24">
        <v>1802</v>
      </c>
      <c r="D16" s="39">
        <v>53.132219999999997</v>
      </c>
      <c r="E16" s="50">
        <f>Summary!$E$21</f>
        <v>53.038566999999986</v>
      </c>
      <c r="F16" s="76">
        <f>'Summary of all batches'!$I$11</f>
        <v>54.489002383307657</v>
      </c>
      <c r="G16" s="77">
        <f>'Summary of all batches'!$I$10</f>
        <v>51.6735911605521</v>
      </c>
    </row>
    <row r="17" spans="1:7" x14ac:dyDescent="0.2">
      <c r="A17" s="13">
        <f t="shared" ca="1" si="0"/>
        <v>1852</v>
      </c>
      <c r="B17" s="54">
        <v>44516</v>
      </c>
      <c r="C17" s="24">
        <v>1807</v>
      </c>
      <c r="D17" s="39">
        <v>52.94171</v>
      </c>
      <c r="E17" s="50">
        <f>Summary!$E$21</f>
        <v>53.038566999999986</v>
      </c>
      <c r="F17" s="76">
        <f>'Summary of all batches'!$I$11</f>
        <v>54.489002383307657</v>
      </c>
      <c r="G17" s="77">
        <f>'Summary of all batches'!$I$10</f>
        <v>51.6735911605521</v>
      </c>
    </row>
    <row r="18" spans="1:7" x14ac:dyDescent="0.2">
      <c r="A18" s="13">
        <f t="shared" ca="1" si="0"/>
        <v>1830</v>
      </c>
      <c r="B18" s="54">
        <v>44517</v>
      </c>
      <c r="C18" s="24">
        <v>1816</v>
      </c>
      <c r="D18" s="39">
        <v>52.755049999999997</v>
      </c>
      <c r="E18" s="50">
        <f>Summary!$E$21</f>
        <v>53.038566999999986</v>
      </c>
      <c r="F18" s="76">
        <f>'Summary of all batches'!$I$11</f>
        <v>54.489002383307657</v>
      </c>
      <c r="G18" s="77">
        <f>'Summary of all batches'!$I$10</f>
        <v>51.6735911605521</v>
      </c>
    </row>
    <row r="19" spans="1:7" x14ac:dyDescent="0.2">
      <c r="A19" s="13">
        <f t="shared" ca="1" si="0"/>
        <v>1815</v>
      </c>
      <c r="B19" s="54">
        <v>44518</v>
      </c>
      <c r="C19" s="24">
        <v>1835</v>
      </c>
      <c r="D19" s="39">
        <v>53.322290000000002</v>
      </c>
      <c r="E19" s="50">
        <f>Summary!$E$21</f>
        <v>53.038566999999986</v>
      </c>
      <c r="F19" s="76">
        <f>'Summary of all batches'!$I$11</f>
        <v>54.489002383307657</v>
      </c>
      <c r="G19" s="77">
        <f>'Summary of all batches'!$I$10</f>
        <v>51.6735911605521</v>
      </c>
    </row>
    <row r="20" spans="1:7" x14ac:dyDescent="0.2">
      <c r="A20" s="13">
        <f t="shared" ca="1" si="0"/>
        <v>1787</v>
      </c>
      <c r="B20" s="54">
        <v>44519</v>
      </c>
      <c r="C20" s="24">
        <v>1841</v>
      </c>
      <c r="D20" s="39">
        <v>53.134189999999997</v>
      </c>
      <c r="E20" s="50">
        <f>Summary!$E$21</f>
        <v>53.038566999999986</v>
      </c>
      <c r="F20" s="76">
        <f>'Summary of all batches'!$I$11</f>
        <v>54.489002383307657</v>
      </c>
      <c r="G20" s="77">
        <f>'Summary of all batches'!$I$10</f>
        <v>51.6735911605521</v>
      </c>
    </row>
    <row r="21" spans="1:7" x14ac:dyDescent="0.2">
      <c r="A21" s="13">
        <f t="shared" ca="1" si="0"/>
        <v>1734</v>
      </c>
      <c r="B21" s="55">
        <v>44520</v>
      </c>
      <c r="C21" s="56">
        <v>1848</v>
      </c>
      <c r="D21" s="40">
        <v>53.097790000000003</v>
      </c>
      <c r="E21" s="57">
        <f>Summary!$E$21</f>
        <v>53.038566999999986</v>
      </c>
      <c r="F21" s="76">
        <f>'Summary of all batches'!$I$11</f>
        <v>54.489002383307657</v>
      </c>
      <c r="G21" s="77">
        <f>'Summary of all batches'!$I$10</f>
        <v>51.6735911605521</v>
      </c>
    </row>
    <row r="22" spans="1:7" x14ac:dyDescent="0.2">
      <c r="A22" s="13"/>
      <c r="B22" s="13"/>
      <c r="C22" s="13"/>
    </row>
    <row r="23" spans="1:7" x14ac:dyDescent="0.2">
      <c r="A23" s="13"/>
      <c r="B23" s="13"/>
      <c r="C23" s="13"/>
    </row>
    <row r="24" spans="1:7" x14ac:dyDescent="0.2">
      <c r="A24" s="13"/>
      <c r="B24" s="13"/>
      <c r="C24" s="13"/>
    </row>
    <row r="25" spans="1:7" x14ac:dyDescent="0.2">
      <c r="A25" s="13"/>
      <c r="B25" s="13"/>
      <c r="C25" s="13"/>
    </row>
    <row r="26" spans="1:7" x14ac:dyDescent="0.2">
      <c r="A26" s="13"/>
      <c r="B26" s="13"/>
      <c r="C26" s="13"/>
    </row>
    <row r="27" spans="1:7" x14ac:dyDescent="0.2">
      <c r="A27" s="13"/>
      <c r="B27" s="13"/>
      <c r="C27" s="13"/>
    </row>
    <row r="28" spans="1:7" x14ac:dyDescent="0.2">
      <c r="A28" s="13"/>
      <c r="B28" s="13"/>
      <c r="C28" s="13"/>
    </row>
    <row r="29" spans="1:7" x14ac:dyDescent="0.2">
      <c r="A29" s="13"/>
      <c r="B29" s="13"/>
      <c r="C29" s="13"/>
    </row>
    <row r="30" spans="1:7" x14ac:dyDescent="0.2">
      <c r="A30" s="13"/>
      <c r="B30" s="13"/>
      <c r="C30" s="13"/>
    </row>
    <row r="31" spans="1:7" x14ac:dyDescent="0.2">
      <c r="A31" s="13"/>
      <c r="B31" s="13"/>
      <c r="C31" s="13"/>
    </row>
    <row r="32" spans="1:7" x14ac:dyDescent="0.2">
      <c r="A32" s="15"/>
      <c r="B32" s="15"/>
      <c r="C32" s="15"/>
    </row>
    <row r="33" spans="1:3" x14ac:dyDescent="0.2">
      <c r="A33" s="13"/>
      <c r="B33" s="13"/>
      <c r="C33" s="13"/>
    </row>
    <row r="34" spans="1:3" x14ac:dyDescent="0.2">
      <c r="A34" s="13"/>
      <c r="B34" s="13"/>
      <c r="C34" s="13"/>
    </row>
    <row r="35" spans="1:3" x14ac:dyDescent="0.2">
      <c r="A35" s="13"/>
      <c r="B35" s="13"/>
      <c r="C35" s="16"/>
    </row>
    <row r="36" spans="1:3" x14ac:dyDescent="0.2">
      <c r="A36" s="13"/>
      <c r="B36" s="13"/>
      <c r="C36" s="13"/>
    </row>
    <row r="37" spans="1:3" x14ac:dyDescent="0.2">
      <c r="A37" s="15"/>
      <c r="B37" s="15"/>
      <c r="C37" s="15"/>
    </row>
    <row r="38" spans="1:3" x14ac:dyDescent="0.2">
      <c r="A38" s="15"/>
      <c r="B38" s="15"/>
      <c r="C38" s="15"/>
    </row>
    <row r="39" spans="1:3" x14ac:dyDescent="0.2">
      <c r="A39" s="15"/>
      <c r="B39" s="15"/>
      <c r="C39" s="15"/>
    </row>
    <row r="40" spans="1:3" x14ac:dyDescent="0.2">
      <c r="A40" s="15"/>
      <c r="B40" s="15"/>
      <c r="C40" s="15"/>
    </row>
    <row r="41" spans="1:3" x14ac:dyDescent="0.2">
      <c r="A41" s="15"/>
      <c r="B41" s="15"/>
      <c r="C41" s="15"/>
    </row>
    <row r="42" spans="1:3" x14ac:dyDescent="0.2">
      <c r="A42" s="15"/>
      <c r="B42" s="15"/>
      <c r="C42" s="15"/>
    </row>
    <row r="43" spans="1:3" x14ac:dyDescent="0.2">
      <c r="A43" s="15"/>
      <c r="B43" s="15"/>
      <c r="C43" s="15"/>
    </row>
    <row r="44" spans="1:3" x14ac:dyDescent="0.2">
      <c r="A44" s="15"/>
      <c r="B44" s="15"/>
      <c r="C44" s="15"/>
    </row>
    <row r="45" spans="1:3" x14ac:dyDescent="0.2">
      <c r="A45" s="15"/>
      <c r="B45" s="15"/>
      <c r="C45" s="15"/>
    </row>
    <row r="46" spans="1:3" x14ac:dyDescent="0.2">
      <c r="A46" s="15"/>
      <c r="B46" s="15"/>
      <c r="C46" s="15"/>
    </row>
    <row r="47" spans="1:3" x14ac:dyDescent="0.2">
      <c r="A47" s="15"/>
      <c r="B47" s="15"/>
      <c r="C47" s="15"/>
    </row>
    <row r="48" spans="1:3" x14ac:dyDescent="0.2">
      <c r="A48" s="15"/>
      <c r="B48" s="15"/>
      <c r="C48" s="15"/>
    </row>
    <row r="49" spans="1:3" x14ac:dyDescent="0.2">
      <c r="A49" s="15"/>
      <c r="B49" s="15"/>
      <c r="C49" s="15"/>
    </row>
    <row r="50" spans="1:3" x14ac:dyDescent="0.2">
      <c r="A50" s="15"/>
      <c r="B50" s="15"/>
      <c r="C50" s="15"/>
    </row>
    <row r="51" spans="1:3" x14ac:dyDescent="0.2">
      <c r="A51" s="15"/>
      <c r="B51" s="15"/>
      <c r="C51" s="15"/>
    </row>
    <row r="52" spans="1:3" x14ac:dyDescent="0.2">
      <c r="A52" s="15"/>
      <c r="B52" s="15"/>
      <c r="C52" s="15"/>
    </row>
    <row r="53" spans="1:3" x14ac:dyDescent="0.2">
      <c r="A53" s="15"/>
      <c r="B53" s="15"/>
      <c r="C53" s="15"/>
    </row>
    <row r="54" spans="1:3" x14ac:dyDescent="0.2">
      <c r="A54" s="15"/>
      <c r="B54" s="15"/>
      <c r="C54" s="15"/>
    </row>
    <row r="55" spans="1:3" x14ac:dyDescent="0.2">
      <c r="A55" s="15"/>
      <c r="B55" s="15"/>
      <c r="C55" s="15"/>
    </row>
    <row r="56" spans="1:3" x14ac:dyDescent="0.2">
      <c r="A56" s="15"/>
      <c r="B56" s="15"/>
      <c r="C56" s="15"/>
    </row>
    <row r="57" spans="1:3" x14ac:dyDescent="0.2">
      <c r="A57" s="15"/>
      <c r="B57" s="15"/>
      <c r="C57" s="15"/>
    </row>
    <row r="58" spans="1:3" x14ac:dyDescent="0.2">
      <c r="A58" s="15"/>
      <c r="B58" s="15"/>
      <c r="C58" s="15"/>
    </row>
    <row r="59" spans="1:3" x14ac:dyDescent="0.2">
      <c r="A59" s="15"/>
      <c r="B59" s="15"/>
      <c r="C59" s="15"/>
    </row>
    <row r="60" spans="1:3" x14ac:dyDescent="0.2">
      <c r="A60" s="15"/>
      <c r="B60" s="15"/>
      <c r="C60" s="15"/>
    </row>
    <row r="61" spans="1:3" x14ac:dyDescent="0.2">
      <c r="A61" s="15"/>
      <c r="B61" s="15"/>
      <c r="C61" s="15"/>
    </row>
    <row r="62" spans="1:3" x14ac:dyDescent="0.2">
      <c r="A62" s="15"/>
      <c r="B62" s="15"/>
      <c r="C62" s="15"/>
    </row>
    <row r="63" spans="1:3" x14ac:dyDescent="0.2">
      <c r="A63" s="15"/>
      <c r="B63" s="15"/>
      <c r="C63" s="15"/>
    </row>
    <row r="64" spans="1:3" x14ac:dyDescent="0.2">
      <c r="A64" s="15"/>
      <c r="B64" s="15"/>
      <c r="C64" s="15"/>
    </row>
    <row r="65" spans="1:3" x14ac:dyDescent="0.2">
      <c r="A65" s="15"/>
      <c r="B65" s="15"/>
      <c r="C65" s="15"/>
    </row>
    <row r="66" spans="1:3" x14ac:dyDescent="0.2">
      <c r="A66" s="15"/>
      <c r="B66" s="15"/>
      <c r="C66" s="15"/>
    </row>
    <row r="67" spans="1:3" x14ac:dyDescent="0.2">
      <c r="A67" s="15"/>
      <c r="B67" s="15"/>
      <c r="C67" s="15"/>
    </row>
    <row r="68" spans="1:3" x14ac:dyDescent="0.2">
      <c r="A68" s="15"/>
      <c r="B68" s="15"/>
      <c r="C68" s="15"/>
    </row>
    <row r="69" spans="1:3" x14ac:dyDescent="0.2">
      <c r="A69" s="15"/>
      <c r="B69" s="15"/>
      <c r="C69" s="15"/>
    </row>
    <row r="70" spans="1:3" x14ac:dyDescent="0.2">
      <c r="A70" s="15"/>
      <c r="B70" s="15"/>
      <c r="C70" s="15"/>
    </row>
    <row r="71" spans="1:3" x14ac:dyDescent="0.2">
      <c r="A71" s="15"/>
      <c r="B71" s="15"/>
      <c r="C71" s="15"/>
    </row>
    <row r="72" spans="1:3" x14ac:dyDescent="0.2">
      <c r="A72" s="15"/>
      <c r="B72" s="15"/>
      <c r="C72" s="15"/>
    </row>
    <row r="73" spans="1:3" x14ac:dyDescent="0.2">
      <c r="A73" s="15"/>
      <c r="B73" s="15"/>
      <c r="C73" s="15"/>
    </row>
    <row r="74" spans="1:3" x14ac:dyDescent="0.2">
      <c r="A74" s="15"/>
      <c r="B74" s="15"/>
      <c r="C74" s="15"/>
    </row>
    <row r="75" spans="1:3" x14ac:dyDescent="0.2">
      <c r="A75" s="15"/>
      <c r="B75" s="15"/>
      <c r="C75" s="15"/>
    </row>
    <row r="76" spans="1:3" x14ac:dyDescent="0.2">
      <c r="A76" s="15"/>
      <c r="B76" s="15"/>
      <c r="C76" s="15"/>
    </row>
    <row r="77" spans="1:3" x14ac:dyDescent="0.2">
      <c r="A77" s="15"/>
      <c r="B77" s="15"/>
      <c r="C77" s="15"/>
    </row>
    <row r="78" spans="1:3" x14ac:dyDescent="0.2">
      <c r="A78" s="15"/>
      <c r="B78" s="15"/>
      <c r="C78" s="15"/>
    </row>
    <row r="79" spans="1:3" x14ac:dyDescent="0.2">
      <c r="A79" s="15"/>
      <c r="B79" s="15"/>
      <c r="C79" s="15"/>
    </row>
    <row r="80" spans="1:3" x14ac:dyDescent="0.2">
      <c r="A80" s="15"/>
      <c r="B80" s="15"/>
      <c r="C80" s="15"/>
    </row>
    <row r="81" spans="1:3" x14ac:dyDescent="0.2">
      <c r="A81" s="15"/>
      <c r="B81" s="15"/>
      <c r="C81" s="15"/>
    </row>
    <row r="82" spans="1:3" x14ac:dyDescent="0.2">
      <c r="A82" s="15"/>
      <c r="B82" s="15"/>
      <c r="C82" s="15"/>
    </row>
    <row r="83" spans="1:3" x14ac:dyDescent="0.2">
      <c r="A83" s="15"/>
      <c r="B83" s="15"/>
      <c r="C83" s="15"/>
    </row>
    <row r="84" spans="1:3" x14ac:dyDescent="0.2">
      <c r="A84" s="15"/>
      <c r="B84" s="15"/>
      <c r="C84" s="15"/>
    </row>
    <row r="85" spans="1:3" x14ac:dyDescent="0.2">
      <c r="A85" s="15"/>
      <c r="B85" s="15"/>
      <c r="C85" s="15"/>
    </row>
    <row r="86" spans="1:3" x14ac:dyDescent="0.2">
      <c r="A86" s="15"/>
      <c r="B86" s="15"/>
      <c r="C86" s="15"/>
    </row>
    <row r="87" spans="1:3" x14ac:dyDescent="0.2">
      <c r="A87" s="15"/>
      <c r="B87" s="15"/>
      <c r="C87" s="15"/>
    </row>
    <row r="88" spans="1:3" x14ac:dyDescent="0.2">
      <c r="A88" s="15"/>
      <c r="B88" s="15"/>
      <c r="C88" s="15"/>
    </row>
    <row r="89" spans="1:3" x14ac:dyDescent="0.2">
      <c r="A89" s="15"/>
      <c r="B89" s="15"/>
      <c r="C89" s="15"/>
    </row>
    <row r="90" spans="1:3" x14ac:dyDescent="0.2">
      <c r="A90" s="15"/>
      <c r="B90" s="15"/>
      <c r="C90" s="15"/>
    </row>
    <row r="91" spans="1:3" x14ac:dyDescent="0.2">
      <c r="A91" s="15"/>
      <c r="B91" s="15"/>
      <c r="C91" s="15"/>
    </row>
    <row r="92" spans="1:3" x14ac:dyDescent="0.2">
      <c r="A92" s="15"/>
      <c r="B92" s="15"/>
      <c r="C92" s="15"/>
    </row>
    <row r="93" spans="1:3" x14ac:dyDescent="0.2">
      <c r="A93" s="15"/>
      <c r="B93" s="15"/>
      <c r="C93" s="15"/>
    </row>
    <row r="94" spans="1:3" x14ac:dyDescent="0.2">
      <c r="A94" s="15"/>
      <c r="B94" s="15"/>
      <c r="C94" s="15"/>
    </row>
    <row r="95" spans="1:3" x14ac:dyDescent="0.2">
      <c r="A95" s="15"/>
      <c r="B95" s="15"/>
      <c r="C95" s="15"/>
    </row>
    <row r="96" spans="1:3" x14ac:dyDescent="0.2">
      <c r="A96" s="15"/>
      <c r="B96" s="15"/>
      <c r="C96" s="15"/>
    </row>
    <row r="97" spans="1:3" x14ac:dyDescent="0.2">
      <c r="A97" s="15"/>
      <c r="B97" s="15"/>
      <c r="C97" s="15"/>
    </row>
    <row r="98" spans="1:3" x14ac:dyDescent="0.2">
      <c r="A98" s="15"/>
      <c r="B98" s="15"/>
      <c r="C98" s="15"/>
    </row>
    <row r="99" spans="1:3" x14ac:dyDescent="0.2">
      <c r="A99" s="15"/>
      <c r="B99" s="15"/>
      <c r="C99" s="15"/>
    </row>
    <row r="100" spans="1:3" x14ac:dyDescent="0.2">
      <c r="A100" s="15"/>
      <c r="B100" s="15"/>
      <c r="C100" s="15"/>
    </row>
    <row r="101" spans="1:3" x14ac:dyDescent="0.2">
      <c r="A101" s="15"/>
      <c r="B101" s="15"/>
      <c r="C101" s="15"/>
    </row>
    <row r="102" spans="1:3" x14ac:dyDescent="0.2">
      <c r="A102" s="15"/>
      <c r="B102" s="15"/>
      <c r="C102" s="15"/>
    </row>
    <row r="103" spans="1:3" x14ac:dyDescent="0.2">
      <c r="A103" s="15"/>
      <c r="B103" s="15"/>
      <c r="C103" s="15"/>
    </row>
    <row r="104" spans="1:3" x14ac:dyDescent="0.2">
      <c r="A104" s="15"/>
      <c r="B104" s="15"/>
      <c r="C104" s="15"/>
    </row>
    <row r="105" spans="1:3" x14ac:dyDescent="0.2">
      <c r="A105" s="15"/>
      <c r="B105" s="15"/>
      <c r="C105" s="15"/>
    </row>
    <row r="106" spans="1:3" x14ac:dyDescent="0.2">
      <c r="A106" s="15"/>
      <c r="B106" s="15"/>
      <c r="C106" s="15"/>
    </row>
    <row r="107" spans="1:3" x14ac:dyDescent="0.2">
      <c r="A107" s="15"/>
      <c r="B107" s="15"/>
      <c r="C107" s="15"/>
    </row>
    <row r="108" spans="1:3" x14ac:dyDescent="0.2">
      <c r="A108" s="15"/>
      <c r="B108" s="15"/>
      <c r="C108" s="15"/>
    </row>
    <row r="109" spans="1:3" x14ac:dyDescent="0.2">
      <c r="A109" s="15"/>
      <c r="B109" s="15"/>
      <c r="C109" s="15"/>
    </row>
    <row r="110" spans="1:3" x14ac:dyDescent="0.2">
      <c r="A110" s="15"/>
      <c r="B110" s="15"/>
      <c r="C110" s="15"/>
    </row>
    <row r="111" spans="1:3" x14ac:dyDescent="0.2">
      <c r="A111" s="15"/>
      <c r="B111" s="15"/>
      <c r="C111" s="15"/>
    </row>
    <row r="112" spans="1:3" x14ac:dyDescent="0.2">
      <c r="A112" s="15"/>
      <c r="B112" s="15"/>
      <c r="C112" s="15"/>
    </row>
    <row r="113" spans="1:3" x14ac:dyDescent="0.2">
      <c r="A113" s="15"/>
      <c r="B113" s="15"/>
      <c r="C113" s="15"/>
    </row>
    <row r="114" spans="1:3" x14ac:dyDescent="0.2">
      <c r="A114" s="15"/>
      <c r="B114" s="15"/>
      <c r="C114" s="15"/>
    </row>
    <row r="115" spans="1:3" x14ac:dyDescent="0.2">
      <c r="A115" s="15"/>
      <c r="B115" s="15"/>
      <c r="C115" s="15"/>
    </row>
    <row r="116" spans="1:3" x14ac:dyDescent="0.2">
      <c r="A116" s="15"/>
      <c r="B116" s="15"/>
      <c r="C116" s="15"/>
    </row>
    <row r="117" spans="1:3" x14ac:dyDescent="0.2">
      <c r="A117" s="15"/>
      <c r="B117" s="15"/>
      <c r="C117" s="15"/>
    </row>
    <row r="118" spans="1:3" x14ac:dyDescent="0.2">
      <c r="A118" s="15"/>
      <c r="B118" s="15"/>
      <c r="C118" s="15"/>
    </row>
    <row r="119" spans="1:3" x14ac:dyDescent="0.2">
      <c r="A119" s="15"/>
      <c r="B119" s="15"/>
      <c r="C119" s="15"/>
    </row>
    <row r="120" spans="1:3" x14ac:dyDescent="0.2">
      <c r="A120" s="15"/>
      <c r="B120" s="15"/>
      <c r="C120" s="15"/>
    </row>
    <row r="121" spans="1:3" x14ac:dyDescent="0.2">
      <c r="A121" s="15"/>
      <c r="B121" s="15"/>
      <c r="C121" s="15"/>
    </row>
    <row r="122" spans="1:3" x14ac:dyDescent="0.2">
      <c r="A122" s="15"/>
      <c r="B122" s="15"/>
      <c r="C122" s="15"/>
    </row>
    <row r="123" spans="1:3" x14ac:dyDescent="0.2">
      <c r="A123" s="15"/>
      <c r="B123" s="15"/>
      <c r="C123" s="15"/>
    </row>
    <row r="124" spans="1:3" x14ac:dyDescent="0.2">
      <c r="A124" s="15"/>
      <c r="B124" s="15"/>
      <c r="C124" s="15"/>
    </row>
    <row r="125" spans="1:3" x14ac:dyDescent="0.2">
      <c r="A125" s="15"/>
      <c r="B125" s="15"/>
      <c r="C125" s="15"/>
    </row>
    <row r="126" spans="1:3" x14ac:dyDescent="0.2">
      <c r="A126" s="15"/>
      <c r="B126" s="15"/>
      <c r="C126" s="15"/>
    </row>
    <row r="127" spans="1:3" x14ac:dyDescent="0.2">
      <c r="A127" s="15"/>
      <c r="B127" s="15"/>
      <c r="C127" s="15"/>
    </row>
    <row r="128" spans="1:3" x14ac:dyDescent="0.2">
      <c r="A128" s="15"/>
      <c r="B128" s="15"/>
      <c r="C128" s="15"/>
    </row>
    <row r="129" spans="1:3" x14ac:dyDescent="0.2">
      <c r="A129" s="15"/>
      <c r="B129" s="15"/>
      <c r="C129" s="15"/>
    </row>
    <row r="130" spans="1:3" x14ac:dyDescent="0.2">
      <c r="A130" s="15"/>
      <c r="B130" s="15"/>
      <c r="C130" s="15"/>
    </row>
    <row r="131" spans="1:3" x14ac:dyDescent="0.2">
      <c r="A131" s="15"/>
      <c r="B131" s="15"/>
      <c r="C131" s="15"/>
    </row>
    <row r="132" spans="1:3" x14ac:dyDescent="0.2">
      <c r="A132" s="15"/>
      <c r="B132" s="15"/>
      <c r="C132" s="15"/>
    </row>
    <row r="133" spans="1:3" x14ac:dyDescent="0.2">
      <c r="A133" s="15"/>
      <c r="B133" s="15"/>
      <c r="C133" s="15"/>
    </row>
    <row r="134" spans="1:3" x14ac:dyDescent="0.2">
      <c r="A134" s="15"/>
      <c r="B134" s="15"/>
      <c r="C134" s="15"/>
    </row>
    <row r="135" spans="1:3" x14ac:dyDescent="0.2">
      <c r="A135" s="15"/>
      <c r="B135" s="15"/>
      <c r="C135" s="15"/>
    </row>
    <row r="136" spans="1:3" x14ac:dyDescent="0.2">
      <c r="A136" s="15"/>
      <c r="B136" s="15"/>
      <c r="C136" s="15"/>
    </row>
    <row r="137" spans="1:3" x14ac:dyDescent="0.2">
      <c r="A137" s="15"/>
      <c r="B137" s="15"/>
      <c r="C137" s="15"/>
    </row>
    <row r="138" spans="1:3" x14ac:dyDescent="0.2">
      <c r="A138" s="15"/>
      <c r="B138" s="15"/>
      <c r="C138" s="15"/>
    </row>
    <row r="139" spans="1:3" x14ac:dyDescent="0.2">
      <c r="A139" s="15"/>
      <c r="B139" s="15"/>
      <c r="C139" s="15"/>
    </row>
    <row r="140" spans="1:3" x14ac:dyDescent="0.2">
      <c r="A140" s="15"/>
      <c r="B140" s="15"/>
      <c r="C140" s="15"/>
    </row>
    <row r="141" spans="1:3" x14ac:dyDescent="0.2">
      <c r="A141" s="15"/>
      <c r="B141" s="15"/>
      <c r="C141" s="15"/>
    </row>
    <row r="142" spans="1:3" x14ac:dyDescent="0.2">
      <c r="A142" s="15"/>
      <c r="B142" s="15"/>
      <c r="C142" s="15"/>
    </row>
    <row r="143" spans="1:3" x14ac:dyDescent="0.2">
      <c r="A143" s="15"/>
      <c r="B143" s="15"/>
      <c r="C143" s="15"/>
    </row>
    <row r="144" spans="1:3" x14ac:dyDescent="0.2">
      <c r="A144" s="15"/>
      <c r="B144" s="15"/>
      <c r="C144" s="15"/>
    </row>
    <row r="145" spans="1:3" x14ac:dyDescent="0.2">
      <c r="A145" s="15"/>
      <c r="B145" s="15"/>
      <c r="C145" s="15"/>
    </row>
    <row r="146" spans="1:3" x14ac:dyDescent="0.2">
      <c r="A146" s="15"/>
      <c r="B146" s="15"/>
      <c r="C146" s="15"/>
    </row>
    <row r="147" spans="1:3" x14ac:dyDescent="0.2">
      <c r="A147" s="15"/>
      <c r="B147" s="15"/>
      <c r="C147" s="15"/>
    </row>
    <row r="148" spans="1:3" x14ac:dyDescent="0.2">
      <c r="A148" s="15"/>
      <c r="B148" s="15"/>
      <c r="C148" s="15"/>
    </row>
    <row r="149" spans="1:3" x14ac:dyDescent="0.2">
      <c r="A149" s="15"/>
      <c r="B149" s="15"/>
      <c r="C149" s="15"/>
    </row>
    <row r="150" spans="1:3" x14ac:dyDescent="0.2">
      <c r="A150" s="15"/>
      <c r="B150" s="15"/>
      <c r="C150" s="15"/>
    </row>
    <row r="151" spans="1:3" x14ac:dyDescent="0.2">
      <c r="A151" s="15"/>
      <c r="B151" s="15"/>
      <c r="C151" s="15"/>
    </row>
    <row r="152" spans="1:3" x14ac:dyDescent="0.2">
      <c r="A152" s="15"/>
      <c r="B152" s="15"/>
      <c r="C152" s="15"/>
    </row>
    <row r="153" spans="1:3" x14ac:dyDescent="0.2">
      <c r="A153" s="15"/>
      <c r="B153" s="15"/>
      <c r="C153" s="15"/>
    </row>
    <row r="154" spans="1:3" x14ac:dyDescent="0.2">
      <c r="A154" s="15"/>
      <c r="B154" s="15"/>
      <c r="C154" s="15"/>
    </row>
    <row r="155" spans="1:3" x14ac:dyDescent="0.2">
      <c r="A155" s="15"/>
      <c r="B155" s="15"/>
      <c r="C155" s="15"/>
    </row>
    <row r="156" spans="1:3" x14ac:dyDescent="0.2">
      <c r="A156" s="15"/>
      <c r="B156" s="15"/>
      <c r="C156" s="15"/>
    </row>
    <row r="157" spans="1:3" x14ac:dyDescent="0.2">
      <c r="A157" s="15"/>
      <c r="B157" s="15"/>
      <c r="C157" s="15"/>
    </row>
    <row r="158" spans="1:3" x14ac:dyDescent="0.2">
      <c r="A158" s="15"/>
      <c r="B158" s="15"/>
      <c r="C158" s="15"/>
    </row>
    <row r="159" spans="1:3" x14ac:dyDescent="0.2">
      <c r="A159" s="15"/>
      <c r="B159" s="15"/>
      <c r="C159" s="15"/>
    </row>
    <row r="160" spans="1:3" x14ac:dyDescent="0.2">
      <c r="A160" s="15"/>
      <c r="B160" s="15"/>
      <c r="C160" s="15"/>
    </row>
    <row r="161" spans="1:3" x14ac:dyDescent="0.2">
      <c r="A161" s="15"/>
      <c r="B161" s="15"/>
      <c r="C161" s="15"/>
    </row>
    <row r="162" spans="1:3" x14ac:dyDescent="0.2">
      <c r="A162" s="15"/>
      <c r="B162" s="15"/>
      <c r="C162" s="15"/>
    </row>
    <row r="163" spans="1:3" x14ac:dyDescent="0.2">
      <c r="A163" s="15"/>
      <c r="B163" s="15"/>
      <c r="C163" s="15"/>
    </row>
    <row r="164" spans="1:3" x14ac:dyDescent="0.2">
      <c r="A164" s="15"/>
      <c r="B164" s="15"/>
      <c r="C164" s="15"/>
    </row>
    <row r="165" spans="1:3" x14ac:dyDescent="0.2">
      <c r="A165" s="15"/>
      <c r="B165" s="15"/>
      <c r="C165" s="15"/>
    </row>
    <row r="166" spans="1:3" x14ac:dyDescent="0.2">
      <c r="A166" s="15"/>
      <c r="B166" s="15"/>
      <c r="C166" s="15"/>
    </row>
    <row r="167" spans="1:3" x14ac:dyDescent="0.2">
      <c r="A167" s="15"/>
      <c r="B167" s="15"/>
      <c r="C167" s="15"/>
    </row>
    <row r="168" spans="1:3" x14ac:dyDescent="0.2">
      <c r="A168" s="15"/>
      <c r="B168" s="15"/>
      <c r="C168" s="15"/>
    </row>
    <row r="169" spans="1:3" x14ac:dyDescent="0.2">
      <c r="A169" s="15"/>
      <c r="B169" s="15"/>
      <c r="C169" s="15"/>
    </row>
    <row r="170" spans="1:3" x14ac:dyDescent="0.2">
      <c r="A170" s="15"/>
      <c r="B170" s="15"/>
      <c r="C170" s="15"/>
    </row>
    <row r="171" spans="1:3" x14ac:dyDescent="0.2">
      <c r="A171" s="15"/>
      <c r="B171" s="15"/>
      <c r="C171" s="15"/>
    </row>
    <row r="172" spans="1:3" x14ac:dyDescent="0.2">
      <c r="A172" s="15"/>
      <c r="B172" s="15"/>
      <c r="C172" s="15"/>
    </row>
    <row r="173" spans="1:3" x14ac:dyDescent="0.2">
      <c r="A173" s="15"/>
      <c r="B173" s="15"/>
      <c r="C173" s="15"/>
    </row>
    <row r="174" spans="1:3" x14ac:dyDescent="0.2">
      <c r="A174" s="15"/>
      <c r="B174" s="15"/>
      <c r="C174" s="15"/>
    </row>
    <row r="175" spans="1:3" x14ac:dyDescent="0.2">
      <c r="A175" s="15"/>
      <c r="B175" s="15"/>
      <c r="C175" s="15"/>
    </row>
    <row r="176" spans="1:3" x14ac:dyDescent="0.2">
      <c r="A176" s="15"/>
      <c r="B176" s="15"/>
      <c r="C176" s="15"/>
    </row>
    <row r="177" spans="1:3" x14ac:dyDescent="0.2">
      <c r="A177" s="15"/>
      <c r="B177" s="15"/>
      <c r="C177" s="15"/>
    </row>
    <row r="178" spans="1:3" x14ac:dyDescent="0.2">
      <c r="A178" s="15"/>
      <c r="B178" s="15"/>
      <c r="C178" s="15"/>
    </row>
    <row r="179" spans="1:3" x14ac:dyDescent="0.2">
      <c r="A179" s="15"/>
      <c r="B179" s="15"/>
      <c r="C179" s="15"/>
    </row>
    <row r="180" spans="1:3" x14ac:dyDescent="0.2">
      <c r="A180" s="15"/>
      <c r="B180" s="15"/>
      <c r="C180" s="15"/>
    </row>
    <row r="181" spans="1:3" x14ac:dyDescent="0.2">
      <c r="A181" s="15"/>
      <c r="B181" s="15"/>
      <c r="C181" s="15"/>
    </row>
    <row r="182" spans="1:3" x14ac:dyDescent="0.2">
      <c r="A182" s="15"/>
      <c r="B182" s="15"/>
      <c r="C182" s="15"/>
    </row>
    <row r="183" spans="1:3" x14ac:dyDescent="0.2">
      <c r="A183" s="15"/>
      <c r="B183" s="15"/>
      <c r="C183" s="15"/>
    </row>
    <row r="184" spans="1:3" x14ac:dyDescent="0.2">
      <c r="A184" s="15"/>
      <c r="B184" s="15"/>
      <c r="C184" s="15"/>
    </row>
    <row r="185" spans="1:3" x14ac:dyDescent="0.2">
      <c r="A185" s="15"/>
      <c r="B185" s="15"/>
      <c r="C185" s="15"/>
    </row>
    <row r="186" spans="1:3" x14ac:dyDescent="0.2">
      <c r="A186" s="15"/>
      <c r="B186" s="15"/>
      <c r="C186" s="15"/>
    </row>
    <row r="187" spans="1:3" x14ac:dyDescent="0.2">
      <c r="A187" s="15"/>
      <c r="B187" s="15"/>
      <c r="C187" s="15"/>
    </row>
    <row r="188" spans="1:3" x14ac:dyDescent="0.2">
      <c r="A188" s="15"/>
      <c r="B188" s="15"/>
      <c r="C188" s="15"/>
    </row>
    <row r="189" spans="1:3" x14ac:dyDescent="0.2">
      <c r="A189" s="15"/>
      <c r="B189" s="15"/>
      <c r="C189" s="15"/>
    </row>
    <row r="190" spans="1:3" x14ac:dyDescent="0.2">
      <c r="A190" s="15"/>
      <c r="B190" s="15"/>
      <c r="C190" s="15"/>
    </row>
    <row r="191" spans="1:3" x14ac:dyDescent="0.2">
      <c r="A191" s="15"/>
      <c r="B191" s="15"/>
      <c r="C191" s="15"/>
    </row>
    <row r="192" spans="1:3" x14ac:dyDescent="0.2">
      <c r="A192" s="15"/>
      <c r="B192" s="15"/>
      <c r="C192" s="15"/>
    </row>
    <row r="193" spans="1:3" x14ac:dyDescent="0.2">
      <c r="A193" s="15"/>
      <c r="B193" s="15"/>
      <c r="C193" s="15"/>
    </row>
    <row r="194" spans="1:3" x14ac:dyDescent="0.2">
      <c r="A194" s="15"/>
      <c r="B194" s="15"/>
      <c r="C194" s="15"/>
    </row>
    <row r="195" spans="1:3" x14ac:dyDescent="0.2">
      <c r="A195" s="15"/>
      <c r="B195" s="15"/>
      <c r="C195" s="15"/>
    </row>
    <row r="196" spans="1:3" x14ac:dyDescent="0.2">
      <c r="A196" s="15"/>
      <c r="B196" s="15"/>
      <c r="C196" s="15"/>
    </row>
    <row r="197" spans="1:3" x14ac:dyDescent="0.2">
      <c r="A197" s="15"/>
      <c r="B197" s="15"/>
      <c r="C197" s="15"/>
    </row>
    <row r="198" spans="1:3" x14ac:dyDescent="0.2">
      <c r="A198" s="15"/>
      <c r="B198" s="15"/>
      <c r="C198" s="15"/>
    </row>
    <row r="199" spans="1:3" x14ac:dyDescent="0.2">
      <c r="A199" s="15"/>
      <c r="B199" s="15"/>
      <c r="C199" s="15"/>
    </row>
    <row r="200" spans="1:3" x14ac:dyDescent="0.2">
      <c r="A200" s="15"/>
      <c r="B200" s="15"/>
      <c r="C200" s="15"/>
    </row>
    <row r="201" spans="1:3" x14ac:dyDescent="0.2">
      <c r="A201" s="15"/>
      <c r="B201" s="15"/>
      <c r="C201" s="15"/>
    </row>
    <row r="202" spans="1:3" x14ac:dyDescent="0.2">
      <c r="A202" s="15"/>
      <c r="B202" s="15"/>
      <c r="C202" s="15"/>
    </row>
    <row r="203" spans="1:3" x14ac:dyDescent="0.2">
      <c r="A203" s="15"/>
      <c r="B203" s="15"/>
      <c r="C203" s="15"/>
    </row>
    <row r="204" spans="1:3" x14ac:dyDescent="0.2">
      <c r="A204" s="15"/>
      <c r="B204" s="15"/>
      <c r="C204" s="15"/>
    </row>
    <row r="205" spans="1:3" x14ac:dyDescent="0.2">
      <c r="A205" s="15"/>
      <c r="B205" s="15"/>
      <c r="C205" s="15"/>
    </row>
    <row r="206" spans="1:3" x14ac:dyDescent="0.2">
      <c r="A206" s="15"/>
      <c r="B206" s="15"/>
      <c r="C206" s="15"/>
    </row>
    <row r="207" spans="1:3" x14ac:dyDescent="0.2">
      <c r="A207" s="15"/>
      <c r="B207" s="15"/>
      <c r="C207" s="15"/>
    </row>
    <row r="208" spans="1:3" x14ac:dyDescent="0.2">
      <c r="A208" s="15"/>
      <c r="B208" s="15"/>
      <c r="C208" s="15"/>
    </row>
    <row r="209" spans="1:3" x14ac:dyDescent="0.2">
      <c r="A209" s="15"/>
      <c r="B209" s="15"/>
      <c r="C209" s="15"/>
    </row>
    <row r="210" spans="1:3" x14ac:dyDescent="0.2">
      <c r="A210" s="15"/>
      <c r="B210" s="15"/>
      <c r="C210" s="15"/>
    </row>
    <row r="211" spans="1:3" x14ac:dyDescent="0.2">
      <c r="A211" s="15"/>
      <c r="B211" s="15"/>
      <c r="C211" s="15"/>
    </row>
    <row r="212" spans="1:3" x14ac:dyDescent="0.2">
      <c r="A212" s="15"/>
      <c r="B212" s="15"/>
      <c r="C212" s="15"/>
    </row>
    <row r="213" spans="1:3" x14ac:dyDescent="0.2">
      <c r="A213" s="15"/>
      <c r="B213" s="15"/>
      <c r="C213" s="15"/>
    </row>
    <row r="214" spans="1:3" x14ac:dyDescent="0.2">
      <c r="A214" s="15"/>
      <c r="B214" s="15"/>
      <c r="C214" s="15"/>
    </row>
    <row r="215" spans="1:3" x14ac:dyDescent="0.2">
      <c r="A215" s="15"/>
      <c r="B215" s="15"/>
      <c r="C215" s="15"/>
    </row>
    <row r="216" spans="1:3" x14ac:dyDescent="0.2">
      <c r="A216" s="15"/>
      <c r="B216" s="15"/>
      <c r="C216" s="15"/>
    </row>
    <row r="217" spans="1:3" x14ac:dyDescent="0.2">
      <c r="A217" s="15"/>
      <c r="B217" s="15"/>
      <c r="C217" s="15"/>
    </row>
    <row r="218" spans="1:3" x14ac:dyDescent="0.2">
      <c r="A218" s="15"/>
      <c r="B218" s="15"/>
      <c r="C218" s="15"/>
    </row>
    <row r="219" spans="1:3" x14ac:dyDescent="0.2">
      <c r="A219" s="15"/>
      <c r="B219" s="15"/>
      <c r="C219" s="15"/>
    </row>
    <row r="220" spans="1:3" x14ac:dyDescent="0.2">
      <c r="A220" s="15"/>
      <c r="B220" s="15"/>
      <c r="C220" s="15"/>
    </row>
    <row r="221" spans="1:3" x14ac:dyDescent="0.2">
      <c r="A221" s="15"/>
      <c r="B221" s="15"/>
      <c r="C221" s="15"/>
    </row>
    <row r="222" spans="1:3" x14ac:dyDescent="0.2">
      <c r="A222" s="15"/>
      <c r="B222" s="15"/>
      <c r="C222" s="15"/>
    </row>
    <row r="223" spans="1:3" x14ac:dyDescent="0.2">
      <c r="A223" s="15"/>
      <c r="B223" s="15"/>
      <c r="C223" s="15"/>
    </row>
    <row r="224" spans="1:3" x14ac:dyDescent="0.2">
      <c r="A224" s="15"/>
      <c r="B224" s="15"/>
      <c r="C224" s="15"/>
    </row>
    <row r="225" spans="1:3" x14ac:dyDescent="0.2">
      <c r="A225" s="15"/>
      <c r="B225" s="15"/>
      <c r="C225" s="15"/>
    </row>
    <row r="226" spans="1:3" x14ac:dyDescent="0.2">
      <c r="A226" s="15"/>
      <c r="B226" s="15"/>
      <c r="C226" s="15"/>
    </row>
    <row r="227" spans="1:3" x14ac:dyDescent="0.2">
      <c r="A227" s="15"/>
      <c r="B227" s="15"/>
      <c r="C227" s="15"/>
    </row>
    <row r="228" spans="1:3" x14ac:dyDescent="0.2">
      <c r="A228" s="15"/>
      <c r="B228" s="15"/>
      <c r="C228" s="15"/>
    </row>
    <row r="229" spans="1:3" x14ac:dyDescent="0.2">
      <c r="A229" s="15"/>
      <c r="B229" s="15"/>
      <c r="C229" s="15"/>
    </row>
    <row r="230" spans="1:3" x14ac:dyDescent="0.2">
      <c r="A230" s="15"/>
      <c r="B230" s="15"/>
      <c r="C230" s="15"/>
    </row>
    <row r="231" spans="1:3" x14ac:dyDescent="0.2">
      <c r="A231" s="15"/>
      <c r="B231" s="15"/>
      <c r="C231" s="15"/>
    </row>
    <row r="232" spans="1:3" x14ac:dyDescent="0.2">
      <c r="A232" s="15"/>
      <c r="B232" s="15"/>
      <c r="C232" s="15"/>
    </row>
    <row r="233" spans="1:3" x14ac:dyDescent="0.2">
      <c r="A233" s="15"/>
      <c r="B233" s="15"/>
      <c r="C233" s="15"/>
    </row>
    <row r="234" spans="1:3" x14ac:dyDescent="0.2">
      <c r="A234" s="15"/>
      <c r="B234" s="15"/>
      <c r="C234" s="15"/>
    </row>
    <row r="235" spans="1:3" x14ac:dyDescent="0.2">
      <c r="A235" s="15"/>
      <c r="B235" s="15"/>
      <c r="C235" s="15"/>
    </row>
    <row r="236" spans="1:3" x14ac:dyDescent="0.2">
      <c r="A236" s="15"/>
      <c r="B236" s="15"/>
      <c r="C236" s="15"/>
    </row>
    <row r="237" spans="1:3" x14ac:dyDescent="0.2">
      <c r="A237" s="15"/>
      <c r="B237" s="15"/>
      <c r="C237" s="15"/>
    </row>
    <row r="238" spans="1:3" x14ac:dyDescent="0.2">
      <c r="A238" s="15"/>
      <c r="B238" s="15"/>
      <c r="C238" s="15"/>
    </row>
    <row r="239" spans="1:3" x14ac:dyDescent="0.2">
      <c r="A239" s="15"/>
      <c r="B239" s="15"/>
      <c r="C239" s="15"/>
    </row>
    <row r="240" spans="1:3" x14ac:dyDescent="0.2">
      <c r="A240" s="15"/>
      <c r="B240" s="15"/>
      <c r="C240" s="15"/>
    </row>
    <row r="241" spans="1:3" x14ac:dyDescent="0.2">
      <c r="A241" s="15"/>
      <c r="B241" s="15"/>
      <c r="C241" s="15"/>
    </row>
    <row r="242" spans="1:3" x14ac:dyDescent="0.2">
      <c r="A242" s="15"/>
      <c r="B242" s="15"/>
      <c r="C242" s="15"/>
    </row>
    <row r="243" spans="1:3" x14ac:dyDescent="0.2">
      <c r="A243" s="15"/>
      <c r="B243" s="15"/>
      <c r="C243" s="15"/>
    </row>
    <row r="244" spans="1:3" x14ac:dyDescent="0.2">
      <c r="A244" s="15"/>
      <c r="B244" s="15"/>
      <c r="C244" s="15"/>
    </row>
    <row r="245" spans="1:3" x14ac:dyDescent="0.2">
      <c r="A245" s="15"/>
      <c r="B245" s="15"/>
      <c r="C245" s="15"/>
    </row>
    <row r="246" spans="1:3" x14ac:dyDescent="0.2">
      <c r="A246" s="15"/>
      <c r="B246" s="15"/>
      <c r="C246" s="15"/>
    </row>
    <row r="247" spans="1:3" x14ac:dyDescent="0.2">
      <c r="A247" s="15"/>
      <c r="B247" s="15"/>
      <c r="C247" s="15"/>
    </row>
    <row r="248" spans="1:3" x14ac:dyDescent="0.2">
      <c r="A248" s="15"/>
      <c r="B248" s="15"/>
      <c r="C248" s="15"/>
    </row>
    <row r="249" spans="1:3" x14ac:dyDescent="0.2">
      <c r="A249" s="15"/>
      <c r="B249" s="15"/>
      <c r="C249" s="15"/>
    </row>
    <row r="250" spans="1:3" x14ac:dyDescent="0.2">
      <c r="A250" s="15"/>
      <c r="B250" s="15"/>
      <c r="C250" s="15"/>
    </row>
    <row r="251" spans="1:3" x14ac:dyDescent="0.2">
      <c r="A251" s="15"/>
      <c r="B251" s="15"/>
      <c r="C251" s="15"/>
    </row>
    <row r="252" spans="1:3" x14ac:dyDescent="0.2">
      <c r="A252" s="15"/>
      <c r="B252" s="15"/>
      <c r="C252" s="15"/>
    </row>
    <row r="253" spans="1:3" x14ac:dyDescent="0.2">
      <c r="A253" s="15"/>
      <c r="B253" s="15"/>
      <c r="C253" s="15"/>
    </row>
    <row r="254" spans="1:3" x14ac:dyDescent="0.2">
      <c r="A254" s="15"/>
      <c r="B254" s="15"/>
      <c r="C254" s="15"/>
    </row>
    <row r="255" spans="1:3" x14ac:dyDescent="0.2">
      <c r="A255" s="15"/>
      <c r="B255" s="15"/>
      <c r="C255" s="15"/>
    </row>
    <row r="256" spans="1:3" x14ac:dyDescent="0.2">
      <c r="A256" s="15"/>
      <c r="B256" s="15"/>
      <c r="C256" s="15"/>
    </row>
    <row r="257" spans="1:3" x14ac:dyDescent="0.2">
      <c r="A257" s="15"/>
      <c r="B257" s="15"/>
      <c r="C257" s="15"/>
    </row>
    <row r="258" spans="1:3" x14ac:dyDescent="0.2">
      <c r="A258" s="15"/>
      <c r="B258" s="15"/>
      <c r="C258" s="15"/>
    </row>
    <row r="259" spans="1:3" x14ac:dyDescent="0.2">
      <c r="A259" s="15"/>
      <c r="B259" s="15"/>
      <c r="C259" s="15"/>
    </row>
    <row r="260" spans="1:3" x14ac:dyDescent="0.2">
      <c r="A260" s="15"/>
      <c r="B260" s="15"/>
      <c r="C260" s="15"/>
    </row>
    <row r="261" spans="1:3" x14ac:dyDescent="0.2">
      <c r="A261" s="15"/>
      <c r="B261" s="15"/>
      <c r="C261" s="15"/>
    </row>
    <row r="262" spans="1:3" x14ac:dyDescent="0.2">
      <c r="A262" s="15"/>
      <c r="B262" s="15"/>
      <c r="C262" s="15"/>
    </row>
    <row r="263" spans="1:3" x14ac:dyDescent="0.2">
      <c r="A263" s="15"/>
      <c r="B263" s="15"/>
      <c r="C263" s="15"/>
    </row>
    <row r="264" spans="1:3" x14ac:dyDescent="0.2">
      <c r="A264" s="15"/>
      <c r="B264" s="15"/>
      <c r="C264" s="15"/>
    </row>
    <row r="265" spans="1:3" x14ac:dyDescent="0.2">
      <c r="A265" s="15"/>
      <c r="B265" s="15"/>
      <c r="C265" s="15"/>
    </row>
    <row r="266" spans="1:3" x14ac:dyDescent="0.2">
      <c r="A266" s="15"/>
      <c r="B266" s="15"/>
      <c r="C266" s="15"/>
    </row>
    <row r="267" spans="1:3" x14ac:dyDescent="0.2">
      <c r="A267" s="15"/>
      <c r="B267" s="15"/>
      <c r="C267" s="15"/>
    </row>
    <row r="268" spans="1:3" x14ac:dyDescent="0.2">
      <c r="A268" s="15"/>
      <c r="B268" s="15"/>
      <c r="C268" s="15"/>
    </row>
    <row r="269" spans="1:3" x14ac:dyDescent="0.2">
      <c r="A269" s="15"/>
      <c r="B269" s="15"/>
      <c r="C269" s="15"/>
    </row>
    <row r="270" spans="1:3" x14ac:dyDescent="0.2">
      <c r="A270" s="15"/>
      <c r="B270" s="15"/>
      <c r="C270" s="15"/>
    </row>
    <row r="271" spans="1:3" x14ac:dyDescent="0.2">
      <c r="A271" s="15"/>
      <c r="B271" s="15"/>
      <c r="C271" s="15"/>
    </row>
    <row r="272" spans="1:3" x14ac:dyDescent="0.2">
      <c r="A272" s="15"/>
      <c r="B272" s="15"/>
      <c r="C272" s="15"/>
    </row>
    <row r="273" spans="1:3" x14ac:dyDescent="0.2">
      <c r="A273" s="15"/>
      <c r="B273" s="15"/>
      <c r="C273" s="15"/>
    </row>
    <row r="274" spans="1:3" x14ac:dyDescent="0.2">
      <c r="A274" s="15"/>
      <c r="B274" s="15"/>
      <c r="C274" s="15"/>
    </row>
    <row r="275" spans="1:3" x14ac:dyDescent="0.2">
      <c r="A275" s="15"/>
      <c r="B275" s="15"/>
      <c r="C275" s="15"/>
    </row>
    <row r="276" spans="1:3" x14ac:dyDescent="0.2">
      <c r="A276" s="15"/>
      <c r="B276" s="15"/>
      <c r="C276" s="15"/>
    </row>
    <row r="277" spans="1:3" x14ac:dyDescent="0.2">
      <c r="A277" s="15"/>
      <c r="B277" s="15"/>
      <c r="C277" s="15"/>
    </row>
    <row r="278" spans="1:3" x14ac:dyDescent="0.2">
      <c r="A278" s="15"/>
      <c r="B278" s="15"/>
      <c r="C278" s="15"/>
    </row>
    <row r="279" spans="1:3" x14ac:dyDescent="0.2">
      <c r="A279" s="15"/>
      <c r="B279" s="15"/>
      <c r="C279" s="15"/>
    </row>
    <row r="280" spans="1:3" x14ac:dyDescent="0.2">
      <c r="A280" s="15"/>
      <c r="B280" s="15"/>
      <c r="C280" s="15"/>
    </row>
    <row r="281" spans="1:3" x14ac:dyDescent="0.2">
      <c r="A281" s="15"/>
      <c r="B281" s="15"/>
      <c r="C281" s="15"/>
    </row>
    <row r="282" spans="1:3" x14ac:dyDescent="0.2">
      <c r="A282" s="15"/>
      <c r="B282" s="15"/>
      <c r="C282" s="15"/>
    </row>
    <row r="283" spans="1:3" x14ac:dyDescent="0.2">
      <c r="A283" s="15"/>
      <c r="B283" s="15"/>
      <c r="C283" s="15"/>
    </row>
    <row r="284" spans="1:3" x14ac:dyDescent="0.2">
      <c r="A284" s="15"/>
      <c r="B284" s="15"/>
      <c r="C284" s="15"/>
    </row>
    <row r="285" spans="1:3" x14ac:dyDescent="0.2">
      <c r="A285" s="15"/>
      <c r="B285" s="15"/>
      <c r="C285" s="15"/>
    </row>
    <row r="286" spans="1:3" x14ac:dyDescent="0.2">
      <c r="A286" s="15"/>
      <c r="B286" s="15"/>
      <c r="C286" s="15"/>
    </row>
    <row r="287" spans="1:3" x14ac:dyDescent="0.2">
      <c r="A287" s="15"/>
      <c r="B287" s="15"/>
      <c r="C287" s="15"/>
    </row>
    <row r="288" spans="1:3" x14ac:dyDescent="0.2">
      <c r="A288" s="15"/>
      <c r="B288" s="15"/>
      <c r="C288" s="15"/>
    </row>
    <row r="289" spans="1:3" x14ac:dyDescent="0.2">
      <c r="A289" s="15"/>
      <c r="B289" s="15"/>
      <c r="C289" s="15"/>
    </row>
    <row r="290" spans="1:3" x14ac:dyDescent="0.2">
      <c r="A290" s="15"/>
      <c r="B290" s="15"/>
      <c r="C290" s="15"/>
    </row>
    <row r="291" spans="1:3" x14ac:dyDescent="0.2">
      <c r="A291" s="15"/>
      <c r="B291" s="15"/>
      <c r="C291" s="15"/>
    </row>
    <row r="292" spans="1:3" x14ac:dyDescent="0.2">
      <c r="A292" s="15"/>
      <c r="B292" s="15"/>
      <c r="C292" s="15"/>
    </row>
    <row r="293" spans="1:3" x14ac:dyDescent="0.2">
      <c r="A293" s="15"/>
      <c r="B293" s="15"/>
      <c r="C293" s="15"/>
    </row>
    <row r="294" spans="1:3" x14ac:dyDescent="0.2">
      <c r="A294" s="15"/>
      <c r="B294" s="15"/>
      <c r="C294" s="15"/>
    </row>
    <row r="295" spans="1:3" x14ac:dyDescent="0.2">
      <c r="A295" s="15"/>
      <c r="B295" s="15"/>
      <c r="C295" s="15"/>
    </row>
    <row r="296" spans="1:3" x14ac:dyDescent="0.2">
      <c r="A296" s="15"/>
      <c r="B296" s="15"/>
      <c r="C296" s="15"/>
    </row>
    <row r="297" spans="1:3" x14ac:dyDescent="0.2">
      <c r="A297" s="15"/>
      <c r="B297" s="15"/>
      <c r="C297" s="15"/>
    </row>
    <row r="298" spans="1:3" x14ac:dyDescent="0.2">
      <c r="A298" s="15"/>
      <c r="B298" s="15"/>
      <c r="C298" s="15"/>
    </row>
    <row r="299" spans="1:3" x14ac:dyDescent="0.2">
      <c r="A299" s="15"/>
      <c r="B299" s="15"/>
      <c r="C299" s="15"/>
    </row>
    <row r="300" spans="1:3" x14ac:dyDescent="0.2">
      <c r="A300" s="15"/>
      <c r="B300" s="15"/>
      <c r="C300" s="15"/>
    </row>
    <row r="301" spans="1:3" x14ac:dyDescent="0.2">
      <c r="A301" s="15"/>
      <c r="B301" s="15"/>
      <c r="C301" s="15"/>
    </row>
    <row r="302" spans="1:3" x14ac:dyDescent="0.2">
      <c r="A302" s="15"/>
      <c r="B302" s="15"/>
      <c r="C302" s="15"/>
    </row>
    <row r="303" spans="1:3" x14ac:dyDescent="0.2">
      <c r="A303" s="15"/>
      <c r="B303" s="15"/>
      <c r="C303" s="15"/>
    </row>
    <row r="304" spans="1:3" x14ac:dyDescent="0.2">
      <c r="A304" s="15"/>
      <c r="B304" s="15"/>
      <c r="C304" s="15"/>
    </row>
    <row r="305" spans="1:3" x14ac:dyDescent="0.2">
      <c r="A305" s="15"/>
      <c r="B305" s="15"/>
      <c r="C305" s="15"/>
    </row>
    <row r="306" spans="1:3" x14ac:dyDescent="0.2">
      <c r="A306" s="15"/>
      <c r="B306" s="15"/>
      <c r="C306" s="15"/>
    </row>
    <row r="307" spans="1:3" x14ac:dyDescent="0.2">
      <c r="A307" s="15"/>
      <c r="B307" s="15"/>
      <c r="C307" s="15"/>
    </row>
    <row r="308" spans="1:3" x14ac:dyDescent="0.2">
      <c r="A308" s="15"/>
      <c r="B308" s="15"/>
      <c r="C308" s="15"/>
    </row>
    <row r="309" spans="1:3" x14ac:dyDescent="0.2">
      <c r="A309" s="15"/>
      <c r="B309" s="15"/>
      <c r="C309" s="15"/>
    </row>
    <row r="310" spans="1:3" x14ac:dyDescent="0.2">
      <c r="A310" s="15"/>
      <c r="B310" s="15"/>
      <c r="C310" s="15"/>
    </row>
    <row r="311" spans="1:3" x14ac:dyDescent="0.2">
      <c r="A311" s="15"/>
      <c r="B311" s="15"/>
      <c r="C311" s="15"/>
    </row>
    <row r="312" spans="1:3" x14ac:dyDescent="0.2">
      <c r="A312" s="15"/>
      <c r="B312" s="15"/>
      <c r="C312" s="15"/>
    </row>
    <row r="313" spans="1:3" x14ac:dyDescent="0.2">
      <c r="A313" s="15"/>
      <c r="B313" s="15"/>
      <c r="C313" s="15"/>
    </row>
    <row r="314" spans="1:3" x14ac:dyDescent="0.2">
      <c r="A314" s="15"/>
      <c r="B314" s="15"/>
      <c r="C314" s="15"/>
    </row>
    <row r="315" spans="1:3" x14ac:dyDescent="0.2">
      <c r="A315" s="15"/>
      <c r="B315" s="15"/>
      <c r="C315" s="15"/>
    </row>
    <row r="316" spans="1:3" x14ac:dyDescent="0.2">
      <c r="A316" s="15"/>
      <c r="B316" s="15"/>
      <c r="C316" s="15"/>
    </row>
    <row r="317" spans="1:3" x14ac:dyDescent="0.2">
      <c r="A317" s="15"/>
      <c r="B317" s="15"/>
      <c r="C317" s="15"/>
    </row>
    <row r="318" spans="1:3" x14ac:dyDescent="0.2">
      <c r="A318" s="15"/>
      <c r="B318" s="15"/>
      <c r="C318" s="15"/>
    </row>
    <row r="319" spans="1:3" x14ac:dyDescent="0.2">
      <c r="A319" s="15"/>
      <c r="B319" s="15"/>
      <c r="C319" s="15"/>
    </row>
    <row r="320" spans="1:3" x14ac:dyDescent="0.2">
      <c r="A320" s="15"/>
      <c r="B320" s="15"/>
      <c r="C320" s="15"/>
    </row>
    <row r="321" spans="1:3" x14ac:dyDescent="0.2">
      <c r="A321" s="15"/>
      <c r="B321" s="15"/>
      <c r="C321" s="15"/>
    </row>
    <row r="322" spans="1:3" x14ac:dyDescent="0.2">
      <c r="A322" s="15"/>
      <c r="B322" s="15"/>
      <c r="C322" s="15"/>
    </row>
    <row r="323" spans="1:3" x14ac:dyDescent="0.2">
      <c r="A323" s="15"/>
      <c r="B323" s="15"/>
      <c r="C323" s="15"/>
    </row>
    <row r="324" spans="1:3" x14ac:dyDescent="0.2">
      <c r="A324" s="15"/>
      <c r="B324" s="15"/>
      <c r="C324" s="15"/>
    </row>
    <row r="325" spans="1:3" x14ac:dyDescent="0.2">
      <c r="A325" s="15"/>
      <c r="B325" s="15"/>
      <c r="C325" s="15"/>
    </row>
    <row r="326" spans="1:3" x14ac:dyDescent="0.2">
      <c r="A326" s="15"/>
      <c r="B326" s="15"/>
      <c r="C326" s="15"/>
    </row>
    <row r="327" spans="1:3" x14ac:dyDescent="0.2">
      <c r="A327" s="15"/>
      <c r="B327" s="15"/>
      <c r="C327" s="15"/>
    </row>
    <row r="328" spans="1:3" x14ac:dyDescent="0.2">
      <c r="A328" s="15"/>
      <c r="B328" s="15"/>
      <c r="C328" s="15"/>
    </row>
    <row r="329" spans="1:3" x14ac:dyDescent="0.2">
      <c r="A329" s="15"/>
      <c r="B329" s="15"/>
      <c r="C329" s="15"/>
    </row>
    <row r="330" spans="1:3" x14ac:dyDescent="0.2">
      <c r="A330" s="15"/>
      <c r="B330" s="15"/>
      <c r="C330" s="15"/>
    </row>
    <row r="331" spans="1:3" x14ac:dyDescent="0.2">
      <c r="A331" s="15"/>
      <c r="B331" s="15"/>
      <c r="C331" s="15"/>
    </row>
    <row r="332" spans="1:3" x14ac:dyDescent="0.2">
      <c r="A332" s="15"/>
      <c r="B332" s="15"/>
      <c r="C332" s="15"/>
    </row>
    <row r="333" spans="1:3" x14ac:dyDescent="0.2">
      <c r="A333" s="15"/>
      <c r="B333" s="15"/>
      <c r="C333" s="15"/>
    </row>
    <row r="334" spans="1:3" x14ac:dyDescent="0.2">
      <c r="A334" s="15"/>
      <c r="B334" s="15"/>
      <c r="C334" s="15"/>
    </row>
    <row r="335" spans="1:3" x14ac:dyDescent="0.2">
      <c r="A335" s="15"/>
      <c r="B335" s="15"/>
      <c r="C335" s="15"/>
    </row>
    <row r="336" spans="1:3" x14ac:dyDescent="0.2">
      <c r="A336" s="15"/>
      <c r="B336" s="15"/>
      <c r="C336" s="15"/>
    </row>
    <row r="337" spans="1:3" x14ac:dyDescent="0.2">
      <c r="A337" s="15"/>
      <c r="B337" s="15"/>
      <c r="C337" s="15"/>
    </row>
    <row r="338" spans="1:3" x14ac:dyDescent="0.2">
      <c r="A338" s="15"/>
      <c r="B338" s="15"/>
      <c r="C338" s="15"/>
    </row>
    <row r="339" spans="1:3" x14ac:dyDescent="0.2">
      <c r="A339" s="15"/>
      <c r="B339" s="15"/>
      <c r="C339" s="15"/>
    </row>
    <row r="340" spans="1:3" x14ac:dyDescent="0.2">
      <c r="A340" s="15"/>
      <c r="B340" s="15"/>
      <c r="C340" s="15"/>
    </row>
    <row r="341" spans="1:3" x14ac:dyDescent="0.2">
      <c r="A341" s="15"/>
      <c r="B341" s="15"/>
      <c r="C341" s="15"/>
    </row>
    <row r="342" spans="1:3" x14ac:dyDescent="0.2">
      <c r="A342" s="15"/>
      <c r="B342" s="15"/>
      <c r="C342" s="15"/>
    </row>
    <row r="343" spans="1:3" x14ac:dyDescent="0.2">
      <c r="A343" s="15"/>
      <c r="B343" s="15"/>
      <c r="C343" s="15"/>
    </row>
    <row r="344" spans="1:3" x14ac:dyDescent="0.2">
      <c r="A344" s="15"/>
      <c r="B344" s="15"/>
      <c r="C344" s="15"/>
    </row>
    <row r="345" spans="1:3" x14ac:dyDescent="0.2">
      <c r="A345" s="15"/>
      <c r="B345" s="15"/>
      <c r="C345" s="15"/>
    </row>
    <row r="346" spans="1:3" x14ac:dyDescent="0.2">
      <c r="A346" s="15"/>
      <c r="B346" s="15"/>
      <c r="C346" s="15"/>
    </row>
    <row r="347" spans="1:3" x14ac:dyDescent="0.2">
      <c r="A347" s="15"/>
      <c r="B347" s="15"/>
      <c r="C347" s="15"/>
    </row>
    <row r="348" spans="1:3" x14ac:dyDescent="0.2">
      <c r="A348" s="15"/>
      <c r="B348" s="15"/>
      <c r="C348" s="15"/>
    </row>
    <row r="349" spans="1:3" x14ac:dyDescent="0.2">
      <c r="A349" s="15"/>
      <c r="B349" s="15"/>
      <c r="C349" s="15"/>
    </row>
    <row r="350" spans="1:3" x14ac:dyDescent="0.2">
      <c r="A350" s="15"/>
      <c r="B350" s="15"/>
      <c r="C350" s="15"/>
    </row>
    <row r="351" spans="1:3" x14ac:dyDescent="0.2">
      <c r="A351" s="15"/>
      <c r="B351" s="15"/>
      <c r="C351" s="15"/>
    </row>
    <row r="352" spans="1:3" x14ac:dyDescent="0.2">
      <c r="A352" s="15"/>
      <c r="B352" s="15"/>
      <c r="C352" s="15"/>
    </row>
    <row r="353" spans="1:3" x14ac:dyDescent="0.2">
      <c r="A353" s="15"/>
      <c r="B353" s="15"/>
      <c r="C353" s="15"/>
    </row>
    <row r="354" spans="1:3" x14ac:dyDescent="0.2">
      <c r="A354" s="15"/>
      <c r="B354" s="15"/>
      <c r="C354" s="15"/>
    </row>
    <row r="355" spans="1:3" x14ac:dyDescent="0.2">
      <c r="A355" s="15"/>
      <c r="B355" s="15"/>
      <c r="C355" s="15"/>
    </row>
    <row r="356" spans="1:3" x14ac:dyDescent="0.2">
      <c r="A356" s="15"/>
      <c r="B356" s="15"/>
      <c r="C356" s="15"/>
    </row>
    <row r="357" spans="1:3" x14ac:dyDescent="0.2">
      <c r="A357" s="15"/>
      <c r="B357" s="15"/>
      <c r="C357" s="15"/>
    </row>
    <row r="358" spans="1:3" x14ac:dyDescent="0.2">
      <c r="A358" s="15"/>
      <c r="B358" s="15"/>
      <c r="C358" s="15"/>
    </row>
    <row r="359" spans="1:3" x14ac:dyDescent="0.2">
      <c r="A359" s="15"/>
      <c r="B359" s="15"/>
      <c r="C359" s="15"/>
    </row>
    <row r="360" spans="1:3" x14ac:dyDescent="0.2">
      <c r="A360" s="15"/>
      <c r="B360" s="15"/>
      <c r="C360" s="15"/>
    </row>
    <row r="361" spans="1:3" x14ac:dyDescent="0.2">
      <c r="A361" s="15"/>
      <c r="B361" s="15"/>
      <c r="C361" s="15"/>
    </row>
    <row r="362" spans="1:3" x14ac:dyDescent="0.2">
      <c r="A362" s="15"/>
      <c r="B362" s="15"/>
      <c r="C362" s="15"/>
    </row>
    <row r="363" spans="1:3" x14ac:dyDescent="0.2">
      <c r="A363" s="15"/>
      <c r="B363" s="15"/>
      <c r="C363" s="15"/>
    </row>
    <row r="364" spans="1:3" x14ac:dyDescent="0.2">
      <c r="A364" s="15"/>
      <c r="B364" s="15"/>
      <c r="C364" s="15"/>
    </row>
    <row r="365" spans="1:3" x14ac:dyDescent="0.2">
      <c r="A365" s="15"/>
      <c r="B365" s="15"/>
      <c r="C365" s="15"/>
    </row>
    <row r="366" spans="1:3" x14ac:dyDescent="0.2">
      <c r="A366" s="15"/>
      <c r="B366" s="15"/>
      <c r="C366" s="15"/>
    </row>
    <row r="367" spans="1:3" x14ac:dyDescent="0.2">
      <c r="A367" s="15"/>
      <c r="B367" s="15"/>
      <c r="C367" s="15"/>
    </row>
    <row r="368" spans="1:3" x14ac:dyDescent="0.2">
      <c r="A368" s="15"/>
      <c r="B368" s="15"/>
      <c r="C368" s="15"/>
    </row>
    <row r="369" spans="1:3" x14ac:dyDescent="0.2">
      <c r="A369" s="15"/>
      <c r="B369" s="15"/>
      <c r="C369" s="15"/>
    </row>
    <row r="370" spans="1:3" x14ac:dyDescent="0.2">
      <c r="A370" s="15"/>
      <c r="B370" s="15"/>
      <c r="C370" s="15"/>
    </row>
    <row r="371" spans="1:3" x14ac:dyDescent="0.2">
      <c r="A371" s="15"/>
      <c r="B371" s="15"/>
      <c r="C371" s="15"/>
    </row>
    <row r="372" spans="1:3" x14ac:dyDescent="0.2">
      <c r="A372" s="15"/>
      <c r="B372" s="15"/>
      <c r="C372" s="15"/>
    </row>
    <row r="373" spans="1:3" x14ac:dyDescent="0.2">
      <c r="A373" s="15"/>
      <c r="B373" s="15"/>
      <c r="C373" s="15"/>
    </row>
    <row r="374" spans="1:3" x14ac:dyDescent="0.2">
      <c r="A374" s="15"/>
      <c r="B374" s="15"/>
      <c r="C374" s="15"/>
    </row>
    <row r="375" spans="1:3" x14ac:dyDescent="0.2">
      <c r="A375" s="15"/>
      <c r="B375" s="15"/>
      <c r="C375" s="15"/>
    </row>
    <row r="376" spans="1:3" x14ac:dyDescent="0.2">
      <c r="A376" s="15"/>
      <c r="B376" s="15"/>
      <c r="C376" s="15"/>
    </row>
    <row r="377" spans="1:3" x14ac:dyDescent="0.2">
      <c r="A377" s="15"/>
      <c r="B377" s="15"/>
      <c r="C377" s="15"/>
    </row>
    <row r="378" spans="1:3" x14ac:dyDescent="0.2">
      <c r="A378" s="15"/>
      <c r="B378" s="15"/>
      <c r="C378" s="15"/>
    </row>
    <row r="379" spans="1:3" x14ac:dyDescent="0.2">
      <c r="A379" s="15"/>
      <c r="B379" s="15"/>
      <c r="C379" s="15"/>
    </row>
    <row r="380" spans="1:3" x14ac:dyDescent="0.2">
      <c r="A380" s="15"/>
      <c r="B380" s="15"/>
      <c r="C380" s="15"/>
    </row>
    <row r="381" spans="1:3" x14ac:dyDescent="0.2">
      <c r="A381" s="15"/>
      <c r="B381" s="15"/>
      <c r="C381" s="15"/>
    </row>
    <row r="382" spans="1:3" x14ac:dyDescent="0.2">
      <c r="A382" s="15"/>
      <c r="B382" s="15"/>
      <c r="C382" s="15"/>
    </row>
    <row r="383" spans="1:3" x14ac:dyDescent="0.2">
      <c r="A383" s="15"/>
      <c r="B383" s="15"/>
      <c r="C383" s="15"/>
    </row>
    <row r="384" spans="1:3" x14ac:dyDescent="0.2">
      <c r="A384" s="15"/>
      <c r="B384" s="15"/>
      <c r="C384" s="15"/>
    </row>
    <row r="385" spans="1:3" x14ac:dyDescent="0.2">
      <c r="A385" s="15"/>
      <c r="B385" s="15"/>
      <c r="C385" s="15"/>
    </row>
    <row r="386" spans="1:3" x14ac:dyDescent="0.2">
      <c r="A386" s="15"/>
      <c r="B386" s="15"/>
      <c r="C386" s="15"/>
    </row>
    <row r="387" spans="1:3" x14ac:dyDescent="0.2">
      <c r="A387" s="15"/>
      <c r="B387" s="15"/>
      <c r="C387" s="15"/>
    </row>
    <row r="388" spans="1:3" x14ac:dyDescent="0.2">
      <c r="A388" s="15"/>
      <c r="B388" s="15"/>
      <c r="C388" s="15"/>
    </row>
    <row r="389" spans="1:3" x14ac:dyDescent="0.2">
      <c r="A389" s="15"/>
      <c r="B389" s="15"/>
      <c r="C389" s="15"/>
    </row>
    <row r="390" spans="1:3" x14ac:dyDescent="0.2">
      <c r="A390" s="15"/>
      <c r="B390" s="15"/>
      <c r="C390" s="15"/>
    </row>
    <row r="391" spans="1:3" x14ac:dyDescent="0.2">
      <c r="A391" s="15"/>
      <c r="B391" s="15"/>
      <c r="C391" s="15"/>
    </row>
    <row r="392" spans="1:3" x14ac:dyDescent="0.2">
      <c r="A392" s="15"/>
      <c r="B392" s="15"/>
      <c r="C392" s="15"/>
    </row>
    <row r="393" spans="1:3" x14ac:dyDescent="0.2">
      <c r="A393" s="15"/>
      <c r="B393" s="15"/>
      <c r="C393" s="15"/>
    </row>
    <row r="394" spans="1:3" x14ac:dyDescent="0.2">
      <c r="A394" s="15"/>
      <c r="B394" s="15"/>
      <c r="C394" s="15"/>
    </row>
    <row r="395" spans="1:3" x14ac:dyDescent="0.2">
      <c r="A395" s="15"/>
      <c r="B395" s="15"/>
      <c r="C395" s="15"/>
    </row>
    <row r="396" spans="1:3" x14ac:dyDescent="0.2">
      <c r="A396" s="15"/>
      <c r="B396" s="15"/>
      <c r="C396" s="15"/>
    </row>
    <row r="397" spans="1:3" x14ac:dyDescent="0.2">
      <c r="A397" s="15"/>
      <c r="B397" s="15"/>
      <c r="C397" s="15"/>
    </row>
    <row r="398" spans="1:3" x14ac:dyDescent="0.2">
      <c r="A398" s="15"/>
      <c r="B398" s="15"/>
      <c r="C398" s="15"/>
    </row>
    <row r="399" spans="1:3" x14ac:dyDescent="0.2">
      <c r="A399" s="15"/>
      <c r="B399" s="15"/>
      <c r="C399" s="15"/>
    </row>
    <row r="400" spans="1:3" x14ac:dyDescent="0.2">
      <c r="A400" s="15"/>
      <c r="B400" s="15"/>
      <c r="C400" s="15"/>
    </row>
    <row r="401" spans="1:3" x14ac:dyDescent="0.2">
      <c r="A401" s="15"/>
      <c r="B401" s="15"/>
      <c r="C401" s="15"/>
    </row>
    <row r="402" spans="1:3" x14ac:dyDescent="0.2">
      <c r="A402" s="15"/>
      <c r="B402" s="15"/>
      <c r="C402" s="15"/>
    </row>
    <row r="403" spans="1:3" x14ac:dyDescent="0.2">
      <c r="A403" s="15"/>
      <c r="B403" s="15"/>
      <c r="C403" s="15"/>
    </row>
    <row r="404" spans="1:3" x14ac:dyDescent="0.2">
      <c r="A404" s="15"/>
      <c r="B404" s="15"/>
      <c r="C404" s="15"/>
    </row>
    <row r="405" spans="1:3" x14ac:dyDescent="0.2">
      <c r="A405" s="15"/>
      <c r="B405" s="15"/>
      <c r="C405" s="15"/>
    </row>
    <row r="406" spans="1:3" x14ac:dyDescent="0.2">
      <c r="A406" s="15"/>
      <c r="B406" s="15"/>
      <c r="C406" s="15"/>
    </row>
    <row r="407" spans="1:3" x14ac:dyDescent="0.2">
      <c r="A407" s="15"/>
      <c r="B407" s="15"/>
      <c r="C407" s="15"/>
    </row>
    <row r="408" spans="1:3" x14ac:dyDescent="0.2">
      <c r="A408" s="15"/>
      <c r="B408" s="15"/>
      <c r="C408" s="15"/>
    </row>
    <row r="409" spans="1:3" x14ac:dyDescent="0.2">
      <c r="A409" s="15"/>
      <c r="B409" s="15"/>
      <c r="C409" s="15"/>
    </row>
    <row r="410" spans="1:3" x14ac:dyDescent="0.2">
      <c r="A410" s="15"/>
      <c r="B410" s="15"/>
      <c r="C410" s="15"/>
    </row>
    <row r="411" spans="1:3" x14ac:dyDescent="0.2">
      <c r="A411" s="15"/>
      <c r="B411" s="15"/>
      <c r="C411" s="15"/>
    </row>
    <row r="412" spans="1:3" x14ac:dyDescent="0.2">
      <c r="A412" s="15"/>
      <c r="B412" s="15"/>
      <c r="C412" s="15"/>
    </row>
    <row r="413" spans="1:3" x14ac:dyDescent="0.2">
      <c r="A413" s="15"/>
      <c r="B413" s="15"/>
      <c r="C413" s="15"/>
    </row>
    <row r="414" spans="1:3" x14ac:dyDescent="0.2">
      <c r="A414" s="15"/>
      <c r="B414" s="15"/>
      <c r="C414" s="15"/>
    </row>
    <row r="415" spans="1:3" x14ac:dyDescent="0.2">
      <c r="A415" s="15"/>
      <c r="B415" s="15"/>
      <c r="C415" s="15"/>
    </row>
    <row r="416" spans="1:3" x14ac:dyDescent="0.2">
      <c r="A416" s="15"/>
      <c r="B416" s="15"/>
      <c r="C416" s="15"/>
    </row>
    <row r="417" spans="1:3" x14ac:dyDescent="0.2">
      <c r="A417" s="15"/>
      <c r="B417" s="15"/>
      <c r="C417" s="15"/>
    </row>
    <row r="418" spans="1:3" x14ac:dyDescent="0.2">
      <c r="A418" s="15"/>
      <c r="B418" s="15"/>
      <c r="C418" s="15"/>
    </row>
    <row r="419" spans="1:3" x14ac:dyDescent="0.2">
      <c r="A419" s="15"/>
      <c r="B419" s="15"/>
      <c r="C419" s="15"/>
    </row>
    <row r="420" spans="1:3" x14ac:dyDescent="0.2">
      <c r="A420" s="15"/>
      <c r="B420" s="15"/>
      <c r="C420" s="15"/>
    </row>
    <row r="421" spans="1:3" x14ac:dyDescent="0.2">
      <c r="A421" s="15"/>
      <c r="B421" s="15"/>
      <c r="C421" s="15"/>
    </row>
    <row r="422" spans="1:3" x14ac:dyDescent="0.2">
      <c r="A422" s="15"/>
      <c r="B422" s="15"/>
      <c r="C422" s="15"/>
    </row>
    <row r="423" spans="1:3" x14ac:dyDescent="0.2">
      <c r="A423" s="15"/>
      <c r="B423" s="15"/>
      <c r="C423" s="15"/>
    </row>
    <row r="424" spans="1:3" x14ac:dyDescent="0.2">
      <c r="A424" s="15"/>
      <c r="B424" s="15"/>
      <c r="C424" s="15"/>
    </row>
    <row r="425" spans="1:3" x14ac:dyDescent="0.2">
      <c r="A425" s="15"/>
      <c r="B425" s="15"/>
      <c r="C425" s="15"/>
    </row>
    <row r="426" spans="1:3" x14ac:dyDescent="0.2">
      <c r="A426" s="15"/>
      <c r="B426" s="15"/>
      <c r="C426" s="15"/>
    </row>
    <row r="427" spans="1:3" x14ac:dyDescent="0.2">
      <c r="A427" s="15"/>
      <c r="B427" s="15"/>
      <c r="C427" s="15"/>
    </row>
    <row r="428" spans="1:3" x14ac:dyDescent="0.2">
      <c r="A428" s="15"/>
      <c r="B428" s="15"/>
      <c r="C428" s="15"/>
    </row>
    <row r="429" spans="1:3" x14ac:dyDescent="0.2">
      <c r="A429" s="15"/>
      <c r="B429" s="15"/>
      <c r="C429" s="15"/>
    </row>
    <row r="430" spans="1:3" x14ac:dyDescent="0.2">
      <c r="A430" s="15"/>
      <c r="B430" s="15"/>
      <c r="C430" s="15"/>
    </row>
    <row r="431" spans="1:3" x14ac:dyDescent="0.2">
      <c r="A431" s="15"/>
      <c r="B431" s="15"/>
      <c r="C431" s="15"/>
    </row>
    <row r="432" spans="1:3" x14ac:dyDescent="0.2">
      <c r="A432" s="15"/>
      <c r="B432" s="15"/>
      <c r="C432" s="15"/>
    </row>
    <row r="433" spans="1:3" x14ac:dyDescent="0.2">
      <c r="A433" s="15"/>
      <c r="B433" s="15"/>
      <c r="C433" s="15"/>
    </row>
    <row r="434" spans="1:3" x14ac:dyDescent="0.2">
      <c r="A434" s="15"/>
      <c r="B434" s="15"/>
      <c r="C434" s="15"/>
    </row>
    <row r="435" spans="1:3" x14ac:dyDescent="0.2">
      <c r="A435" s="15"/>
      <c r="B435" s="15"/>
      <c r="C435" s="15"/>
    </row>
    <row r="436" spans="1:3" x14ac:dyDescent="0.2">
      <c r="A436" s="15"/>
      <c r="B436" s="15"/>
      <c r="C436" s="15"/>
    </row>
    <row r="437" spans="1:3" x14ac:dyDescent="0.2">
      <c r="A437" s="15"/>
      <c r="B437" s="15"/>
      <c r="C437" s="15"/>
    </row>
    <row r="438" spans="1:3" x14ac:dyDescent="0.2">
      <c r="A438" s="15"/>
      <c r="B438" s="15"/>
      <c r="C438" s="15"/>
    </row>
    <row r="439" spans="1:3" x14ac:dyDescent="0.2">
      <c r="A439" s="15"/>
      <c r="B439" s="15"/>
      <c r="C439" s="15"/>
    </row>
    <row r="440" spans="1:3" x14ac:dyDescent="0.2">
      <c r="A440" s="15"/>
      <c r="B440" s="15"/>
      <c r="C440" s="15"/>
    </row>
    <row r="441" spans="1:3" x14ac:dyDescent="0.2">
      <c r="A441" s="15"/>
      <c r="B441" s="15"/>
      <c r="C441" s="15"/>
    </row>
    <row r="442" spans="1:3" x14ac:dyDescent="0.2">
      <c r="A442" s="15"/>
      <c r="B442" s="15"/>
      <c r="C442" s="15"/>
    </row>
    <row r="443" spans="1:3" x14ac:dyDescent="0.2">
      <c r="A443" s="15"/>
      <c r="B443" s="15"/>
      <c r="C443" s="15"/>
    </row>
    <row r="444" spans="1:3" x14ac:dyDescent="0.2">
      <c r="A444" s="15"/>
      <c r="B444" s="15"/>
      <c r="C444" s="15"/>
    </row>
    <row r="445" spans="1:3" x14ac:dyDescent="0.2">
      <c r="A445" s="15"/>
      <c r="B445" s="15"/>
      <c r="C445" s="15"/>
    </row>
    <row r="446" spans="1:3" x14ac:dyDescent="0.2">
      <c r="A446" s="15"/>
      <c r="B446" s="15"/>
      <c r="C446" s="15"/>
    </row>
    <row r="447" spans="1:3" x14ac:dyDescent="0.2">
      <c r="A447" s="15"/>
      <c r="B447" s="15"/>
      <c r="C447" s="15"/>
    </row>
    <row r="448" spans="1:3" x14ac:dyDescent="0.2">
      <c r="A448" s="15"/>
      <c r="B448" s="15"/>
      <c r="C448" s="15"/>
    </row>
    <row r="449" spans="1:3" x14ac:dyDescent="0.2">
      <c r="A449" s="15"/>
      <c r="B449" s="15"/>
      <c r="C449" s="15"/>
    </row>
    <row r="450" spans="1:3" x14ac:dyDescent="0.2">
      <c r="A450" s="15"/>
      <c r="B450" s="15"/>
      <c r="C450" s="15"/>
    </row>
    <row r="451" spans="1:3" x14ac:dyDescent="0.2">
      <c r="A451" s="15"/>
      <c r="B451" s="15"/>
      <c r="C451" s="15"/>
    </row>
    <row r="452" spans="1:3" x14ac:dyDescent="0.2">
      <c r="A452" s="15"/>
      <c r="B452" s="15"/>
      <c r="C452" s="15"/>
    </row>
    <row r="453" spans="1:3" x14ac:dyDescent="0.2">
      <c r="A453" s="15"/>
      <c r="B453" s="15"/>
      <c r="C453" s="15"/>
    </row>
    <row r="454" spans="1:3" x14ac:dyDescent="0.2">
      <c r="A454" s="15"/>
      <c r="B454" s="15"/>
      <c r="C454" s="15"/>
    </row>
    <row r="455" spans="1:3" x14ac:dyDescent="0.2">
      <c r="A455" s="15"/>
      <c r="B455" s="15"/>
      <c r="C455" s="15"/>
    </row>
    <row r="456" spans="1:3" x14ac:dyDescent="0.2">
      <c r="A456" s="15"/>
      <c r="B456" s="15"/>
      <c r="C456" s="15"/>
    </row>
    <row r="457" spans="1:3" x14ac:dyDescent="0.2">
      <c r="A457" s="15"/>
      <c r="B457" s="15"/>
      <c r="C457" s="15"/>
    </row>
    <row r="458" spans="1:3" x14ac:dyDescent="0.2">
      <c r="A458" s="15"/>
      <c r="B458" s="15"/>
      <c r="C458" s="15"/>
    </row>
    <row r="459" spans="1:3" x14ac:dyDescent="0.2">
      <c r="A459" s="15"/>
      <c r="B459" s="15"/>
      <c r="C459" s="15"/>
    </row>
    <row r="460" spans="1:3" x14ac:dyDescent="0.2">
      <c r="A460" s="15"/>
      <c r="B460" s="15"/>
      <c r="C460" s="15"/>
    </row>
    <row r="461" spans="1:3" x14ac:dyDescent="0.2">
      <c r="A461" s="15"/>
      <c r="B461" s="15"/>
      <c r="C461" s="15"/>
    </row>
    <row r="462" spans="1:3" x14ac:dyDescent="0.2">
      <c r="A462" s="15"/>
      <c r="B462" s="15"/>
      <c r="C462" s="15"/>
    </row>
    <row r="463" spans="1:3" x14ac:dyDescent="0.2">
      <c r="A463" s="15"/>
      <c r="B463" s="15"/>
      <c r="C463" s="15"/>
    </row>
    <row r="464" spans="1:3" x14ac:dyDescent="0.2">
      <c r="A464" s="15"/>
      <c r="B464" s="15"/>
      <c r="C464" s="15"/>
    </row>
    <row r="465" spans="1:3" x14ac:dyDescent="0.2">
      <c r="A465" s="15"/>
      <c r="B465" s="15"/>
      <c r="C465" s="15"/>
    </row>
    <row r="466" spans="1:3" x14ac:dyDescent="0.2">
      <c r="A466" s="15"/>
      <c r="B466" s="15"/>
      <c r="C466" s="15"/>
    </row>
    <row r="467" spans="1:3" x14ac:dyDescent="0.2">
      <c r="A467" s="15"/>
      <c r="B467" s="15"/>
      <c r="C467" s="15"/>
    </row>
    <row r="468" spans="1:3" x14ac:dyDescent="0.2">
      <c r="A468" s="15"/>
      <c r="B468" s="15"/>
      <c r="C468" s="15"/>
    </row>
    <row r="469" spans="1:3" x14ac:dyDescent="0.2">
      <c r="A469" s="15"/>
      <c r="B469" s="15"/>
      <c r="C469" s="15"/>
    </row>
    <row r="470" spans="1:3" x14ac:dyDescent="0.2">
      <c r="A470" s="15"/>
      <c r="B470" s="15"/>
      <c r="C470" s="15"/>
    </row>
    <row r="471" spans="1:3" x14ac:dyDescent="0.2">
      <c r="A471" s="15"/>
      <c r="B471" s="15"/>
      <c r="C471" s="15"/>
    </row>
    <row r="472" spans="1:3" x14ac:dyDescent="0.2">
      <c r="A472" s="15"/>
      <c r="B472" s="15"/>
      <c r="C472" s="15"/>
    </row>
    <row r="473" spans="1:3" x14ac:dyDescent="0.2">
      <c r="A473" s="15"/>
      <c r="B473" s="15"/>
      <c r="C473" s="15"/>
    </row>
    <row r="474" spans="1:3" x14ac:dyDescent="0.2">
      <c r="A474" s="15"/>
      <c r="B474" s="15"/>
      <c r="C474" s="15"/>
    </row>
    <row r="475" spans="1:3" x14ac:dyDescent="0.2">
      <c r="A475" s="15"/>
      <c r="B475" s="15"/>
      <c r="C475" s="15"/>
    </row>
    <row r="476" spans="1:3" x14ac:dyDescent="0.2">
      <c r="A476" s="15"/>
      <c r="B476" s="15"/>
      <c r="C476" s="15"/>
    </row>
    <row r="477" spans="1:3" x14ac:dyDescent="0.2">
      <c r="A477" s="15"/>
      <c r="B477" s="15"/>
      <c r="C477" s="15"/>
    </row>
    <row r="478" spans="1:3" x14ac:dyDescent="0.2">
      <c r="A478" s="15"/>
      <c r="B478" s="15"/>
      <c r="C478" s="15"/>
    </row>
    <row r="479" spans="1:3" x14ac:dyDescent="0.2">
      <c r="A479" s="15"/>
      <c r="B479" s="15"/>
      <c r="C479" s="15"/>
    </row>
    <row r="480" spans="1:3" x14ac:dyDescent="0.2">
      <c r="A480" s="15"/>
      <c r="B480" s="15"/>
      <c r="C480" s="15"/>
    </row>
    <row r="481" spans="1:3" x14ac:dyDescent="0.2">
      <c r="A481" s="15"/>
      <c r="B481" s="15"/>
      <c r="C481" s="15"/>
    </row>
    <row r="482" spans="1:3" x14ac:dyDescent="0.2">
      <c r="A482" s="15"/>
      <c r="B482" s="15"/>
      <c r="C482" s="15"/>
    </row>
    <row r="483" spans="1:3" x14ac:dyDescent="0.2">
      <c r="A483" s="15"/>
      <c r="B483" s="15"/>
      <c r="C483" s="15"/>
    </row>
    <row r="484" spans="1:3" x14ac:dyDescent="0.2">
      <c r="A484" s="15"/>
      <c r="B484" s="15"/>
      <c r="C484" s="15"/>
    </row>
    <row r="485" spans="1:3" x14ac:dyDescent="0.2">
      <c r="A485" s="15"/>
      <c r="B485" s="15"/>
      <c r="C485" s="15"/>
    </row>
    <row r="486" spans="1:3" x14ac:dyDescent="0.2">
      <c r="A486" s="15"/>
      <c r="B486" s="15"/>
      <c r="C486" s="15"/>
    </row>
    <row r="487" spans="1:3" x14ac:dyDescent="0.2">
      <c r="A487" s="15"/>
      <c r="B487" s="15"/>
      <c r="C487" s="15"/>
    </row>
    <row r="488" spans="1:3" x14ac:dyDescent="0.2">
      <c r="A488" s="15"/>
      <c r="B488" s="15"/>
      <c r="C488" s="15"/>
    </row>
    <row r="489" spans="1:3" x14ac:dyDescent="0.2">
      <c r="A489" s="15"/>
      <c r="B489" s="15"/>
      <c r="C489" s="15"/>
    </row>
    <row r="490" spans="1:3" x14ac:dyDescent="0.2">
      <c r="A490" s="15"/>
      <c r="B490" s="15"/>
      <c r="C490" s="15"/>
    </row>
    <row r="491" spans="1:3" x14ac:dyDescent="0.2">
      <c r="A491" s="15"/>
      <c r="B491" s="15"/>
      <c r="C491" s="15"/>
    </row>
    <row r="492" spans="1:3" x14ac:dyDescent="0.2">
      <c r="A492" s="15"/>
      <c r="B492" s="15"/>
      <c r="C492" s="15"/>
    </row>
    <row r="493" spans="1:3" x14ac:dyDescent="0.2">
      <c r="A493" s="15"/>
      <c r="B493" s="15"/>
      <c r="C493" s="15"/>
    </row>
    <row r="494" spans="1:3" x14ac:dyDescent="0.2">
      <c r="A494" s="15"/>
      <c r="B494" s="15"/>
      <c r="C494" s="15"/>
    </row>
    <row r="495" spans="1:3" x14ac:dyDescent="0.2">
      <c r="A495" s="15"/>
      <c r="B495" s="15"/>
      <c r="C495" s="15"/>
    </row>
    <row r="496" spans="1:3" x14ac:dyDescent="0.2">
      <c r="A496" s="15"/>
      <c r="B496" s="15"/>
      <c r="C496" s="15"/>
    </row>
    <row r="497" spans="1:3" x14ac:dyDescent="0.2">
      <c r="A497" s="15"/>
      <c r="B497" s="15"/>
      <c r="C497" s="15"/>
    </row>
    <row r="498" spans="1:3" x14ac:dyDescent="0.2">
      <c r="A498" s="15"/>
      <c r="B498" s="15"/>
      <c r="C498" s="15"/>
    </row>
    <row r="499" spans="1:3" x14ac:dyDescent="0.2">
      <c r="A499" s="15"/>
      <c r="B499" s="15"/>
      <c r="C499" s="15"/>
    </row>
    <row r="500" spans="1:3" x14ac:dyDescent="0.2">
      <c r="A500" s="15"/>
      <c r="B500" s="15"/>
      <c r="C500" s="15"/>
    </row>
    <row r="501" spans="1:3" x14ac:dyDescent="0.2">
      <c r="A501" s="15"/>
      <c r="B501" s="15"/>
      <c r="C501" s="15"/>
    </row>
    <row r="502" spans="1:3" x14ac:dyDescent="0.2">
      <c r="A502" s="15"/>
      <c r="B502" s="15"/>
      <c r="C502" s="15"/>
    </row>
    <row r="503" spans="1:3" x14ac:dyDescent="0.2">
      <c r="A503" s="15"/>
      <c r="B503" s="15"/>
      <c r="C503" s="15"/>
    </row>
    <row r="504" spans="1:3" x14ac:dyDescent="0.2">
      <c r="A504" s="15"/>
      <c r="B504" s="15"/>
      <c r="C504" s="15"/>
    </row>
    <row r="505" spans="1:3" x14ac:dyDescent="0.2">
      <c r="A505" s="15"/>
      <c r="B505" s="15"/>
      <c r="C505" s="15"/>
    </row>
    <row r="506" spans="1:3" x14ac:dyDescent="0.2">
      <c r="A506" s="15"/>
      <c r="B506" s="15"/>
      <c r="C506" s="15"/>
    </row>
    <row r="507" spans="1:3" x14ac:dyDescent="0.2">
      <c r="A507" s="15"/>
      <c r="B507" s="15"/>
      <c r="C507" s="15"/>
    </row>
    <row r="508" spans="1:3" x14ac:dyDescent="0.2">
      <c r="A508" s="15"/>
      <c r="B508" s="15"/>
      <c r="C508" s="15"/>
    </row>
    <row r="509" spans="1:3" x14ac:dyDescent="0.2">
      <c r="A509" s="15"/>
      <c r="B509" s="15"/>
      <c r="C509" s="15"/>
    </row>
    <row r="510" spans="1:3" x14ac:dyDescent="0.2">
      <c r="A510" s="15"/>
      <c r="B510" s="15"/>
      <c r="C510" s="15"/>
    </row>
    <row r="511" spans="1:3" x14ac:dyDescent="0.2">
      <c r="A511" s="15"/>
      <c r="B511" s="15"/>
      <c r="C511" s="15"/>
    </row>
    <row r="512" spans="1:3" x14ac:dyDescent="0.2">
      <c r="A512" s="15"/>
      <c r="B512" s="15"/>
      <c r="C512" s="15"/>
    </row>
    <row r="513" spans="1:3" x14ac:dyDescent="0.2">
      <c r="A513" s="15"/>
      <c r="B513" s="15"/>
      <c r="C513" s="15"/>
    </row>
    <row r="514" spans="1:3" x14ac:dyDescent="0.2">
      <c r="A514" s="15"/>
      <c r="B514" s="15"/>
      <c r="C514" s="15"/>
    </row>
    <row r="515" spans="1:3" x14ac:dyDescent="0.2">
      <c r="A515" s="15"/>
      <c r="B515" s="15"/>
      <c r="C515" s="15"/>
    </row>
    <row r="516" spans="1:3" x14ac:dyDescent="0.2">
      <c r="A516" s="15"/>
      <c r="B516" s="15"/>
      <c r="C516" s="15"/>
    </row>
    <row r="517" spans="1:3" x14ac:dyDescent="0.2">
      <c r="A517" s="15"/>
      <c r="B517" s="15"/>
      <c r="C517" s="15"/>
    </row>
    <row r="518" spans="1:3" x14ac:dyDescent="0.2">
      <c r="A518" s="15"/>
      <c r="B518" s="15"/>
      <c r="C518" s="15"/>
    </row>
    <row r="519" spans="1:3" x14ac:dyDescent="0.2">
      <c r="A519" s="15"/>
      <c r="B519" s="15"/>
      <c r="C519" s="15"/>
    </row>
    <row r="520" spans="1:3" x14ac:dyDescent="0.2">
      <c r="A520" s="15"/>
      <c r="B520" s="15"/>
      <c r="C520" s="15"/>
    </row>
    <row r="521" spans="1:3" x14ac:dyDescent="0.2">
      <c r="A521" s="15"/>
      <c r="B521" s="15"/>
      <c r="C521" s="15"/>
    </row>
    <row r="522" spans="1:3" x14ac:dyDescent="0.2">
      <c r="A522" s="15"/>
      <c r="B522" s="15"/>
      <c r="C522" s="15"/>
    </row>
    <row r="523" spans="1:3" x14ac:dyDescent="0.2">
      <c r="A523" s="15"/>
      <c r="B523" s="15"/>
      <c r="C523" s="15"/>
    </row>
    <row r="524" spans="1:3" x14ac:dyDescent="0.2">
      <c r="A524" s="15"/>
      <c r="B524" s="15"/>
      <c r="C524" s="15"/>
    </row>
    <row r="525" spans="1:3" x14ac:dyDescent="0.2">
      <c r="A525" s="15"/>
      <c r="B525" s="15"/>
      <c r="C525" s="15"/>
    </row>
    <row r="526" spans="1:3" x14ac:dyDescent="0.2">
      <c r="A526" s="15"/>
      <c r="B526" s="15"/>
      <c r="C526" s="15"/>
    </row>
    <row r="527" spans="1:3" x14ac:dyDescent="0.2">
      <c r="A527" s="15"/>
      <c r="B527" s="15"/>
      <c r="C527" s="15"/>
    </row>
    <row r="528" spans="1:3" x14ac:dyDescent="0.2">
      <c r="A528" s="15"/>
      <c r="B528" s="15"/>
      <c r="C528" s="15"/>
    </row>
    <row r="529" spans="1:3" x14ac:dyDescent="0.2">
      <c r="A529" s="15"/>
      <c r="B529" s="15"/>
      <c r="C529" s="15"/>
    </row>
    <row r="530" spans="1:3" x14ac:dyDescent="0.2">
      <c r="A530" s="15"/>
      <c r="B530" s="15"/>
      <c r="C530" s="15"/>
    </row>
    <row r="531" spans="1:3" x14ac:dyDescent="0.2">
      <c r="A531" s="15"/>
      <c r="B531" s="15"/>
      <c r="C531" s="15"/>
    </row>
    <row r="532" spans="1:3" x14ac:dyDescent="0.2">
      <c r="A532" s="15"/>
      <c r="B532" s="15"/>
      <c r="C532" s="15"/>
    </row>
    <row r="533" spans="1:3" x14ac:dyDescent="0.2">
      <c r="A533" s="15"/>
      <c r="B533" s="15"/>
      <c r="C533" s="15"/>
    </row>
    <row r="534" spans="1:3" x14ac:dyDescent="0.2">
      <c r="A534" s="15"/>
      <c r="B534" s="15"/>
      <c r="C534" s="15"/>
    </row>
    <row r="535" spans="1:3" x14ac:dyDescent="0.2">
      <c r="A535" s="15"/>
      <c r="B535" s="15"/>
      <c r="C535" s="15"/>
    </row>
    <row r="536" spans="1:3" x14ac:dyDescent="0.2">
      <c r="A536" s="15"/>
      <c r="B536" s="15"/>
      <c r="C536" s="15"/>
    </row>
    <row r="537" spans="1:3" x14ac:dyDescent="0.2">
      <c r="A537" s="15"/>
      <c r="B537" s="15"/>
      <c r="C537" s="15"/>
    </row>
    <row r="538" spans="1:3" x14ac:dyDescent="0.2">
      <c r="A538" s="15"/>
      <c r="B538" s="15"/>
      <c r="C538" s="15"/>
    </row>
    <row r="539" spans="1:3" x14ac:dyDescent="0.2">
      <c r="A539" s="15"/>
      <c r="B539" s="15"/>
      <c r="C539" s="15"/>
    </row>
    <row r="540" spans="1:3" x14ac:dyDescent="0.2">
      <c r="A540" s="15"/>
      <c r="B540" s="15"/>
      <c r="C540" s="15"/>
    </row>
    <row r="541" spans="1:3" x14ac:dyDescent="0.2">
      <c r="A541" s="15"/>
      <c r="B541" s="15"/>
      <c r="C541" s="15"/>
    </row>
    <row r="542" spans="1:3" x14ac:dyDescent="0.2">
      <c r="A542" s="15"/>
      <c r="B542" s="15"/>
      <c r="C542" s="15"/>
    </row>
    <row r="543" spans="1:3" x14ac:dyDescent="0.2">
      <c r="A543" s="15"/>
      <c r="B543" s="15"/>
      <c r="C543" s="15"/>
    </row>
    <row r="544" spans="1:3" x14ac:dyDescent="0.2">
      <c r="A544" s="15"/>
      <c r="B544" s="15"/>
      <c r="C544" s="15"/>
    </row>
    <row r="545" spans="1:3" x14ac:dyDescent="0.2">
      <c r="A545" s="15"/>
      <c r="B545" s="15"/>
      <c r="C545" s="15"/>
    </row>
    <row r="546" spans="1:3" x14ac:dyDescent="0.2">
      <c r="A546" s="15"/>
      <c r="B546" s="15"/>
      <c r="C546" s="15"/>
    </row>
    <row r="547" spans="1:3" x14ac:dyDescent="0.2">
      <c r="A547" s="15"/>
      <c r="B547" s="15"/>
      <c r="C547" s="15"/>
    </row>
    <row r="548" spans="1:3" x14ac:dyDescent="0.2">
      <c r="A548" s="15"/>
      <c r="B548" s="15"/>
      <c r="C548" s="15"/>
    </row>
    <row r="549" spans="1:3" x14ac:dyDescent="0.2">
      <c r="A549" s="15"/>
      <c r="B549" s="15"/>
      <c r="C549" s="15"/>
    </row>
    <row r="550" spans="1:3" x14ac:dyDescent="0.2">
      <c r="A550" s="15"/>
      <c r="B550" s="15"/>
      <c r="C550" s="15"/>
    </row>
    <row r="551" spans="1:3" x14ac:dyDescent="0.2">
      <c r="A551" s="15"/>
      <c r="B551" s="15"/>
      <c r="C551" s="15"/>
    </row>
    <row r="552" spans="1:3" x14ac:dyDescent="0.2">
      <c r="A552" s="15"/>
      <c r="B552" s="15"/>
      <c r="C552" s="15"/>
    </row>
    <row r="553" spans="1:3" x14ac:dyDescent="0.2">
      <c r="A553" s="15"/>
      <c r="B553" s="15"/>
      <c r="C553" s="15"/>
    </row>
    <row r="554" spans="1:3" x14ac:dyDescent="0.2">
      <c r="A554" s="15"/>
      <c r="B554" s="15"/>
      <c r="C554" s="15"/>
    </row>
    <row r="555" spans="1:3" x14ac:dyDescent="0.2">
      <c r="A555" s="15"/>
      <c r="B555" s="15"/>
      <c r="C555" s="15"/>
    </row>
    <row r="556" spans="1:3" x14ac:dyDescent="0.2">
      <c r="A556" s="15"/>
      <c r="B556" s="15"/>
      <c r="C556" s="15"/>
    </row>
    <row r="557" spans="1:3" x14ac:dyDescent="0.2">
      <c r="A557" s="15"/>
      <c r="B557" s="15"/>
      <c r="C557" s="15"/>
    </row>
    <row r="558" spans="1:3" x14ac:dyDescent="0.2">
      <c r="A558" s="15"/>
      <c r="B558" s="15"/>
      <c r="C558" s="15"/>
    </row>
    <row r="559" spans="1:3" x14ac:dyDescent="0.2">
      <c r="A559" s="15"/>
      <c r="B559" s="15"/>
      <c r="C559" s="15"/>
    </row>
    <row r="560" spans="1:3" x14ac:dyDescent="0.2">
      <c r="A560" s="15"/>
      <c r="B560" s="15"/>
      <c r="C560" s="15"/>
    </row>
    <row r="561" spans="1:3" x14ac:dyDescent="0.2">
      <c r="A561" s="15"/>
      <c r="B561" s="15"/>
      <c r="C561" s="15"/>
    </row>
    <row r="562" spans="1:3" x14ac:dyDescent="0.2">
      <c r="A562" s="15"/>
      <c r="B562" s="15"/>
      <c r="C562" s="15"/>
    </row>
    <row r="563" spans="1:3" x14ac:dyDescent="0.2">
      <c r="A563" s="15"/>
      <c r="B563" s="15"/>
      <c r="C563" s="15"/>
    </row>
    <row r="564" spans="1:3" x14ac:dyDescent="0.2">
      <c r="A564" s="15"/>
      <c r="B564" s="15"/>
      <c r="C564" s="15"/>
    </row>
    <row r="565" spans="1:3" x14ac:dyDescent="0.2">
      <c r="A565" s="15"/>
      <c r="B565" s="15"/>
      <c r="C565" s="15"/>
    </row>
    <row r="566" spans="1:3" x14ac:dyDescent="0.2">
      <c r="A566" s="15"/>
      <c r="B566" s="15"/>
      <c r="C566" s="15"/>
    </row>
    <row r="567" spans="1:3" x14ac:dyDescent="0.2">
      <c r="A567" s="15"/>
      <c r="B567" s="15"/>
      <c r="C567" s="15"/>
    </row>
    <row r="568" spans="1:3" x14ac:dyDescent="0.2">
      <c r="A568" s="15"/>
      <c r="B568" s="15"/>
      <c r="C568" s="15"/>
    </row>
    <row r="569" spans="1:3" x14ac:dyDescent="0.2">
      <c r="A569" s="15"/>
      <c r="B569" s="15"/>
      <c r="C569" s="15"/>
    </row>
    <row r="570" spans="1:3" x14ac:dyDescent="0.2">
      <c r="A570" s="15"/>
      <c r="B570" s="15"/>
      <c r="C570" s="15"/>
    </row>
    <row r="571" spans="1:3" x14ac:dyDescent="0.2">
      <c r="A571" s="15"/>
      <c r="B571" s="15"/>
      <c r="C571" s="15"/>
    </row>
    <row r="572" spans="1:3" x14ac:dyDescent="0.2">
      <c r="A572" s="15"/>
      <c r="B572" s="15"/>
      <c r="C572" s="15"/>
    </row>
    <row r="573" spans="1:3" x14ac:dyDescent="0.2">
      <c r="A573" s="15"/>
      <c r="B573" s="15"/>
      <c r="C573" s="15"/>
    </row>
    <row r="574" spans="1:3" x14ac:dyDescent="0.2">
      <c r="A574" s="15"/>
      <c r="B574" s="15"/>
      <c r="C574" s="15"/>
    </row>
    <row r="575" spans="1:3" x14ac:dyDescent="0.2">
      <c r="A575" s="15"/>
      <c r="B575" s="15"/>
      <c r="C575" s="15"/>
    </row>
    <row r="576" spans="1:3" x14ac:dyDescent="0.2">
      <c r="A576" s="15"/>
      <c r="B576" s="15"/>
      <c r="C576" s="15"/>
    </row>
    <row r="577" spans="1:3" x14ac:dyDescent="0.2">
      <c r="A577" s="15"/>
      <c r="B577" s="15"/>
      <c r="C577" s="15"/>
    </row>
    <row r="578" spans="1:3" x14ac:dyDescent="0.2">
      <c r="A578" s="15"/>
      <c r="B578" s="15"/>
      <c r="C578" s="15"/>
    </row>
    <row r="579" spans="1:3" x14ac:dyDescent="0.2">
      <c r="A579" s="15"/>
      <c r="B579" s="15"/>
      <c r="C579" s="15"/>
    </row>
    <row r="580" spans="1:3" x14ac:dyDescent="0.2">
      <c r="A580" s="15"/>
      <c r="B580" s="15"/>
      <c r="C580" s="15"/>
    </row>
    <row r="581" spans="1:3" x14ac:dyDescent="0.2">
      <c r="A581" s="15"/>
      <c r="B581" s="15"/>
      <c r="C581" s="15"/>
    </row>
    <row r="582" spans="1:3" x14ac:dyDescent="0.2">
      <c r="A582" s="15"/>
      <c r="B582" s="15"/>
      <c r="C582" s="15"/>
    </row>
    <row r="583" spans="1:3" x14ac:dyDescent="0.2">
      <c r="A583" s="15"/>
      <c r="B583" s="15"/>
      <c r="C583" s="15"/>
    </row>
    <row r="584" spans="1:3" x14ac:dyDescent="0.2">
      <c r="A584" s="15"/>
      <c r="B584" s="15"/>
      <c r="C584" s="15"/>
    </row>
    <row r="585" spans="1:3" x14ac:dyDescent="0.2">
      <c r="A585" s="15"/>
      <c r="B585" s="15"/>
      <c r="C585" s="15"/>
    </row>
    <row r="586" spans="1:3" x14ac:dyDescent="0.2">
      <c r="A586" s="15"/>
      <c r="B586" s="15"/>
      <c r="C586" s="15"/>
    </row>
    <row r="587" spans="1:3" x14ac:dyDescent="0.2">
      <c r="A587" s="15"/>
      <c r="B587" s="15"/>
      <c r="C587" s="15"/>
    </row>
    <row r="588" spans="1:3" x14ac:dyDescent="0.2">
      <c r="A588" s="15"/>
      <c r="B588" s="15"/>
      <c r="C588" s="15"/>
    </row>
    <row r="589" spans="1:3" x14ac:dyDescent="0.2">
      <c r="A589" s="15"/>
      <c r="B589" s="15"/>
      <c r="C589" s="15"/>
    </row>
    <row r="590" spans="1:3" x14ac:dyDescent="0.2">
      <c r="A590" s="15"/>
      <c r="B590" s="15"/>
      <c r="C590" s="15"/>
    </row>
    <row r="591" spans="1:3" x14ac:dyDescent="0.2">
      <c r="A591" s="15"/>
      <c r="B591" s="15"/>
      <c r="C591" s="15"/>
    </row>
    <row r="592" spans="1:3" x14ac:dyDescent="0.2">
      <c r="A592" s="15"/>
      <c r="B592" s="15"/>
      <c r="C592" s="15"/>
    </row>
    <row r="593" spans="1:3" x14ac:dyDescent="0.2">
      <c r="A593" s="15"/>
      <c r="B593" s="15"/>
      <c r="C593" s="15"/>
    </row>
    <row r="594" spans="1:3" x14ac:dyDescent="0.2">
      <c r="A594" s="15"/>
      <c r="B594" s="15"/>
      <c r="C594" s="15"/>
    </row>
    <row r="595" spans="1:3" x14ac:dyDescent="0.2">
      <c r="A595" s="15"/>
      <c r="B595" s="15"/>
      <c r="C595" s="15"/>
    </row>
    <row r="596" spans="1:3" x14ac:dyDescent="0.2">
      <c r="A596" s="15"/>
      <c r="B596" s="15"/>
      <c r="C596" s="15"/>
    </row>
    <row r="597" spans="1:3" x14ac:dyDescent="0.2">
      <c r="A597" s="15"/>
      <c r="B597" s="15"/>
      <c r="C597" s="15"/>
    </row>
    <row r="598" spans="1:3" x14ac:dyDescent="0.2">
      <c r="A598" s="15"/>
      <c r="B598" s="15"/>
      <c r="C598" s="15"/>
    </row>
    <row r="599" spans="1:3" x14ac:dyDescent="0.2">
      <c r="A599" s="15"/>
      <c r="B599" s="15"/>
      <c r="C599" s="15"/>
    </row>
    <row r="600" spans="1:3" x14ac:dyDescent="0.2">
      <c r="A600" s="15"/>
      <c r="B600" s="15"/>
      <c r="C600" s="15"/>
    </row>
    <row r="601" spans="1:3" x14ac:dyDescent="0.2">
      <c r="A601" s="15"/>
      <c r="B601" s="15"/>
      <c r="C601" s="15"/>
    </row>
    <row r="602" spans="1:3" x14ac:dyDescent="0.2">
      <c r="A602" s="15"/>
      <c r="B602" s="15"/>
      <c r="C602" s="15"/>
    </row>
    <row r="603" spans="1:3" x14ac:dyDescent="0.2">
      <c r="A603" s="15"/>
      <c r="B603" s="15"/>
      <c r="C603" s="15"/>
    </row>
    <row r="604" spans="1:3" x14ac:dyDescent="0.2">
      <c r="A604" s="15"/>
      <c r="B604" s="15"/>
      <c r="C604" s="15"/>
    </row>
    <row r="605" spans="1:3" x14ac:dyDescent="0.2">
      <c r="A605" s="15"/>
      <c r="B605" s="15"/>
      <c r="C605" s="15"/>
    </row>
    <row r="606" spans="1:3" x14ac:dyDescent="0.2">
      <c r="A606" s="15"/>
      <c r="B606" s="15"/>
      <c r="C606" s="15"/>
    </row>
    <row r="607" spans="1:3" x14ac:dyDescent="0.2">
      <c r="A607" s="15"/>
      <c r="B607" s="15"/>
      <c r="C607" s="15"/>
    </row>
    <row r="608" spans="1:3" x14ac:dyDescent="0.2">
      <c r="A608" s="15"/>
      <c r="B608" s="15"/>
      <c r="C608" s="15"/>
    </row>
    <row r="609" spans="1:3" x14ac:dyDescent="0.2">
      <c r="A609" s="15"/>
      <c r="B609" s="15"/>
      <c r="C609" s="15"/>
    </row>
    <row r="610" spans="1:3" x14ac:dyDescent="0.2">
      <c r="A610" s="15"/>
      <c r="B610" s="15"/>
      <c r="C610" s="15"/>
    </row>
    <row r="611" spans="1:3" x14ac:dyDescent="0.2">
      <c r="A611" s="15"/>
      <c r="B611" s="15"/>
      <c r="C611" s="15"/>
    </row>
    <row r="612" spans="1:3" x14ac:dyDescent="0.2">
      <c r="A612" s="15"/>
      <c r="B612" s="15"/>
      <c r="C612" s="15"/>
    </row>
    <row r="613" spans="1:3" x14ac:dyDescent="0.2">
      <c r="A613" s="15"/>
      <c r="B613" s="15"/>
      <c r="C613" s="15"/>
    </row>
    <row r="614" spans="1:3" x14ac:dyDescent="0.2">
      <c r="A614" s="15"/>
      <c r="B614" s="15"/>
      <c r="C614" s="15"/>
    </row>
    <row r="615" spans="1:3" x14ac:dyDescent="0.2">
      <c r="A615" s="15"/>
      <c r="B615" s="15"/>
      <c r="C615" s="15"/>
    </row>
    <row r="616" spans="1:3" x14ac:dyDescent="0.2">
      <c r="A616" s="15"/>
      <c r="B616" s="15"/>
      <c r="C616" s="15"/>
    </row>
    <row r="617" spans="1:3" x14ac:dyDescent="0.2">
      <c r="A617" s="15"/>
      <c r="B617" s="15"/>
      <c r="C617" s="15"/>
    </row>
    <row r="618" spans="1:3" x14ac:dyDescent="0.2">
      <c r="A618" s="15"/>
      <c r="B618" s="15"/>
      <c r="C618" s="15"/>
    </row>
    <row r="619" spans="1:3" x14ac:dyDescent="0.2">
      <c r="A619" s="15"/>
      <c r="B619" s="15"/>
      <c r="C619" s="15"/>
    </row>
    <row r="620" spans="1:3" x14ac:dyDescent="0.2">
      <c r="A620" s="15"/>
      <c r="B620" s="15"/>
      <c r="C620" s="15"/>
    </row>
    <row r="621" spans="1:3" x14ac:dyDescent="0.2">
      <c r="A621" s="15"/>
      <c r="B621" s="15"/>
      <c r="C621" s="15"/>
    </row>
    <row r="622" spans="1:3" x14ac:dyDescent="0.2">
      <c r="A622" s="15"/>
      <c r="B622" s="15"/>
      <c r="C622" s="15"/>
    </row>
    <row r="623" spans="1:3" x14ac:dyDescent="0.2">
      <c r="A623" s="15"/>
      <c r="B623" s="15"/>
      <c r="C623" s="15"/>
    </row>
    <row r="624" spans="1:3" x14ac:dyDescent="0.2">
      <c r="A624" s="15"/>
      <c r="B624" s="15"/>
      <c r="C624" s="15"/>
    </row>
    <row r="625" spans="1:3" x14ac:dyDescent="0.2">
      <c r="A625" s="15"/>
      <c r="B625" s="15"/>
      <c r="C625" s="15"/>
    </row>
    <row r="626" spans="1:3" x14ac:dyDescent="0.2">
      <c r="A626" s="15"/>
      <c r="B626" s="15"/>
      <c r="C626" s="15"/>
    </row>
    <row r="627" spans="1:3" x14ac:dyDescent="0.2">
      <c r="A627" s="15"/>
      <c r="B627" s="15"/>
      <c r="C627" s="15"/>
    </row>
    <row r="628" spans="1:3" x14ac:dyDescent="0.2">
      <c r="A628" s="15"/>
      <c r="B628" s="15"/>
      <c r="C628" s="15"/>
    </row>
    <row r="629" spans="1:3" x14ac:dyDescent="0.2">
      <c r="A629" s="15"/>
      <c r="B629" s="15"/>
      <c r="C629" s="15"/>
    </row>
    <row r="630" spans="1:3" x14ac:dyDescent="0.2">
      <c r="A630" s="15"/>
      <c r="B630" s="15"/>
      <c r="C630" s="15"/>
    </row>
    <row r="631" spans="1:3" x14ac:dyDescent="0.2">
      <c r="A631" s="15"/>
      <c r="B631" s="15"/>
      <c r="C631" s="15"/>
    </row>
    <row r="632" spans="1:3" x14ac:dyDescent="0.2">
      <c r="A632" s="15"/>
      <c r="B632" s="15"/>
      <c r="C632" s="15"/>
    </row>
    <row r="633" spans="1:3" x14ac:dyDescent="0.2">
      <c r="A633" s="15"/>
      <c r="B633" s="15"/>
      <c r="C633" s="15"/>
    </row>
    <row r="634" spans="1:3" x14ac:dyDescent="0.2">
      <c r="A634" s="15"/>
      <c r="B634" s="15"/>
      <c r="C634" s="15"/>
    </row>
    <row r="635" spans="1:3" x14ac:dyDescent="0.2">
      <c r="A635" s="15"/>
      <c r="B635" s="15"/>
      <c r="C635" s="15"/>
    </row>
    <row r="636" spans="1:3" x14ac:dyDescent="0.2">
      <c r="A636" s="15"/>
      <c r="B636" s="15"/>
      <c r="C636" s="15"/>
    </row>
    <row r="637" spans="1:3" x14ac:dyDescent="0.2">
      <c r="A637" s="15"/>
      <c r="B637" s="15"/>
      <c r="C637" s="15"/>
    </row>
    <row r="638" spans="1:3" x14ac:dyDescent="0.2">
      <c r="A638" s="15"/>
      <c r="B638" s="15"/>
      <c r="C638" s="15"/>
    </row>
    <row r="639" spans="1:3" x14ac:dyDescent="0.2">
      <c r="A639" s="15"/>
      <c r="B639" s="15"/>
      <c r="C639" s="15"/>
    </row>
    <row r="640" spans="1:3" x14ac:dyDescent="0.2">
      <c r="A640" s="15"/>
      <c r="B640" s="15"/>
      <c r="C640" s="15"/>
    </row>
    <row r="641" spans="1:3" x14ac:dyDescent="0.2">
      <c r="A641" s="15"/>
      <c r="B641" s="15"/>
      <c r="C641" s="15"/>
    </row>
    <row r="642" spans="1:3" x14ac:dyDescent="0.2">
      <c r="A642" s="15"/>
      <c r="B642" s="15"/>
      <c r="C642" s="15"/>
    </row>
    <row r="643" spans="1:3" x14ac:dyDescent="0.2">
      <c r="A643" s="15"/>
      <c r="B643" s="15"/>
      <c r="C643" s="15"/>
    </row>
    <row r="644" spans="1:3" x14ac:dyDescent="0.2">
      <c r="A644" s="15"/>
      <c r="B644" s="15"/>
      <c r="C644" s="15"/>
    </row>
    <row r="645" spans="1:3" x14ac:dyDescent="0.2">
      <c r="A645" s="15"/>
      <c r="B645" s="15"/>
      <c r="C645" s="15"/>
    </row>
    <row r="646" spans="1:3" x14ac:dyDescent="0.2">
      <c r="A646" s="15"/>
      <c r="B646" s="15"/>
      <c r="C646" s="15"/>
    </row>
    <row r="647" spans="1:3" x14ac:dyDescent="0.2">
      <c r="A647" s="15"/>
      <c r="B647" s="15"/>
      <c r="C647" s="15"/>
    </row>
    <row r="648" spans="1:3" x14ac:dyDescent="0.2">
      <c r="A648" s="15"/>
      <c r="B648" s="15"/>
      <c r="C648" s="15"/>
    </row>
    <row r="649" spans="1:3" x14ac:dyDescent="0.2">
      <c r="A649" s="15"/>
      <c r="B649" s="15"/>
      <c r="C649" s="15"/>
    </row>
    <row r="650" spans="1:3" x14ac:dyDescent="0.2">
      <c r="A650" s="15"/>
      <c r="B650" s="15"/>
      <c r="C650" s="15"/>
    </row>
    <row r="651" spans="1:3" x14ac:dyDescent="0.2">
      <c r="A651" s="15"/>
      <c r="B651" s="15"/>
      <c r="C651" s="15"/>
    </row>
    <row r="652" spans="1:3" x14ac:dyDescent="0.2">
      <c r="A652" s="15"/>
      <c r="B652" s="15"/>
      <c r="C652" s="15"/>
    </row>
    <row r="653" spans="1:3" x14ac:dyDescent="0.2">
      <c r="A653" s="15"/>
      <c r="B653" s="15"/>
      <c r="C653" s="15"/>
    </row>
    <row r="654" spans="1:3" x14ac:dyDescent="0.2">
      <c r="A654" s="15"/>
      <c r="B654" s="15"/>
      <c r="C654" s="15"/>
    </row>
    <row r="655" spans="1:3" x14ac:dyDescent="0.2">
      <c r="A655" s="15"/>
      <c r="B655" s="15"/>
      <c r="C655" s="15"/>
    </row>
    <row r="656" spans="1:3" x14ac:dyDescent="0.2">
      <c r="A656" s="15"/>
      <c r="B656" s="15"/>
      <c r="C656" s="15"/>
    </row>
    <row r="657" spans="1:3" x14ac:dyDescent="0.2">
      <c r="A657" s="15"/>
      <c r="B657" s="15"/>
      <c r="C657" s="15"/>
    </row>
    <row r="658" spans="1:3" x14ac:dyDescent="0.2">
      <c r="A658" s="15"/>
      <c r="B658" s="15"/>
      <c r="C658" s="15"/>
    </row>
    <row r="659" spans="1:3" x14ac:dyDescent="0.2">
      <c r="A659" s="15"/>
      <c r="B659" s="15"/>
      <c r="C659" s="15"/>
    </row>
    <row r="660" spans="1:3" x14ac:dyDescent="0.2">
      <c r="A660" s="15"/>
      <c r="B660" s="15"/>
      <c r="C660" s="15"/>
    </row>
    <row r="661" spans="1:3" x14ac:dyDescent="0.2">
      <c r="A661" s="15"/>
      <c r="B661" s="15"/>
      <c r="C661" s="15"/>
    </row>
    <row r="662" spans="1:3" x14ac:dyDescent="0.2">
      <c r="A662" s="15"/>
      <c r="B662" s="15"/>
      <c r="C662" s="15"/>
    </row>
    <row r="663" spans="1:3" x14ac:dyDescent="0.2">
      <c r="A663" s="15"/>
      <c r="B663" s="15"/>
      <c r="C663" s="15"/>
    </row>
    <row r="664" spans="1:3" x14ac:dyDescent="0.2">
      <c r="A664" s="15"/>
      <c r="B664" s="15"/>
      <c r="C664" s="15"/>
    </row>
    <row r="665" spans="1:3" x14ac:dyDescent="0.2">
      <c r="A665" s="15"/>
      <c r="B665" s="15"/>
      <c r="C665" s="15"/>
    </row>
    <row r="666" spans="1:3" x14ac:dyDescent="0.2">
      <c r="A666" s="15"/>
      <c r="B666" s="15"/>
      <c r="C666" s="15"/>
    </row>
    <row r="667" spans="1:3" x14ac:dyDescent="0.2">
      <c r="A667" s="15"/>
      <c r="B667" s="15"/>
      <c r="C667" s="15"/>
    </row>
    <row r="668" spans="1:3" x14ac:dyDescent="0.2">
      <c r="A668" s="15"/>
      <c r="B668" s="15"/>
      <c r="C668" s="15"/>
    </row>
    <row r="669" spans="1:3" x14ac:dyDescent="0.2">
      <c r="A669" s="15"/>
      <c r="B669" s="15"/>
      <c r="C669" s="15"/>
    </row>
    <row r="670" spans="1:3" x14ac:dyDescent="0.2">
      <c r="A670" s="15"/>
      <c r="B670" s="15"/>
      <c r="C670" s="15"/>
    </row>
    <row r="671" spans="1:3" x14ac:dyDescent="0.2">
      <c r="A671" s="15"/>
      <c r="B671" s="15"/>
      <c r="C671" s="15"/>
    </row>
    <row r="672" spans="1:3" x14ac:dyDescent="0.2">
      <c r="A672" s="15"/>
      <c r="B672" s="15"/>
      <c r="C672" s="15"/>
    </row>
    <row r="673" spans="1:3" x14ac:dyDescent="0.2">
      <c r="A673" s="15"/>
      <c r="B673" s="15"/>
      <c r="C673" s="15"/>
    </row>
    <row r="674" spans="1:3" x14ac:dyDescent="0.2">
      <c r="A674" s="15"/>
      <c r="B674" s="15"/>
      <c r="C674" s="15"/>
    </row>
    <row r="675" spans="1:3" x14ac:dyDescent="0.2">
      <c r="A675" s="15"/>
      <c r="B675" s="15"/>
      <c r="C675" s="15"/>
    </row>
    <row r="676" spans="1:3" x14ac:dyDescent="0.2">
      <c r="A676" s="15"/>
      <c r="B676" s="15"/>
      <c r="C676" s="15"/>
    </row>
    <row r="677" spans="1:3" x14ac:dyDescent="0.2">
      <c r="A677" s="15"/>
      <c r="B677" s="15"/>
      <c r="C677" s="15"/>
    </row>
    <row r="678" spans="1:3" x14ac:dyDescent="0.2">
      <c r="A678" s="15"/>
      <c r="B678" s="15"/>
      <c r="C678" s="15"/>
    </row>
    <row r="679" spans="1:3" x14ac:dyDescent="0.2">
      <c r="A679" s="15"/>
      <c r="B679" s="15"/>
      <c r="C679" s="15"/>
    </row>
    <row r="680" spans="1:3" x14ac:dyDescent="0.2">
      <c r="A680" s="15"/>
      <c r="B680" s="15"/>
      <c r="C680" s="15"/>
    </row>
    <row r="681" spans="1:3" x14ac:dyDescent="0.2">
      <c r="A681" s="15"/>
      <c r="B681" s="15"/>
      <c r="C681" s="15"/>
    </row>
    <row r="682" spans="1:3" x14ac:dyDescent="0.2">
      <c r="A682" s="15"/>
      <c r="B682" s="15"/>
      <c r="C682" s="15"/>
    </row>
    <row r="683" spans="1:3" x14ac:dyDescent="0.2">
      <c r="A683" s="15"/>
      <c r="B683" s="15"/>
      <c r="C683" s="15"/>
    </row>
    <row r="684" spans="1:3" x14ac:dyDescent="0.2">
      <c r="A684" s="15"/>
      <c r="B684" s="15"/>
      <c r="C684" s="15"/>
    </row>
    <row r="685" spans="1:3" x14ac:dyDescent="0.2">
      <c r="A685" s="15"/>
      <c r="B685" s="15"/>
      <c r="C685" s="15"/>
    </row>
    <row r="686" spans="1:3" x14ac:dyDescent="0.2">
      <c r="A686" s="15"/>
      <c r="B686" s="15"/>
      <c r="C686" s="15"/>
    </row>
    <row r="687" spans="1:3" x14ac:dyDescent="0.2">
      <c r="A687" s="15"/>
      <c r="B687" s="15"/>
      <c r="C687" s="15"/>
    </row>
    <row r="688" spans="1:3" x14ac:dyDescent="0.2">
      <c r="A688" s="15"/>
      <c r="B688" s="15"/>
      <c r="C688" s="15"/>
    </row>
    <row r="689" spans="1:3" x14ac:dyDescent="0.2">
      <c r="A689" s="15"/>
      <c r="B689" s="15"/>
      <c r="C689" s="15"/>
    </row>
    <row r="690" spans="1:3" x14ac:dyDescent="0.2">
      <c r="A690" s="15"/>
      <c r="B690" s="15"/>
      <c r="C690" s="15"/>
    </row>
    <row r="691" spans="1:3" x14ac:dyDescent="0.2">
      <c r="A691" s="15"/>
      <c r="B691" s="15"/>
      <c r="C691" s="15"/>
    </row>
    <row r="692" spans="1:3" x14ac:dyDescent="0.2">
      <c r="A692" s="15"/>
      <c r="B692" s="15"/>
      <c r="C692" s="15"/>
    </row>
    <row r="693" spans="1:3" x14ac:dyDescent="0.2">
      <c r="A693" s="15"/>
      <c r="B693" s="15"/>
      <c r="C693" s="15"/>
    </row>
    <row r="694" spans="1:3" x14ac:dyDescent="0.2">
      <c r="A694" s="15"/>
      <c r="B694" s="15"/>
      <c r="C694" s="15"/>
    </row>
    <row r="695" spans="1:3" x14ac:dyDescent="0.2">
      <c r="A695" s="15"/>
      <c r="B695" s="15"/>
      <c r="C695" s="15"/>
    </row>
    <row r="696" spans="1:3" x14ac:dyDescent="0.2">
      <c r="A696" s="15"/>
      <c r="B696" s="15"/>
      <c r="C696" s="15"/>
    </row>
    <row r="697" spans="1:3" x14ac:dyDescent="0.2">
      <c r="A697" s="15"/>
      <c r="B697" s="15"/>
      <c r="C697" s="15"/>
    </row>
    <row r="698" spans="1:3" x14ac:dyDescent="0.2">
      <c r="A698" s="15"/>
      <c r="B698" s="15"/>
      <c r="C698" s="15"/>
    </row>
    <row r="699" spans="1:3" x14ac:dyDescent="0.2">
      <c r="A699" s="15"/>
      <c r="B699" s="15"/>
      <c r="C699" s="15"/>
    </row>
    <row r="700" spans="1:3" x14ac:dyDescent="0.2">
      <c r="A700" s="15"/>
      <c r="B700" s="15"/>
      <c r="C700" s="15"/>
    </row>
    <row r="701" spans="1:3" x14ac:dyDescent="0.2">
      <c r="A701" s="15"/>
      <c r="B701" s="15"/>
      <c r="C701" s="15"/>
    </row>
    <row r="702" spans="1:3" x14ac:dyDescent="0.2">
      <c r="A702" s="15"/>
      <c r="B702" s="15"/>
      <c r="C702" s="15"/>
    </row>
    <row r="703" spans="1:3" x14ac:dyDescent="0.2">
      <c r="A703" s="15"/>
      <c r="B703" s="15"/>
      <c r="C703" s="15"/>
    </row>
    <row r="704" spans="1:3" x14ac:dyDescent="0.2">
      <c r="A704" s="15"/>
      <c r="B704" s="15"/>
      <c r="C704" s="15"/>
    </row>
    <row r="705" spans="1:3" x14ac:dyDescent="0.2">
      <c r="A705" s="15"/>
      <c r="B705" s="15"/>
      <c r="C705" s="15"/>
    </row>
    <row r="706" spans="1:3" x14ac:dyDescent="0.2">
      <c r="A706" s="15"/>
      <c r="B706" s="15"/>
      <c r="C706" s="15"/>
    </row>
    <row r="707" spans="1:3" x14ac:dyDescent="0.2">
      <c r="A707" s="15"/>
      <c r="B707" s="15"/>
      <c r="C707" s="15"/>
    </row>
    <row r="708" spans="1:3" x14ac:dyDescent="0.2">
      <c r="A708" s="15"/>
      <c r="B708" s="15"/>
      <c r="C708" s="15"/>
    </row>
    <row r="709" spans="1:3" x14ac:dyDescent="0.2">
      <c r="A709" s="15"/>
      <c r="B709" s="15"/>
      <c r="C709" s="15"/>
    </row>
    <row r="710" spans="1:3" x14ac:dyDescent="0.2">
      <c r="A710" s="15"/>
      <c r="B710" s="15"/>
      <c r="C710" s="15"/>
    </row>
    <row r="711" spans="1:3" x14ac:dyDescent="0.2">
      <c r="A711" s="15"/>
      <c r="B711" s="15"/>
      <c r="C711" s="15"/>
    </row>
    <row r="712" spans="1:3" x14ac:dyDescent="0.2">
      <c r="A712" s="15"/>
      <c r="B712" s="15"/>
      <c r="C712" s="15"/>
    </row>
    <row r="713" spans="1:3" x14ac:dyDescent="0.2">
      <c r="A713" s="15"/>
      <c r="B713" s="15"/>
      <c r="C713" s="15"/>
    </row>
    <row r="714" spans="1:3" x14ac:dyDescent="0.2">
      <c r="A714" s="15"/>
      <c r="B714" s="15"/>
      <c r="C714" s="15"/>
    </row>
    <row r="715" spans="1:3" x14ac:dyDescent="0.2">
      <c r="A715" s="15"/>
      <c r="B715" s="15"/>
      <c r="C715" s="15"/>
    </row>
    <row r="716" spans="1:3" x14ac:dyDescent="0.2">
      <c r="A716" s="15"/>
      <c r="B716" s="15"/>
      <c r="C716" s="15"/>
    </row>
    <row r="717" spans="1:3" x14ac:dyDescent="0.2">
      <c r="A717" s="15"/>
      <c r="B717" s="15"/>
      <c r="C717" s="15"/>
    </row>
    <row r="718" spans="1:3" x14ac:dyDescent="0.2">
      <c r="A718" s="15"/>
      <c r="B718" s="15"/>
      <c r="C718" s="15"/>
    </row>
    <row r="719" spans="1:3" x14ac:dyDescent="0.2">
      <c r="A719" s="15"/>
      <c r="B719" s="15"/>
      <c r="C719" s="15"/>
    </row>
    <row r="720" spans="1:3" x14ac:dyDescent="0.2">
      <c r="A720" s="15"/>
      <c r="B720" s="15"/>
      <c r="C720" s="15"/>
    </row>
    <row r="721" spans="1:3" x14ac:dyDescent="0.2">
      <c r="A721" s="15"/>
      <c r="B721" s="15"/>
      <c r="C721" s="15"/>
    </row>
    <row r="722" spans="1:3" x14ac:dyDescent="0.2">
      <c r="A722" s="15"/>
      <c r="B722" s="15"/>
      <c r="C722" s="15"/>
    </row>
    <row r="723" spans="1:3" x14ac:dyDescent="0.2">
      <c r="A723" s="15"/>
      <c r="B723" s="15"/>
      <c r="C723" s="15"/>
    </row>
    <row r="724" spans="1:3" x14ac:dyDescent="0.2">
      <c r="A724" s="15"/>
      <c r="B724" s="15"/>
      <c r="C724" s="15"/>
    </row>
    <row r="725" spans="1:3" x14ac:dyDescent="0.2">
      <c r="A725" s="15"/>
      <c r="B725" s="15"/>
      <c r="C725" s="15"/>
    </row>
    <row r="726" spans="1:3" x14ac:dyDescent="0.2">
      <c r="A726" s="15"/>
      <c r="B726" s="15"/>
      <c r="C726" s="15"/>
    </row>
    <row r="727" spans="1:3" x14ac:dyDescent="0.2">
      <c r="A727" s="15"/>
      <c r="B727" s="15"/>
      <c r="C727" s="15"/>
    </row>
    <row r="728" spans="1:3" x14ac:dyDescent="0.2">
      <c r="A728" s="15"/>
      <c r="B728" s="15"/>
      <c r="C728" s="15"/>
    </row>
    <row r="729" spans="1:3" x14ac:dyDescent="0.2">
      <c r="A729" s="15"/>
      <c r="B729" s="15"/>
      <c r="C729" s="15"/>
    </row>
    <row r="730" spans="1:3" x14ac:dyDescent="0.2">
      <c r="A730" s="15"/>
      <c r="B730" s="15"/>
      <c r="C730" s="15"/>
    </row>
    <row r="731" spans="1:3" x14ac:dyDescent="0.2">
      <c r="A731" s="15"/>
      <c r="B731" s="15"/>
      <c r="C731" s="15"/>
    </row>
    <row r="732" spans="1:3" x14ac:dyDescent="0.2">
      <c r="A732" s="15"/>
      <c r="B732" s="15"/>
      <c r="C732" s="15"/>
    </row>
    <row r="733" spans="1:3" x14ac:dyDescent="0.2">
      <c r="A733" s="15"/>
      <c r="B733" s="15"/>
      <c r="C733" s="15"/>
    </row>
    <row r="734" spans="1:3" x14ac:dyDescent="0.2">
      <c r="A734" s="15"/>
      <c r="B734" s="15"/>
      <c r="C734" s="15"/>
    </row>
    <row r="735" spans="1:3" x14ac:dyDescent="0.2">
      <c r="A735" s="15"/>
      <c r="B735" s="15"/>
      <c r="C735" s="15"/>
    </row>
    <row r="736" spans="1:3" x14ac:dyDescent="0.2">
      <c r="A736" s="15"/>
      <c r="B736" s="15"/>
      <c r="C736" s="15"/>
    </row>
    <row r="737" spans="1:3" x14ac:dyDescent="0.2">
      <c r="A737" s="15"/>
      <c r="B737" s="15"/>
      <c r="C737" s="15"/>
    </row>
    <row r="738" spans="1:3" x14ac:dyDescent="0.2">
      <c r="A738" s="15"/>
      <c r="B738" s="15"/>
      <c r="C738" s="15"/>
    </row>
    <row r="739" spans="1:3" x14ac:dyDescent="0.2">
      <c r="A739" s="15"/>
      <c r="B739" s="15"/>
      <c r="C739" s="15"/>
    </row>
    <row r="740" spans="1:3" x14ac:dyDescent="0.2">
      <c r="A740" s="15"/>
      <c r="B740" s="15"/>
      <c r="C740" s="15"/>
    </row>
    <row r="741" spans="1:3" x14ac:dyDescent="0.2">
      <c r="A741" s="15"/>
      <c r="B741" s="15"/>
      <c r="C741" s="15"/>
    </row>
    <row r="742" spans="1:3" x14ac:dyDescent="0.2">
      <c r="A742" s="15"/>
      <c r="B742" s="15"/>
      <c r="C742" s="15"/>
    </row>
    <row r="743" spans="1:3" x14ac:dyDescent="0.2">
      <c r="A743" s="15"/>
      <c r="B743" s="15"/>
      <c r="C743" s="15"/>
    </row>
    <row r="744" spans="1:3" x14ac:dyDescent="0.2">
      <c r="A744" s="15"/>
      <c r="B744" s="15"/>
      <c r="C744" s="15"/>
    </row>
    <row r="745" spans="1:3" x14ac:dyDescent="0.2">
      <c r="A745" s="15"/>
      <c r="B745" s="15"/>
      <c r="C745" s="15"/>
    </row>
    <row r="746" spans="1:3" x14ac:dyDescent="0.2">
      <c r="A746" s="15"/>
      <c r="B746" s="15"/>
      <c r="C746" s="15"/>
    </row>
    <row r="747" spans="1:3" x14ac:dyDescent="0.2">
      <c r="A747" s="15"/>
      <c r="B747" s="15"/>
      <c r="C747" s="15"/>
    </row>
    <row r="748" spans="1:3" x14ac:dyDescent="0.2">
      <c r="A748" s="15"/>
      <c r="B748" s="15"/>
      <c r="C748" s="15"/>
    </row>
    <row r="749" spans="1:3" x14ac:dyDescent="0.2">
      <c r="A749" s="15"/>
      <c r="B749" s="15"/>
      <c r="C749" s="15"/>
    </row>
    <row r="750" spans="1:3" x14ac:dyDescent="0.2">
      <c r="A750" s="15"/>
      <c r="B750" s="15"/>
      <c r="C750" s="15"/>
    </row>
    <row r="751" spans="1:3" x14ac:dyDescent="0.2">
      <c r="A751" s="15"/>
      <c r="B751" s="15"/>
      <c r="C751" s="15"/>
    </row>
    <row r="752" spans="1:3" x14ac:dyDescent="0.2">
      <c r="A752" s="15"/>
      <c r="B752" s="15"/>
      <c r="C752" s="15"/>
    </row>
    <row r="753" spans="1:3" x14ac:dyDescent="0.2">
      <c r="A753" s="15"/>
      <c r="B753" s="15"/>
      <c r="C753" s="15"/>
    </row>
    <row r="754" spans="1:3" x14ac:dyDescent="0.2">
      <c r="A754" s="15"/>
      <c r="B754" s="15"/>
      <c r="C754" s="15"/>
    </row>
    <row r="755" spans="1:3" x14ac:dyDescent="0.2">
      <c r="A755" s="15"/>
      <c r="B755" s="15"/>
      <c r="C755" s="15"/>
    </row>
    <row r="756" spans="1:3" x14ac:dyDescent="0.2">
      <c r="A756" s="15"/>
      <c r="B756" s="15"/>
      <c r="C756" s="15"/>
    </row>
    <row r="757" spans="1:3" x14ac:dyDescent="0.2">
      <c r="A757" s="15"/>
      <c r="B757" s="15"/>
      <c r="C757" s="15"/>
    </row>
    <row r="758" spans="1:3" x14ac:dyDescent="0.2">
      <c r="A758" s="15"/>
      <c r="B758" s="15"/>
      <c r="C758" s="15"/>
    </row>
    <row r="759" spans="1:3" x14ac:dyDescent="0.2">
      <c r="A759" s="15"/>
      <c r="B759" s="15"/>
      <c r="C759" s="15"/>
    </row>
    <row r="760" spans="1:3" x14ac:dyDescent="0.2">
      <c r="A760" s="15"/>
      <c r="B760" s="15"/>
      <c r="C760" s="15"/>
    </row>
    <row r="761" spans="1:3" x14ac:dyDescent="0.2">
      <c r="A761" s="15"/>
      <c r="B761" s="15"/>
      <c r="C761" s="15"/>
    </row>
    <row r="762" spans="1:3" x14ac:dyDescent="0.2">
      <c r="A762" s="15"/>
      <c r="B762" s="15"/>
      <c r="C762" s="15"/>
    </row>
    <row r="763" spans="1:3" x14ac:dyDescent="0.2">
      <c r="A763" s="15"/>
      <c r="B763" s="15"/>
      <c r="C763" s="15"/>
    </row>
    <row r="764" spans="1:3" x14ac:dyDescent="0.2">
      <c r="A764" s="15"/>
      <c r="B764" s="15"/>
      <c r="C764" s="15"/>
    </row>
    <row r="765" spans="1:3" x14ac:dyDescent="0.2">
      <c r="A765" s="15"/>
      <c r="B765" s="15"/>
      <c r="C765" s="15"/>
    </row>
    <row r="766" spans="1:3" x14ac:dyDescent="0.2">
      <c r="A766" s="15"/>
      <c r="B766" s="15"/>
      <c r="C766" s="15"/>
    </row>
    <row r="767" spans="1:3" x14ac:dyDescent="0.2">
      <c r="A767" s="15"/>
      <c r="B767" s="15"/>
      <c r="C767" s="15"/>
    </row>
    <row r="768" spans="1:3" x14ac:dyDescent="0.2">
      <c r="A768" s="15"/>
      <c r="B768" s="15"/>
      <c r="C768" s="15"/>
    </row>
    <row r="769" spans="1:3" x14ac:dyDescent="0.2">
      <c r="A769" s="15"/>
      <c r="B769" s="15"/>
      <c r="C769" s="15"/>
    </row>
    <row r="770" spans="1:3" x14ac:dyDescent="0.2">
      <c r="A770" s="15"/>
      <c r="B770" s="15"/>
      <c r="C770" s="15"/>
    </row>
    <row r="771" spans="1:3" x14ac:dyDescent="0.2">
      <c r="A771" s="15"/>
      <c r="B771" s="15"/>
      <c r="C771" s="15"/>
    </row>
    <row r="772" spans="1:3" x14ac:dyDescent="0.2">
      <c r="A772" s="15"/>
      <c r="B772" s="15"/>
      <c r="C772" s="15"/>
    </row>
    <row r="773" spans="1:3" x14ac:dyDescent="0.2">
      <c r="A773" s="15"/>
      <c r="B773" s="15"/>
      <c r="C773" s="15"/>
    </row>
    <row r="774" spans="1:3" x14ac:dyDescent="0.2">
      <c r="A774" s="15"/>
      <c r="B774" s="15"/>
      <c r="C774" s="15"/>
    </row>
    <row r="775" spans="1:3" x14ac:dyDescent="0.2">
      <c r="A775" s="15"/>
      <c r="B775" s="15"/>
      <c r="C775" s="15"/>
    </row>
    <row r="776" spans="1:3" x14ac:dyDescent="0.2">
      <c r="A776" s="15"/>
      <c r="B776" s="15"/>
      <c r="C776" s="15"/>
    </row>
    <row r="777" spans="1:3" x14ac:dyDescent="0.2">
      <c r="A777" s="15"/>
      <c r="B777" s="15"/>
      <c r="C777" s="15"/>
    </row>
    <row r="778" spans="1:3" x14ac:dyDescent="0.2">
      <c r="A778" s="15"/>
      <c r="B778" s="15"/>
      <c r="C778" s="15"/>
    </row>
    <row r="779" spans="1:3" x14ac:dyDescent="0.2">
      <c r="A779" s="15"/>
      <c r="B779" s="15"/>
      <c r="C779" s="15"/>
    </row>
    <row r="780" spans="1:3" x14ac:dyDescent="0.2">
      <c r="A780" s="15"/>
      <c r="B780" s="15"/>
      <c r="C780" s="15"/>
    </row>
    <row r="781" spans="1:3" x14ac:dyDescent="0.2">
      <c r="A781" s="15"/>
      <c r="B781" s="15"/>
      <c r="C781" s="15"/>
    </row>
    <row r="782" spans="1:3" x14ac:dyDescent="0.2">
      <c r="A782" s="15"/>
      <c r="B782" s="15"/>
      <c r="C782" s="15"/>
    </row>
    <row r="783" spans="1:3" x14ac:dyDescent="0.2">
      <c r="A783" s="15"/>
      <c r="B783" s="15"/>
      <c r="C783" s="15"/>
    </row>
    <row r="784" spans="1:3" x14ac:dyDescent="0.2">
      <c r="A784" s="15"/>
      <c r="B784" s="15"/>
      <c r="C784" s="15"/>
    </row>
    <row r="785" spans="1:3" x14ac:dyDescent="0.2">
      <c r="A785" s="15"/>
      <c r="B785" s="15"/>
      <c r="C785" s="15"/>
    </row>
    <row r="786" spans="1:3" x14ac:dyDescent="0.2">
      <c r="A786" s="15"/>
      <c r="B786" s="15"/>
      <c r="C786" s="15"/>
    </row>
    <row r="787" spans="1:3" x14ac:dyDescent="0.2">
      <c r="A787" s="15"/>
      <c r="B787" s="15"/>
      <c r="C787" s="15"/>
    </row>
    <row r="788" spans="1:3" x14ac:dyDescent="0.2">
      <c r="A788" s="15"/>
      <c r="B788" s="15"/>
      <c r="C788" s="15"/>
    </row>
    <row r="789" spans="1:3" x14ac:dyDescent="0.2">
      <c r="A789" s="15"/>
      <c r="B789" s="15"/>
      <c r="C789" s="15"/>
    </row>
    <row r="790" spans="1:3" x14ac:dyDescent="0.2">
      <c r="A790" s="15"/>
      <c r="B790" s="15"/>
      <c r="C790" s="15"/>
    </row>
    <row r="791" spans="1:3" x14ac:dyDescent="0.2">
      <c r="A791" s="15"/>
      <c r="B791" s="15"/>
      <c r="C791" s="15"/>
    </row>
    <row r="792" spans="1:3" x14ac:dyDescent="0.2">
      <c r="A792" s="15"/>
      <c r="B792" s="15"/>
      <c r="C792" s="15"/>
    </row>
    <row r="793" spans="1:3" x14ac:dyDescent="0.2">
      <c r="A793" s="15"/>
      <c r="B793" s="15"/>
      <c r="C793" s="15"/>
    </row>
    <row r="794" spans="1:3" x14ac:dyDescent="0.2">
      <c r="A794" s="15"/>
      <c r="B794" s="15"/>
      <c r="C794" s="15"/>
    </row>
    <row r="795" spans="1:3" x14ac:dyDescent="0.2">
      <c r="A795" s="15"/>
      <c r="B795" s="15"/>
      <c r="C795" s="15"/>
    </row>
    <row r="796" spans="1:3" x14ac:dyDescent="0.2">
      <c r="A796" s="15"/>
      <c r="B796" s="15"/>
      <c r="C796" s="15"/>
    </row>
    <row r="797" spans="1:3" x14ac:dyDescent="0.2">
      <c r="A797" s="15"/>
      <c r="B797" s="15"/>
      <c r="C797" s="15"/>
    </row>
    <row r="798" spans="1:3" x14ac:dyDescent="0.2">
      <c r="A798" s="15"/>
      <c r="B798" s="15"/>
      <c r="C798" s="15"/>
    </row>
    <row r="799" spans="1:3" x14ac:dyDescent="0.2">
      <c r="A799" s="15"/>
      <c r="B799" s="15"/>
      <c r="C799" s="15"/>
    </row>
    <row r="800" spans="1:3" x14ac:dyDescent="0.2">
      <c r="A800" s="15"/>
      <c r="B800" s="15"/>
      <c r="C800" s="15"/>
    </row>
    <row r="801" spans="1:3" x14ac:dyDescent="0.2">
      <c r="A801" s="15"/>
      <c r="B801" s="15"/>
      <c r="C801" s="15"/>
    </row>
    <row r="802" spans="1:3" x14ac:dyDescent="0.2">
      <c r="A802" s="15"/>
      <c r="B802" s="15"/>
      <c r="C802" s="15"/>
    </row>
    <row r="803" spans="1:3" x14ac:dyDescent="0.2">
      <c r="A803" s="15"/>
      <c r="B803" s="15"/>
      <c r="C803" s="15"/>
    </row>
    <row r="804" spans="1:3" x14ac:dyDescent="0.2">
      <c r="A804" s="15"/>
      <c r="B804" s="15"/>
      <c r="C804" s="15"/>
    </row>
    <row r="805" spans="1:3" x14ac:dyDescent="0.2">
      <c r="A805" s="15"/>
      <c r="B805" s="15"/>
      <c r="C805" s="15"/>
    </row>
    <row r="806" spans="1:3" x14ac:dyDescent="0.2">
      <c r="A806" s="15"/>
      <c r="B806" s="15"/>
      <c r="C806" s="15"/>
    </row>
    <row r="807" spans="1:3" x14ac:dyDescent="0.2">
      <c r="A807" s="15"/>
      <c r="B807" s="15"/>
      <c r="C807" s="15"/>
    </row>
    <row r="808" spans="1:3" x14ac:dyDescent="0.2">
      <c r="A808" s="15"/>
      <c r="B808" s="15"/>
      <c r="C808" s="15"/>
    </row>
    <row r="809" spans="1:3" x14ac:dyDescent="0.2">
      <c r="A809" s="15"/>
      <c r="B809" s="15"/>
      <c r="C809" s="15"/>
    </row>
    <row r="810" spans="1:3" x14ac:dyDescent="0.2">
      <c r="A810" s="15"/>
      <c r="B810" s="15"/>
      <c r="C810" s="15"/>
    </row>
    <row r="811" spans="1:3" x14ac:dyDescent="0.2">
      <c r="A811" s="15"/>
      <c r="B811" s="15"/>
      <c r="C811" s="15"/>
    </row>
    <row r="812" spans="1:3" x14ac:dyDescent="0.2">
      <c r="A812" s="15"/>
      <c r="B812" s="15"/>
      <c r="C812" s="15"/>
    </row>
    <row r="813" spans="1:3" x14ac:dyDescent="0.2">
      <c r="A813" s="15"/>
      <c r="B813" s="15"/>
      <c r="C813" s="15"/>
    </row>
    <row r="814" spans="1:3" x14ac:dyDescent="0.2">
      <c r="A814" s="15"/>
      <c r="B814" s="15"/>
      <c r="C814" s="15"/>
    </row>
    <row r="815" spans="1:3" x14ac:dyDescent="0.2">
      <c r="A815" s="15"/>
      <c r="B815" s="15"/>
      <c r="C815" s="15"/>
    </row>
    <row r="816" spans="1:3" x14ac:dyDescent="0.2">
      <c r="A816" s="15"/>
      <c r="B816" s="15"/>
      <c r="C816" s="15"/>
    </row>
    <row r="817" spans="1:3" x14ac:dyDescent="0.2">
      <c r="A817" s="15"/>
      <c r="B817" s="15"/>
      <c r="C817" s="15"/>
    </row>
    <row r="818" spans="1:3" x14ac:dyDescent="0.2">
      <c r="A818" s="15"/>
      <c r="B818" s="15"/>
      <c r="C818" s="15"/>
    </row>
    <row r="819" spans="1:3" x14ac:dyDescent="0.2">
      <c r="A819" s="15"/>
      <c r="B819" s="15"/>
      <c r="C819" s="15"/>
    </row>
    <row r="820" spans="1:3" x14ac:dyDescent="0.2">
      <c r="A820" s="15"/>
      <c r="B820" s="15"/>
      <c r="C820" s="15"/>
    </row>
    <row r="821" spans="1:3" x14ac:dyDescent="0.2">
      <c r="A821" s="15"/>
      <c r="B821" s="15"/>
      <c r="C821" s="15"/>
    </row>
    <row r="822" spans="1:3" x14ac:dyDescent="0.2">
      <c r="A822" s="15"/>
      <c r="B822" s="15"/>
      <c r="C822" s="15"/>
    </row>
    <row r="823" spans="1:3" x14ac:dyDescent="0.2">
      <c r="A823" s="15"/>
      <c r="B823" s="15"/>
      <c r="C823" s="15"/>
    </row>
    <row r="824" spans="1:3" x14ac:dyDescent="0.2">
      <c r="A824" s="15"/>
      <c r="B824" s="15"/>
      <c r="C824" s="15"/>
    </row>
    <row r="825" spans="1:3" x14ac:dyDescent="0.2">
      <c r="A825" s="15"/>
      <c r="B825" s="15"/>
      <c r="C825" s="15"/>
    </row>
    <row r="826" spans="1:3" x14ac:dyDescent="0.2">
      <c r="A826" s="15"/>
      <c r="B826" s="15"/>
      <c r="C826" s="15"/>
    </row>
    <row r="827" spans="1:3" x14ac:dyDescent="0.2">
      <c r="A827" s="15"/>
      <c r="B827" s="15"/>
      <c r="C827" s="15"/>
    </row>
    <row r="828" spans="1:3" x14ac:dyDescent="0.2">
      <c r="A828" s="15"/>
      <c r="B828" s="15"/>
      <c r="C828" s="15"/>
    </row>
    <row r="829" spans="1:3" x14ac:dyDescent="0.2">
      <c r="A829" s="15"/>
      <c r="B829" s="15"/>
      <c r="C829" s="15"/>
    </row>
    <row r="830" spans="1:3" x14ac:dyDescent="0.2">
      <c r="A830" s="15"/>
      <c r="B830" s="15"/>
      <c r="C830" s="15"/>
    </row>
    <row r="831" spans="1:3" x14ac:dyDescent="0.2">
      <c r="A831" s="15"/>
      <c r="B831" s="15"/>
      <c r="C831" s="15"/>
    </row>
    <row r="832" spans="1:3" x14ac:dyDescent="0.2">
      <c r="A832" s="15"/>
      <c r="B832" s="15"/>
      <c r="C832" s="15"/>
    </row>
    <row r="833" spans="1:3" x14ac:dyDescent="0.2">
      <c r="A833" s="15"/>
      <c r="B833" s="15"/>
      <c r="C833" s="15"/>
    </row>
    <row r="834" spans="1:3" x14ac:dyDescent="0.2">
      <c r="A834" s="15"/>
      <c r="B834" s="15"/>
      <c r="C834" s="15"/>
    </row>
    <row r="835" spans="1:3" x14ac:dyDescent="0.2">
      <c r="A835" s="15"/>
      <c r="B835" s="15"/>
      <c r="C835" s="15"/>
    </row>
    <row r="836" spans="1:3" x14ac:dyDescent="0.2">
      <c r="A836" s="15"/>
      <c r="B836" s="15"/>
      <c r="C836" s="15"/>
    </row>
    <row r="837" spans="1:3" x14ac:dyDescent="0.2">
      <c r="A837" s="15"/>
      <c r="B837" s="15"/>
      <c r="C837" s="15"/>
    </row>
    <row r="838" spans="1:3" x14ac:dyDescent="0.2">
      <c r="A838" s="15"/>
      <c r="B838" s="15"/>
      <c r="C838" s="15"/>
    </row>
    <row r="839" spans="1:3" x14ac:dyDescent="0.2">
      <c r="A839" s="15"/>
      <c r="B839" s="15"/>
      <c r="C839" s="15"/>
    </row>
    <row r="840" spans="1:3" x14ac:dyDescent="0.2">
      <c r="A840" s="15"/>
      <c r="B840" s="15"/>
      <c r="C840" s="15"/>
    </row>
    <row r="841" spans="1:3" x14ac:dyDescent="0.2">
      <c r="A841" s="15"/>
      <c r="B841" s="15"/>
      <c r="C841" s="15"/>
    </row>
    <row r="842" spans="1:3" x14ac:dyDescent="0.2">
      <c r="A842" s="15"/>
      <c r="B842" s="15"/>
      <c r="C842" s="15"/>
    </row>
    <row r="843" spans="1:3" x14ac:dyDescent="0.2">
      <c r="A843" s="15"/>
      <c r="B843" s="15"/>
      <c r="C843" s="15"/>
    </row>
    <row r="844" spans="1:3" x14ac:dyDescent="0.2">
      <c r="A844" s="15"/>
      <c r="B844" s="15"/>
      <c r="C844" s="15"/>
    </row>
    <row r="845" spans="1:3" x14ac:dyDescent="0.2">
      <c r="A845" s="15"/>
      <c r="B845" s="15"/>
      <c r="C845" s="15"/>
    </row>
    <row r="846" spans="1:3" x14ac:dyDescent="0.2">
      <c r="A846" s="15"/>
      <c r="B846" s="15"/>
      <c r="C846" s="15"/>
    </row>
    <row r="847" spans="1:3" x14ac:dyDescent="0.2">
      <c r="A847" s="15"/>
      <c r="B847" s="15"/>
      <c r="C847" s="15"/>
    </row>
    <row r="848" spans="1:3" x14ac:dyDescent="0.2">
      <c r="A848" s="15"/>
      <c r="B848" s="15"/>
      <c r="C848" s="15"/>
    </row>
    <row r="849" spans="1:3" x14ac:dyDescent="0.2">
      <c r="A849" s="15"/>
      <c r="B849" s="15"/>
      <c r="C849" s="15"/>
    </row>
    <row r="850" spans="1:3" x14ac:dyDescent="0.2">
      <c r="A850" s="15"/>
      <c r="B850" s="15"/>
      <c r="C850" s="15"/>
    </row>
    <row r="851" spans="1:3" x14ac:dyDescent="0.2">
      <c r="A851" s="15"/>
      <c r="B851" s="15"/>
      <c r="C851" s="15"/>
    </row>
    <row r="852" spans="1:3" x14ac:dyDescent="0.2">
      <c r="A852" s="15"/>
      <c r="B852" s="15"/>
      <c r="C852" s="15"/>
    </row>
    <row r="853" spans="1:3" x14ac:dyDescent="0.2">
      <c r="A853" s="15"/>
      <c r="B853" s="15"/>
      <c r="C853" s="15"/>
    </row>
    <row r="854" spans="1:3" x14ac:dyDescent="0.2">
      <c r="A854" s="15"/>
      <c r="B854" s="15"/>
      <c r="C854" s="15"/>
    </row>
    <row r="855" spans="1:3" x14ac:dyDescent="0.2">
      <c r="A855" s="15"/>
      <c r="B855" s="15"/>
      <c r="C855" s="15"/>
    </row>
    <row r="856" spans="1:3" x14ac:dyDescent="0.2">
      <c r="A856" s="15"/>
      <c r="B856" s="15"/>
      <c r="C856" s="15"/>
    </row>
    <row r="857" spans="1:3" x14ac:dyDescent="0.2">
      <c r="A857" s="15"/>
      <c r="B857" s="15"/>
      <c r="C857" s="15"/>
    </row>
    <row r="858" spans="1:3" x14ac:dyDescent="0.2">
      <c r="A858" s="15"/>
      <c r="B858" s="15"/>
      <c r="C858" s="15"/>
    </row>
    <row r="859" spans="1:3" x14ac:dyDescent="0.2">
      <c r="A859" s="15"/>
      <c r="B859" s="15"/>
      <c r="C859" s="15"/>
    </row>
    <row r="860" spans="1:3" x14ac:dyDescent="0.2">
      <c r="A860" s="15"/>
      <c r="B860" s="15"/>
      <c r="C860" s="15"/>
    </row>
    <row r="861" spans="1:3" x14ac:dyDescent="0.2">
      <c r="A861" s="15"/>
      <c r="B861" s="15"/>
      <c r="C861" s="15"/>
    </row>
    <row r="862" spans="1:3" x14ac:dyDescent="0.2">
      <c r="A862" s="15"/>
      <c r="B862" s="15"/>
      <c r="C862" s="15"/>
    </row>
    <row r="863" spans="1:3" x14ac:dyDescent="0.2">
      <c r="A863" s="15"/>
      <c r="B863" s="15"/>
      <c r="C863" s="15"/>
    </row>
    <row r="864" spans="1:3" x14ac:dyDescent="0.2">
      <c r="A864" s="15"/>
      <c r="B864" s="15"/>
      <c r="C864" s="15"/>
    </row>
    <row r="865" spans="1:3" x14ac:dyDescent="0.2">
      <c r="A865" s="15"/>
      <c r="B865" s="15"/>
      <c r="C865" s="15"/>
    </row>
    <row r="866" spans="1:3" x14ac:dyDescent="0.2">
      <c r="A866" s="15"/>
      <c r="B866" s="15"/>
      <c r="C866" s="15"/>
    </row>
    <row r="867" spans="1:3" x14ac:dyDescent="0.2">
      <c r="A867" s="15"/>
      <c r="B867" s="15"/>
      <c r="C867" s="15"/>
    </row>
    <row r="868" spans="1:3" x14ac:dyDescent="0.2">
      <c r="A868" s="15"/>
      <c r="B868" s="15"/>
      <c r="C868" s="15"/>
    </row>
    <row r="869" spans="1:3" x14ac:dyDescent="0.2">
      <c r="A869" s="15"/>
      <c r="B869" s="15"/>
      <c r="C869" s="15"/>
    </row>
    <row r="870" spans="1:3" x14ac:dyDescent="0.2">
      <c r="A870" s="15"/>
      <c r="B870" s="15"/>
      <c r="C870" s="15"/>
    </row>
    <row r="871" spans="1:3" x14ac:dyDescent="0.2">
      <c r="A871" s="15"/>
      <c r="B871" s="15"/>
      <c r="C871" s="15"/>
    </row>
    <row r="872" spans="1:3" x14ac:dyDescent="0.2">
      <c r="A872" s="15"/>
      <c r="B872" s="15"/>
      <c r="C872" s="15"/>
    </row>
    <row r="873" spans="1:3" x14ac:dyDescent="0.2">
      <c r="A873" s="15"/>
      <c r="B873" s="15"/>
      <c r="C873" s="15"/>
    </row>
    <row r="874" spans="1:3" x14ac:dyDescent="0.2">
      <c r="A874" s="15"/>
      <c r="B874" s="15"/>
      <c r="C874" s="15"/>
    </row>
    <row r="875" spans="1:3" x14ac:dyDescent="0.2">
      <c r="A875" s="15"/>
      <c r="B875" s="15"/>
      <c r="C875" s="15"/>
    </row>
    <row r="876" spans="1:3" x14ac:dyDescent="0.2">
      <c r="A876" s="15"/>
      <c r="B876" s="15"/>
      <c r="C876" s="15"/>
    </row>
    <row r="877" spans="1:3" x14ac:dyDescent="0.2">
      <c r="A877" s="15"/>
      <c r="B877" s="15"/>
      <c r="C877" s="15"/>
    </row>
    <row r="878" spans="1:3" x14ac:dyDescent="0.2">
      <c r="A878" s="15"/>
      <c r="B878" s="15"/>
      <c r="C878" s="15"/>
    </row>
    <row r="879" spans="1:3" x14ac:dyDescent="0.2">
      <c r="A879" s="15"/>
      <c r="B879" s="15"/>
      <c r="C879" s="15"/>
    </row>
    <row r="880" spans="1:3" x14ac:dyDescent="0.2">
      <c r="A880" s="15"/>
      <c r="B880" s="15"/>
      <c r="C880" s="15"/>
    </row>
    <row r="881" spans="1:3" x14ac:dyDescent="0.2">
      <c r="A881" s="15"/>
      <c r="B881" s="15"/>
      <c r="C881" s="15"/>
    </row>
    <row r="882" spans="1:3" x14ac:dyDescent="0.2">
      <c r="A882" s="15"/>
      <c r="B882" s="15"/>
      <c r="C882" s="15"/>
    </row>
    <row r="883" spans="1:3" x14ac:dyDescent="0.2">
      <c r="A883" s="15"/>
      <c r="B883" s="15"/>
      <c r="C883" s="15"/>
    </row>
    <row r="884" spans="1:3" x14ac:dyDescent="0.2">
      <c r="A884" s="15"/>
      <c r="B884" s="15"/>
      <c r="C884" s="15"/>
    </row>
    <row r="885" spans="1:3" x14ac:dyDescent="0.2">
      <c r="A885" s="15"/>
      <c r="B885" s="15"/>
      <c r="C885" s="15"/>
    </row>
    <row r="886" spans="1:3" x14ac:dyDescent="0.2">
      <c r="A886" s="15"/>
      <c r="B886" s="15"/>
      <c r="C886" s="15"/>
    </row>
    <row r="887" spans="1:3" x14ac:dyDescent="0.2">
      <c r="A887" s="15"/>
      <c r="B887" s="15"/>
      <c r="C887" s="15"/>
    </row>
    <row r="888" spans="1:3" x14ac:dyDescent="0.2">
      <c r="A888" s="15"/>
      <c r="B888" s="15"/>
      <c r="C888" s="15"/>
    </row>
    <row r="889" spans="1:3" x14ac:dyDescent="0.2">
      <c r="A889" s="15"/>
      <c r="B889" s="15"/>
      <c r="C889" s="15"/>
    </row>
    <row r="890" spans="1:3" x14ac:dyDescent="0.2">
      <c r="A890" s="15"/>
      <c r="B890" s="15"/>
      <c r="C890" s="15"/>
    </row>
    <row r="891" spans="1:3" x14ac:dyDescent="0.2">
      <c r="A891" s="15"/>
      <c r="B891" s="15"/>
      <c r="C891" s="15"/>
    </row>
    <row r="892" spans="1:3" x14ac:dyDescent="0.2">
      <c r="A892" s="15"/>
      <c r="B892" s="15"/>
      <c r="C892" s="15"/>
    </row>
    <row r="893" spans="1:3" x14ac:dyDescent="0.2">
      <c r="A893" s="15"/>
      <c r="B893" s="15"/>
      <c r="C893" s="15"/>
    </row>
    <row r="894" spans="1:3" x14ac:dyDescent="0.2">
      <c r="A894" s="15"/>
      <c r="B894" s="15"/>
      <c r="C894" s="15"/>
    </row>
    <row r="895" spans="1:3" x14ac:dyDescent="0.2">
      <c r="A895" s="15"/>
      <c r="B895" s="15"/>
      <c r="C895" s="15"/>
    </row>
    <row r="896" spans="1:3" x14ac:dyDescent="0.2">
      <c r="A896" s="15"/>
      <c r="B896" s="15"/>
      <c r="C896" s="15"/>
    </row>
    <row r="897" spans="1:3" x14ac:dyDescent="0.2">
      <c r="A897" s="15"/>
      <c r="B897" s="15"/>
      <c r="C897" s="15"/>
    </row>
    <row r="898" spans="1:3" x14ac:dyDescent="0.2">
      <c r="A898" s="15"/>
      <c r="B898" s="15"/>
      <c r="C898" s="15"/>
    </row>
    <row r="899" spans="1:3" x14ac:dyDescent="0.2">
      <c r="A899" s="15"/>
      <c r="B899" s="15"/>
      <c r="C899" s="15"/>
    </row>
    <row r="900" spans="1:3" x14ac:dyDescent="0.2">
      <c r="A900" s="15"/>
      <c r="B900" s="15"/>
      <c r="C900" s="15"/>
    </row>
    <row r="901" spans="1:3" x14ac:dyDescent="0.2">
      <c r="A901" s="15"/>
      <c r="B901" s="15"/>
      <c r="C901" s="15"/>
    </row>
    <row r="902" spans="1:3" x14ac:dyDescent="0.2">
      <c r="A902" s="15"/>
      <c r="B902" s="15"/>
      <c r="C902" s="15"/>
    </row>
    <row r="903" spans="1:3" x14ac:dyDescent="0.2">
      <c r="A903" s="15"/>
      <c r="B903" s="15"/>
      <c r="C903" s="15"/>
    </row>
    <row r="904" spans="1:3" x14ac:dyDescent="0.2">
      <c r="A904" s="15"/>
      <c r="B904" s="15"/>
      <c r="C904" s="15"/>
    </row>
    <row r="905" spans="1:3" x14ac:dyDescent="0.2">
      <c r="A905" s="15"/>
      <c r="B905" s="15"/>
      <c r="C905" s="15"/>
    </row>
    <row r="906" spans="1:3" x14ac:dyDescent="0.2">
      <c r="A906" s="15"/>
      <c r="B906" s="15"/>
      <c r="C906" s="15"/>
    </row>
    <row r="907" spans="1:3" x14ac:dyDescent="0.2">
      <c r="A907" s="15"/>
      <c r="B907" s="15"/>
      <c r="C907" s="15"/>
    </row>
    <row r="908" spans="1:3" x14ac:dyDescent="0.2">
      <c r="A908" s="15"/>
      <c r="B908" s="15"/>
      <c r="C908" s="15"/>
    </row>
    <row r="909" spans="1:3" x14ac:dyDescent="0.2">
      <c r="A909" s="15"/>
      <c r="B909" s="15"/>
      <c r="C909" s="15"/>
    </row>
    <row r="910" spans="1:3" x14ac:dyDescent="0.2">
      <c r="A910" s="15"/>
      <c r="B910" s="15"/>
      <c r="C910" s="15"/>
    </row>
    <row r="911" spans="1:3" x14ac:dyDescent="0.2">
      <c r="A911" s="15"/>
      <c r="B911" s="15"/>
      <c r="C911" s="15"/>
    </row>
    <row r="912" spans="1:3" x14ac:dyDescent="0.2">
      <c r="A912" s="15"/>
      <c r="B912" s="15"/>
      <c r="C912" s="15"/>
    </row>
    <row r="913" spans="1:3" x14ac:dyDescent="0.2">
      <c r="A913" s="15"/>
      <c r="B913" s="15"/>
      <c r="C913" s="15"/>
    </row>
    <row r="914" spans="1:3" x14ac:dyDescent="0.2">
      <c r="A914" s="15"/>
      <c r="B914" s="15"/>
      <c r="C914" s="15"/>
    </row>
    <row r="915" spans="1:3" x14ac:dyDescent="0.2">
      <c r="A915" s="15"/>
      <c r="B915" s="15"/>
      <c r="C915" s="15"/>
    </row>
    <row r="916" spans="1:3" x14ac:dyDescent="0.2">
      <c r="A916" s="15"/>
      <c r="B916" s="15"/>
      <c r="C916" s="15"/>
    </row>
    <row r="917" spans="1:3" x14ac:dyDescent="0.2">
      <c r="A917" s="15"/>
      <c r="B917" s="15"/>
      <c r="C917" s="15"/>
    </row>
    <row r="918" spans="1:3" x14ac:dyDescent="0.2">
      <c r="A918" s="15"/>
      <c r="B918" s="15"/>
      <c r="C918" s="15"/>
    </row>
    <row r="919" spans="1:3" x14ac:dyDescent="0.2">
      <c r="A919" s="15"/>
      <c r="B919" s="15"/>
      <c r="C919" s="15"/>
    </row>
    <row r="920" spans="1:3" x14ac:dyDescent="0.2">
      <c r="A920" s="15"/>
      <c r="B920" s="15"/>
      <c r="C920" s="15"/>
    </row>
    <row r="921" spans="1:3" x14ac:dyDescent="0.2">
      <c r="A921" s="15"/>
      <c r="B921" s="15"/>
      <c r="C921" s="15"/>
    </row>
    <row r="922" spans="1:3" x14ac:dyDescent="0.2">
      <c r="A922" s="15"/>
      <c r="B922" s="15"/>
      <c r="C922" s="15"/>
    </row>
    <row r="923" spans="1:3" x14ac:dyDescent="0.2">
      <c r="A923" s="15"/>
      <c r="B923" s="15"/>
      <c r="C923" s="15"/>
    </row>
    <row r="924" spans="1:3" x14ac:dyDescent="0.2">
      <c r="A924" s="15"/>
      <c r="B924" s="15"/>
      <c r="C924" s="15"/>
    </row>
    <row r="925" spans="1:3" x14ac:dyDescent="0.2">
      <c r="A925" s="15"/>
      <c r="B925" s="15"/>
      <c r="C925" s="15"/>
    </row>
    <row r="926" spans="1:3" x14ac:dyDescent="0.2">
      <c r="A926" s="15"/>
      <c r="B926" s="15"/>
      <c r="C926" s="15"/>
    </row>
    <row r="927" spans="1:3" x14ac:dyDescent="0.2">
      <c r="A927" s="15"/>
      <c r="B927" s="15"/>
      <c r="C927" s="15"/>
    </row>
    <row r="928" spans="1:3" x14ac:dyDescent="0.2">
      <c r="A928" s="15"/>
      <c r="B928" s="15"/>
      <c r="C928" s="15"/>
    </row>
    <row r="929" spans="1:3" x14ac:dyDescent="0.2">
      <c r="A929" s="15"/>
      <c r="B929" s="15"/>
      <c r="C929" s="15"/>
    </row>
    <row r="930" spans="1:3" x14ac:dyDescent="0.2">
      <c r="A930" s="15"/>
      <c r="B930" s="15"/>
      <c r="C930" s="15"/>
    </row>
    <row r="931" spans="1:3" x14ac:dyDescent="0.2">
      <c r="A931" s="15"/>
      <c r="B931" s="15"/>
      <c r="C931" s="15"/>
    </row>
    <row r="932" spans="1:3" x14ac:dyDescent="0.2">
      <c r="A932" s="15"/>
      <c r="B932" s="15"/>
      <c r="C932" s="15"/>
    </row>
    <row r="933" spans="1:3" x14ac:dyDescent="0.2">
      <c r="A933" s="15"/>
      <c r="B933" s="15"/>
      <c r="C933" s="15"/>
    </row>
    <row r="934" spans="1:3" x14ac:dyDescent="0.2">
      <c r="A934" s="15"/>
      <c r="B934" s="15"/>
      <c r="C934" s="15"/>
    </row>
    <row r="935" spans="1:3" x14ac:dyDescent="0.2">
      <c r="A935" s="15"/>
      <c r="B935" s="15"/>
      <c r="C935" s="15"/>
    </row>
    <row r="936" spans="1:3" x14ac:dyDescent="0.2">
      <c r="A936" s="15"/>
      <c r="B936" s="15"/>
      <c r="C936" s="15"/>
    </row>
    <row r="937" spans="1:3" x14ac:dyDescent="0.2">
      <c r="A937" s="15"/>
      <c r="B937" s="15"/>
      <c r="C937" s="15"/>
    </row>
    <row r="938" spans="1:3" x14ac:dyDescent="0.2">
      <c r="A938" s="15"/>
      <c r="B938" s="15"/>
      <c r="C938" s="15"/>
    </row>
    <row r="939" spans="1:3" x14ac:dyDescent="0.2">
      <c r="A939" s="15"/>
      <c r="B939" s="15"/>
      <c r="C939" s="15"/>
    </row>
    <row r="940" spans="1:3" x14ac:dyDescent="0.2">
      <c r="A940" s="15"/>
      <c r="B940" s="15"/>
      <c r="C940" s="15"/>
    </row>
    <row r="941" spans="1:3" x14ac:dyDescent="0.2">
      <c r="A941" s="15"/>
      <c r="B941" s="15"/>
      <c r="C941" s="15"/>
    </row>
    <row r="942" spans="1:3" x14ac:dyDescent="0.2">
      <c r="A942" s="15"/>
      <c r="B942" s="15"/>
      <c r="C942" s="15"/>
    </row>
    <row r="943" spans="1:3" x14ac:dyDescent="0.2">
      <c r="A943" s="15"/>
      <c r="B943" s="15"/>
      <c r="C943" s="15"/>
    </row>
    <row r="944" spans="1:3" x14ac:dyDescent="0.2">
      <c r="A944" s="15"/>
      <c r="B944" s="15"/>
      <c r="C944" s="15"/>
    </row>
    <row r="945" spans="1:3" x14ac:dyDescent="0.2">
      <c r="A945" s="15"/>
      <c r="B945" s="15"/>
      <c r="C945" s="15"/>
    </row>
    <row r="946" spans="1:3" x14ac:dyDescent="0.2">
      <c r="A946" s="15"/>
      <c r="B946" s="15"/>
      <c r="C946" s="15"/>
    </row>
    <row r="947" spans="1:3" x14ac:dyDescent="0.2">
      <c r="A947" s="15"/>
      <c r="B947" s="15"/>
      <c r="C947" s="15"/>
    </row>
    <row r="948" spans="1:3" x14ac:dyDescent="0.2">
      <c r="A948" s="15"/>
      <c r="B948" s="15"/>
      <c r="C948" s="15"/>
    </row>
    <row r="949" spans="1:3" x14ac:dyDescent="0.2">
      <c r="A949" s="15"/>
      <c r="B949" s="15"/>
      <c r="C949" s="15"/>
    </row>
    <row r="950" spans="1:3" x14ac:dyDescent="0.2">
      <c r="A950" s="15"/>
      <c r="B950" s="15"/>
      <c r="C950" s="15"/>
    </row>
    <row r="951" spans="1:3" x14ac:dyDescent="0.2">
      <c r="A951" s="15"/>
      <c r="B951" s="15"/>
      <c r="C951" s="15"/>
    </row>
    <row r="952" spans="1:3" x14ac:dyDescent="0.2">
      <c r="A952" s="15"/>
      <c r="B952" s="15"/>
      <c r="C952" s="15"/>
    </row>
    <row r="953" spans="1:3" x14ac:dyDescent="0.2">
      <c r="A953" s="15"/>
      <c r="B953" s="15"/>
      <c r="C953" s="15"/>
    </row>
    <row r="954" spans="1:3" x14ac:dyDescent="0.2">
      <c r="A954" s="15"/>
      <c r="B954" s="15"/>
      <c r="C954" s="15"/>
    </row>
    <row r="955" spans="1:3" x14ac:dyDescent="0.2">
      <c r="A955" s="15"/>
      <c r="B955" s="15"/>
      <c r="C955" s="15"/>
    </row>
    <row r="956" spans="1:3" x14ac:dyDescent="0.2">
      <c r="A956" s="15"/>
      <c r="B956" s="15"/>
      <c r="C956" s="15"/>
    </row>
    <row r="957" spans="1:3" x14ac:dyDescent="0.2">
      <c r="A957" s="15"/>
      <c r="B957" s="15"/>
      <c r="C957" s="15"/>
    </row>
    <row r="958" spans="1:3" x14ac:dyDescent="0.2">
      <c r="A958" s="15"/>
      <c r="B958" s="15"/>
      <c r="C958" s="15"/>
    </row>
    <row r="959" spans="1:3" x14ac:dyDescent="0.2">
      <c r="A959" s="15"/>
      <c r="B959" s="15"/>
      <c r="C959" s="15"/>
    </row>
    <row r="960" spans="1:3" x14ac:dyDescent="0.2">
      <c r="A960" s="15"/>
      <c r="B960" s="15"/>
      <c r="C960" s="15"/>
    </row>
    <row r="961" spans="1:3" x14ac:dyDescent="0.2">
      <c r="A961" s="15"/>
      <c r="B961" s="15"/>
      <c r="C961" s="15"/>
    </row>
    <row r="962" spans="1:3" x14ac:dyDescent="0.2">
      <c r="A962" s="15"/>
      <c r="B962" s="15"/>
      <c r="C962" s="15"/>
    </row>
    <row r="963" spans="1:3" x14ac:dyDescent="0.2">
      <c r="A963" s="15"/>
      <c r="B963" s="15"/>
      <c r="C963" s="15"/>
    </row>
    <row r="964" spans="1:3" x14ac:dyDescent="0.2">
      <c r="A964" s="15"/>
      <c r="B964" s="15"/>
      <c r="C964" s="15"/>
    </row>
    <row r="965" spans="1:3" x14ac:dyDescent="0.2">
      <c r="A965" s="15"/>
      <c r="B965" s="15"/>
      <c r="C965" s="15"/>
    </row>
    <row r="966" spans="1:3" x14ac:dyDescent="0.2">
      <c r="A966" s="15"/>
      <c r="B966" s="15"/>
      <c r="C966" s="15"/>
    </row>
    <row r="967" spans="1:3" x14ac:dyDescent="0.2">
      <c r="A967" s="15"/>
      <c r="B967" s="15"/>
      <c r="C967" s="15"/>
    </row>
    <row r="968" spans="1:3" x14ac:dyDescent="0.2">
      <c r="A968" s="15"/>
      <c r="B968" s="15"/>
      <c r="C968" s="15"/>
    </row>
    <row r="969" spans="1:3" x14ac:dyDescent="0.2">
      <c r="A969" s="15"/>
      <c r="B969" s="15"/>
      <c r="C969" s="15"/>
    </row>
    <row r="970" spans="1:3" x14ac:dyDescent="0.2">
      <c r="A970" s="15"/>
      <c r="B970" s="15"/>
      <c r="C970" s="15"/>
    </row>
    <row r="971" spans="1:3" x14ac:dyDescent="0.2">
      <c r="A971" s="15"/>
      <c r="B971" s="15"/>
      <c r="C971" s="15"/>
    </row>
    <row r="972" spans="1:3" x14ac:dyDescent="0.2">
      <c r="A972" s="15"/>
      <c r="B972" s="15"/>
      <c r="C972" s="15"/>
    </row>
    <row r="973" spans="1:3" x14ac:dyDescent="0.2">
      <c r="A973" s="15"/>
      <c r="B973" s="15"/>
      <c r="C973" s="15"/>
    </row>
    <row r="974" spans="1:3" x14ac:dyDescent="0.2">
      <c r="A974" s="15"/>
      <c r="B974" s="15"/>
      <c r="C974" s="15"/>
    </row>
    <row r="975" spans="1:3" x14ac:dyDescent="0.2">
      <c r="A975" s="15"/>
      <c r="B975" s="15"/>
      <c r="C975" s="15"/>
    </row>
    <row r="976" spans="1:3" x14ac:dyDescent="0.2">
      <c r="A976" s="15"/>
      <c r="B976" s="15"/>
      <c r="C976" s="15"/>
    </row>
    <row r="977" spans="1:3" x14ac:dyDescent="0.2">
      <c r="A977" s="15"/>
      <c r="B977" s="15"/>
      <c r="C977" s="15"/>
    </row>
    <row r="978" spans="1:3" x14ac:dyDescent="0.2">
      <c r="A978" s="15"/>
      <c r="B978" s="15"/>
      <c r="C978" s="15"/>
    </row>
    <row r="979" spans="1:3" x14ac:dyDescent="0.2">
      <c r="A979" s="15"/>
      <c r="B979" s="15"/>
      <c r="C979" s="15"/>
    </row>
    <row r="980" spans="1:3" x14ac:dyDescent="0.2">
      <c r="A980" s="15"/>
      <c r="B980" s="15"/>
      <c r="C980" s="15"/>
    </row>
    <row r="981" spans="1:3" x14ac:dyDescent="0.2">
      <c r="A981" s="15"/>
      <c r="B981" s="15"/>
      <c r="C981" s="15"/>
    </row>
    <row r="982" spans="1:3" x14ac:dyDescent="0.2">
      <c r="A982" s="15"/>
      <c r="B982" s="15"/>
      <c r="C982" s="15"/>
    </row>
    <row r="983" spans="1:3" x14ac:dyDescent="0.2">
      <c r="A983" s="15"/>
      <c r="B983" s="15"/>
      <c r="C983" s="15"/>
    </row>
    <row r="984" spans="1:3" x14ac:dyDescent="0.2">
      <c r="A984" s="15"/>
      <c r="B984" s="15"/>
      <c r="C984" s="15"/>
    </row>
    <row r="985" spans="1:3" x14ac:dyDescent="0.2">
      <c r="A985" s="15"/>
      <c r="B985" s="15"/>
      <c r="C985" s="15"/>
    </row>
    <row r="986" spans="1:3" x14ac:dyDescent="0.2">
      <c r="A986" s="15"/>
      <c r="B986" s="15"/>
      <c r="C986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00"/>
    <outlinePr summaryBelow="0" summaryRight="0"/>
  </sheetPr>
  <dimension ref="A1:F36"/>
  <sheetViews>
    <sheetView zoomScale="75" workbookViewId="0">
      <pane ySplit="1" topLeftCell="A2" activePane="bottomLeft" state="frozen"/>
      <selection pane="bottomLeft" activeCell="E22" sqref="E22"/>
    </sheetView>
  </sheetViews>
  <sheetFormatPr baseColWidth="10" defaultColWidth="12.6640625" defaultRowHeight="15.75" customHeight="1" x14ac:dyDescent="0.15"/>
  <cols>
    <col min="2" max="2" width="20.1640625" customWidth="1"/>
    <col min="3" max="3" width="17.1640625" customWidth="1"/>
  </cols>
  <sheetData>
    <row r="1" spans="1:6" x14ac:dyDescent="0.2">
      <c r="A1" s="58" t="s">
        <v>24</v>
      </c>
      <c r="B1" s="59" t="s">
        <v>41</v>
      </c>
      <c r="C1" s="59" t="s">
        <v>29</v>
      </c>
      <c r="D1" s="59" t="s">
        <v>25</v>
      </c>
      <c r="E1" s="59" t="s">
        <v>26</v>
      </c>
      <c r="F1" s="60" t="s">
        <v>27</v>
      </c>
    </row>
    <row r="2" spans="1:6" x14ac:dyDescent="0.2">
      <c r="A2" s="54">
        <v>44501</v>
      </c>
      <c r="B2" s="24">
        <v>967</v>
      </c>
      <c r="C2" s="39">
        <v>52.666890000000002</v>
      </c>
      <c r="D2" s="50">
        <f>Summary!$H$21</f>
        <v>52.985118857142851</v>
      </c>
      <c r="E2" s="76">
        <f>'Summary of all batches'!$I$11</f>
        <v>54.489002383307657</v>
      </c>
      <c r="F2" s="77">
        <f>'Summary of all batches'!$I$10</f>
        <v>51.6735911605521</v>
      </c>
    </row>
    <row r="3" spans="1:6" x14ac:dyDescent="0.2">
      <c r="A3" s="54">
        <v>44502</v>
      </c>
      <c r="B3" s="48">
        <v>968</v>
      </c>
      <c r="C3" s="39">
        <v>53.100259999999999</v>
      </c>
      <c r="D3" s="50">
        <f>Summary!$H$21</f>
        <v>52.985118857142851</v>
      </c>
      <c r="E3" s="76">
        <f>'Summary of all batches'!$I$11</f>
        <v>54.489002383307657</v>
      </c>
      <c r="F3" s="77">
        <f>'Summary of all batches'!$I$10</f>
        <v>51.6735911605521</v>
      </c>
    </row>
    <row r="4" spans="1:6" x14ac:dyDescent="0.2">
      <c r="A4" s="54">
        <v>44503</v>
      </c>
      <c r="B4" s="24">
        <v>971</v>
      </c>
      <c r="C4" s="39">
        <v>52.858820000000001</v>
      </c>
      <c r="D4" s="50">
        <f>Summary!$H$21</f>
        <v>52.985118857142851</v>
      </c>
      <c r="E4" s="76">
        <f>'Summary of all batches'!$I$11</f>
        <v>54.489002383307657</v>
      </c>
      <c r="F4" s="77">
        <f>'Summary of all batches'!$I$10</f>
        <v>51.6735911605521</v>
      </c>
    </row>
    <row r="5" spans="1:6" x14ac:dyDescent="0.2">
      <c r="A5" s="54">
        <v>44504</v>
      </c>
      <c r="B5" s="24">
        <v>973</v>
      </c>
      <c r="C5" s="39">
        <v>52.918280000000003</v>
      </c>
      <c r="D5" s="50">
        <f>Summary!$H$21</f>
        <v>52.985118857142851</v>
      </c>
      <c r="E5" s="76">
        <f>'Summary of all batches'!$I$11</f>
        <v>54.489002383307657</v>
      </c>
      <c r="F5" s="77">
        <f>'Summary of all batches'!$I$10</f>
        <v>51.6735911605521</v>
      </c>
    </row>
    <row r="6" spans="1:6" x14ac:dyDescent="0.2">
      <c r="A6" s="54">
        <v>44505</v>
      </c>
      <c r="B6" s="48">
        <v>978</v>
      </c>
      <c r="C6" s="39">
        <v>53.005319999999998</v>
      </c>
      <c r="D6" s="50">
        <f>Summary!$H$21</f>
        <v>52.985118857142851</v>
      </c>
      <c r="E6" s="76">
        <f>'Summary of all batches'!$I$11</f>
        <v>54.489002383307657</v>
      </c>
      <c r="F6" s="77">
        <f>'Summary of all batches'!$I$10</f>
        <v>51.6735911605521</v>
      </c>
    </row>
    <row r="7" spans="1:6" x14ac:dyDescent="0.2">
      <c r="A7" s="54">
        <v>44506</v>
      </c>
      <c r="B7" s="24">
        <v>979</v>
      </c>
      <c r="C7" s="39">
        <v>52.93873</v>
      </c>
      <c r="D7" s="50">
        <f>Summary!$H$21</f>
        <v>52.985118857142851</v>
      </c>
      <c r="E7" s="76">
        <f>'Summary of all batches'!$I$11</f>
        <v>54.489002383307657</v>
      </c>
      <c r="F7" s="77">
        <f>'Summary of all batches'!$I$10</f>
        <v>51.6735911605521</v>
      </c>
    </row>
    <row r="8" spans="1:6" x14ac:dyDescent="0.2">
      <c r="A8" s="54">
        <v>44507</v>
      </c>
      <c r="B8" s="24">
        <v>984</v>
      </c>
      <c r="C8" s="39">
        <v>52.971629999999998</v>
      </c>
      <c r="D8" s="50">
        <f>Summary!$H$21</f>
        <v>52.985118857142851</v>
      </c>
      <c r="E8" s="76">
        <f>'Summary of all batches'!$I$11</f>
        <v>54.489002383307657</v>
      </c>
      <c r="F8" s="77">
        <f>'Summary of all batches'!$I$10</f>
        <v>51.6735911605521</v>
      </c>
    </row>
    <row r="9" spans="1:6" x14ac:dyDescent="0.2">
      <c r="A9" s="54">
        <v>44508</v>
      </c>
      <c r="B9" s="24">
        <v>989</v>
      </c>
      <c r="C9" s="39">
        <v>52.489939999999997</v>
      </c>
      <c r="D9" s="50">
        <f>Summary!$H$21</f>
        <v>52.985118857142851</v>
      </c>
      <c r="E9" s="76">
        <f>'Summary of all batches'!$I$11</f>
        <v>54.489002383307657</v>
      </c>
      <c r="F9" s="77">
        <f>'Summary of all batches'!$I$10</f>
        <v>51.6735911605521</v>
      </c>
    </row>
    <row r="10" spans="1:6" x14ac:dyDescent="0.2">
      <c r="A10" s="54">
        <v>44509</v>
      </c>
      <c r="B10" s="24">
        <v>993</v>
      </c>
      <c r="C10" s="39">
        <v>53.351379999999999</v>
      </c>
      <c r="D10" s="50">
        <f>Summary!$H$21</f>
        <v>52.985118857142851</v>
      </c>
      <c r="E10" s="76">
        <f>'Summary of all batches'!$I$11</f>
        <v>54.489002383307657</v>
      </c>
      <c r="F10" s="77">
        <f>'Summary of all batches'!$I$10</f>
        <v>51.6735911605521</v>
      </c>
    </row>
    <row r="11" spans="1:6" x14ac:dyDescent="0.2">
      <c r="A11" s="54">
        <v>44510</v>
      </c>
      <c r="B11" s="24">
        <v>996</v>
      </c>
      <c r="C11" s="39">
        <v>52.952390000000001</v>
      </c>
      <c r="D11" s="50">
        <f>Summary!$H$21</f>
        <v>52.985118857142851</v>
      </c>
      <c r="E11" s="76">
        <f>'Summary of all batches'!$I$11</f>
        <v>54.489002383307657</v>
      </c>
      <c r="F11" s="77">
        <f>'Summary of all batches'!$I$10</f>
        <v>51.6735911605521</v>
      </c>
    </row>
    <row r="12" spans="1:6" x14ac:dyDescent="0.2">
      <c r="A12" s="54">
        <v>44511</v>
      </c>
      <c r="B12" s="24">
        <v>1000</v>
      </c>
      <c r="C12" s="39">
        <v>53.373930000000001</v>
      </c>
      <c r="D12" s="50">
        <f>Summary!$H$21</f>
        <v>52.985118857142851</v>
      </c>
      <c r="E12" s="76">
        <f>'Summary of all batches'!$I$11</f>
        <v>54.489002383307657</v>
      </c>
      <c r="F12" s="77">
        <f>'Summary of all batches'!$I$10</f>
        <v>51.6735911605521</v>
      </c>
    </row>
    <row r="13" spans="1:6" x14ac:dyDescent="0.2">
      <c r="A13" s="54">
        <v>44512</v>
      </c>
      <c r="B13" s="24">
        <v>1004</v>
      </c>
      <c r="C13" s="39">
        <v>52.923690000000001</v>
      </c>
      <c r="D13" s="50">
        <f>Summary!$H$21</f>
        <v>52.985118857142851</v>
      </c>
      <c r="E13" s="76">
        <f>'Summary of all batches'!$I$11</f>
        <v>54.489002383307657</v>
      </c>
      <c r="F13" s="77">
        <f>'Summary of all batches'!$I$10</f>
        <v>51.6735911605521</v>
      </c>
    </row>
    <row r="14" spans="1:6" x14ac:dyDescent="0.2">
      <c r="A14" s="54">
        <v>44513</v>
      </c>
      <c r="B14" s="24">
        <v>1009</v>
      </c>
      <c r="C14" s="39">
        <v>53.08381</v>
      </c>
      <c r="D14" s="50">
        <f>Summary!$H$21</f>
        <v>52.985118857142851</v>
      </c>
      <c r="E14" s="76">
        <f>'Summary of all batches'!$I$11</f>
        <v>54.489002383307657</v>
      </c>
      <c r="F14" s="77">
        <f>'Summary of all batches'!$I$10</f>
        <v>51.6735911605521</v>
      </c>
    </row>
    <row r="15" spans="1:6" x14ac:dyDescent="0.2">
      <c r="A15" s="54">
        <v>44514</v>
      </c>
      <c r="B15" s="24">
        <v>1011</v>
      </c>
      <c r="C15" s="39">
        <v>52.993749999999999</v>
      </c>
      <c r="D15" s="50">
        <f>Summary!$H$21</f>
        <v>52.985118857142851</v>
      </c>
      <c r="E15" s="76">
        <f>'Summary of all batches'!$I$11</f>
        <v>54.489002383307657</v>
      </c>
      <c r="F15" s="77">
        <f>'Summary of all batches'!$I$10</f>
        <v>51.6735911605521</v>
      </c>
    </row>
    <row r="16" spans="1:6" x14ac:dyDescent="0.2">
      <c r="A16" s="54">
        <v>44515</v>
      </c>
      <c r="B16" s="24">
        <v>1013</v>
      </c>
      <c r="C16" s="39">
        <v>52.928930000000001</v>
      </c>
      <c r="D16" s="50">
        <f>Summary!$H$21</f>
        <v>52.985118857142851</v>
      </c>
      <c r="E16" s="76">
        <f>'Summary of all batches'!$I$11</f>
        <v>54.489002383307657</v>
      </c>
      <c r="F16" s="77">
        <f>'Summary of all batches'!$I$10</f>
        <v>51.6735911605521</v>
      </c>
    </row>
    <row r="17" spans="1:6" x14ac:dyDescent="0.2">
      <c r="A17" s="54">
        <v>44516</v>
      </c>
      <c r="B17" s="48">
        <v>1020</v>
      </c>
      <c r="C17" s="39">
        <v>52.73057</v>
      </c>
      <c r="D17" s="50">
        <f>Summary!$H$21</f>
        <v>52.985118857142851</v>
      </c>
      <c r="E17" s="76">
        <f>'Summary of all batches'!$I$11</f>
        <v>54.489002383307657</v>
      </c>
      <c r="F17" s="77">
        <f>'Summary of all batches'!$I$10</f>
        <v>51.6735911605521</v>
      </c>
    </row>
    <row r="18" spans="1:6" x14ac:dyDescent="0.2">
      <c r="A18" s="54">
        <v>44517</v>
      </c>
      <c r="B18" s="24">
        <v>1023</v>
      </c>
      <c r="C18" s="39">
        <v>53.229059999999997</v>
      </c>
      <c r="D18" s="50">
        <f>Summary!$H$21</f>
        <v>52.985118857142851</v>
      </c>
      <c r="E18" s="76">
        <f>'Summary of all batches'!$I$11</f>
        <v>54.489002383307657</v>
      </c>
      <c r="F18" s="77">
        <f>'Summary of all batches'!$I$10</f>
        <v>51.6735911605521</v>
      </c>
    </row>
    <row r="19" spans="1:6" x14ac:dyDescent="0.2">
      <c r="A19" s="54">
        <v>44518</v>
      </c>
      <c r="B19" s="24">
        <v>1025</v>
      </c>
      <c r="C19" s="39">
        <v>52.55</v>
      </c>
      <c r="D19" s="50">
        <f>Summary!$H$21</f>
        <v>52.985118857142851</v>
      </c>
      <c r="E19" s="76">
        <f>'Summary of all batches'!$I$11</f>
        <v>54.489002383307657</v>
      </c>
      <c r="F19" s="77">
        <f>'Summary of all batches'!$I$10</f>
        <v>51.6735911605521</v>
      </c>
    </row>
    <row r="20" spans="1:6" x14ac:dyDescent="0.2">
      <c r="A20" s="54">
        <v>44519</v>
      </c>
      <c r="B20" s="24">
        <v>1029</v>
      </c>
      <c r="C20" s="39">
        <v>52.940309999999997</v>
      </c>
      <c r="D20" s="50">
        <f>Summary!$H$21</f>
        <v>52.985118857142851</v>
      </c>
      <c r="E20" s="76">
        <f>'Summary of all batches'!$I$11</f>
        <v>54.489002383307657</v>
      </c>
      <c r="F20" s="77">
        <f>'Summary of all batches'!$I$10</f>
        <v>51.6735911605521</v>
      </c>
    </row>
    <row r="21" spans="1:6" x14ac:dyDescent="0.2">
      <c r="A21" s="54">
        <v>44520</v>
      </c>
      <c r="B21" s="24">
        <v>1030</v>
      </c>
      <c r="C21" s="39">
        <v>52.834589999999999</v>
      </c>
      <c r="D21" s="50">
        <f>Summary!$H$21</f>
        <v>52.985118857142851</v>
      </c>
      <c r="E21" s="76">
        <f>'Summary of all batches'!$I$11</f>
        <v>54.489002383307657</v>
      </c>
      <c r="F21" s="77">
        <f>'Summary of all batches'!$I$10</f>
        <v>51.6735911605521</v>
      </c>
    </row>
    <row r="22" spans="1:6" x14ac:dyDescent="0.2">
      <c r="A22" s="54">
        <v>44521</v>
      </c>
      <c r="B22" s="24">
        <v>1035</v>
      </c>
      <c r="C22" s="39">
        <v>52.984999999999999</v>
      </c>
      <c r="D22" s="50">
        <f>Summary!$H$21</f>
        <v>52.985118857142851</v>
      </c>
      <c r="E22" s="76">
        <f>'Summary of all batches'!$I$11</f>
        <v>54.489002383307657</v>
      </c>
      <c r="F22" s="77">
        <f>'Summary of all batches'!$I$10</f>
        <v>51.6735911605521</v>
      </c>
    </row>
    <row r="23" spans="1:6" x14ac:dyDescent="0.2">
      <c r="A23" s="54">
        <v>44522</v>
      </c>
      <c r="B23" s="24">
        <v>1041</v>
      </c>
      <c r="C23" s="39">
        <v>53.220019999999998</v>
      </c>
      <c r="D23" s="50">
        <f>Summary!$H$21</f>
        <v>52.985118857142851</v>
      </c>
      <c r="E23" s="76">
        <f>'Summary of all batches'!$I$11</f>
        <v>54.489002383307657</v>
      </c>
      <c r="F23" s="77">
        <f>'Summary of all batches'!$I$10</f>
        <v>51.6735911605521</v>
      </c>
    </row>
    <row r="24" spans="1:6" x14ac:dyDescent="0.2">
      <c r="A24" s="54">
        <v>44523</v>
      </c>
      <c r="B24" s="24">
        <v>1046</v>
      </c>
      <c r="C24" s="39">
        <v>52.850259999999999</v>
      </c>
      <c r="D24" s="50">
        <f>Summary!$H$21</f>
        <v>52.985118857142851</v>
      </c>
      <c r="E24" s="76">
        <f>'Summary of all batches'!$I$11</f>
        <v>54.489002383307657</v>
      </c>
      <c r="F24" s="77">
        <f>'Summary of all batches'!$I$10</f>
        <v>51.6735911605521</v>
      </c>
    </row>
    <row r="25" spans="1:6" x14ac:dyDescent="0.2">
      <c r="A25" s="54">
        <v>44524</v>
      </c>
      <c r="B25" s="48">
        <v>1047</v>
      </c>
      <c r="C25" s="39">
        <v>52.611820000000002</v>
      </c>
      <c r="D25" s="50">
        <f>Summary!$H$21</f>
        <v>52.985118857142851</v>
      </c>
      <c r="E25" s="76">
        <f>'Summary of all batches'!$I$11</f>
        <v>54.489002383307657</v>
      </c>
      <c r="F25" s="77">
        <f>'Summary of all batches'!$I$10</f>
        <v>51.6735911605521</v>
      </c>
    </row>
    <row r="26" spans="1:6" x14ac:dyDescent="0.2">
      <c r="A26" s="54">
        <v>44525</v>
      </c>
      <c r="B26" s="24">
        <v>1049</v>
      </c>
      <c r="C26" s="39">
        <v>53.376080000000002</v>
      </c>
      <c r="D26" s="50">
        <f>Summary!$H$21</f>
        <v>52.985118857142851</v>
      </c>
      <c r="E26" s="76">
        <f>'Summary of all batches'!$I$11</f>
        <v>54.489002383307657</v>
      </c>
      <c r="F26" s="77">
        <f>'Summary of all batches'!$I$10</f>
        <v>51.6735911605521</v>
      </c>
    </row>
    <row r="27" spans="1:6" x14ac:dyDescent="0.2">
      <c r="A27" s="54">
        <v>44526</v>
      </c>
      <c r="B27" s="24">
        <v>1050</v>
      </c>
      <c r="C27" s="39">
        <v>53.030769999999997</v>
      </c>
      <c r="D27" s="50">
        <f>Summary!$H$21</f>
        <v>52.985118857142851</v>
      </c>
      <c r="E27" s="76">
        <f>'Summary of all batches'!$I$11</f>
        <v>54.489002383307657</v>
      </c>
      <c r="F27" s="77">
        <f>'Summary of all batches'!$I$10</f>
        <v>51.6735911605521</v>
      </c>
    </row>
    <row r="28" spans="1:6" x14ac:dyDescent="0.2">
      <c r="A28" s="54">
        <v>44527</v>
      </c>
      <c r="B28" s="24">
        <v>1051</v>
      </c>
      <c r="C28" s="39">
        <v>53.166089999999997</v>
      </c>
      <c r="D28" s="50">
        <f>Summary!$H$21</f>
        <v>52.985118857142851</v>
      </c>
      <c r="E28" s="76">
        <f>'Summary of all batches'!$I$11</f>
        <v>54.489002383307657</v>
      </c>
      <c r="F28" s="77">
        <f>'Summary of all batches'!$I$10</f>
        <v>51.6735911605521</v>
      </c>
    </row>
    <row r="29" spans="1:6" x14ac:dyDescent="0.2">
      <c r="A29" s="54">
        <v>44528</v>
      </c>
      <c r="B29" s="24">
        <v>1057</v>
      </c>
      <c r="C29" s="39">
        <v>52.936340000000001</v>
      </c>
      <c r="D29" s="50">
        <f>Summary!$H$21</f>
        <v>52.985118857142851</v>
      </c>
      <c r="E29" s="76">
        <f>'Summary of all batches'!$I$11</f>
        <v>54.489002383307657</v>
      </c>
      <c r="F29" s="77">
        <f>'Summary of all batches'!$I$10</f>
        <v>51.6735911605521</v>
      </c>
    </row>
    <row r="30" spans="1:6" x14ac:dyDescent="0.2">
      <c r="A30" s="54">
        <v>44529</v>
      </c>
      <c r="B30" s="24">
        <v>1058</v>
      </c>
      <c r="C30" s="39">
        <v>52.965330000000002</v>
      </c>
      <c r="D30" s="50">
        <f>Summary!$H$21</f>
        <v>52.985118857142851</v>
      </c>
      <c r="E30" s="76">
        <f>'Summary of all batches'!$I$11</f>
        <v>54.489002383307657</v>
      </c>
      <c r="F30" s="77">
        <f>'Summary of all batches'!$I$10</f>
        <v>51.6735911605521</v>
      </c>
    </row>
    <row r="31" spans="1:6" x14ac:dyDescent="0.2">
      <c r="A31" s="54">
        <v>44530</v>
      </c>
      <c r="B31" s="48">
        <v>1075</v>
      </c>
      <c r="C31" s="39">
        <v>53.112189999999998</v>
      </c>
      <c r="D31" s="50">
        <f>Summary!$H$21</f>
        <v>52.985118857142851</v>
      </c>
      <c r="E31" s="76">
        <f>'Summary of all batches'!$I$11</f>
        <v>54.489002383307657</v>
      </c>
      <c r="F31" s="77">
        <f>'Summary of all batches'!$I$10</f>
        <v>51.6735911605521</v>
      </c>
    </row>
    <row r="32" spans="1:6" x14ac:dyDescent="0.2">
      <c r="A32" s="54">
        <v>44530</v>
      </c>
      <c r="B32" s="24">
        <v>1076</v>
      </c>
      <c r="C32" s="39">
        <v>53.200740000000003</v>
      </c>
      <c r="D32" s="50">
        <f>Summary!$H$21</f>
        <v>52.985118857142851</v>
      </c>
      <c r="E32" s="76">
        <f>'Summary of all batches'!$I$11</f>
        <v>54.489002383307657</v>
      </c>
      <c r="F32" s="77">
        <f>'Summary of all batches'!$I$10</f>
        <v>51.6735911605521</v>
      </c>
    </row>
    <row r="33" spans="1:6" x14ac:dyDescent="0.2">
      <c r="A33" s="54">
        <v>44530</v>
      </c>
      <c r="B33" s="48">
        <v>1078</v>
      </c>
      <c r="C33" s="39">
        <v>52.797469999999997</v>
      </c>
      <c r="D33" s="50">
        <f>Summary!$H$21</f>
        <v>52.985118857142851</v>
      </c>
      <c r="E33" s="76">
        <f>'Summary of all batches'!$I$11</f>
        <v>54.489002383307657</v>
      </c>
      <c r="F33" s="77">
        <f>'Summary of all batches'!$I$10</f>
        <v>51.6735911605521</v>
      </c>
    </row>
    <row r="34" spans="1:6" x14ac:dyDescent="0.2">
      <c r="A34" s="54">
        <v>44530</v>
      </c>
      <c r="B34" s="24">
        <v>1079</v>
      </c>
      <c r="C34" s="39">
        <v>53.032969999999999</v>
      </c>
      <c r="D34" s="50">
        <f>Summary!$H$21</f>
        <v>52.985118857142851</v>
      </c>
      <c r="E34" s="76">
        <f>'Summary of all batches'!$I$11</f>
        <v>54.489002383307657</v>
      </c>
      <c r="F34" s="77">
        <f>'Summary of all batches'!$I$10</f>
        <v>51.6735911605521</v>
      </c>
    </row>
    <row r="35" spans="1:6" x14ac:dyDescent="0.2">
      <c r="A35" s="54">
        <v>44530</v>
      </c>
      <c r="B35" s="24">
        <v>1083</v>
      </c>
      <c r="C35" s="39">
        <v>53.183860000000003</v>
      </c>
      <c r="D35" s="50">
        <f>Summary!$H$21</f>
        <v>52.985118857142851</v>
      </c>
      <c r="E35" s="76">
        <f>'Summary of all batches'!$I$11</f>
        <v>54.489002383307657</v>
      </c>
      <c r="F35" s="77">
        <f>'Summary of all batches'!$I$10</f>
        <v>51.6735911605521</v>
      </c>
    </row>
    <row r="36" spans="1:6" x14ac:dyDescent="0.2">
      <c r="A36" s="55">
        <v>44530</v>
      </c>
      <c r="B36" s="56">
        <v>1089</v>
      </c>
      <c r="C36" s="40">
        <v>53.167940000000002</v>
      </c>
      <c r="D36" s="57">
        <f>Summary!$H$21</f>
        <v>52.985118857142851</v>
      </c>
      <c r="E36" s="76">
        <f>'Summary of all batches'!$I$11</f>
        <v>54.489002383307657</v>
      </c>
      <c r="F36" s="77">
        <f>'Summary of all batches'!$I$10</f>
        <v>51.6735911605521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Summary of all batches</vt:lpstr>
      <vt:lpstr>22P812</vt:lpstr>
      <vt:lpstr>22U541</vt:lpstr>
      <vt:lpstr>23J771</vt:lpstr>
      <vt:lpstr>27Y920</vt:lpstr>
      <vt:lpstr>36H401</vt:lpstr>
      <vt:lpstr>36P119</vt:lpstr>
      <vt:lpstr>37A124</vt:lpstr>
      <vt:lpstr>38M618</vt:lpstr>
      <vt:lpstr>40D096</vt:lpstr>
      <vt:lpstr>41L739</vt:lpstr>
      <vt:lpstr>42V425</vt:lpstr>
      <vt:lpstr>44T787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Priscilla Chacur</cp:lastModifiedBy>
  <cp:revision/>
  <dcterms:created xsi:type="dcterms:W3CDTF">2022-11-17T20:12:53Z</dcterms:created>
  <dcterms:modified xsi:type="dcterms:W3CDTF">2022-11-18T21:09:44Z</dcterms:modified>
  <cp:category/>
  <cp:contentStatus/>
</cp:coreProperties>
</file>