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Rainer\Dropbox\KiCad Projects\PiPrinter2\"/>
    </mc:Choice>
  </mc:AlternateContent>
  <bookViews>
    <workbookView xWindow="0" yWindow="0" windowWidth="21570" windowHeight="8085"/>
  </bookViews>
  <sheets>
    <sheet name="PiPrinter" sheetId="1" r:id="rId1"/>
  </sheets>
  <calcPr calcId="171027"/>
</workbook>
</file>

<file path=xl/calcChain.xml><?xml version="1.0" encoding="utf-8"?>
<calcChain xmlns="http://schemas.openxmlformats.org/spreadsheetml/2006/main">
  <c r="G72" i="1" l="1"/>
  <c r="H71" i="1"/>
  <c r="E72" i="1"/>
  <c r="F71" i="1"/>
  <c r="B72" i="1"/>
  <c r="F70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72" i="1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72" i="1" l="1"/>
</calcChain>
</file>

<file path=xl/sharedStrings.xml><?xml version="1.0" encoding="utf-8"?>
<sst xmlns="http://schemas.openxmlformats.org/spreadsheetml/2006/main" count="261" uniqueCount="217">
  <si>
    <t>Title</t>
  </si>
  <si>
    <t>Revision</t>
  </si>
  <si>
    <t>Date</t>
  </si>
  <si>
    <t>Generated</t>
  </si>
  <si>
    <t>Company</t>
  </si>
  <si>
    <t>Comment 1</t>
  </si>
  <si>
    <t>Comment 2</t>
  </si>
  <si>
    <t>Comment 3</t>
  </si>
  <si>
    <t>Comment 4</t>
  </si>
  <si>
    <t>Total Parts</t>
  </si>
  <si>
    <t>Total Unique Parts</t>
  </si>
  <si>
    <t>Ref</t>
  </si>
  <si>
    <t>Qty</t>
  </si>
  <si>
    <t>Value</t>
  </si>
  <si>
    <t>Footprint</t>
  </si>
  <si>
    <t>100uF</t>
  </si>
  <si>
    <t>Capacitors_THT:CP_Radial_D8.0mm_P3.50mm</t>
  </si>
  <si>
    <t>.1uF</t>
  </si>
  <si>
    <t>Capacitors_SMD:C_0603</t>
  </si>
  <si>
    <t xml:space="preserve">C10 C11 C12 C13 </t>
  </si>
  <si>
    <t>10uF</t>
  </si>
  <si>
    <t xml:space="preserve">C1 </t>
  </si>
  <si>
    <t>680 uF</t>
  </si>
  <si>
    <t>Capacitors_THT:CP_Radial_D12.5mm_P5.00mm</t>
  </si>
  <si>
    <t xml:space="preserve">C37 C39 C41 C43 C45 C47 C17 C18 C19 C28 C29 C30 </t>
  </si>
  <si>
    <t>220 nF</t>
  </si>
  <si>
    <t>Capacitors_SMD:C_0402</t>
  </si>
  <si>
    <t xml:space="preserve">C25 C21 C26 C22 C27 C23 C34 C31 C35 C32 C36 C33 </t>
  </si>
  <si>
    <t>10 nF</t>
  </si>
  <si>
    <t xml:space="preserve">C16 C24 </t>
  </si>
  <si>
    <t>27 pF</t>
  </si>
  <si>
    <t>Capacitors_SMD:C_0201</t>
  </si>
  <si>
    <t xml:space="preserve">D2 </t>
  </si>
  <si>
    <t>LED2</t>
  </si>
  <si>
    <t>LEDs:LED_0402</t>
  </si>
  <si>
    <t xml:space="preserve">D1 </t>
  </si>
  <si>
    <t>LED1</t>
  </si>
  <si>
    <t xml:space="preserve">D3 </t>
  </si>
  <si>
    <t>LED3</t>
  </si>
  <si>
    <t xml:space="preserve">D8 </t>
  </si>
  <si>
    <t>LED5</t>
  </si>
  <si>
    <t xml:space="preserve">D7 </t>
  </si>
  <si>
    <t>LED4</t>
  </si>
  <si>
    <t xml:space="preserve">D9 </t>
  </si>
  <si>
    <t>LED6</t>
  </si>
  <si>
    <t xml:space="preserve">D4 D5 D6 D10 D11 D12 D21 D24 </t>
  </si>
  <si>
    <t>SB340</t>
  </si>
  <si>
    <t>Diodes_THT:D_T-1_P2.54mm_Vertical_AnodeUp</t>
  </si>
  <si>
    <t xml:space="preserve">D20 D22 D23 D25 D26 D27 </t>
  </si>
  <si>
    <t>BAV99</t>
  </si>
  <si>
    <t>TO_SOT_Packages_SMD:SOT-23</t>
  </si>
  <si>
    <t xml:space="preserve">D28 </t>
  </si>
  <si>
    <t>3.3V-3W</t>
  </si>
  <si>
    <t xml:space="preserve">IC1 IC2 IC3 </t>
  </si>
  <si>
    <t>TC4427A</t>
  </si>
  <si>
    <t>SMD_Packages:SOIC-8-N</t>
  </si>
  <si>
    <t xml:space="preserve">IC5 IC6 IC7 IC8 IC9 IC10 </t>
  </si>
  <si>
    <t>L6470</t>
  </si>
  <si>
    <t>Housings_SSOP:HTSSOP-28_4.4x9.7mm_Pitch0.65mm_ThermalPad</t>
  </si>
  <si>
    <t xml:space="preserve">IC4 </t>
  </si>
  <si>
    <t>CY25811</t>
  </si>
  <si>
    <t xml:space="preserve">J1 </t>
  </si>
  <si>
    <t>CONN_02X08</t>
  </si>
  <si>
    <t>Pin_Headers:Pin_Header_Straight_2x08_Pitch2.54mm</t>
  </si>
  <si>
    <t xml:space="preserve">J2 </t>
  </si>
  <si>
    <t>CONN_02X03</t>
  </si>
  <si>
    <t>Pin_Headers:Pin_Header_Straight_2x04_Pitch2.54mm</t>
  </si>
  <si>
    <t xml:space="preserve">P1 </t>
  </si>
  <si>
    <t>RaspPi 40pin Conn</t>
  </si>
  <si>
    <t>Pin_Headers:Pin_Header_Straight_2x20_Pitch2.54mm</t>
  </si>
  <si>
    <t xml:space="preserve">P8 P9 P10 </t>
  </si>
  <si>
    <t>Connectors_Phoenix:PhoenixContact_MC-G_02x3.81mm_Angled</t>
  </si>
  <si>
    <t xml:space="preserve">P7 P6 P5 </t>
  </si>
  <si>
    <t>XT30PW-F</t>
  </si>
  <si>
    <t>PiPrinter:XT30PW-F2</t>
  </si>
  <si>
    <t xml:space="preserve">P2 P3 P4 </t>
  </si>
  <si>
    <t>XT60PW-M</t>
  </si>
  <si>
    <t>PiPrinter:XT60PW</t>
  </si>
  <si>
    <t xml:space="preserve">P11 </t>
  </si>
  <si>
    <t>Thermistor_Inputs</t>
  </si>
  <si>
    <t>Pin_Headers:Pin_Header_Straight_1x08_Pitch2.54mm</t>
  </si>
  <si>
    <t xml:space="preserve">P18 </t>
  </si>
  <si>
    <t>SW1</t>
  </si>
  <si>
    <t>Connectors_Molex:Molex_KK-6410-03_03x2.54mm_Straight</t>
  </si>
  <si>
    <t xml:space="preserve">P19 </t>
  </si>
  <si>
    <t>SW2</t>
  </si>
  <si>
    <t xml:space="preserve">P20 </t>
  </si>
  <si>
    <t>SW3</t>
  </si>
  <si>
    <t xml:space="preserve">P21 </t>
  </si>
  <si>
    <t>SW4</t>
  </si>
  <si>
    <t xml:space="preserve">P22 </t>
  </si>
  <si>
    <t>SW5</t>
  </si>
  <si>
    <t xml:space="preserve">P23 </t>
  </si>
  <si>
    <t>SW6</t>
  </si>
  <si>
    <t xml:space="preserve">P25 P26 </t>
  </si>
  <si>
    <t>CONN_01X01</t>
  </si>
  <si>
    <t>Pin_Headers:Pin_Header_Straight_1x01_Pitch2.54mm</t>
  </si>
  <si>
    <t xml:space="preserve">P12 </t>
  </si>
  <si>
    <t>MOTOR-1</t>
  </si>
  <si>
    <t>Connectors_Molex:Molex_KK-6410-04_04x2.54mm_Straight</t>
  </si>
  <si>
    <t xml:space="preserve">P13 </t>
  </si>
  <si>
    <t>MOTOR-2</t>
  </si>
  <si>
    <t xml:space="preserve">P14 </t>
  </si>
  <si>
    <t>MOTOR-3</t>
  </si>
  <si>
    <t xml:space="preserve">P15 </t>
  </si>
  <si>
    <t>MOTOR-4</t>
  </si>
  <si>
    <t xml:space="preserve">P16 </t>
  </si>
  <si>
    <t>MOTOR-5</t>
  </si>
  <si>
    <t xml:space="preserve">P17 </t>
  </si>
  <si>
    <t>MOTOR-6</t>
  </si>
  <si>
    <t xml:space="preserve">Q2 Q1 Q3 </t>
  </si>
  <si>
    <t>AOT240L</t>
  </si>
  <si>
    <t>TO_SOT_Packages_THT:TO-220_Neutral123_Vertical_LargePads</t>
  </si>
  <si>
    <t xml:space="preserve">Q5 Q4 Q6 </t>
  </si>
  <si>
    <t>AOT2618L</t>
  </si>
  <si>
    <t xml:space="preserve">R2 R1 R3 R8 R7 R9 </t>
  </si>
  <si>
    <t>8.2K</t>
  </si>
  <si>
    <t>Resistors_SMD:R_1206</t>
  </si>
  <si>
    <t xml:space="preserve">R5 R4 R6 R11 R10 R12 </t>
  </si>
  <si>
    <t>10K</t>
  </si>
  <si>
    <t xml:space="preserve">R19 R20 R21 R22 R23 R24 </t>
  </si>
  <si>
    <t>22R</t>
  </si>
  <si>
    <t xml:space="preserve">R25 R26 R27 R28 </t>
  </si>
  <si>
    <t>4.7K</t>
  </si>
  <si>
    <t xml:space="preserve">R13 R14 R15 R32 R33 R34 </t>
  </si>
  <si>
    <t xml:space="preserve">R29 R16 R30 R17 R31 R18 R38 R35 R39 R36 R40 R37 </t>
  </si>
  <si>
    <t>39K</t>
  </si>
  <si>
    <t xml:space="preserve">R41 </t>
  </si>
  <si>
    <t>36K</t>
  </si>
  <si>
    <t xml:space="preserve">R42 </t>
  </si>
  <si>
    <t>2.7K</t>
  </si>
  <si>
    <t xml:space="preserve">U1 U2 U3 </t>
  </si>
  <si>
    <t>LM78L12ACZ</t>
  </si>
  <si>
    <t>TO_SOT_Packages_THT:TO-92_Inline_Wide</t>
  </si>
  <si>
    <t xml:space="preserve">U8 </t>
  </si>
  <si>
    <t>R-78E5.0-1.0</t>
  </si>
  <si>
    <t>PiPrinter:R-78E5.0-1.0</t>
  </si>
  <si>
    <t xml:space="preserve">U7 </t>
  </si>
  <si>
    <t>R-78E3.3-1.0</t>
  </si>
  <si>
    <t>PiPrinter:R-78E3.3-1.0</t>
  </si>
  <si>
    <t xml:space="preserve">U4 </t>
  </si>
  <si>
    <t>MCP3204</t>
  </si>
  <si>
    <t>SMD_Packages:SOIC-14_N</t>
  </si>
  <si>
    <t xml:space="preserve">Y1 </t>
  </si>
  <si>
    <t>Crystal 32MHz</t>
  </si>
  <si>
    <t>Crystals:Resonator-2pin_w10.0mm_h5.0mm</t>
  </si>
  <si>
    <t>BOM made with KICAD_BOM_WIZARD (https://github.com/HashDefineElectronics/KiCad_BOM_Wizard.git)</t>
  </si>
  <si>
    <t>Generated 3/8/2017 5:09:55 PM</t>
  </si>
  <si>
    <t>Price per 1</t>
  </si>
  <si>
    <t>Price per 1000</t>
  </si>
  <si>
    <t>Digi-key Product Link</t>
  </si>
  <si>
    <t>C2 C3 C14 C15</t>
  </si>
  <si>
    <t>Alt Product Link</t>
  </si>
  <si>
    <t>http://www.digikey.com/short/329c5t</t>
  </si>
  <si>
    <t>http://www.digikey.com/short/329c58</t>
  </si>
  <si>
    <t>http://www.digikey.com/short/329cw3</t>
  </si>
  <si>
    <t>http://www.digikey.com/short/329c0t</t>
  </si>
  <si>
    <t>http://www.digikey.com/short/329c11</t>
  </si>
  <si>
    <t>Capacitors_THT:CP_Radial_D5.0mm_P2.00mm</t>
  </si>
  <si>
    <t>http://www.digikey.com/short/329jp4</t>
  </si>
  <si>
    <t>C4 C5 C6 C9 C8 C7 C20</t>
  </si>
  <si>
    <t>http://www.digikey.com/short/32bp2q</t>
  </si>
  <si>
    <t>http://www.digikey.com/short/32bpwm</t>
  </si>
  <si>
    <t>http://www.digikey.com/short/32bpnm</t>
  </si>
  <si>
    <t>http://www.digikey.com/short/32bpv5</t>
  </si>
  <si>
    <t>http://www.digikey.com/short/32bp1q</t>
  </si>
  <si>
    <t>Red</t>
  </si>
  <si>
    <t>Yellow</t>
  </si>
  <si>
    <t>http://www.digikey.com/short/32bzc8</t>
  </si>
  <si>
    <t>http://www.digikey.com/short/32bzcn</t>
  </si>
  <si>
    <t>http://www.digikey.com/short/32bz7r</t>
  </si>
  <si>
    <t>http://www.digikey.com/short/32bztp</t>
  </si>
  <si>
    <t>http://www.digikey.com/short/32bz30</t>
  </si>
  <si>
    <t>http://www.digikey.com/short/32bz84</t>
  </si>
  <si>
    <t>CSM221-12AE-ND</t>
  </si>
  <si>
    <t>TO-220 Heatsink</t>
  </si>
  <si>
    <t>TOTALS:</t>
  </si>
  <si>
    <t>http://www.digikey.com/short/32bz59</t>
  </si>
  <si>
    <t>http://www.digikey.com/short/32bzr0</t>
  </si>
  <si>
    <t>http://www.digikey.com/short/32htp8</t>
  </si>
  <si>
    <t>http://www.digikey.com/short/32htzq</t>
  </si>
  <si>
    <t>http://www.digikey.com/short/32bz2h</t>
  </si>
  <si>
    <t>http://www.banggood.com/5Pairs-Amass-XT30PW-30A-Low-Temperature-Rise-Fire-Retardant-Plug-p-1075324.html</t>
  </si>
  <si>
    <t>http://www.banggood.com/5X-Amass-XT60PW-Plug-Connector-Male-Female-For-RC-Battery-p-1081485.html?rmmds=search</t>
  </si>
  <si>
    <t>http://www.china-amass.com/ChanPinZhanShi_v212.html</t>
  </si>
  <si>
    <t>http://www.china-amass.com/ChanPinZhanShi_v219.html</t>
  </si>
  <si>
    <t>http://www.digikey.com/short/32bzv1</t>
  </si>
  <si>
    <t>http://www.digikey.com/short/32b4c3</t>
  </si>
  <si>
    <t>http://www.digikey.com/short/32b47r</t>
  </si>
  <si>
    <t>http://www.digikey.com/short/32b43q</t>
  </si>
  <si>
    <t>http://www.digikey.com/short/32b48t</t>
  </si>
  <si>
    <t>http://www.digikey.com/short/32b48z</t>
  </si>
  <si>
    <t>http://www.digikey.com/short/32b4pf</t>
  </si>
  <si>
    <t>http://www.digikey.com/short/32b44z</t>
  </si>
  <si>
    <t>http://www.digikey.com/short/32b4m3</t>
  </si>
  <si>
    <t>http://www.digikey.com/short/32b4mr</t>
  </si>
  <si>
    <t>http://www.digikey.com/short/32b4hm</t>
  </si>
  <si>
    <t>http://www.digikey.com/short/32b4bc</t>
  </si>
  <si>
    <t>http://www.digikey.com/short/32b4bd</t>
  </si>
  <si>
    <t>http://www.digikey.com/short/32b45n</t>
  </si>
  <si>
    <t>100R</t>
  </si>
  <si>
    <t>http://www.digikey.com/short/32b4r5</t>
  </si>
  <si>
    <t>http://www.digikey.com/short/32b4f7</t>
  </si>
  <si>
    <t>http://www.digikey.com/short/32b4f2</t>
  </si>
  <si>
    <t>http://www.digikey.com/short/32b4wc</t>
  </si>
  <si>
    <t>http://www.digikey.com/short/32b4ww</t>
  </si>
  <si>
    <t>PCBs</t>
  </si>
  <si>
    <t>Stencil</t>
  </si>
  <si>
    <t>solder paste</t>
  </si>
  <si>
    <t>squegee</t>
  </si>
  <si>
    <t>http://www.stencilsunlimited.com/nc676-no-clean-solder-paste-p-599.html</t>
  </si>
  <si>
    <t>http://www.stencilsunlimited.com/prototype-squeegee-blade-p-79.html</t>
  </si>
  <si>
    <t>http://www.stencilsunlimited.com/stainless-steel-smt-stencil-p-727.html</t>
  </si>
  <si>
    <t>http://dirtypcbs.com/store/pcbs</t>
  </si>
  <si>
    <t>USB Micro-B Plug</t>
  </si>
  <si>
    <t>http://www.newark.com/global-connector-technology/usb3150-30-075-a/micro-usb-2-0-type-b-plug-th/dp/49Y1722</t>
  </si>
  <si>
    <t>USB3150-30-075-A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</si>
</sst>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8" fillId="0" borderId="0" xfId="42"/>
    <xf numFmtId="0" fontId="0" fillId="33" borderId="0" xfId="0" applyFill="1"/>
    <xf numFmtId="164" fontId="0" fillId="33" borderId="0" xfId="0" applyNumberFormat="1" applyFill="1"/>
    <xf numFmtId="0" fontId="19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hort/32b4pf" TargetMode="External"/><Relationship Id="rId2" Type="http://schemas.openxmlformats.org/officeDocument/2006/relationships/hyperlink" Target="http://www.digikey.com/short/32htp8" TargetMode="External"/><Relationship Id="rId1" Type="http://schemas.openxmlformats.org/officeDocument/2006/relationships/hyperlink" Target="http://www.digikey.com/short/329jp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ewark.com/global-connector-technology/usb3150-30-075-a/micro-usb-2-0-type-b-plug-th/dp/49Y1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0" workbookViewId="0">
      <selection activeCell="B19" sqref="B19"/>
    </sheetView>
  </sheetViews>
  <sheetFormatPr defaultRowHeight="15" x14ac:dyDescent="0.25"/>
  <cols>
    <col min="1" max="1" width="54.140625" customWidth="1"/>
    <col min="3" max="3" width="25.28515625" customWidth="1"/>
    <col min="4" max="4" width="64.7109375" customWidth="1"/>
    <col min="5" max="6" width="14.5703125" customWidth="1"/>
    <col min="7" max="8" width="14.85546875" customWidth="1"/>
    <col min="9" max="9" width="46.7109375" customWidth="1"/>
    <col min="10" max="10" width="53.140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  <c r="B4" s="1">
        <v>42802.715219907404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 t="s">
        <v>6</v>
      </c>
    </row>
    <row r="8" spans="1:10" x14ac:dyDescent="0.25">
      <c r="A8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>
        <v>155</v>
      </c>
    </row>
    <row r="11" spans="1:10" x14ac:dyDescent="0.25">
      <c r="A11" t="s">
        <v>10</v>
      </c>
      <c r="B11">
        <v>56</v>
      </c>
    </row>
    <row r="15" spans="1:10" s="6" customFormat="1" ht="23.25" x14ac:dyDescent="0.35">
      <c r="A15" s="6" t="s">
        <v>11</v>
      </c>
      <c r="B15" s="6" t="s">
        <v>12</v>
      </c>
      <c r="C15" s="6" t="s">
        <v>13</v>
      </c>
      <c r="D15" s="6" t="s">
        <v>14</v>
      </c>
      <c r="E15" s="6" t="s">
        <v>148</v>
      </c>
      <c r="G15" s="6" t="s">
        <v>149</v>
      </c>
      <c r="I15" s="6" t="s">
        <v>150</v>
      </c>
      <c r="J15" s="6" t="s">
        <v>152</v>
      </c>
    </row>
    <row r="16" spans="1:10" x14ac:dyDescent="0.25">
      <c r="A16" t="s">
        <v>151</v>
      </c>
      <c r="B16">
        <v>4</v>
      </c>
      <c r="C16" t="s">
        <v>15</v>
      </c>
      <c r="D16" t="s">
        <v>16</v>
      </c>
      <c r="E16" s="2">
        <v>0.57999999999999996</v>
      </c>
      <c r="F16" s="2">
        <f t="shared" ref="F16:F47" si="0">SUM(B16*E16)</f>
        <v>2.3199999999999998</v>
      </c>
      <c r="G16" s="2">
        <v>148.24</v>
      </c>
      <c r="H16" s="2">
        <f t="shared" ref="H16:H47" si="1">SUM(B16*G16)</f>
        <v>592.96</v>
      </c>
      <c r="I16" t="s">
        <v>153</v>
      </c>
      <c r="J16" t="s">
        <v>154</v>
      </c>
    </row>
    <row r="17" spans="1:10" x14ac:dyDescent="0.25">
      <c r="A17" t="s">
        <v>160</v>
      </c>
      <c r="B17">
        <v>7</v>
      </c>
      <c r="C17" t="s">
        <v>17</v>
      </c>
      <c r="D17" t="s">
        <v>18</v>
      </c>
      <c r="E17" s="2">
        <v>0.1</v>
      </c>
      <c r="F17" s="2">
        <f t="shared" si="0"/>
        <v>0.70000000000000007</v>
      </c>
      <c r="G17" s="2">
        <v>6.24</v>
      </c>
      <c r="H17" s="2">
        <f t="shared" si="1"/>
        <v>43.68</v>
      </c>
      <c r="I17" t="s">
        <v>155</v>
      </c>
    </row>
    <row r="18" spans="1:10" x14ac:dyDescent="0.25">
      <c r="A18" t="s">
        <v>19</v>
      </c>
      <c r="B18">
        <v>4</v>
      </c>
      <c r="C18" t="s">
        <v>20</v>
      </c>
      <c r="D18" t="s">
        <v>158</v>
      </c>
      <c r="E18" s="2">
        <v>0.26</v>
      </c>
      <c r="F18" s="2">
        <f t="shared" si="0"/>
        <v>1.04</v>
      </c>
      <c r="G18" s="2">
        <v>53.82</v>
      </c>
      <c r="H18" s="2">
        <f t="shared" si="1"/>
        <v>215.28</v>
      </c>
      <c r="I18" t="s">
        <v>157</v>
      </c>
    </row>
    <row r="19" spans="1:10" x14ac:dyDescent="0.25">
      <c r="A19" t="s">
        <v>21</v>
      </c>
      <c r="B19">
        <v>1</v>
      </c>
      <c r="C19" t="s">
        <v>22</v>
      </c>
      <c r="D19" t="s">
        <v>23</v>
      </c>
      <c r="E19" s="2">
        <v>1.31</v>
      </c>
      <c r="F19" s="2">
        <f t="shared" si="0"/>
        <v>1.31</v>
      </c>
      <c r="G19" s="2">
        <v>518.1</v>
      </c>
      <c r="H19" s="2">
        <f t="shared" si="1"/>
        <v>518.1</v>
      </c>
      <c r="I19" t="s">
        <v>156</v>
      </c>
    </row>
    <row r="20" spans="1:10" x14ac:dyDescent="0.25">
      <c r="A20" t="s">
        <v>24</v>
      </c>
      <c r="B20">
        <v>12</v>
      </c>
      <c r="C20" t="s">
        <v>25</v>
      </c>
      <c r="D20" t="s">
        <v>26</v>
      </c>
      <c r="E20" s="2">
        <v>0.22</v>
      </c>
      <c r="F20" s="2">
        <f t="shared" si="0"/>
        <v>2.64</v>
      </c>
      <c r="G20" s="2">
        <v>46.76</v>
      </c>
      <c r="H20" s="2">
        <f t="shared" si="1"/>
        <v>561.12</v>
      </c>
      <c r="I20" t="s">
        <v>161</v>
      </c>
    </row>
    <row r="21" spans="1:10" x14ac:dyDescent="0.25">
      <c r="A21" t="s">
        <v>27</v>
      </c>
      <c r="B21">
        <v>12</v>
      </c>
      <c r="C21" t="s">
        <v>28</v>
      </c>
      <c r="D21" t="s">
        <v>26</v>
      </c>
      <c r="E21" s="2">
        <v>0.1</v>
      </c>
      <c r="F21" s="2">
        <f t="shared" si="0"/>
        <v>1.2000000000000002</v>
      </c>
      <c r="G21" s="2">
        <v>7.03</v>
      </c>
      <c r="H21" s="2">
        <f t="shared" si="1"/>
        <v>84.36</v>
      </c>
      <c r="I21" t="s">
        <v>162</v>
      </c>
    </row>
    <row r="22" spans="1:10" x14ac:dyDescent="0.25">
      <c r="A22" t="s">
        <v>29</v>
      </c>
      <c r="B22">
        <v>2</v>
      </c>
      <c r="C22" t="s">
        <v>30</v>
      </c>
      <c r="D22" t="s">
        <v>31</v>
      </c>
      <c r="E22" s="2">
        <v>0.1</v>
      </c>
      <c r="F22" s="2">
        <f t="shared" si="0"/>
        <v>0.2</v>
      </c>
      <c r="G22" s="2">
        <v>3.64</v>
      </c>
      <c r="H22" s="2">
        <f t="shared" si="1"/>
        <v>7.28</v>
      </c>
      <c r="I22" t="s">
        <v>163</v>
      </c>
    </row>
    <row r="23" spans="1:10" x14ac:dyDescent="0.25">
      <c r="A23" t="s">
        <v>32</v>
      </c>
      <c r="B23">
        <v>1</v>
      </c>
      <c r="C23" t="s">
        <v>33</v>
      </c>
      <c r="D23" t="s">
        <v>34</v>
      </c>
      <c r="E23" s="2">
        <v>0.42</v>
      </c>
      <c r="F23" s="2">
        <f t="shared" si="0"/>
        <v>0.42</v>
      </c>
      <c r="G23" s="2">
        <v>110.88</v>
      </c>
      <c r="H23" s="2">
        <f t="shared" si="1"/>
        <v>110.88</v>
      </c>
      <c r="I23" t="s">
        <v>164</v>
      </c>
      <c r="J23" t="s">
        <v>166</v>
      </c>
    </row>
    <row r="24" spans="1:10" x14ac:dyDescent="0.25">
      <c r="A24" t="s">
        <v>35</v>
      </c>
      <c r="B24">
        <v>1</v>
      </c>
      <c r="C24" t="s">
        <v>36</v>
      </c>
      <c r="D24" t="s">
        <v>34</v>
      </c>
      <c r="E24" s="2">
        <v>0.42</v>
      </c>
      <c r="F24" s="2">
        <f t="shared" si="0"/>
        <v>0.42</v>
      </c>
      <c r="G24" s="2">
        <v>110.88</v>
      </c>
      <c r="H24" s="2">
        <f t="shared" si="1"/>
        <v>110.88</v>
      </c>
      <c r="I24" t="s">
        <v>164</v>
      </c>
      <c r="J24" t="s">
        <v>166</v>
      </c>
    </row>
    <row r="25" spans="1:10" x14ac:dyDescent="0.25">
      <c r="A25" t="s">
        <v>37</v>
      </c>
      <c r="B25">
        <v>1</v>
      </c>
      <c r="C25" t="s">
        <v>38</v>
      </c>
      <c r="D25" t="s">
        <v>34</v>
      </c>
      <c r="E25" s="2">
        <v>0.42</v>
      </c>
      <c r="F25" s="2">
        <f t="shared" si="0"/>
        <v>0.42</v>
      </c>
      <c r="G25" s="2">
        <v>110.88</v>
      </c>
      <c r="H25" s="2">
        <f t="shared" si="1"/>
        <v>110.88</v>
      </c>
      <c r="I25" t="s">
        <v>164</v>
      </c>
      <c r="J25" t="s">
        <v>166</v>
      </c>
    </row>
    <row r="26" spans="1:10" x14ac:dyDescent="0.25">
      <c r="A26" t="s">
        <v>39</v>
      </c>
      <c r="B26">
        <v>1</v>
      </c>
      <c r="C26" t="s">
        <v>40</v>
      </c>
      <c r="D26" t="s">
        <v>34</v>
      </c>
      <c r="E26" s="2">
        <v>0.42</v>
      </c>
      <c r="F26" s="2">
        <f t="shared" si="0"/>
        <v>0.42</v>
      </c>
      <c r="G26" s="2">
        <v>110.88</v>
      </c>
      <c r="H26" s="2">
        <f t="shared" si="1"/>
        <v>110.88</v>
      </c>
      <c r="I26" t="s">
        <v>165</v>
      </c>
      <c r="J26" t="s">
        <v>167</v>
      </c>
    </row>
    <row r="27" spans="1:10" x14ac:dyDescent="0.25">
      <c r="A27" t="s">
        <v>41</v>
      </c>
      <c r="B27">
        <v>1</v>
      </c>
      <c r="C27" t="s">
        <v>42</v>
      </c>
      <c r="D27" t="s">
        <v>34</v>
      </c>
      <c r="E27" s="2">
        <v>0.42</v>
      </c>
      <c r="F27" s="2">
        <f t="shared" si="0"/>
        <v>0.42</v>
      </c>
      <c r="G27" s="2">
        <v>110.88</v>
      </c>
      <c r="H27" s="2">
        <f t="shared" si="1"/>
        <v>110.88</v>
      </c>
      <c r="I27" t="s">
        <v>165</v>
      </c>
      <c r="J27" t="s">
        <v>167</v>
      </c>
    </row>
    <row r="28" spans="1:10" x14ac:dyDescent="0.25">
      <c r="A28" t="s">
        <v>43</v>
      </c>
      <c r="B28">
        <v>1</v>
      </c>
      <c r="C28" t="s">
        <v>44</v>
      </c>
      <c r="D28" t="s">
        <v>34</v>
      </c>
      <c r="E28" s="2">
        <v>0.42</v>
      </c>
      <c r="F28" s="2">
        <f t="shared" si="0"/>
        <v>0.42</v>
      </c>
      <c r="G28" s="2">
        <v>110.88</v>
      </c>
      <c r="H28" s="2">
        <f t="shared" si="1"/>
        <v>110.88</v>
      </c>
      <c r="I28" t="s">
        <v>165</v>
      </c>
      <c r="J28" t="s">
        <v>167</v>
      </c>
    </row>
    <row r="29" spans="1:10" x14ac:dyDescent="0.25">
      <c r="A29" t="s">
        <v>45</v>
      </c>
      <c r="B29">
        <v>8</v>
      </c>
      <c r="C29" t="s">
        <v>46</v>
      </c>
      <c r="D29" t="s">
        <v>47</v>
      </c>
      <c r="E29" s="2">
        <v>0.44</v>
      </c>
      <c r="F29" s="2">
        <f t="shared" si="0"/>
        <v>3.52</v>
      </c>
      <c r="G29" s="2">
        <v>222.54</v>
      </c>
      <c r="H29" s="2">
        <f t="shared" si="1"/>
        <v>1780.32</v>
      </c>
      <c r="I29" t="s">
        <v>168</v>
      </c>
    </row>
    <row r="30" spans="1:10" x14ac:dyDescent="0.25">
      <c r="A30" t="s">
        <v>48</v>
      </c>
      <c r="B30">
        <v>6</v>
      </c>
      <c r="C30" t="s">
        <v>49</v>
      </c>
      <c r="D30" t="s">
        <v>50</v>
      </c>
      <c r="E30" s="2">
        <v>0.21</v>
      </c>
      <c r="F30" s="2">
        <f t="shared" si="0"/>
        <v>1.26</v>
      </c>
      <c r="G30" s="2">
        <v>39.14</v>
      </c>
      <c r="H30" s="2">
        <f t="shared" si="1"/>
        <v>234.84</v>
      </c>
      <c r="I30" t="s">
        <v>169</v>
      </c>
    </row>
    <row r="31" spans="1:10" x14ac:dyDescent="0.25">
      <c r="A31" t="s">
        <v>51</v>
      </c>
      <c r="B31">
        <v>1</v>
      </c>
      <c r="C31" t="s">
        <v>52</v>
      </c>
      <c r="D31" t="s">
        <v>47</v>
      </c>
      <c r="E31" s="2">
        <v>0.36</v>
      </c>
      <c r="F31" s="2">
        <f t="shared" si="0"/>
        <v>0.36</v>
      </c>
      <c r="G31" s="2">
        <v>111.24</v>
      </c>
      <c r="H31" s="2">
        <f t="shared" si="1"/>
        <v>111.24</v>
      </c>
      <c r="I31" t="s">
        <v>170</v>
      </c>
    </row>
    <row r="32" spans="1:10" x14ac:dyDescent="0.25">
      <c r="A32" t="s">
        <v>53</v>
      </c>
      <c r="B32">
        <v>3</v>
      </c>
      <c r="C32" t="s">
        <v>54</v>
      </c>
      <c r="D32" t="s">
        <v>55</v>
      </c>
      <c r="E32" s="2">
        <v>1.17</v>
      </c>
      <c r="F32" s="2">
        <f t="shared" si="0"/>
        <v>3.51</v>
      </c>
      <c r="G32" s="2">
        <v>885.8</v>
      </c>
      <c r="H32" s="2">
        <f t="shared" si="1"/>
        <v>2657.3999999999996</v>
      </c>
      <c r="I32" t="s">
        <v>171</v>
      </c>
    </row>
    <row r="33" spans="1:10" x14ac:dyDescent="0.25">
      <c r="A33" t="s">
        <v>56</v>
      </c>
      <c r="B33">
        <v>6</v>
      </c>
      <c r="C33" t="s">
        <v>57</v>
      </c>
      <c r="D33" t="s">
        <v>58</v>
      </c>
      <c r="E33" s="2">
        <v>7.72</v>
      </c>
      <c r="F33" s="2">
        <f t="shared" si="0"/>
        <v>46.32</v>
      </c>
      <c r="G33" s="2">
        <v>4378.05</v>
      </c>
      <c r="H33" s="2">
        <f t="shared" si="1"/>
        <v>26268.300000000003</v>
      </c>
      <c r="I33" t="s">
        <v>172</v>
      </c>
    </row>
    <row r="34" spans="1:10" x14ac:dyDescent="0.25">
      <c r="A34" t="s">
        <v>59</v>
      </c>
      <c r="B34">
        <v>1</v>
      </c>
      <c r="C34" t="s">
        <v>60</v>
      </c>
      <c r="D34" t="s">
        <v>55</v>
      </c>
      <c r="E34" s="2">
        <v>2.2000000000000002</v>
      </c>
      <c r="F34" s="2">
        <f t="shared" si="0"/>
        <v>2.2000000000000002</v>
      </c>
      <c r="G34" s="2">
        <v>1123.3800000000001</v>
      </c>
      <c r="H34" s="2">
        <f t="shared" si="1"/>
        <v>1123.3800000000001</v>
      </c>
      <c r="I34" t="s">
        <v>173</v>
      </c>
    </row>
    <row r="35" spans="1:10" x14ac:dyDescent="0.25">
      <c r="A35" t="s">
        <v>61</v>
      </c>
      <c r="B35">
        <v>1</v>
      </c>
      <c r="C35" t="s">
        <v>62</v>
      </c>
      <c r="D35" t="s">
        <v>63</v>
      </c>
      <c r="E35" s="2">
        <v>0.61</v>
      </c>
      <c r="F35" s="2">
        <f t="shared" si="0"/>
        <v>0.61</v>
      </c>
      <c r="G35" s="2">
        <v>313.01</v>
      </c>
      <c r="H35" s="2">
        <f t="shared" si="1"/>
        <v>313.01</v>
      </c>
      <c r="I35" t="s">
        <v>177</v>
      </c>
    </row>
    <row r="36" spans="1:10" x14ac:dyDescent="0.25">
      <c r="A36" t="s">
        <v>64</v>
      </c>
      <c r="B36">
        <v>1</v>
      </c>
      <c r="C36" t="s">
        <v>65</v>
      </c>
      <c r="D36" t="s">
        <v>66</v>
      </c>
      <c r="E36" s="2">
        <v>0.36</v>
      </c>
      <c r="F36" s="2">
        <f t="shared" si="0"/>
        <v>0.36</v>
      </c>
      <c r="G36" s="2">
        <v>168</v>
      </c>
      <c r="H36" s="2">
        <f t="shared" si="1"/>
        <v>168</v>
      </c>
      <c r="I36" t="s">
        <v>178</v>
      </c>
    </row>
    <row r="37" spans="1:10" x14ac:dyDescent="0.25">
      <c r="A37" t="s">
        <v>67</v>
      </c>
      <c r="B37">
        <v>1</v>
      </c>
      <c r="C37" t="s">
        <v>68</v>
      </c>
      <c r="D37" t="s">
        <v>69</v>
      </c>
      <c r="E37" s="2">
        <v>5.0999999999999996</v>
      </c>
      <c r="F37" s="2">
        <f t="shared" si="0"/>
        <v>5.0999999999999996</v>
      </c>
      <c r="G37" s="2">
        <v>5100</v>
      </c>
      <c r="H37" s="2">
        <f t="shared" si="1"/>
        <v>5100</v>
      </c>
      <c r="I37" s="3" t="s">
        <v>179</v>
      </c>
      <c r="J37" t="s">
        <v>180</v>
      </c>
    </row>
    <row r="38" spans="1:10" x14ac:dyDescent="0.25">
      <c r="A38" t="s">
        <v>70</v>
      </c>
      <c r="B38">
        <v>3</v>
      </c>
      <c r="C38">
        <v>5452027</v>
      </c>
      <c r="D38" t="s">
        <v>71</v>
      </c>
      <c r="E38" s="2">
        <v>0.76</v>
      </c>
      <c r="F38" s="2">
        <f t="shared" si="0"/>
        <v>2.2800000000000002</v>
      </c>
      <c r="G38" s="2">
        <v>534.6</v>
      </c>
      <c r="H38" s="2">
        <f t="shared" si="1"/>
        <v>1603.8000000000002</v>
      </c>
      <c r="I38" t="s">
        <v>181</v>
      </c>
    </row>
    <row r="39" spans="1:10" x14ac:dyDescent="0.25">
      <c r="A39" t="s">
        <v>72</v>
      </c>
      <c r="B39">
        <v>3</v>
      </c>
      <c r="C39" t="s">
        <v>73</v>
      </c>
      <c r="D39" t="s">
        <v>74</v>
      </c>
      <c r="E39" s="2">
        <v>1</v>
      </c>
      <c r="F39" s="2">
        <f t="shared" si="0"/>
        <v>3</v>
      </c>
      <c r="G39" s="2">
        <v>1000</v>
      </c>
      <c r="H39" s="2">
        <f t="shared" si="1"/>
        <v>3000</v>
      </c>
      <c r="I39" t="s">
        <v>182</v>
      </c>
      <c r="J39" t="s">
        <v>184</v>
      </c>
    </row>
    <row r="40" spans="1:10" x14ac:dyDescent="0.25">
      <c r="A40" t="s">
        <v>75</v>
      </c>
      <c r="B40">
        <v>3</v>
      </c>
      <c r="C40" t="s">
        <v>76</v>
      </c>
      <c r="D40" t="s">
        <v>77</v>
      </c>
      <c r="E40" s="2">
        <v>0.8</v>
      </c>
      <c r="F40" s="2">
        <f t="shared" si="0"/>
        <v>2.4000000000000004</v>
      </c>
      <c r="G40" s="2">
        <v>800</v>
      </c>
      <c r="H40" s="2">
        <f t="shared" si="1"/>
        <v>2400</v>
      </c>
      <c r="I40" t="s">
        <v>183</v>
      </c>
      <c r="J40" t="s">
        <v>185</v>
      </c>
    </row>
    <row r="41" spans="1:10" x14ac:dyDescent="0.25">
      <c r="A41" t="s">
        <v>78</v>
      </c>
      <c r="B41">
        <v>1</v>
      </c>
      <c r="C41" t="s">
        <v>79</v>
      </c>
      <c r="D41" t="s">
        <v>80</v>
      </c>
      <c r="E41" s="2">
        <v>0.26</v>
      </c>
      <c r="F41" s="2">
        <f t="shared" si="0"/>
        <v>0.26</v>
      </c>
      <c r="G41" s="2">
        <v>131.29</v>
      </c>
      <c r="H41" s="2">
        <f t="shared" si="1"/>
        <v>131.29</v>
      </c>
      <c r="I41" t="s">
        <v>187</v>
      </c>
    </row>
    <row r="42" spans="1:10" x14ac:dyDescent="0.25">
      <c r="A42" t="s">
        <v>81</v>
      </c>
      <c r="B42">
        <v>1</v>
      </c>
      <c r="C42" t="s">
        <v>82</v>
      </c>
      <c r="D42" t="s">
        <v>83</v>
      </c>
      <c r="E42" s="2">
        <v>0.35</v>
      </c>
      <c r="F42" s="2">
        <f t="shared" si="0"/>
        <v>0.35</v>
      </c>
      <c r="G42" s="2">
        <v>167.13</v>
      </c>
      <c r="H42" s="2">
        <f t="shared" si="1"/>
        <v>167.13</v>
      </c>
      <c r="I42" t="s">
        <v>186</v>
      </c>
    </row>
    <row r="43" spans="1:10" x14ac:dyDescent="0.25">
      <c r="A43" t="s">
        <v>84</v>
      </c>
      <c r="B43">
        <v>1</v>
      </c>
      <c r="C43" t="s">
        <v>85</v>
      </c>
      <c r="D43" t="s">
        <v>83</v>
      </c>
      <c r="E43" s="2">
        <v>0.35</v>
      </c>
      <c r="F43" s="2">
        <f t="shared" si="0"/>
        <v>0.35</v>
      </c>
      <c r="G43" s="2">
        <v>167.13</v>
      </c>
      <c r="H43" s="2">
        <f t="shared" si="1"/>
        <v>167.13</v>
      </c>
      <c r="I43" t="s">
        <v>186</v>
      </c>
    </row>
    <row r="44" spans="1:10" x14ac:dyDescent="0.25">
      <c r="A44" t="s">
        <v>86</v>
      </c>
      <c r="B44">
        <v>1</v>
      </c>
      <c r="C44" t="s">
        <v>87</v>
      </c>
      <c r="D44" t="s">
        <v>83</v>
      </c>
      <c r="E44" s="2">
        <v>0.35</v>
      </c>
      <c r="F44" s="2">
        <f t="shared" si="0"/>
        <v>0.35</v>
      </c>
      <c r="G44" s="2">
        <v>167.13</v>
      </c>
      <c r="H44" s="2">
        <f t="shared" si="1"/>
        <v>167.13</v>
      </c>
      <c r="I44" t="s">
        <v>186</v>
      </c>
    </row>
    <row r="45" spans="1:10" x14ac:dyDescent="0.25">
      <c r="A45" t="s">
        <v>88</v>
      </c>
      <c r="B45">
        <v>1</v>
      </c>
      <c r="C45" t="s">
        <v>89</v>
      </c>
      <c r="D45" t="s">
        <v>83</v>
      </c>
      <c r="E45" s="2">
        <v>0.35</v>
      </c>
      <c r="F45" s="2">
        <f t="shared" si="0"/>
        <v>0.35</v>
      </c>
      <c r="G45" s="2">
        <v>167.13</v>
      </c>
      <c r="H45" s="2">
        <f t="shared" si="1"/>
        <v>167.13</v>
      </c>
      <c r="I45" t="s">
        <v>186</v>
      </c>
    </row>
    <row r="46" spans="1:10" x14ac:dyDescent="0.25">
      <c r="A46" t="s">
        <v>90</v>
      </c>
      <c r="B46">
        <v>1</v>
      </c>
      <c r="C46" t="s">
        <v>91</v>
      </c>
      <c r="D46" t="s">
        <v>83</v>
      </c>
      <c r="E46" s="2">
        <v>0.35</v>
      </c>
      <c r="F46" s="2">
        <f t="shared" si="0"/>
        <v>0.35</v>
      </c>
      <c r="G46" s="2">
        <v>167.13</v>
      </c>
      <c r="H46" s="2">
        <f t="shared" si="1"/>
        <v>167.13</v>
      </c>
      <c r="I46" t="s">
        <v>186</v>
      </c>
    </row>
    <row r="47" spans="1:10" x14ac:dyDescent="0.25">
      <c r="A47" t="s">
        <v>92</v>
      </c>
      <c r="B47">
        <v>1</v>
      </c>
      <c r="C47" t="s">
        <v>93</v>
      </c>
      <c r="D47" t="s">
        <v>83</v>
      </c>
      <c r="E47" s="2">
        <v>0.35</v>
      </c>
      <c r="F47" s="2">
        <f t="shared" si="0"/>
        <v>0.35</v>
      </c>
      <c r="G47" s="2">
        <v>167.13</v>
      </c>
      <c r="H47" s="2">
        <f t="shared" si="1"/>
        <v>167.13</v>
      </c>
      <c r="I47" t="s">
        <v>186</v>
      </c>
    </row>
    <row r="48" spans="1:10" x14ac:dyDescent="0.25">
      <c r="A48" t="s">
        <v>94</v>
      </c>
      <c r="B48">
        <v>2</v>
      </c>
      <c r="C48" t="s">
        <v>95</v>
      </c>
      <c r="D48" t="s">
        <v>96</v>
      </c>
      <c r="E48" s="2">
        <v>0.1</v>
      </c>
      <c r="F48" s="2">
        <f t="shared" ref="F48:F71" si="2">SUM(B48*E48)</f>
        <v>0.2</v>
      </c>
      <c r="G48" s="2">
        <v>27.95</v>
      </c>
      <c r="H48" s="2">
        <f t="shared" ref="H48:H71" si="3">SUM(B48*G48)</f>
        <v>55.9</v>
      </c>
      <c r="I48" t="s">
        <v>188</v>
      </c>
    </row>
    <row r="49" spans="1:9" x14ac:dyDescent="0.25">
      <c r="A49" t="s">
        <v>97</v>
      </c>
      <c r="B49">
        <v>1</v>
      </c>
      <c r="C49" t="s">
        <v>98</v>
      </c>
      <c r="D49" t="s">
        <v>99</v>
      </c>
      <c r="E49" s="2">
        <v>0.39</v>
      </c>
      <c r="F49" s="2">
        <f t="shared" si="2"/>
        <v>0.39</v>
      </c>
      <c r="G49" s="2">
        <v>182.35</v>
      </c>
      <c r="H49" s="2">
        <f t="shared" si="3"/>
        <v>182.35</v>
      </c>
      <c r="I49" t="s">
        <v>189</v>
      </c>
    </row>
    <row r="50" spans="1:9" x14ac:dyDescent="0.25">
      <c r="A50" t="s">
        <v>100</v>
      </c>
      <c r="B50">
        <v>1</v>
      </c>
      <c r="C50" t="s">
        <v>101</v>
      </c>
      <c r="D50" t="s">
        <v>99</v>
      </c>
      <c r="E50" s="2">
        <v>0.39</v>
      </c>
      <c r="F50" s="2">
        <f t="shared" si="2"/>
        <v>0.39</v>
      </c>
      <c r="G50" s="2">
        <v>182.35</v>
      </c>
      <c r="H50" s="2">
        <f t="shared" si="3"/>
        <v>182.35</v>
      </c>
      <c r="I50" t="s">
        <v>189</v>
      </c>
    </row>
    <row r="51" spans="1:9" x14ac:dyDescent="0.25">
      <c r="A51" t="s">
        <v>102</v>
      </c>
      <c r="B51">
        <v>1</v>
      </c>
      <c r="C51" t="s">
        <v>103</v>
      </c>
      <c r="D51" t="s">
        <v>99</v>
      </c>
      <c r="E51" s="2">
        <v>0.39</v>
      </c>
      <c r="F51" s="2">
        <f t="shared" si="2"/>
        <v>0.39</v>
      </c>
      <c r="G51" s="2">
        <v>182.35</v>
      </c>
      <c r="H51" s="2">
        <f t="shared" si="3"/>
        <v>182.35</v>
      </c>
      <c r="I51" t="s">
        <v>189</v>
      </c>
    </row>
    <row r="52" spans="1:9" x14ac:dyDescent="0.25">
      <c r="A52" t="s">
        <v>104</v>
      </c>
      <c r="B52">
        <v>1</v>
      </c>
      <c r="C52" t="s">
        <v>105</v>
      </c>
      <c r="D52" t="s">
        <v>99</v>
      </c>
      <c r="E52" s="2">
        <v>0.39</v>
      </c>
      <c r="F52" s="2">
        <f t="shared" si="2"/>
        <v>0.39</v>
      </c>
      <c r="G52" s="2">
        <v>182.35</v>
      </c>
      <c r="H52" s="2">
        <f t="shared" si="3"/>
        <v>182.35</v>
      </c>
      <c r="I52" t="s">
        <v>189</v>
      </c>
    </row>
    <row r="53" spans="1:9" x14ac:dyDescent="0.25">
      <c r="A53" t="s">
        <v>106</v>
      </c>
      <c r="B53">
        <v>1</v>
      </c>
      <c r="C53" t="s">
        <v>107</v>
      </c>
      <c r="D53" t="s">
        <v>99</v>
      </c>
      <c r="E53" s="2">
        <v>0.39</v>
      </c>
      <c r="F53" s="2">
        <f t="shared" si="2"/>
        <v>0.39</v>
      </c>
      <c r="G53" s="2">
        <v>182.35</v>
      </c>
      <c r="H53" s="2">
        <f t="shared" si="3"/>
        <v>182.35</v>
      </c>
      <c r="I53" t="s">
        <v>189</v>
      </c>
    </row>
    <row r="54" spans="1:9" x14ac:dyDescent="0.25">
      <c r="A54" t="s">
        <v>108</v>
      </c>
      <c r="B54">
        <v>1</v>
      </c>
      <c r="C54" t="s">
        <v>109</v>
      </c>
      <c r="D54" t="s">
        <v>99</v>
      </c>
      <c r="E54" s="2">
        <v>0.39</v>
      </c>
      <c r="F54" s="2">
        <f t="shared" si="2"/>
        <v>0.39</v>
      </c>
      <c r="G54" s="2">
        <v>182.35</v>
      </c>
      <c r="H54" s="2">
        <f t="shared" si="3"/>
        <v>182.35</v>
      </c>
      <c r="I54" t="s">
        <v>189</v>
      </c>
    </row>
    <row r="55" spans="1:9" x14ac:dyDescent="0.25">
      <c r="A55" t="s">
        <v>110</v>
      </c>
      <c r="B55">
        <v>3</v>
      </c>
      <c r="C55" t="s">
        <v>111</v>
      </c>
      <c r="D55" t="s">
        <v>112</v>
      </c>
      <c r="E55" s="2">
        <v>1.63</v>
      </c>
      <c r="F55" s="2">
        <f t="shared" si="2"/>
        <v>4.8899999999999997</v>
      </c>
      <c r="G55" s="2">
        <v>761.25</v>
      </c>
      <c r="H55" s="2">
        <f t="shared" si="3"/>
        <v>2283.75</v>
      </c>
      <c r="I55" t="s">
        <v>190</v>
      </c>
    </row>
    <row r="56" spans="1:9" x14ac:dyDescent="0.25">
      <c r="A56" t="s">
        <v>113</v>
      </c>
      <c r="B56">
        <v>3</v>
      </c>
      <c r="C56" t="s">
        <v>114</v>
      </c>
      <c r="D56" t="s">
        <v>112</v>
      </c>
      <c r="E56" s="2">
        <v>0.95</v>
      </c>
      <c r="F56" s="2">
        <f t="shared" si="2"/>
        <v>2.8499999999999996</v>
      </c>
      <c r="G56" s="2">
        <v>405</v>
      </c>
      <c r="H56" s="2">
        <f t="shared" si="3"/>
        <v>1215</v>
      </c>
      <c r="I56" t="s">
        <v>191</v>
      </c>
    </row>
    <row r="57" spans="1:9" x14ac:dyDescent="0.25">
      <c r="A57" t="s">
        <v>115</v>
      </c>
      <c r="B57">
        <v>6</v>
      </c>
      <c r="C57" t="s">
        <v>116</v>
      </c>
      <c r="D57" t="s">
        <v>117</v>
      </c>
      <c r="E57" s="2">
        <v>0.1</v>
      </c>
      <c r="F57" s="2">
        <f t="shared" si="2"/>
        <v>0.60000000000000009</v>
      </c>
      <c r="G57" s="2">
        <v>19.8</v>
      </c>
      <c r="H57" s="2">
        <f t="shared" si="3"/>
        <v>118.80000000000001</v>
      </c>
      <c r="I57" t="s">
        <v>197</v>
      </c>
    </row>
    <row r="58" spans="1:9" x14ac:dyDescent="0.25">
      <c r="A58" t="s">
        <v>118</v>
      </c>
      <c r="B58">
        <v>6</v>
      </c>
      <c r="C58" t="s">
        <v>119</v>
      </c>
      <c r="D58" t="s">
        <v>117</v>
      </c>
      <c r="E58" s="2">
        <v>0.1</v>
      </c>
      <c r="F58" s="2">
        <f t="shared" si="2"/>
        <v>0.60000000000000009</v>
      </c>
      <c r="G58" s="2">
        <v>9.0399999999999991</v>
      </c>
      <c r="H58" s="2">
        <f t="shared" si="3"/>
        <v>54.239999999999995</v>
      </c>
      <c r="I58" t="s">
        <v>198</v>
      </c>
    </row>
    <row r="59" spans="1:9" x14ac:dyDescent="0.25">
      <c r="A59" t="s">
        <v>120</v>
      </c>
      <c r="B59">
        <v>6</v>
      </c>
      <c r="C59" t="s">
        <v>121</v>
      </c>
      <c r="D59" t="s">
        <v>117</v>
      </c>
      <c r="E59" s="2">
        <v>0.14000000000000001</v>
      </c>
      <c r="F59" s="2">
        <f t="shared" si="2"/>
        <v>0.84000000000000008</v>
      </c>
      <c r="G59" s="2">
        <v>19.8</v>
      </c>
      <c r="H59" s="2">
        <f t="shared" si="3"/>
        <v>118.80000000000001</v>
      </c>
      <c r="I59" t="s">
        <v>199</v>
      </c>
    </row>
    <row r="60" spans="1:9" x14ac:dyDescent="0.25">
      <c r="A60" t="s">
        <v>122</v>
      </c>
      <c r="B60">
        <v>4</v>
      </c>
      <c r="C60" t="s">
        <v>123</v>
      </c>
      <c r="D60" t="s">
        <v>117</v>
      </c>
      <c r="E60" s="2">
        <v>0.14000000000000001</v>
      </c>
      <c r="F60" s="2">
        <f t="shared" si="2"/>
        <v>0.56000000000000005</v>
      </c>
      <c r="G60" s="2">
        <v>19.8</v>
      </c>
      <c r="H60" s="2">
        <f t="shared" si="3"/>
        <v>79.2</v>
      </c>
      <c r="I60" t="s">
        <v>201</v>
      </c>
    </row>
    <row r="61" spans="1:9" x14ac:dyDescent="0.25">
      <c r="A61" t="s">
        <v>124</v>
      </c>
      <c r="B61">
        <v>6</v>
      </c>
      <c r="C61" t="s">
        <v>200</v>
      </c>
      <c r="D61" t="s">
        <v>117</v>
      </c>
      <c r="E61" s="2">
        <v>0.1</v>
      </c>
      <c r="F61" s="2">
        <f t="shared" si="2"/>
        <v>0.60000000000000009</v>
      </c>
      <c r="G61" s="2">
        <v>9.08</v>
      </c>
      <c r="H61" s="2">
        <f t="shared" si="3"/>
        <v>54.480000000000004</v>
      </c>
      <c r="I61" t="s">
        <v>202</v>
      </c>
    </row>
    <row r="62" spans="1:9" x14ac:dyDescent="0.25">
      <c r="A62" t="s">
        <v>125</v>
      </c>
      <c r="B62">
        <v>12</v>
      </c>
      <c r="C62" t="s">
        <v>126</v>
      </c>
      <c r="D62" t="s">
        <v>117</v>
      </c>
      <c r="E62" s="2">
        <v>0.14000000000000001</v>
      </c>
      <c r="F62" s="2">
        <f t="shared" si="2"/>
        <v>1.6800000000000002</v>
      </c>
      <c r="G62" s="2">
        <v>19.8</v>
      </c>
      <c r="H62" s="2">
        <f t="shared" si="3"/>
        <v>237.60000000000002</v>
      </c>
      <c r="I62" t="s">
        <v>203</v>
      </c>
    </row>
    <row r="63" spans="1:9" x14ac:dyDescent="0.25">
      <c r="A63" t="s">
        <v>127</v>
      </c>
      <c r="B63">
        <v>1</v>
      </c>
      <c r="C63" t="s">
        <v>128</v>
      </c>
      <c r="D63" t="s">
        <v>117</v>
      </c>
      <c r="E63" s="2">
        <v>0.14000000000000001</v>
      </c>
      <c r="F63" s="2">
        <f t="shared" si="2"/>
        <v>0.14000000000000001</v>
      </c>
      <c r="G63" s="2">
        <v>19.8</v>
      </c>
      <c r="H63" s="2">
        <f t="shared" si="3"/>
        <v>19.8</v>
      </c>
      <c r="I63" t="s">
        <v>204</v>
      </c>
    </row>
    <row r="64" spans="1:9" x14ac:dyDescent="0.25">
      <c r="A64" t="s">
        <v>129</v>
      </c>
      <c r="B64">
        <v>1</v>
      </c>
      <c r="C64" t="s">
        <v>130</v>
      </c>
      <c r="D64" t="s">
        <v>117</v>
      </c>
      <c r="E64" s="2">
        <v>0.14000000000000001</v>
      </c>
      <c r="F64" s="2">
        <f t="shared" si="2"/>
        <v>0.14000000000000001</v>
      </c>
      <c r="G64" s="2">
        <v>19.8</v>
      </c>
      <c r="H64" s="2">
        <f t="shared" si="3"/>
        <v>19.8</v>
      </c>
      <c r="I64" t="s">
        <v>205</v>
      </c>
    </row>
    <row r="65" spans="1:9" x14ac:dyDescent="0.25">
      <c r="A65" t="s">
        <v>131</v>
      </c>
      <c r="B65">
        <v>3</v>
      </c>
      <c r="C65" t="s">
        <v>132</v>
      </c>
      <c r="D65" t="s">
        <v>133</v>
      </c>
      <c r="E65" s="2">
        <v>0.44</v>
      </c>
      <c r="F65" s="2">
        <f t="shared" si="2"/>
        <v>1.32</v>
      </c>
      <c r="G65" s="2">
        <v>109.6</v>
      </c>
      <c r="H65" s="2">
        <f t="shared" si="3"/>
        <v>328.79999999999995</v>
      </c>
      <c r="I65" t="s">
        <v>196</v>
      </c>
    </row>
    <row r="66" spans="1:9" x14ac:dyDescent="0.25">
      <c r="A66" t="s">
        <v>134</v>
      </c>
      <c r="B66">
        <v>1</v>
      </c>
      <c r="C66" t="s">
        <v>135</v>
      </c>
      <c r="D66" t="s">
        <v>136</v>
      </c>
      <c r="E66" s="2">
        <v>3.62</v>
      </c>
      <c r="F66" s="2">
        <f t="shared" si="2"/>
        <v>3.62</v>
      </c>
      <c r="G66" s="2">
        <v>2898</v>
      </c>
      <c r="H66" s="2">
        <f t="shared" si="3"/>
        <v>2898</v>
      </c>
      <c r="I66" t="s">
        <v>195</v>
      </c>
    </row>
    <row r="67" spans="1:9" x14ac:dyDescent="0.25">
      <c r="A67" t="s">
        <v>137</v>
      </c>
      <c r="B67">
        <v>1</v>
      </c>
      <c r="C67" t="s">
        <v>138</v>
      </c>
      <c r="D67" t="s">
        <v>139</v>
      </c>
      <c r="E67" s="2">
        <v>3.62</v>
      </c>
      <c r="F67" s="2">
        <f t="shared" si="2"/>
        <v>3.62</v>
      </c>
      <c r="G67" s="2">
        <v>2898</v>
      </c>
      <c r="H67" s="2">
        <f t="shared" si="3"/>
        <v>2898</v>
      </c>
      <c r="I67" t="s">
        <v>194</v>
      </c>
    </row>
    <row r="68" spans="1:9" x14ac:dyDescent="0.25">
      <c r="A68" t="s">
        <v>140</v>
      </c>
      <c r="B68">
        <v>1</v>
      </c>
      <c r="C68" t="s">
        <v>141</v>
      </c>
      <c r="D68" t="s">
        <v>142</v>
      </c>
      <c r="E68" s="2">
        <v>3.27</v>
      </c>
      <c r="F68" s="2">
        <f t="shared" si="2"/>
        <v>3.27</v>
      </c>
      <c r="G68" s="2">
        <v>2472</v>
      </c>
      <c r="H68" s="2">
        <f t="shared" si="3"/>
        <v>2472</v>
      </c>
      <c r="I68" t="s">
        <v>193</v>
      </c>
    </row>
    <row r="69" spans="1:9" x14ac:dyDescent="0.25">
      <c r="A69" t="s">
        <v>143</v>
      </c>
      <c r="B69">
        <v>1</v>
      </c>
      <c r="C69" t="s">
        <v>144</v>
      </c>
      <c r="D69" t="s">
        <v>145</v>
      </c>
      <c r="E69" s="2">
        <v>0.39</v>
      </c>
      <c r="F69" s="2">
        <f t="shared" si="2"/>
        <v>0.39</v>
      </c>
      <c r="G69" s="2">
        <v>208</v>
      </c>
      <c r="H69" s="2">
        <f t="shared" si="3"/>
        <v>208</v>
      </c>
      <c r="I69" s="3" t="s">
        <v>192</v>
      </c>
    </row>
    <row r="70" spans="1:9" x14ac:dyDescent="0.25">
      <c r="B70">
        <v>3</v>
      </c>
      <c r="C70" t="s">
        <v>175</v>
      </c>
      <c r="D70" t="s">
        <v>174</v>
      </c>
      <c r="E70" s="2">
        <v>0.63</v>
      </c>
      <c r="F70" s="2">
        <f t="shared" si="2"/>
        <v>1.8900000000000001</v>
      </c>
      <c r="G70" s="2">
        <v>435</v>
      </c>
      <c r="H70" s="2">
        <f t="shared" si="3"/>
        <v>1305</v>
      </c>
      <c r="I70" s="3" t="s">
        <v>159</v>
      </c>
    </row>
    <row r="71" spans="1:9" x14ac:dyDescent="0.25">
      <c r="B71">
        <v>1</v>
      </c>
      <c r="C71" t="s">
        <v>214</v>
      </c>
      <c r="D71" t="s">
        <v>216</v>
      </c>
      <c r="E71" s="2">
        <v>0.99</v>
      </c>
      <c r="F71" s="2">
        <f t="shared" si="2"/>
        <v>0.99</v>
      </c>
      <c r="G71" s="2">
        <v>485</v>
      </c>
      <c r="H71" s="2">
        <f t="shared" si="3"/>
        <v>485</v>
      </c>
      <c r="I71" s="3" t="s">
        <v>215</v>
      </c>
    </row>
    <row r="72" spans="1:9" x14ac:dyDescent="0.25">
      <c r="B72">
        <f>SUM(B16:B71)</f>
        <v>159</v>
      </c>
      <c r="D72" s="4" t="s">
        <v>176</v>
      </c>
      <c r="E72" s="5">
        <f>SUM(E16:E71)</f>
        <v>47.260000000000026</v>
      </c>
      <c r="F72" s="5">
        <f>SUM(F16:F71)</f>
        <v>115.74999999999997</v>
      </c>
      <c r="G72" s="5">
        <f>SUM(G16:G71)</f>
        <v>29189.759999999995</v>
      </c>
      <c r="H72" s="5">
        <f>SUM(H16:H71)</f>
        <v>64528.689999999995</v>
      </c>
    </row>
    <row r="73" spans="1:9" x14ac:dyDescent="0.25">
      <c r="E73" s="2"/>
      <c r="F73" s="2"/>
      <c r="G73" s="2"/>
      <c r="H73" s="2"/>
    </row>
    <row r="74" spans="1:9" x14ac:dyDescent="0.25">
      <c r="E74" s="2"/>
      <c r="F74" s="2"/>
      <c r="G74" s="2"/>
      <c r="H74" s="2"/>
    </row>
    <row r="75" spans="1:9" x14ac:dyDescent="0.25">
      <c r="A75" t="s">
        <v>146</v>
      </c>
    </row>
    <row r="76" spans="1:9" x14ac:dyDescent="0.25">
      <c r="A76" t="s">
        <v>147</v>
      </c>
      <c r="E76" t="s">
        <v>206</v>
      </c>
      <c r="F76">
        <v>60</v>
      </c>
      <c r="G76" t="s">
        <v>213</v>
      </c>
    </row>
    <row r="77" spans="1:9" x14ac:dyDescent="0.25">
      <c r="E77" t="s">
        <v>207</v>
      </c>
      <c r="F77">
        <v>50</v>
      </c>
      <c r="G77" t="s">
        <v>212</v>
      </c>
    </row>
    <row r="78" spans="1:9" x14ac:dyDescent="0.25">
      <c r="E78" t="s">
        <v>208</v>
      </c>
      <c r="F78">
        <v>50</v>
      </c>
      <c r="G78" t="s">
        <v>210</v>
      </c>
    </row>
    <row r="79" spans="1:9" x14ac:dyDescent="0.25">
      <c r="E79" t="s">
        <v>209</v>
      </c>
      <c r="F79">
        <v>10</v>
      </c>
      <c r="G79" t="s">
        <v>211</v>
      </c>
    </row>
  </sheetData>
  <hyperlinks>
    <hyperlink ref="I70" r:id="rId1"/>
    <hyperlink ref="I37" r:id="rId2"/>
    <hyperlink ref="I69" r:id="rId3"/>
    <hyperlink ref="I7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R</cp:lastModifiedBy>
  <dcterms:created xsi:type="dcterms:W3CDTF">2017-03-09T14:47:57Z</dcterms:created>
  <dcterms:modified xsi:type="dcterms:W3CDTF">2017-03-14T19:26:46Z</dcterms:modified>
</cp:coreProperties>
</file>