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sml94_psu_edu/Documents/Box Migration Data/Serum Binding/Figures/Figure6/"/>
    </mc:Choice>
  </mc:AlternateContent>
  <xr:revisionPtr revIDLastSave="79" documentId="8_{08D4FE78-9186-F74D-A87F-86898229C6D5}" xr6:coauthVersionLast="47" xr6:coauthVersionMax="47" xr10:uidLastSave="{648C6B86-BFAF-3148-BFA2-74269FB865F4}"/>
  <bookViews>
    <workbookView xWindow="7380" yWindow="500" windowWidth="28260" windowHeight="16020" xr2:uid="{88BBD15C-1349-4DF9-9081-FD5632F15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F13" i="1"/>
  <c r="H9" i="1" l="1"/>
  <c r="H10" i="1"/>
  <c r="H11" i="1"/>
  <c r="H12" i="1"/>
  <c r="H8" i="1"/>
  <c r="G4" i="1"/>
  <c r="G5" i="1"/>
  <c r="G6" i="1"/>
  <c r="G7" i="1"/>
  <c r="G3" i="1"/>
  <c r="F12" i="1" l="1"/>
  <c r="F11" i="1"/>
  <c r="F10" i="1"/>
  <c r="F9" i="1"/>
  <c r="F8" i="1"/>
</calcChain>
</file>

<file path=xl/sharedStrings.xml><?xml version="1.0" encoding="utf-8"?>
<sst xmlns="http://schemas.openxmlformats.org/spreadsheetml/2006/main" count="29" uniqueCount="29">
  <si>
    <t>TKI</t>
  </si>
  <si>
    <t>Dose</t>
  </si>
  <si>
    <t>Shift Factor</t>
  </si>
  <si>
    <t>Imatinib</t>
  </si>
  <si>
    <t>Nilotinib</t>
  </si>
  <si>
    <t>Dasatinib</t>
  </si>
  <si>
    <t>Bosutinib</t>
  </si>
  <si>
    <t>Ponatinib</t>
  </si>
  <si>
    <t>400 mg QD</t>
  </si>
  <si>
    <t>400 mg BID</t>
  </si>
  <si>
    <t>100 mg QD</t>
  </si>
  <si>
    <t>500 mg QD</t>
  </si>
  <si>
    <t>45 mg QD</t>
  </si>
  <si>
    <t>Erlotinib</t>
  </si>
  <si>
    <t>Gefitinib</t>
  </si>
  <si>
    <t>Afatinib</t>
  </si>
  <si>
    <t>Brigatinib</t>
  </si>
  <si>
    <t>Osimertinib</t>
  </si>
  <si>
    <t>Sunitinib</t>
  </si>
  <si>
    <t>150 mg QD</t>
  </si>
  <si>
    <t>250 mg QD</t>
  </si>
  <si>
    <t>40 mg QD</t>
  </si>
  <si>
    <t>180 mg QD</t>
  </si>
  <si>
    <t>80 mg QD</t>
  </si>
  <si>
    <t>50 mg QD</t>
  </si>
  <si>
    <r>
      <t>C</t>
    </r>
    <r>
      <rPr>
        <b/>
        <vertAlign val="subscript"/>
        <sz val="15"/>
        <color theme="0"/>
        <rFont val="Arial"/>
        <family val="2"/>
      </rPr>
      <t>ave</t>
    </r>
    <r>
      <rPr>
        <b/>
        <sz val="15"/>
        <color theme="0"/>
        <rFont val="Arial"/>
        <family val="2"/>
      </rPr>
      <t xml:space="preserve"> [nM]</t>
    </r>
  </si>
  <si>
    <r>
      <t>Effective C</t>
    </r>
    <r>
      <rPr>
        <b/>
        <vertAlign val="subscript"/>
        <sz val="15"/>
        <color theme="0"/>
        <rFont val="Arial"/>
        <family val="2"/>
      </rPr>
      <t>ave</t>
    </r>
    <r>
      <rPr>
        <b/>
        <sz val="15"/>
        <color theme="0"/>
        <rFont val="Arial"/>
        <family val="2"/>
      </rPr>
      <t xml:space="preserve"> [nM]</t>
    </r>
  </si>
  <si>
    <r>
      <t>C</t>
    </r>
    <r>
      <rPr>
        <b/>
        <vertAlign val="subscript"/>
        <sz val="15"/>
        <color theme="0"/>
        <rFont val="Arial"/>
        <family val="2"/>
      </rPr>
      <t>max</t>
    </r>
    <r>
      <rPr>
        <b/>
        <sz val="15"/>
        <color theme="0"/>
        <rFont val="Arial"/>
        <family val="2"/>
      </rPr>
      <t xml:space="preserve"> [nM]</t>
    </r>
  </si>
  <si>
    <r>
      <t>Effective C</t>
    </r>
    <r>
      <rPr>
        <b/>
        <vertAlign val="subscript"/>
        <sz val="15"/>
        <color theme="0"/>
        <rFont val="Arial"/>
        <family val="2"/>
      </rPr>
      <t>max</t>
    </r>
    <r>
      <rPr>
        <b/>
        <sz val="15"/>
        <color theme="0"/>
        <rFont val="Arial"/>
        <family val="2"/>
      </rPr>
      <t xml:space="preserve"> [nM]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</si>
</sst>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vertAlign val="subscript"/>
      <sz val="15"/>
      <color theme="0"/>
      <name val="Arial"/>
      <family val="2"/>
    </font>
    <font>
      <b/>
      <sz val="15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1"/>
      </left>
      <right style="thin">
        <color theme="0"/>
      </right>
      <top style="thick">
        <color theme="1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double">
        <color theme="0"/>
      </bottom>
      <diagonal/>
    </border>
    <border>
      <left style="thin">
        <color theme="0"/>
      </left>
      <right style="thick">
        <color theme="1"/>
      </right>
      <top style="thick">
        <color theme="1"/>
      </top>
      <bottom style="double">
        <color theme="0"/>
      </bottom>
      <diagonal/>
    </border>
    <border>
      <left style="thick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1"/>
      </right>
      <top/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theme="1"/>
      </right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 style="thin">
        <color theme="0"/>
      </right>
      <top style="thick">
        <color theme="1"/>
      </top>
      <bottom style="double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FD68-F6E4-4F04-80DF-A2E9F1CD8A8D}">
  <dimension ref="B1:H14"/>
  <sheetViews>
    <sheetView tabSelected="1" zoomScale="150" workbookViewId="0">
      <selection activeCell="D16" sqref="D16"/>
    </sheetView>
  </sheetViews>
  <sheetFormatPr baseColWidth="10" defaultColWidth="8.83203125" defaultRowHeight="15" x14ac:dyDescent="0.2"/>
  <cols>
    <col min="1" max="1" width="13.83203125" customWidth="1"/>
    <col min="2" max="4" width="18.83203125" customWidth="1"/>
    <col min="5" max="5" width="15.83203125" customWidth="1"/>
    <col min="6" max="6" width="24.83203125" customWidth="1"/>
    <col min="7" max="7" width="15.83203125" customWidth="1"/>
    <col min="8" max="8" width="24.83203125" customWidth="1"/>
  </cols>
  <sheetData>
    <row r="1" spans="2:8" ht="16" thickBot="1" x14ac:dyDescent="0.25"/>
    <row r="2" spans="2:8" ht="28" customHeight="1" thickTop="1" thickBot="1" x14ac:dyDescent="0.25">
      <c r="B2" s="1" t="s">
        <v>0</v>
      </c>
      <c r="C2" s="2" t="s">
        <v>1</v>
      </c>
      <c r="D2" s="2" t="s">
        <v>2</v>
      </c>
      <c r="E2" s="2" t="s">
        <v>25</v>
      </c>
      <c r="F2" s="17" t="s">
        <v>26</v>
      </c>
      <c r="G2" s="16" t="s">
        <v>27</v>
      </c>
      <c r="H2" s="3" t="s">
        <v>28</v>
      </c>
    </row>
    <row r="3" spans="2:8" ht="20" customHeight="1" thickTop="1" x14ac:dyDescent="0.2">
      <c r="B3" s="4" t="s">
        <v>3</v>
      </c>
      <c r="C3" s="5" t="s">
        <v>8</v>
      </c>
      <c r="D3" s="6">
        <v>7.6</v>
      </c>
      <c r="E3" s="5">
        <v>3377</v>
      </c>
      <c r="F3" s="6">
        <v>444</v>
      </c>
      <c r="G3" s="18">
        <f>ROUND(H3*D3,0)</f>
        <v>4400</v>
      </c>
      <c r="H3" s="7">
        <v>579</v>
      </c>
    </row>
    <row r="4" spans="2:8" ht="20" customHeight="1" x14ac:dyDescent="0.2">
      <c r="B4" s="8" t="s">
        <v>4</v>
      </c>
      <c r="C4" s="9" t="s">
        <v>9</v>
      </c>
      <c r="D4" s="10">
        <v>21</v>
      </c>
      <c r="E4" s="9">
        <v>2754</v>
      </c>
      <c r="F4" s="10">
        <v>131</v>
      </c>
      <c r="G4" s="18">
        <f t="shared" ref="G4:G7" si="0">ROUND(H4*D4,0)</f>
        <v>3591</v>
      </c>
      <c r="H4" s="11">
        <v>171</v>
      </c>
    </row>
    <row r="5" spans="2:8" ht="20" customHeight="1" x14ac:dyDescent="0.2">
      <c r="B5" s="8" t="s">
        <v>5</v>
      </c>
      <c r="C5" s="9" t="s">
        <v>10</v>
      </c>
      <c r="D5" s="10">
        <v>2.4</v>
      </c>
      <c r="E5" s="9">
        <v>27</v>
      </c>
      <c r="F5" s="10">
        <v>11</v>
      </c>
      <c r="G5" s="18">
        <f t="shared" si="0"/>
        <v>173</v>
      </c>
      <c r="H5" s="11">
        <v>72</v>
      </c>
    </row>
    <row r="6" spans="2:8" ht="20" customHeight="1" x14ac:dyDescent="0.2">
      <c r="B6" s="8" t="s">
        <v>6</v>
      </c>
      <c r="C6" s="9" t="s">
        <v>11</v>
      </c>
      <c r="D6" s="10">
        <v>1.8</v>
      </c>
      <c r="E6" s="9">
        <v>287</v>
      </c>
      <c r="F6" s="10">
        <v>159</v>
      </c>
      <c r="G6" s="18">
        <f t="shared" si="0"/>
        <v>378</v>
      </c>
      <c r="H6" s="11">
        <v>210</v>
      </c>
    </row>
    <row r="7" spans="2:8" ht="20" customHeight="1" x14ac:dyDescent="0.2">
      <c r="B7" s="8" t="s">
        <v>7</v>
      </c>
      <c r="C7" s="9" t="s">
        <v>12</v>
      </c>
      <c r="D7" s="10">
        <v>3.6</v>
      </c>
      <c r="E7" s="9">
        <v>101</v>
      </c>
      <c r="F7" s="10">
        <v>28</v>
      </c>
      <c r="G7" s="18">
        <f t="shared" si="0"/>
        <v>144</v>
      </c>
      <c r="H7" s="11">
        <v>40</v>
      </c>
    </row>
    <row r="8" spans="2:8" ht="20" customHeight="1" x14ac:dyDescent="0.2">
      <c r="B8" s="8" t="s">
        <v>13</v>
      </c>
      <c r="C8" s="9" t="s">
        <v>19</v>
      </c>
      <c r="D8" s="10">
        <v>7.2</v>
      </c>
      <c r="E8" s="9">
        <v>4378</v>
      </c>
      <c r="F8" s="10">
        <f>ROUND(AVERAGE(635,574),0)</f>
        <v>605</v>
      </c>
      <c r="G8" s="19">
        <v>4970</v>
      </c>
      <c r="H8" s="11">
        <f>ROUND(G8/D8,0)</f>
        <v>690</v>
      </c>
    </row>
    <row r="9" spans="2:8" ht="20" customHeight="1" x14ac:dyDescent="0.2">
      <c r="B9" s="8" t="s">
        <v>14</v>
      </c>
      <c r="C9" s="9" t="s">
        <v>20</v>
      </c>
      <c r="D9" s="10">
        <v>4.7</v>
      </c>
      <c r="E9" s="9">
        <v>481</v>
      </c>
      <c r="F9" s="10">
        <f>ROUND(AVERAGE(106,99),0)</f>
        <v>103</v>
      </c>
      <c r="G9" s="19">
        <v>843</v>
      </c>
      <c r="H9" s="11">
        <f t="shared" ref="H9:H13" si="1">ROUND(G9/D9,0)</f>
        <v>179</v>
      </c>
    </row>
    <row r="10" spans="2:8" ht="20" customHeight="1" x14ac:dyDescent="0.2">
      <c r="B10" s="8" t="s">
        <v>15</v>
      </c>
      <c r="C10" s="9" t="s">
        <v>21</v>
      </c>
      <c r="D10" s="10">
        <v>4.9000000000000004</v>
      </c>
      <c r="E10" s="9">
        <v>54</v>
      </c>
      <c r="F10" s="10">
        <f>ROUND(AVERAGE(7.4,15),0)</f>
        <v>11</v>
      </c>
      <c r="G10" s="19">
        <v>78</v>
      </c>
      <c r="H10" s="11">
        <f t="shared" si="1"/>
        <v>16</v>
      </c>
    </row>
    <row r="11" spans="2:8" ht="20" customHeight="1" x14ac:dyDescent="0.2">
      <c r="B11" s="8" t="s">
        <v>16</v>
      </c>
      <c r="C11" s="9" t="s">
        <v>22</v>
      </c>
      <c r="D11" s="10">
        <v>4.5</v>
      </c>
      <c r="E11" s="9">
        <v>1446</v>
      </c>
      <c r="F11" s="10">
        <f>ROUND(AVERAGE(370,272),0)</f>
        <v>321</v>
      </c>
      <c r="G11" s="19">
        <v>2486</v>
      </c>
      <c r="H11" s="11">
        <f t="shared" si="1"/>
        <v>552</v>
      </c>
    </row>
    <row r="12" spans="2:8" ht="20" customHeight="1" x14ac:dyDescent="0.2">
      <c r="B12" s="8" t="s">
        <v>17</v>
      </c>
      <c r="C12" s="9" t="s">
        <v>23</v>
      </c>
      <c r="D12" s="10">
        <v>12</v>
      </c>
      <c r="E12" s="9">
        <v>497</v>
      </c>
      <c r="F12" s="10">
        <f>ROUND(AVERAGE(38,44),0)</f>
        <v>41</v>
      </c>
      <c r="G12" s="19">
        <v>624</v>
      </c>
      <c r="H12" s="11">
        <f t="shared" si="1"/>
        <v>52</v>
      </c>
    </row>
    <row r="13" spans="2:8" ht="20" customHeight="1" thickBot="1" x14ac:dyDescent="0.25">
      <c r="B13" s="12" t="s">
        <v>18</v>
      </c>
      <c r="C13" s="13" t="s">
        <v>24</v>
      </c>
      <c r="D13" s="14">
        <v>2.2000000000000002</v>
      </c>
      <c r="E13" s="13">
        <v>135</v>
      </c>
      <c r="F13" s="14">
        <f>ROUND(E13/D13,0)</f>
        <v>61</v>
      </c>
      <c r="G13" s="20">
        <v>181</v>
      </c>
      <c r="H13" s="15">
        <f t="shared" si="1"/>
        <v>82</v>
      </c>
    </row>
    <row r="14" spans="2:8" ht="16" thickTop="1" x14ac:dyDescent="0.2"/>
  </sheetData>
  <pageMargins left="0.7" right="0.7" top="0.75" bottom="0.75" header="0.3" footer="0.3"/>
  <pageSetup orientation="portrait" horizontalDpi="0" verticalDpi="0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 Leighow</cp:lastModifiedBy>
  <dcterms:created xsi:type="dcterms:W3CDTF">2021-07-22T13:13:09Z</dcterms:created>
  <dcterms:modified xsi:type="dcterms:W3CDTF">2022-10-12T04:15:56Z</dcterms:modified>
</cp:coreProperties>
</file>