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Ex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Ex1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1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\Documents\GitHub\lyft-data-challenge\"/>
    </mc:Choice>
  </mc:AlternateContent>
  <xr:revisionPtr revIDLastSave="0" documentId="13_ncr:1_{347AB98C-B282-45B1-B9C7-564B382E9DD0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DataCleaned" sheetId="5" r:id="rId1"/>
    <sheet name="Summary Stats" sheetId="7" r:id="rId2"/>
    <sheet name="Charts" sheetId="6" r:id="rId3"/>
    <sheet name="daysDrivenData" sheetId="8" r:id="rId4"/>
    <sheet name="Sheet2" sheetId="3" r:id="rId5"/>
    <sheet name="Sheet1" sheetId="2" r:id="rId6"/>
    <sheet name="CompleteFinalCalculatedData (2)" sheetId="4" r:id="rId7"/>
  </sheets>
  <definedNames>
    <definedName name="_xlnm._FilterDatabase" localSheetId="0" hidden="1">DataCleaned!$D$1:$E$855</definedName>
    <definedName name="_xlnm._FilterDatabase" localSheetId="3" hidden="1">daysDrivenData!$B$1:$B$938</definedName>
    <definedName name="_xlnm._FilterDatabase" localSheetId="5" hidden="1">Sheet1!$A$1:$A$938</definedName>
    <definedName name="_xlnm._FilterDatabase" localSheetId="4" hidden="1">Sheet2!$A$1:$A$938</definedName>
    <definedName name="_xlchart.v1.0" hidden="1">DataCleaned!$E$1</definedName>
    <definedName name="_xlchart.v1.1" hidden="1">DataCleaned!$E$2:$E$855</definedName>
    <definedName name="_xlchart.v1.10" hidden="1">daysDrivenData!$B$2:$B$938</definedName>
    <definedName name="_xlchart.v1.11" hidden="1">daysDrivenData!$B$1</definedName>
    <definedName name="_xlchart.v1.12" hidden="1">daysDrivenData!$B$2:$B$938</definedName>
    <definedName name="_xlchart.v1.13" hidden="1">daysDrivenData!$B$1</definedName>
    <definedName name="_xlchart.v1.14" hidden="1">daysDrivenData!$B$2:$B$938</definedName>
    <definedName name="_xlchart.v1.15" hidden="1">daysDrivenData!$B$1</definedName>
    <definedName name="_xlchart.v1.16" hidden="1">daysDrivenData!$B$2:$B$938</definedName>
    <definedName name="_xlchart.v1.17" hidden="1">DataCleaned!#REF!</definedName>
    <definedName name="_xlchart.v1.18" hidden="1">DataCleaned!$X$1:$X$855</definedName>
    <definedName name="_xlchart.v1.19" hidden="1">DataCleaned!$AC$2:$AC$855</definedName>
    <definedName name="_xlchart.v1.2" hidden="1">'Summary Stats'!$B$33:$B$50</definedName>
    <definedName name="_xlchart.v1.20" hidden="1">DataCleaned!$E$1</definedName>
    <definedName name="_xlchart.v1.21" hidden="1">DataCleaned!$E$2:$E$855</definedName>
    <definedName name="_xlchart.v1.22" hidden="1">daysDrivenData!$B$1</definedName>
    <definedName name="_xlchart.v1.23" hidden="1">daysDrivenData!$B$2:$B$938</definedName>
    <definedName name="_xlchart.v1.24" hidden="1">Sheet2!$B$1</definedName>
    <definedName name="_xlchart.v1.25" hidden="1">Sheet2!$B$2:$B$938</definedName>
    <definedName name="_xlchart.v1.26" hidden="1">Sheet2!$B$1</definedName>
    <definedName name="_xlchart.v1.27" hidden="1">Sheet2!$B$2:$B$938</definedName>
    <definedName name="_xlchart.v1.28" hidden="1">'CompleteFinalCalculatedData (2)'!$J$1</definedName>
    <definedName name="_xlchart.v1.29" hidden="1">'CompleteFinalCalculatedData (2)'!$J$2:$J$938</definedName>
    <definedName name="_xlchart.v1.3" hidden="1">'Summary Stats'!$D$33:$D$50</definedName>
    <definedName name="_xlchart.v1.4" hidden="1">DataCleaned!$Z$2:$Z$855</definedName>
    <definedName name="_xlchart.v1.5" hidden="1">DataCleaned!$J$1</definedName>
    <definedName name="_xlchart.v1.6" hidden="1">DataCleaned!$J$2:$J$938</definedName>
    <definedName name="_xlchart.v1.7" hidden="1">DataCleaned!#REF!</definedName>
    <definedName name="_xlchart.v1.8" hidden="1">DataCleaned!$X$1:$X$855</definedName>
    <definedName name="_xlchart.v1.9" hidden="1">daysDrivenData!$B$1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7" l="1"/>
  <c r="G57" i="7"/>
  <c r="F57" i="7" s="1"/>
  <c r="G58" i="7"/>
  <c r="G59" i="7"/>
  <c r="F58" i="7" s="1"/>
  <c r="G60" i="7"/>
  <c r="G61" i="7"/>
  <c r="G62" i="7"/>
  <c r="G63" i="7"/>
  <c r="F62" i="7" s="1"/>
  <c r="G64" i="7"/>
  <c r="G65" i="7"/>
  <c r="F65" i="7" s="1"/>
  <c r="G66" i="7"/>
  <c r="G67" i="7"/>
  <c r="F66" i="7" s="1"/>
  <c r="G55" i="7"/>
  <c r="F55" i="7" s="1"/>
  <c r="F61" i="7"/>
  <c r="P42" i="7"/>
  <c r="AK855" i="5"/>
  <c r="AK854" i="5"/>
  <c r="AK853" i="5"/>
  <c r="AK852" i="5"/>
  <c r="AK851" i="5"/>
  <c r="AK850" i="5"/>
  <c r="AK849" i="5"/>
  <c r="AK848" i="5"/>
  <c r="AK847" i="5"/>
  <c r="AK846" i="5"/>
  <c r="AK845" i="5"/>
  <c r="AK844" i="5"/>
  <c r="AK843" i="5"/>
  <c r="AK842" i="5"/>
  <c r="AK841" i="5"/>
  <c r="AK840" i="5"/>
  <c r="AK839" i="5"/>
  <c r="AK838" i="5"/>
  <c r="AK837" i="5"/>
  <c r="AK836" i="5"/>
  <c r="AK835" i="5"/>
  <c r="AK834" i="5"/>
  <c r="AK833" i="5"/>
  <c r="AK832" i="5"/>
  <c r="AK831" i="5"/>
  <c r="AK830" i="5"/>
  <c r="AK829" i="5"/>
  <c r="AK828" i="5"/>
  <c r="AK827" i="5"/>
  <c r="AK826" i="5"/>
  <c r="AK825" i="5"/>
  <c r="AK824" i="5"/>
  <c r="AK823" i="5"/>
  <c r="AK822" i="5"/>
  <c r="AK821" i="5"/>
  <c r="AK820" i="5"/>
  <c r="AK819" i="5"/>
  <c r="AK818" i="5"/>
  <c r="AK817" i="5"/>
  <c r="AK816" i="5"/>
  <c r="AK815" i="5"/>
  <c r="AK814" i="5"/>
  <c r="AK813" i="5"/>
  <c r="AK812" i="5"/>
  <c r="AK811" i="5"/>
  <c r="AK810" i="5"/>
  <c r="AK809" i="5"/>
  <c r="AK808" i="5"/>
  <c r="AK807" i="5"/>
  <c r="AK806" i="5"/>
  <c r="AK805" i="5"/>
  <c r="AK804" i="5"/>
  <c r="AK803" i="5"/>
  <c r="AK802" i="5"/>
  <c r="AK801" i="5"/>
  <c r="AK800" i="5"/>
  <c r="AK799" i="5"/>
  <c r="AK798" i="5"/>
  <c r="AK797" i="5"/>
  <c r="AK796" i="5"/>
  <c r="AK795" i="5"/>
  <c r="AK794" i="5"/>
  <c r="AK793" i="5"/>
  <c r="AK792" i="5"/>
  <c r="AK791" i="5"/>
  <c r="AK790" i="5"/>
  <c r="AK789" i="5"/>
  <c r="AK788" i="5"/>
  <c r="AK787" i="5"/>
  <c r="AK786" i="5"/>
  <c r="AK785" i="5"/>
  <c r="AK784" i="5"/>
  <c r="AK783" i="5"/>
  <c r="AK782" i="5"/>
  <c r="AK781" i="5"/>
  <c r="AK779" i="5"/>
  <c r="AK778" i="5"/>
  <c r="AK777" i="5"/>
  <c r="AK776" i="5"/>
  <c r="AK775" i="5"/>
  <c r="AK774" i="5"/>
  <c r="AK773" i="5"/>
  <c r="AK772" i="5"/>
  <c r="AK771" i="5"/>
  <c r="AK770" i="5"/>
  <c r="AK769" i="5"/>
  <c r="AK768" i="5"/>
  <c r="AK767" i="5"/>
  <c r="AK766" i="5"/>
  <c r="AK764" i="5"/>
  <c r="AK763" i="5"/>
  <c r="AK762" i="5"/>
  <c r="AK761" i="5"/>
  <c r="AK760" i="5"/>
  <c r="AK759" i="5"/>
  <c r="AK758" i="5"/>
  <c r="AK757" i="5"/>
  <c r="AK756" i="5"/>
  <c r="AK755" i="5"/>
  <c r="AK754" i="5"/>
  <c r="AK753" i="5"/>
  <c r="AK752" i="5"/>
  <c r="AK751" i="5"/>
  <c r="AK750" i="5"/>
  <c r="AK749" i="5"/>
  <c r="AK748" i="5"/>
  <c r="AK747" i="5"/>
  <c r="AK746" i="5"/>
  <c r="AK745" i="5"/>
  <c r="AK744" i="5"/>
  <c r="AK743" i="5"/>
  <c r="AK742" i="5"/>
  <c r="AK741" i="5"/>
  <c r="AK740" i="5"/>
  <c r="AK739" i="5"/>
  <c r="AK738" i="5"/>
  <c r="AK737" i="5"/>
  <c r="AK735" i="5"/>
  <c r="AK734" i="5"/>
  <c r="AK733" i="5"/>
  <c r="AK732" i="5"/>
  <c r="AK731" i="5"/>
  <c r="AK730" i="5"/>
  <c r="AK729" i="5"/>
  <c r="AK728" i="5"/>
  <c r="AK727" i="5"/>
  <c r="AK726" i="5"/>
  <c r="AK725" i="5"/>
  <c r="AK724" i="5"/>
  <c r="AK723" i="5"/>
  <c r="AK722" i="5"/>
  <c r="AK721" i="5"/>
  <c r="AK720" i="5"/>
  <c r="AK719" i="5"/>
  <c r="AK718" i="5"/>
  <c r="AK717" i="5"/>
  <c r="AK716" i="5"/>
  <c r="AK715" i="5"/>
  <c r="AK714" i="5"/>
  <c r="AK713" i="5"/>
  <c r="AK712" i="5"/>
  <c r="AK711" i="5"/>
  <c r="AK710" i="5"/>
  <c r="AK709" i="5"/>
  <c r="AK708" i="5"/>
  <c r="AK707" i="5"/>
  <c r="AK706" i="5"/>
  <c r="AK705" i="5"/>
  <c r="AK704" i="5"/>
  <c r="AK703" i="5"/>
  <c r="AK702" i="5"/>
  <c r="AK701" i="5"/>
  <c r="AK700" i="5"/>
  <c r="AK699" i="5"/>
  <c r="AK698" i="5"/>
  <c r="AK697" i="5"/>
  <c r="AK696" i="5"/>
  <c r="AK695" i="5"/>
  <c r="AK694" i="5"/>
  <c r="AK693" i="5"/>
  <c r="AK692" i="5"/>
  <c r="AK691" i="5"/>
  <c r="AK690" i="5"/>
  <c r="AK688" i="5"/>
  <c r="AK687" i="5"/>
  <c r="AK686" i="5"/>
  <c r="AK685" i="5"/>
  <c r="AK684" i="5"/>
  <c r="AK683" i="5"/>
  <c r="AK682" i="5"/>
  <c r="AK681" i="5"/>
  <c r="AK680" i="5"/>
  <c r="AK679" i="5"/>
  <c r="AK678" i="5"/>
  <c r="AK677" i="5"/>
  <c r="AK676" i="5"/>
  <c r="AK675" i="5"/>
  <c r="AK674" i="5"/>
  <c r="AK673" i="5"/>
  <c r="AK672" i="5"/>
  <c r="AK671" i="5"/>
  <c r="AK670" i="5"/>
  <c r="AK669" i="5"/>
  <c r="AK668" i="5"/>
  <c r="AK667" i="5"/>
  <c r="AK666" i="5"/>
  <c r="AK665" i="5"/>
  <c r="AK664" i="5"/>
  <c r="AK663" i="5"/>
  <c r="AK662" i="5"/>
  <c r="AK661" i="5"/>
  <c r="AK660" i="5"/>
  <c r="AK659" i="5"/>
  <c r="AK658" i="5"/>
  <c r="AK657" i="5"/>
  <c r="AK656" i="5"/>
  <c r="AK655" i="5"/>
  <c r="AK654" i="5"/>
  <c r="AK653" i="5"/>
  <c r="AK652" i="5"/>
  <c r="AK651" i="5"/>
  <c r="AK650" i="5"/>
  <c r="AK649" i="5"/>
  <c r="AK648" i="5"/>
  <c r="AK647" i="5"/>
  <c r="AK646" i="5"/>
  <c r="AK645" i="5"/>
  <c r="AK644" i="5"/>
  <c r="AK643" i="5"/>
  <c r="AK642" i="5"/>
  <c r="AK641" i="5"/>
  <c r="AK640" i="5"/>
  <c r="AK639" i="5"/>
  <c r="AK638" i="5"/>
  <c r="AK637" i="5"/>
  <c r="AK636" i="5"/>
  <c r="AK635" i="5"/>
  <c r="AK633" i="5"/>
  <c r="AK632" i="5"/>
  <c r="AK631" i="5"/>
  <c r="AK630" i="5"/>
  <c r="AK629" i="5"/>
  <c r="AK628" i="5"/>
  <c r="AK627" i="5"/>
  <c r="AK626" i="5"/>
  <c r="AK625" i="5"/>
  <c r="AK624" i="5"/>
  <c r="AK623" i="5"/>
  <c r="AK622" i="5"/>
  <c r="AK621" i="5"/>
  <c r="AK620" i="5"/>
  <c r="AK619" i="5"/>
  <c r="AK618" i="5"/>
  <c r="AK617" i="5"/>
  <c r="AK616" i="5"/>
  <c r="AK615" i="5"/>
  <c r="AK614" i="5"/>
  <c r="AK613" i="5"/>
  <c r="AK612" i="5"/>
  <c r="AK611" i="5"/>
  <c r="AK610" i="5"/>
  <c r="AK609" i="5"/>
  <c r="AK608" i="5"/>
  <c r="AK606" i="5"/>
  <c r="AK605" i="5"/>
  <c r="AK604" i="5"/>
  <c r="AK603" i="5"/>
  <c r="AK602" i="5"/>
  <c r="AK601" i="5"/>
  <c r="AK600" i="5"/>
  <c r="AK599" i="5"/>
  <c r="AK598" i="5"/>
  <c r="AK597" i="5"/>
  <c r="AK596" i="5"/>
  <c r="AK595" i="5"/>
  <c r="AK594" i="5"/>
  <c r="AK593" i="5"/>
  <c r="AK592" i="5"/>
  <c r="AK591" i="5"/>
  <c r="AK590" i="5"/>
  <c r="AK589" i="5"/>
  <c r="AK588" i="5"/>
  <c r="AK587" i="5"/>
  <c r="AK586" i="5"/>
  <c r="AK585" i="5"/>
  <c r="AK584" i="5"/>
  <c r="AK583" i="5"/>
  <c r="AK582" i="5"/>
  <c r="AK581" i="5"/>
  <c r="AK580" i="5"/>
  <c r="AK579" i="5"/>
  <c r="AK578" i="5"/>
  <c r="AK577" i="5"/>
  <c r="AK576" i="5"/>
  <c r="AK575" i="5"/>
  <c r="AK574" i="5"/>
  <c r="AK573" i="5"/>
  <c r="AK572" i="5"/>
  <c r="AK571" i="5"/>
  <c r="AK570" i="5"/>
  <c r="AK569" i="5"/>
  <c r="AK568" i="5"/>
  <c r="AK567" i="5"/>
  <c r="AK566" i="5"/>
  <c r="AK565" i="5"/>
  <c r="AK564" i="5"/>
  <c r="AK563" i="5"/>
  <c r="AK562" i="5"/>
  <c r="AK561" i="5"/>
  <c r="AK560" i="5"/>
  <c r="AK559" i="5"/>
  <c r="AK558" i="5"/>
  <c r="AK557" i="5"/>
  <c r="AK556" i="5"/>
  <c r="AK555" i="5"/>
  <c r="AK554" i="5"/>
  <c r="AK553" i="5"/>
  <c r="AK552" i="5"/>
  <c r="AK551" i="5"/>
  <c r="AK550" i="5"/>
  <c r="AK549" i="5"/>
  <c r="AK548" i="5"/>
  <c r="AK547" i="5"/>
  <c r="AK546" i="5"/>
  <c r="AK545" i="5"/>
  <c r="AK544" i="5"/>
  <c r="AK543" i="5"/>
  <c r="AK542" i="5"/>
  <c r="AK541" i="5"/>
  <c r="AK540" i="5"/>
  <c r="AK539" i="5"/>
  <c r="AK538" i="5"/>
  <c r="AK537" i="5"/>
  <c r="AK536" i="5"/>
  <c r="AK535" i="5"/>
  <c r="AK534" i="5"/>
  <c r="AK533" i="5"/>
  <c r="AK532" i="5"/>
  <c r="AK531" i="5"/>
  <c r="AK530" i="5"/>
  <c r="AK529" i="5"/>
  <c r="AK528" i="5"/>
  <c r="AK527" i="5"/>
  <c r="AK526" i="5"/>
  <c r="AK525" i="5"/>
  <c r="AK524" i="5"/>
  <c r="AK523" i="5"/>
  <c r="AK522" i="5"/>
  <c r="AK521" i="5"/>
  <c r="AK520" i="5"/>
  <c r="AK519" i="5"/>
  <c r="AK518" i="5"/>
  <c r="AK517" i="5"/>
  <c r="AK516" i="5"/>
  <c r="AK515" i="5"/>
  <c r="AK514" i="5"/>
  <c r="AK513" i="5"/>
  <c r="AK511" i="5"/>
  <c r="AK510" i="5"/>
  <c r="AK509" i="5"/>
  <c r="AK508" i="5"/>
  <c r="AK507" i="5"/>
  <c r="AK506" i="5"/>
  <c r="AK505" i="5"/>
  <c r="AK504" i="5"/>
  <c r="AK503" i="5"/>
  <c r="AK502" i="5"/>
  <c r="AK501" i="5"/>
  <c r="AK500" i="5"/>
  <c r="AK499" i="5"/>
  <c r="AK498" i="5"/>
  <c r="AK497" i="5"/>
  <c r="AK496" i="5"/>
  <c r="AK495" i="5"/>
  <c r="AK494" i="5"/>
  <c r="AK493" i="5"/>
  <c r="AK492" i="5"/>
  <c r="AK491" i="5"/>
  <c r="AK490" i="5"/>
  <c r="AK489" i="5"/>
  <c r="AK488" i="5"/>
  <c r="AK487" i="5"/>
  <c r="AK486" i="5"/>
  <c r="AK485" i="5"/>
  <c r="AK484" i="5"/>
  <c r="AK483" i="5"/>
  <c r="AK482" i="5"/>
  <c r="AK481" i="5"/>
  <c r="AK480" i="5"/>
  <c r="AK479" i="5"/>
  <c r="AK478" i="5"/>
  <c r="AK477" i="5"/>
  <c r="AK476" i="5"/>
  <c r="AK475" i="5"/>
  <c r="AK474" i="5"/>
  <c r="AK473" i="5"/>
  <c r="AK472" i="5"/>
  <c r="AK471" i="5"/>
  <c r="AK470" i="5"/>
  <c r="AK469" i="5"/>
  <c r="AK468" i="5"/>
  <c r="AK467" i="5"/>
  <c r="AK466" i="5"/>
  <c r="AK465" i="5"/>
  <c r="AK464" i="5"/>
  <c r="AK463" i="5"/>
  <c r="AK462" i="5"/>
  <c r="AK461" i="5"/>
  <c r="AK460" i="5"/>
  <c r="AK459" i="5"/>
  <c r="AK458" i="5"/>
  <c r="AK457" i="5"/>
  <c r="AK455" i="5"/>
  <c r="AK454" i="5"/>
  <c r="AK453" i="5"/>
  <c r="AK452" i="5"/>
  <c r="AK451" i="5"/>
  <c r="AK450" i="5"/>
  <c r="AK449" i="5"/>
  <c r="AK448" i="5"/>
  <c r="AK447" i="5"/>
  <c r="AK446" i="5"/>
  <c r="AK445" i="5"/>
  <c r="AK444" i="5"/>
  <c r="AK443" i="5"/>
  <c r="AK442" i="5"/>
  <c r="AK441" i="5"/>
  <c r="AK440" i="5"/>
  <c r="AK439" i="5"/>
  <c r="AK438" i="5"/>
  <c r="AK437" i="5"/>
  <c r="AK436" i="5"/>
  <c r="AK435" i="5"/>
  <c r="AK434" i="5"/>
  <c r="AK433" i="5"/>
  <c r="AK432" i="5"/>
  <c r="AK431" i="5"/>
  <c r="AK430" i="5"/>
  <c r="AK429" i="5"/>
  <c r="AK428" i="5"/>
  <c r="AK427" i="5"/>
  <c r="AK426" i="5"/>
  <c r="AK425" i="5"/>
  <c r="AK423" i="5"/>
  <c r="AK422" i="5"/>
  <c r="AK421" i="5"/>
  <c r="AK420" i="5"/>
  <c r="AK419" i="5"/>
  <c r="AK418" i="5"/>
  <c r="AK417" i="5"/>
  <c r="AK416" i="5"/>
  <c r="AK415" i="5"/>
  <c r="AK414" i="5"/>
  <c r="AK413" i="5"/>
  <c r="AK412" i="5"/>
  <c r="AK411" i="5"/>
  <c r="AK410" i="5"/>
  <c r="AK409" i="5"/>
  <c r="AK408" i="5"/>
  <c r="AK407" i="5"/>
  <c r="AK406" i="5"/>
  <c r="AK405" i="5"/>
  <c r="AK404" i="5"/>
  <c r="AK403" i="5"/>
  <c r="AK402" i="5"/>
  <c r="AK401" i="5"/>
  <c r="AK400" i="5"/>
  <c r="AK399" i="5"/>
  <c r="AK398" i="5"/>
  <c r="AK397" i="5"/>
  <c r="AK396" i="5"/>
  <c r="AK395" i="5"/>
  <c r="AK394" i="5"/>
  <c r="AK393" i="5"/>
  <c r="AK392" i="5"/>
  <c r="AK391" i="5"/>
  <c r="AK390" i="5"/>
  <c r="AK389" i="5"/>
  <c r="AK388" i="5"/>
  <c r="AK387" i="5"/>
  <c r="AK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K304" i="5"/>
  <c r="AK303" i="5"/>
  <c r="AK302" i="5"/>
  <c r="AK301" i="5"/>
  <c r="AK300" i="5"/>
  <c r="AK299" i="5"/>
  <c r="AK298" i="5"/>
  <c r="AK297" i="5"/>
  <c r="AK296" i="5"/>
  <c r="AK295" i="5"/>
  <c r="AK294" i="5"/>
  <c r="AK293" i="5"/>
  <c r="AK292" i="5"/>
  <c r="AK291" i="5"/>
  <c r="AK290" i="5"/>
  <c r="AK288" i="5"/>
  <c r="AK287" i="5"/>
  <c r="AK286" i="5"/>
  <c r="AK285" i="5"/>
  <c r="AK284" i="5"/>
  <c r="AK283" i="5"/>
  <c r="AK282" i="5"/>
  <c r="AK281" i="5"/>
  <c r="AK280" i="5"/>
  <c r="AK278" i="5"/>
  <c r="AK277" i="5"/>
  <c r="AK276" i="5"/>
  <c r="AK275" i="5"/>
  <c r="AK274" i="5"/>
  <c r="AK273" i="5"/>
  <c r="AK272" i="5"/>
  <c r="AK271" i="5"/>
  <c r="AK270" i="5"/>
  <c r="AK269" i="5"/>
  <c r="AK268" i="5"/>
  <c r="AK267" i="5"/>
  <c r="AK266" i="5"/>
  <c r="AK265" i="5"/>
  <c r="AK263" i="5"/>
  <c r="AK262" i="5"/>
  <c r="AK261" i="5"/>
  <c r="AK260" i="5"/>
  <c r="AK259" i="5"/>
  <c r="AK258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69" i="5"/>
  <c r="AK68" i="5"/>
  <c r="AK67" i="5"/>
  <c r="AK66" i="5"/>
  <c r="AK65" i="5"/>
  <c r="AK64" i="5"/>
  <c r="AK63" i="5"/>
  <c r="AK62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W42" i="7" s="1"/>
  <c r="AK3" i="5"/>
  <c r="AK2" i="5"/>
  <c r="Q42" i="7"/>
  <c r="R42" i="7"/>
  <c r="S42" i="7"/>
  <c r="T42" i="7"/>
  <c r="U42" i="7"/>
  <c r="V42" i="7"/>
  <c r="X42" i="7"/>
  <c r="Y42" i="7"/>
  <c r="Z42" i="7"/>
  <c r="AA42" i="7"/>
  <c r="AB42" i="7"/>
  <c r="AC42" i="7"/>
  <c r="E55" i="7"/>
  <c r="H55" i="7"/>
  <c r="J55" i="7"/>
  <c r="I55" i="7" s="1"/>
  <c r="K55" i="7"/>
  <c r="E56" i="7"/>
  <c r="J56" i="7"/>
  <c r="I56" i="7" s="1"/>
  <c r="K56" i="7"/>
  <c r="E57" i="7"/>
  <c r="F56" i="7"/>
  <c r="J57" i="7"/>
  <c r="I57" i="7" s="1"/>
  <c r="K57" i="7"/>
  <c r="E58" i="7"/>
  <c r="J58" i="7"/>
  <c r="I58" i="7" s="1"/>
  <c r="K58" i="7"/>
  <c r="E59" i="7"/>
  <c r="J59" i="7"/>
  <c r="I59" i="7" s="1"/>
  <c r="K59" i="7"/>
  <c r="E60" i="7"/>
  <c r="F59" i="7"/>
  <c r="J60" i="7"/>
  <c r="I60" i="7" s="1"/>
  <c r="K60" i="7"/>
  <c r="E61" i="7"/>
  <c r="F60" i="7"/>
  <c r="J61" i="7"/>
  <c r="I61" i="7" s="1"/>
  <c r="K61" i="7"/>
  <c r="E62" i="7"/>
  <c r="J62" i="7"/>
  <c r="I62" i="7" s="1"/>
  <c r="K62" i="7"/>
  <c r="E63" i="7"/>
  <c r="J63" i="7"/>
  <c r="I63" i="7" s="1"/>
  <c r="K63" i="7"/>
  <c r="E64" i="7"/>
  <c r="J64" i="7"/>
  <c r="I64" i="7" s="1"/>
  <c r="K64" i="7"/>
  <c r="E65" i="7"/>
  <c r="F64" i="7"/>
  <c r="J65" i="7"/>
  <c r="I65" i="7" s="1"/>
  <c r="K65" i="7"/>
  <c r="E66" i="7"/>
  <c r="J66" i="7"/>
  <c r="I66" i="7" s="1"/>
  <c r="K66" i="7"/>
  <c r="E67" i="7"/>
  <c r="H67" i="7"/>
  <c r="J67" i="7"/>
  <c r="I67" i="7" s="1"/>
  <c r="K67" i="7"/>
  <c r="AP855" i="5"/>
  <c r="AO855" i="5"/>
  <c r="AN855" i="5"/>
  <c r="AM855" i="5"/>
  <c r="AL855" i="5"/>
  <c r="AJ855" i="5"/>
  <c r="AI855" i="5"/>
  <c r="AH855" i="5"/>
  <c r="AG855" i="5"/>
  <c r="AF855" i="5"/>
  <c r="AE855" i="5"/>
  <c r="AD855" i="5"/>
  <c r="AP854" i="5"/>
  <c r="AO854" i="5"/>
  <c r="AN854" i="5"/>
  <c r="AM854" i="5"/>
  <c r="AL854" i="5"/>
  <c r="AJ854" i="5"/>
  <c r="AI854" i="5"/>
  <c r="AH854" i="5"/>
  <c r="AG854" i="5"/>
  <c r="AF854" i="5"/>
  <c r="AE854" i="5"/>
  <c r="AD854" i="5"/>
  <c r="AP853" i="5"/>
  <c r="AO853" i="5"/>
  <c r="AN853" i="5"/>
  <c r="AM853" i="5"/>
  <c r="AL853" i="5"/>
  <c r="AJ853" i="5"/>
  <c r="AI853" i="5"/>
  <c r="AH853" i="5"/>
  <c r="AG853" i="5"/>
  <c r="AF853" i="5"/>
  <c r="AE853" i="5"/>
  <c r="AD853" i="5"/>
  <c r="AP852" i="5"/>
  <c r="AO852" i="5"/>
  <c r="AN852" i="5"/>
  <c r="AM852" i="5"/>
  <c r="AL852" i="5"/>
  <c r="AJ852" i="5"/>
  <c r="AI852" i="5"/>
  <c r="AH852" i="5"/>
  <c r="AG852" i="5"/>
  <c r="AF852" i="5"/>
  <c r="AE852" i="5"/>
  <c r="AD852" i="5"/>
  <c r="AP851" i="5"/>
  <c r="AO851" i="5"/>
  <c r="AN851" i="5"/>
  <c r="AM851" i="5"/>
  <c r="AL851" i="5"/>
  <c r="AJ851" i="5"/>
  <c r="AI851" i="5"/>
  <c r="AH851" i="5"/>
  <c r="AG851" i="5"/>
  <c r="AF851" i="5"/>
  <c r="AE851" i="5"/>
  <c r="AD851" i="5"/>
  <c r="AP850" i="5"/>
  <c r="AO850" i="5"/>
  <c r="AN850" i="5"/>
  <c r="AM850" i="5"/>
  <c r="AL850" i="5"/>
  <c r="AJ850" i="5"/>
  <c r="AI850" i="5"/>
  <c r="AH850" i="5"/>
  <c r="AG850" i="5"/>
  <c r="AF850" i="5"/>
  <c r="AE850" i="5"/>
  <c r="AD850" i="5"/>
  <c r="AP849" i="5"/>
  <c r="AO849" i="5"/>
  <c r="AN849" i="5"/>
  <c r="AM849" i="5"/>
  <c r="AL849" i="5"/>
  <c r="AJ849" i="5"/>
  <c r="AI849" i="5"/>
  <c r="AH849" i="5"/>
  <c r="AG849" i="5"/>
  <c r="AF849" i="5"/>
  <c r="AE849" i="5"/>
  <c r="AD849" i="5"/>
  <c r="AP848" i="5"/>
  <c r="AO848" i="5"/>
  <c r="AN848" i="5"/>
  <c r="AM848" i="5"/>
  <c r="AL848" i="5"/>
  <c r="AJ848" i="5"/>
  <c r="AI848" i="5"/>
  <c r="AH848" i="5"/>
  <c r="AG848" i="5"/>
  <c r="AF848" i="5"/>
  <c r="AE848" i="5"/>
  <c r="AD848" i="5"/>
  <c r="AP847" i="5"/>
  <c r="AO847" i="5"/>
  <c r="AN847" i="5"/>
  <c r="AM847" i="5"/>
  <c r="AL847" i="5"/>
  <c r="AJ847" i="5"/>
  <c r="AI847" i="5"/>
  <c r="AH847" i="5"/>
  <c r="AG847" i="5"/>
  <c r="AF847" i="5"/>
  <c r="AE847" i="5"/>
  <c r="AD847" i="5"/>
  <c r="AP846" i="5"/>
  <c r="AO846" i="5"/>
  <c r="AN846" i="5"/>
  <c r="AM846" i="5"/>
  <c r="AL846" i="5"/>
  <c r="AJ846" i="5"/>
  <c r="AI846" i="5"/>
  <c r="AH846" i="5"/>
  <c r="AG846" i="5"/>
  <c r="AF846" i="5"/>
  <c r="AE846" i="5"/>
  <c r="AD846" i="5"/>
  <c r="AP845" i="5"/>
  <c r="AO845" i="5"/>
  <c r="AN845" i="5"/>
  <c r="AM845" i="5"/>
  <c r="AL845" i="5"/>
  <c r="AJ845" i="5"/>
  <c r="AI845" i="5"/>
  <c r="AH845" i="5"/>
  <c r="AG845" i="5"/>
  <c r="AF845" i="5"/>
  <c r="AE845" i="5"/>
  <c r="AD845" i="5"/>
  <c r="AP844" i="5"/>
  <c r="AO844" i="5"/>
  <c r="AN844" i="5"/>
  <c r="AM844" i="5"/>
  <c r="AL844" i="5"/>
  <c r="AJ844" i="5"/>
  <c r="AI844" i="5"/>
  <c r="AH844" i="5"/>
  <c r="AG844" i="5"/>
  <c r="AF844" i="5"/>
  <c r="AE844" i="5"/>
  <c r="AD844" i="5"/>
  <c r="AP843" i="5"/>
  <c r="AO843" i="5"/>
  <c r="AN843" i="5"/>
  <c r="AM843" i="5"/>
  <c r="AL843" i="5"/>
  <c r="AJ843" i="5"/>
  <c r="AI843" i="5"/>
  <c r="AH843" i="5"/>
  <c r="AG843" i="5"/>
  <c r="AF843" i="5"/>
  <c r="AE843" i="5"/>
  <c r="AD843" i="5"/>
  <c r="AP842" i="5"/>
  <c r="AO842" i="5"/>
  <c r="AN842" i="5"/>
  <c r="AM842" i="5"/>
  <c r="AL842" i="5"/>
  <c r="AJ842" i="5"/>
  <c r="AI842" i="5"/>
  <c r="AH842" i="5"/>
  <c r="AG842" i="5"/>
  <c r="AF842" i="5"/>
  <c r="AE842" i="5"/>
  <c r="AD842" i="5"/>
  <c r="AP841" i="5"/>
  <c r="AO841" i="5"/>
  <c r="AN841" i="5"/>
  <c r="AM841" i="5"/>
  <c r="AL841" i="5"/>
  <c r="AJ841" i="5"/>
  <c r="AI841" i="5"/>
  <c r="AH841" i="5"/>
  <c r="AG841" i="5"/>
  <c r="AF841" i="5"/>
  <c r="AE841" i="5"/>
  <c r="AD841" i="5"/>
  <c r="AP840" i="5"/>
  <c r="AO840" i="5"/>
  <c r="AN840" i="5"/>
  <c r="AM840" i="5"/>
  <c r="AL840" i="5"/>
  <c r="AJ840" i="5"/>
  <c r="AI840" i="5"/>
  <c r="AH840" i="5"/>
  <c r="AG840" i="5"/>
  <c r="AF840" i="5"/>
  <c r="AE840" i="5"/>
  <c r="AD840" i="5"/>
  <c r="AP839" i="5"/>
  <c r="AO839" i="5"/>
  <c r="AN839" i="5"/>
  <c r="AM839" i="5"/>
  <c r="AL839" i="5"/>
  <c r="AJ839" i="5"/>
  <c r="AI839" i="5"/>
  <c r="AH839" i="5"/>
  <c r="AG839" i="5"/>
  <c r="AF839" i="5"/>
  <c r="AE839" i="5"/>
  <c r="AD839" i="5"/>
  <c r="AP838" i="5"/>
  <c r="AO838" i="5"/>
  <c r="AN838" i="5"/>
  <c r="AM838" i="5"/>
  <c r="AL838" i="5"/>
  <c r="AJ838" i="5"/>
  <c r="AI838" i="5"/>
  <c r="AH838" i="5"/>
  <c r="AG838" i="5"/>
  <c r="AF838" i="5"/>
  <c r="AE838" i="5"/>
  <c r="AD838" i="5"/>
  <c r="AP837" i="5"/>
  <c r="AO837" i="5"/>
  <c r="AN837" i="5"/>
  <c r="AM837" i="5"/>
  <c r="AL837" i="5"/>
  <c r="AJ837" i="5"/>
  <c r="AI837" i="5"/>
  <c r="AH837" i="5"/>
  <c r="AG837" i="5"/>
  <c r="AF837" i="5"/>
  <c r="AE837" i="5"/>
  <c r="AD837" i="5"/>
  <c r="AP836" i="5"/>
  <c r="AO836" i="5"/>
  <c r="AN836" i="5"/>
  <c r="AM836" i="5"/>
  <c r="AL836" i="5"/>
  <c r="AJ836" i="5"/>
  <c r="AI836" i="5"/>
  <c r="AH836" i="5"/>
  <c r="AG836" i="5"/>
  <c r="AF836" i="5"/>
  <c r="AE836" i="5"/>
  <c r="AD836" i="5"/>
  <c r="AP835" i="5"/>
  <c r="AO835" i="5"/>
  <c r="AN835" i="5"/>
  <c r="AM835" i="5"/>
  <c r="AL835" i="5"/>
  <c r="AJ835" i="5"/>
  <c r="AI835" i="5"/>
  <c r="AH835" i="5"/>
  <c r="AG835" i="5"/>
  <c r="AF835" i="5"/>
  <c r="AE835" i="5"/>
  <c r="AD835" i="5"/>
  <c r="AP834" i="5"/>
  <c r="AO834" i="5"/>
  <c r="AN834" i="5"/>
  <c r="AM834" i="5"/>
  <c r="AL834" i="5"/>
  <c r="AJ834" i="5"/>
  <c r="AI834" i="5"/>
  <c r="AH834" i="5"/>
  <c r="AG834" i="5"/>
  <c r="AF834" i="5"/>
  <c r="AE834" i="5"/>
  <c r="AD834" i="5"/>
  <c r="AP833" i="5"/>
  <c r="AO833" i="5"/>
  <c r="AN833" i="5"/>
  <c r="AM833" i="5"/>
  <c r="AL833" i="5"/>
  <c r="AJ833" i="5"/>
  <c r="AI833" i="5"/>
  <c r="AH833" i="5"/>
  <c r="AG833" i="5"/>
  <c r="AF833" i="5"/>
  <c r="AE833" i="5"/>
  <c r="AD833" i="5"/>
  <c r="AP832" i="5"/>
  <c r="AO832" i="5"/>
  <c r="AN832" i="5"/>
  <c r="AM832" i="5"/>
  <c r="AL832" i="5"/>
  <c r="AJ832" i="5"/>
  <c r="AI832" i="5"/>
  <c r="AH832" i="5"/>
  <c r="AG832" i="5"/>
  <c r="AF832" i="5"/>
  <c r="AE832" i="5"/>
  <c r="AD832" i="5"/>
  <c r="AP831" i="5"/>
  <c r="AO831" i="5"/>
  <c r="AN831" i="5"/>
  <c r="AM831" i="5"/>
  <c r="AL831" i="5"/>
  <c r="AJ831" i="5"/>
  <c r="AI831" i="5"/>
  <c r="AH831" i="5"/>
  <c r="AG831" i="5"/>
  <c r="AF831" i="5"/>
  <c r="AE831" i="5"/>
  <c r="AD831" i="5"/>
  <c r="AP830" i="5"/>
  <c r="AO830" i="5"/>
  <c r="AN830" i="5"/>
  <c r="AM830" i="5"/>
  <c r="AL830" i="5"/>
  <c r="AJ830" i="5"/>
  <c r="AI830" i="5"/>
  <c r="AH830" i="5"/>
  <c r="AG830" i="5"/>
  <c r="AF830" i="5"/>
  <c r="AE830" i="5"/>
  <c r="AD830" i="5"/>
  <c r="AP829" i="5"/>
  <c r="AO829" i="5"/>
  <c r="AN829" i="5"/>
  <c r="AM829" i="5"/>
  <c r="AL829" i="5"/>
  <c r="AJ829" i="5"/>
  <c r="AI829" i="5"/>
  <c r="AH829" i="5"/>
  <c r="AG829" i="5"/>
  <c r="AF829" i="5"/>
  <c r="AE829" i="5"/>
  <c r="AD829" i="5"/>
  <c r="AP828" i="5"/>
  <c r="AO828" i="5"/>
  <c r="AN828" i="5"/>
  <c r="AM828" i="5"/>
  <c r="AL828" i="5"/>
  <c r="AJ828" i="5"/>
  <c r="AI828" i="5"/>
  <c r="AH828" i="5"/>
  <c r="AG828" i="5"/>
  <c r="AF828" i="5"/>
  <c r="AE828" i="5"/>
  <c r="AD828" i="5"/>
  <c r="AP827" i="5"/>
  <c r="AO827" i="5"/>
  <c r="AN827" i="5"/>
  <c r="AM827" i="5"/>
  <c r="AL827" i="5"/>
  <c r="AJ827" i="5"/>
  <c r="AI827" i="5"/>
  <c r="AH827" i="5"/>
  <c r="AG827" i="5"/>
  <c r="AF827" i="5"/>
  <c r="AE827" i="5"/>
  <c r="AD827" i="5"/>
  <c r="AP826" i="5"/>
  <c r="AO826" i="5"/>
  <c r="AN826" i="5"/>
  <c r="AM826" i="5"/>
  <c r="AL826" i="5"/>
  <c r="AJ826" i="5"/>
  <c r="AI826" i="5"/>
  <c r="AH826" i="5"/>
  <c r="AG826" i="5"/>
  <c r="AF826" i="5"/>
  <c r="AE826" i="5"/>
  <c r="AD826" i="5"/>
  <c r="AP825" i="5"/>
  <c r="AO825" i="5"/>
  <c r="AN825" i="5"/>
  <c r="AM825" i="5"/>
  <c r="AL825" i="5"/>
  <c r="AJ825" i="5"/>
  <c r="AI825" i="5"/>
  <c r="AH825" i="5"/>
  <c r="AG825" i="5"/>
  <c r="AF825" i="5"/>
  <c r="AE825" i="5"/>
  <c r="AD825" i="5"/>
  <c r="AP824" i="5"/>
  <c r="AO824" i="5"/>
  <c r="AN824" i="5"/>
  <c r="AM824" i="5"/>
  <c r="AL824" i="5"/>
  <c r="AJ824" i="5"/>
  <c r="AI824" i="5"/>
  <c r="AH824" i="5"/>
  <c r="AG824" i="5"/>
  <c r="AF824" i="5"/>
  <c r="AE824" i="5"/>
  <c r="AD824" i="5"/>
  <c r="AP823" i="5"/>
  <c r="AO823" i="5"/>
  <c r="AN823" i="5"/>
  <c r="AM823" i="5"/>
  <c r="AL823" i="5"/>
  <c r="AJ823" i="5"/>
  <c r="AI823" i="5"/>
  <c r="AH823" i="5"/>
  <c r="AG823" i="5"/>
  <c r="AF823" i="5"/>
  <c r="AE823" i="5"/>
  <c r="AD823" i="5"/>
  <c r="AP822" i="5"/>
  <c r="AO822" i="5"/>
  <c r="AN822" i="5"/>
  <c r="AM822" i="5"/>
  <c r="AL822" i="5"/>
  <c r="AJ822" i="5"/>
  <c r="AI822" i="5"/>
  <c r="AH822" i="5"/>
  <c r="AG822" i="5"/>
  <c r="AF822" i="5"/>
  <c r="AE822" i="5"/>
  <c r="AD822" i="5"/>
  <c r="AP821" i="5"/>
  <c r="AO821" i="5"/>
  <c r="AN821" i="5"/>
  <c r="AM821" i="5"/>
  <c r="AL821" i="5"/>
  <c r="AJ821" i="5"/>
  <c r="AI821" i="5"/>
  <c r="AH821" i="5"/>
  <c r="AG821" i="5"/>
  <c r="AF821" i="5"/>
  <c r="AE821" i="5"/>
  <c r="AD821" i="5"/>
  <c r="AP820" i="5"/>
  <c r="AO820" i="5"/>
  <c r="AN820" i="5"/>
  <c r="AM820" i="5"/>
  <c r="AL820" i="5"/>
  <c r="AJ820" i="5"/>
  <c r="AI820" i="5"/>
  <c r="AH820" i="5"/>
  <c r="AG820" i="5"/>
  <c r="AF820" i="5"/>
  <c r="AE820" i="5"/>
  <c r="AD820" i="5"/>
  <c r="AP819" i="5"/>
  <c r="AO819" i="5"/>
  <c r="AN819" i="5"/>
  <c r="AM819" i="5"/>
  <c r="AL819" i="5"/>
  <c r="AJ819" i="5"/>
  <c r="AI819" i="5"/>
  <c r="AH819" i="5"/>
  <c r="AG819" i="5"/>
  <c r="AF819" i="5"/>
  <c r="AE819" i="5"/>
  <c r="AD819" i="5"/>
  <c r="AP818" i="5"/>
  <c r="AO818" i="5"/>
  <c r="AN818" i="5"/>
  <c r="AM818" i="5"/>
  <c r="AL818" i="5"/>
  <c r="AJ818" i="5"/>
  <c r="AI818" i="5"/>
  <c r="AH818" i="5"/>
  <c r="AG818" i="5"/>
  <c r="AF818" i="5"/>
  <c r="AE818" i="5"/>
  <c r="AD818" i="5"/>
  <c r="AP817" i="5"/>
  <c r="AO817" i="5"/>
  <c r="AN817" i="5"/>
  <c r="AM817" i="5"/>
  <c r="AL817" i="5"/>
  <c r="AJ817" i="5"/>
  <c r="AI817" i="5"/>
  <c r="AH817" i="5"/>
  <c r="AG817" i="5"/>
  <c r="AF817" i="5"/>
  <c r="AE817" i="5"/>
  <c r="AD817" i="5"/>
  <c r="AP816" i="5"/>
  <c r="AO816" i="5"/>
  <c r="AN816" i="5"/>
  <c r="AM816" i="5"/>
  <c r="AL816" i="5"/>
  <c r="AJ816" i="5"/>
  <c r="AI816" i="5"/>
  <c r="AH816" i="5"/>
  <c r="AG816" i="5"/>
  <c r="AF816" i="5"/>
  <c r="AE816" i="5"/>
  <c r="AD816" i="5"/>
  <c r="AP815" i="5"/>
  <c r="AO815" i="5"/>
  <c r="AN815" i="5"/>
  <c r="AM815" i="5"/>
  <c r="AL815" i="5"/>
  <c r="AJ815" i="5"/>
  <c r="AI815" i="5"/>
  <c r="AH815" i="5"/>
  <c r="AG815" i="5"/>
  <c r="AF815" i="5"/>
  <c r="AE815" i="5"/>
  <c r="AD815" i="5"/>
  <c r="AP814" i="5"/>
  <c r="AO814" i="5"/>
  <c r="AN814" i="5"/>
  <c r="AM814" i="5"/>
  <c r="AL814" i="5"/>
  <c r="AJ814" i="5"/>
  <c r="AI814" i="5"/>
  <c r="AH814" i="5"/>
  <c r="AG814" i="5"/>
  <c r="AF814" i="5"/>
  <c r="AE814" i="5"/>
  <c r="AD814" i="5"/>
  <c r="AP813" i="5"/>
  <c r="AO813" i="5"/>
  <c r="AN813" i="5"/>
  <c r="AM813" i="5"/>
  <c r="AL813" i="5"/>
  <c r="AJ813" i="5"/>
  <c r="AI813" i="5"/>
  <c r="AH813" i="5"/>
  <c r="AG813" i="5"/>
  <c r="AF813" i="5"/>
  <c r="AE813" i="5"/>
  <c r="AD813" i="5"/>
  <c r="AP812" i="5"/>
  <c r="AO812" i="5"/>
  <c r="AN812" i="5"/>
  <c r="AM812" i="5"/>
  <c r="AL812" i="5"/>
  <c r="AJ812" i="5"/>
  <c r="AI812" i="5"/>
  <c r="AH812" i="5"/>
  <c r="AG812" i="5"/>
  <c r="AF812" i="5"/>
  <c r="AE812" i="5"/>
  <c r="AD812" i="5"/>
  <c r="AP811" i="5"/>
  <c r="AO811" i="5"/>
  <c r="AN811" i="5"/>
  <c r="AM811" i="5"/>
  <c r="AL811" i="5"/>
  <c r="AJ811" i="5"/>
  <c r="AI811" i="5"/>
  <c r="AH811" i="5"/>
  <c r="AG811" i="5"/>
  <c r="AF811" i="5"/>
  <c r="AE811" i="5"/>
  <c r="AD811" i="5"/>
  <c r="AP810" i="5"/>
  <c r="AO810" i="5"/>
  <c r="AN810" i="5"/>
  <c r="AM810" i="5"/>
  <c r="AL810" i="5"/>
  <c r="AJ810" i="5"/>
  <c r="AI810" i="5"/>
  <c r="AH810" i="5"/>
  <c r="AG810" i="5"/>
  <c r="AF810" i="5"/>
  <c r="AE810" i="5"/>
  <c r="AD810" i="5"/>
  <c r="AP809" i="5"/>
  <c r="AO809" i="5"/>
  <c r="AN809" i="5"/>
  <c r="AM809" i="5"/>
  <c r="AL809" i="5"/>
  <c r="AJ809" i="5"/>
  <c r="AI809" i="5"/>
  <c r="AH809" i="5"/>
  <c r="AG809" i="5"/>
  <c r="AF809" i="5"/>
  <c r="AE809" i="5"/>
  <c r="AD809" i="5"/>
  <c r="AP808" i="5"/>
  <c r="AO808" i="5"/>
  <c r="AN808" i="5"/>
  <c r="AM808" i="5"/>
  <c r="AL808" i="5"/>
  <c r="AJ808" i="5"/>
  <c r="AI808" i="5"/>
  <c r="AH808" i="5"/>
  <c r="AG808" i="5"/>
  <c r="AF808" i="5"/>
  <c r="AE808" i="5"/>
  <c r="AD808" i="5"/>
  <c r="AP807" i="5"/>
  <c r="AO807" i="5"/>
  <c r="AN807" i="5"/>
  <c r="AM807" i="5"/>
  <c r="AL807" i="5"/>
  <c r="AJ807" i="5"/>
  <c r="AI807" i="5"/>
  <c r="AH807" i="5"/>
  <c r="AG807" i="5"/>
  <c r="AF807" i="5"/>
  <c r="AE807" i="5"/>
  <c r="AD807" i="5"/>
  <c r="AP806" i="5"/>
  <c r="AO806" i="5"/>
  <c r="AN806" i="5"/>
  <c r="AM806" i="5"/>
  <c r="AL806" i="5"/>
  <c r="AJ806" i="5"/>
  <c r="AI806" i="5"/>
  <c r="AH806" i="5"/>
  <c r="AG806" i="5"/>
  <c r="AF806" i="5"/>
  <c r="AE806" i="5"/>
  <c r="AD806" i="5"/>
  <c r="AP805" i="5"/>
  <c r="AO805" i="5"/>
  <c r="AN805" i="5"/>
  <c r="AM805" i="5"/>
  <c r="AL805" i="5"/>
  <c r="AJ805" i="5"/>
  <c r="AI805" i="5"/>
  <c r="AH805" i="5"/>
  <c r="AG805" i="5"/>
  <c r="AF805" i="5"/>
  <c r="AE805" i="5"/>
  <c r="AD805" i="5"/>
  <c r="AP804" i="5"/>
  <c r="AO804" i="5"/>
  <c r="AN804" i="5"/>
  <c r="AM804" i="5"/>
  <c r="AL804" i="5"/>
  <c r="AJ804" i="5"/>
  <c r="AI804" i="5"/>
  <c r="AH804" i="5"/>
  <c r="AG804" i="5"/>
  <c r="AF804" i="5"/>
  <c r="AE804" i="5"/>
  <c r="AD804" i="5"/>
  <c r="AP803" i="5"/>
  <c r="AO803" i="5"/>
  <c r="AN803" i="5"/>
  <c r="AM803" i="5"/>
  <c r="AL803" i="5"/>
  <c r="AJ803" i="5"/>
  <c r="AI803" i="5"/>
  <c r="AH803" i="5"/>
  <c r="AG803" i="5"/>
  <c r="AF803" i="5"/>
  <c r="AE803" i="5"/>
  <c r="AD803" i="5"/>
  <c r="AP802" i="5"/>
  <c r="AO802" i="5"/>
  <c r="AN802" i="5"/>
  <c r="AM802" i="5"/>
  <c r="AL802" i="5"/>
  <c r="AJ802" i="5"/>
  <c r="AI802" i="5"/>
  <c r="AH802" i="5"/>
  <c r="AG802" i="5"/>
  <c r="AF802" i="5"/>
  <c r="AE802" i="5"/>
  <c r="AD802" i="5"/>
  <c r="AP801" i="5"/>
  <c r="AO801" i="5"/>
  <c r="AN801" i="5"/>
  <c r="AM801" i="5"/>
  <c r="AL801" i="5"/>
  <c r="AJ801" i="5"/>
  <c r="AI801" i="5"/>
  <c r="AH801" i="5"/>
  <c r="AG801" i="5"/>
  <c r="AF801" i="5"/>
  <c r="AE801" i="5"/>
  <c r="AD801" i="5"/>
  <c r="AP800" i="5"/>
  <c r="AO800" i="5"/>
  <c r="AN800" i="5"/>
  <c r="AM800" i="5"/>
  <c r="AL800" i="5"/>
  <c r="AJ800" i="5"/>
  <c r="AI800" i="5"/>
  <c r="AH800" i="5"/>
  <c r="AG800" i="5"/>
  <c r="AF800" i="5"/>
  <c r="AE800" i="5"/>
  <c r="AD800" i="5"/>
  <c r="AP799" i="5"/>
  <c r="AO799" i="5"/>
  <c r="AN799" i="5"/>
  <c r="AM799" i="5"/>
  <c r="AL799" i="5"/>
  <c r="AJ799" i="5"/>
  <c r="AI799" i="5"/>
  <c r="AH799" i="5"/>
  <c r="AG799" i="5"/>
  <c r="AF799" i="5"/>
  <c r="AE799" i="5"/>
  <c r="AD799" i="5"/>
  <c r="AP798" i="5"/>
  <c r="AO798" i="5"/>
  <c r="AN798" i="5"/>
  <c r="AM798" i="5"/>
  <c r="AL798" i="5"/>
  <c r="AJ798" i="5"/>
  <c r="AI798" i="5"/>
  <c r="AH798" i="5"/>
  <c r="AG798" i="5"/>
  <c r="AF798" i="5"/>
  <c r="AE798" i="5"/>
  <c r="AD798" i="5"/>
  <c r="AP797" i="5"/>
  <c r="AO797" i="5"/>
  <c r="AN797" i="5"/>
  <c r="AM797" i="5"/>
  <c r="AL797" i="5"/>
  <c r="AJ797" i="5"/>
  <c r="AI797" i="5"/>
  <c r="AH797" i="5"/>
  <c r="AG797" i="5"/>
  <c r="AF797" i="5"/>
  <c r="AE797" i="5"/>
  <c r="AD797" i="5"/>
  <c r="AP796" i="5"/>
  <c r="AO796" i="5"/>
  <c r="AN796" i="5"/>
  <c r="AM796" i="5"/>
  <c r="AL796" i="5"/>
  <c r="AJ796" i="5"/>
  <c r="AI796" i="5"/>
  <c r="AH796" i="5"/>
  <c r="AG796" i="5"/>
  <c r="AF796" i="5"/>
  <c r="AE796" i="5"/>
  <c r="AD796" i="5"/>
  <c r="AP795" i="5"/>
  <c r="AO795" i="5"/>
  <c r="AN795" i="5"/>
  <c r="AM795" i="5"/>
  <c r="AL795" i="5"/>
  <c r="AJ795" i="5"/>
  <c r="AI795" i="5"/>
  <c r="AH795" i="5"/>
  <c r="AG795" i="5"/>
  <c r="AF795" i="5"/>
  <c r="AE795" i="5"/>
  <c r="AD795" i="5"/>
  <c r="AP794" i="5"/>
  <c r="AO794" i="5"/>
  <c r="AN794" i="5"/>
  <c r="AM794" i="5"/>
  <c r="AL794" i="5"/>
  <c r="AJ794" i="5"/>
  <c r="AI794" i="5"/>
  <c r="AH794" i="5"/>
  <c r="AG794" i="5"/>
  <c r="AF794" i="5"/>
  <c r="AE794" i="5"/>
  <c r="AD794" i="5"/>
  <c r="AP793" i="5"/>
  <c r="AO793" i="5"/>
  <c r="AN793" i="5"/>
  <c r="AM793" i="5"/>
  <c r="AL793" i="5"/>
  <c r="AJ793" i="5"/>
  <c r="AI793" i="5"/>
  <c r="AH793" i="5"/>
  <c r="AG793" i="5"/>
  <c r="AF793" i="5"/>
  <c r="AE793" i="5"/>
  <c r="AD793" i="5"/>
  <c r="AP792" i="5"/>
  <c r="AO792" i="5"/>
  <c r="AN792" i="5"/>
  <c r="AM792" i="5"/>
  <c r="AL792" i="5"/>
  <c r="AJ792" i="5"/>
  <c r="AI792" i="5"/>
  <c r="AH792" i="5"/>
  <c r="AG792" i="5"/>
  <c r="AF792" i="5"/>
  <c r="AE792" i="5"/>
  <c r="AD792" i="5"/>
  <c r="AP791" i="5"/>
  <c r="AO791" i="5"/>
  <c r="AN791" i="5"/>
  <c r="AM791" i="5"/>
  <c r="AL791" i="5"/>
  <c r="AJ791" i="5"/>
  <c r="AI791" i="5"/>
  <c r="AH791" i="5"/>
  <c r="AG791" i="5"/>
  <c r="AF791" i="5"/>
  <c r="AE791" i="5"/>
  <c r="AD791" i="5"/>
  <c r="AP790" i="5"/>
  <c r="AO790" i="5"/>
  <c r="AN790" i="5"/>
  <c r="AM790" i="5"/>
  <c r="AL790" i="5"/>
  <c r="AJ790" i="5"/>
  <c r="AI790" i="5"/>
  <c r="AH790" i="5"/>
  <c r="AG790" i="5"/>
  <c r="AF790" i="5"/>
  <c r="AE790" i="5"/>
  <c r="AD790" i="5"/>
  <c r="AP789" i="5"/>
  <c r="AO789" i="5"/>
  <c r="AN789" i="5"/>
  <c r="AM789" i="5"/>
  <c r="AL789" i="5"/>
  <c r="AJ789" i="5"/>
  <c r="AI789" i="5"/>
  <c r="AH789" i="5"/>
  <c r="AG789" i="5"/>
  <c r="AF789" i="5"/>
  <c r="AE789" i="5"/>
  <c r="AD789" i="5"/>
  <c r="AP788" i="5"/>
  <c r="AO788" i="5"/>
  <c r="AN788" i="5"/>
  <c r="AM788" i="5"/>
  <c r="AL788" i="5"/>
  <c r="AJ788" i="5"/>
  <c r="AI788" i="5"/>
  <c r="AH788" i="5"/>
  <c r="AG788" i="5"/>
  <c r="AF788" i="5"/>
  <c r="AE788" i="5"/>
  <c r="AD788" i="5"/>
  <c r="AP787" i="5"/>
  <c r="AO787" i="5"/>
  <c r="AN787" i="5"/>
  <c r="AM787" i="5"/>
  <c r="AL787" i="5"/>
  <c r="AJ787" i="5"/>
  <c r="AI787" i="5"/>
  <c r="AH787" i="5"/>
  <c r="AG787" i="5"/>
  <c r="AF787" i="5"/>
  <c r="AE787" i="5"/>
  <c r="AD787" i="5"/>
  <c r="AP786" i="5"/>
  <c r="AO786" i="5"/>
  <c r="AN786" i="5"/>
  <c r="AM786" i="5"/>
  <c r="AL786" i="5"/>
  <c r="AJ786" i="5"/>
  <c r="AI786" i="5"/>
  <c r="AH786" i="5"/>
  <c r="AG786" i="5"/>
  <c r="AF786" i="5"/>
  <c r="AE786" i="5"/>
  <c r="AD786" i="5"/>
  <c r="AP785" i="5"/>
  <c r="AO785" i="5"/>
  <c r="AN785" i="5"/>
  <c r="AM785" i="5"/>
  <c r="AL785" i="5"/>
  <c r="AJ785" i="5"/>
  <c r="AI785" i="5"/>
  <c r="AH785" i="5"/>
  <c r="AG785" i="5"/>
  <c r="AF785" i="5"/>
  <c r="AE785" i="5"/>
  <c r="AD785" i="5"/>
  <c r="AP784" i="5"/>
  <c r="AO784" i="5"/>
  <c r="AN784" i="5"/>
  <c r="AM784" i="5"/>
  <c r="AL784" i="5"/>
  <c r="AJ784" i="5"/>
  <c r="AI784" i="5"/>
  <c r="AH784" i="5"/>
  <c r="AG784" i="5"/>
  <c r="AF784" i="5"/>
  <c r="AE784" i="5"/>
  <c r="AD784" i="5"/>
  <c r="AP783" i="5"/>
  <c r="AO783" i="5"/>
  <c r="AN783" i="5"/>
  <c r="AM783" i="5"/>
  <c r="AL783" i="5"/>
  <c r="AJ783" i="5"/>
  <c r="AI783" i="5"/>
  <c r="AH783" i="5"/>
  <c r="AG783" i="5"/>
  <c r="AF783" i="5"/>
  <c r="AE783" i="5"/>
  <c r="AD783" i="5"/>
  <c r="AP782" i="5"/>
  <c r="AO782" i="5"/>
  <c r="AN782" i="5"/>
  <c r="AM782" i="5"/>
  <c r="AL782" i="5"/>
  <c r="AJ782" i="5"/>
  <c r="AI782" i="5"/>
  <c r="AH782" i="5"/>
  <c r="AG782" i="5"/>
  <c r="AF782" i="5"/>
  <c r="AE782" i="5"/>
  <c r="AD782" i="5"/>
  <c r="AP781" i="5"/>
  <c r="AO781" i="5"/>
  <c r="AN781" i="5"/>
  <c r="AM781" i="5"/>
  <c r="AL781" i="5"/>
  <c r="AJ781" i="5"/>
  <c r="AI781" i="5"/>
  <c r="AH781" i="5"/>
  <c r="AG781" i="5"/>
  <c r="AF781" i="5"/>
  <c r="AE781" i="5"/>
  <c r="AD781" i="5"/>
  <c r="AP779" i="5"/>
  <c r="AO779" i="5"/>
  <c r="AN779" i="5"/>
  <c r="AM779" i="5"/>
  <c r="AL779" i="5"/>
  <c r="AJ779" i="5"/>
  <c r="AI779" i="5"/>
  <c r="AH779" i="5"/>
  <c r="AG779" i="5"/>
  <c r="AF779" i="5"/>
  <c r="AE779" i="5"/>
  <c r="AD779" i="5"/>
  <c r="AP778" i="5"/>
  <c r="AO778" i="5"/>
  <c r="AN778" i="5"/>
  <c r="AM778" i="5"/>
  <c r="AL778" i="5"/>
  <c r="AJ778" i="5"/>
  <c r="AI778" i="5"/>
  <c r="AH778" i="5"/>
  <c r="AG778" i="5"/>
  <c r="AF778" i="5"/>
  <c r="AE778" i="5"/>
  <c r="AD778" i="5"/>
  <c r="AP777" i="5"/>
  <c r="AO777" i="5"/>
  <c r="AN777" i="5"/>
  <c r="AM777" i="5"/>
  <c r="AL777" i="5"/>
  <c r="AJ777" i="5"/>
  <c r="AI777" i="5"/>
  <c r="AH777" i="5"/>
  <c r="AG777" i="5"/>
  <c r="AF777" i="5"/>
  <c r="AE777" i="5"/>
  <c r="AD777" i="5"/>
  <c r="AP776" i="5"/>
  <c r="AO776" i="5"/>
  <c r="AN776" i="5"/>
  <c r="AM776" i="5"/>
  <c r="AL776" i="5"/>
  <c r="AJ776" i="5"/>
  <c r="AI776" i="5"/>
  <c r="AH776" i="5"/>
  <c r="AG776" i="5"/>
  <c r="AF776" i="5"/>
  <c r="AE776" i="5"/>
  <c r="AD776" i="5"/>
  <c r="AP775" i="5"/>
  <c r="AO775" i="5"/>
  <c r="AN775" i="5"/>
  <c r="AM775" i="5"/>
  <c r="AL775" i="5"/>
  <c r="AJ775" i="5"/>
  <c r="AI775" i="5"/>
  <c r="AH775" i="5"/>
  <c r="AG775" i="5"/>
  <c r="AF775" i="5"/>
  <c r="AE775" i="5"/>
  <c r="AD775" i="5"/>
  <c r="AP774" i="5"/>
  <c r="AO774" i="5"/>
  <c r="AN774" i="5"/>
  <c r="AM774" i="5"/>
  <c r="AL774" i="5"/>
  <c r="AJ774" i="5"/>
  <c r="AI774" i="5"/>
  <c r="AH774" i="5"/>
  <c r="AG774" i="5"/>
  <c r="AF774" i="5"/>
  <c r="AE774" i="5"/>
  <c r="AD774" i="5"/>
  <c r="AP773" i="5"/>
  <c r="AO773" i="5"/>
  <c r="AN773" i="5"/>
  <c r="AM773" i="5"/>
  <c r="AL773" i="5"/>
  <c r="AJ773" i="5"/>
  <c r="AI773" i="5"/>
  <c r="AH773" i="5"/>
  <c r="AG773" i="5"/>
  <c r="AF773" i="5"/>
  <c r="AE773" i="5"/>
  <c r="AD773" i="5"/>
  <c r="AP772" i="5"/>
  <c r="AO772" i="5"/>
  <c r="AN772" i="5"/>
  <c r="AM772" i="5"/>
  <c r="AL772" i="5"/>
  <c r="AJ772" i="5"/>
  <c r="AI772" i="5"/>
  <c r="AH772" i="5"/>
  <c r="AG772" i="5"/>
  <c r="AF772" i="5"/>
  <c r="AE772" i="5"/>
  <c r="AD772" i="5"/>
  <c r="AP771" i="5"/>
  <c r="AO771" i="5"/>
  <c r="AN771" i="5"/>
  <c r="AM771" i="5"/>
  <c r="AL771" i="5"/>
  <c r="AJ771" i="5"/>
  <c r="AI771" i="5"/>
  <c r="AH771" i="5"/>
  <c r="AG771" i="5"/>
  <c r="AF771" i="5"/>
  <c r="AE771" i="5"/>
  <c r="AD771" i="5"/>
  <c r="AP770" i="5"/>
  <c r="AO770" i="5"/>
  <c r="AN770" i="5"/>
  <c r="AM770" i="5"/>
  <c r="AL770" i="5"/>
  <c r="AJ770" i="5"/>
  <c r="AI770" i="5"/>
  <c r="AH770" i="5"/>
  <c r="AG770" i="5"/>
  <c r="AF770" i="5"/>
  <c r="AE770" i="5"/>
  <c r="AD770" i="5"/>
  <c r="AP769" i="5"/>
  <c r="AO769" i="5"/>
  <c r="AN769" i="5"/>
  <c r="AM769" i="5"/>
  <c r="AL769" i="5"/>
  <c r="AJ769" i="5"/>
  <c r="AI769" i="5"/>
  <c r="AH769" i="5"/>
  <c r="AG769" i="5"/>
  <c r="AF769" i="5"/>
  <c r="AE769" i="5"/>
  <c r="AD769" i="5"/>
  <c r="AP768" i="5"/>
  <c r="AO768" i="5"/>
  <c r="AN768" i="5"/>
  <c r="AM768" i="5"/>
  <c r="AL768" i="5"/>
  <c r="AJ768" i="5"/>
  <c r="AI768" i="5"/>
  <c r="AH768" i="5"/>
  <c r="AG768" i="5"/>
  <c r="AF768" i="5"/>
  <c r="AE768" i="5"/>
  <c r="AD768" i="5"/>
  <c r="AP767" i="5"/>
  <c r="AO767" i="5"/>
  <c r="AN767" i="5"/>
  <c r="AM767" i="5"/>
  <c r="AL767" i="5"/>
  <c r="AJ767" i="5"/>
  <c r="AI767" i="5"/>
  <c r="AH767" i="5"/>
  <c r="AG767" i="5"/>
  <c r="AF767" i="5"/>
  <c r="AE767" i="5"/>
  <c r="AD767" i="5"/>
  <c r="AP766" i="5"/>
  <c r="AO766" i="5"/>
  <c r="AN766" i="5"/>
  <c r="AM766" i="5"/>
  <c r="AL766" i="5"/>
  <c r="AJ766" i="5"/>
  <c r="AI766" i="5"/>
  <c r="AH766" i="5"/>
  <c r="AG766" i="5"/>
  <c r="AF766" i="5"/>
  <c r="AE766" i="5"/>
  <c r="AD766" i="5"/>
  <c r="AP764" i="5"/>
  <c r="AO764" i="5"/>
  <c r="AN764" i="5"/>
  <c r="AM764" i="5"/>
  <c r="AL764" i="5"/>
  <c r="AJ764" i="5"/>
  <c r="AI764" i="5"/>
  <c r="AH764" i="5"/>
  <c r="AG764" i="5"/>
  <c r="AF764" i="5"/>
  <c r="AE764" i="5"/>
  <c r="AD764" i="5"/>
  <c r="AP763" i="5"/>
  <c r="AO763" i="5"/>
  <c r="AN763" i="5"/>
  <c r="AM763" i="5"/>
  <c r="AL763" i="5"/>
  <c r="AJ763" i="5"/>
  <c r="AI763" i="5"/>
  <c r="AH763" i="5"/>
  <c r="AG763" i="5"/>
  <c r="AF763" i="5"/>
  <c r="AE763" i="5"/>
  <c r="AD763" i="5"/>
  <c r="AP762" i="5"/>
  <c r="AO762" i="5"/>
  <c r="AN762" i="5"/>
  <c r="AM762" i="5"/>
  <c r="AL762" i="5"/>
  <c r="AJ762" i="5"/>
  <c r="AI762" i="5"/>
  <c r="AH762" i="5"/>
  <c r="AG762" i="5"/>
  <c r="AF762" i="5"/>
  <c r="AE762" i="5"/>
  <c r="AD762" i="5"/>
  <c r="AP761" i="5"/>
  <c r="AO761" i="5"/>
  <c r="AN761" i="5"/>
  <c r="AM761" i="5"/>
  <c r="AL761" i="5"/>
  <c r="AJ761" i="5"/>
  <c r="AI761" i="5"/>
  <c r="AH761" i="5"/>
  <c r="AG761" i="5"/>
  <c r="AF761" i="5"/>
  <c r="AE761" i="5"/>
  <c r="AD761" i="5"/>
  <c r="AP760" i="5"/>
  <c r="AO760" i="5"/>
  <c r="AN760" i="5"/>
  <c r="AM760" i="5"/>
  <c r="AL760" i="5"/>
  <c r="AJ760" i="5"/>
  <c r="AI760" i="5"/>
  <c r="AH760" i="5"/>
  <c r="AG760" i="5"/>
  <c r="AF760" i="5"/>
  <c r="AE760" i="5"/>
  <c r="AD760" i="5"/>
  <c r="AP759" i="5"/>
  <c r="AO759" i="5"/>
  <c r="AN759" i="5"/>
  <c r="AM759" i="5"/>
  <c r="AL759" i="5"/>
  <c r="AJ759" i="5"/>
  <c r="AI759" i="5"/>
  <c r="AH759" i="5"/>
  <c r="AG759" i="5"/>
  <c r="AF759" i="5"/>
  <c r="AE759" i="5"/>
  <c r="AD759" i="5"/>
  <c r="AP758" i="5"/>
  <c r="AO758" i="5"/>
  <c r="AN758" i="5"/>
  <c r="AM758" i="5"/>
  <c r="AL758" i="5"/>
  <c r="AJ758" i="5"/>
  <c r="AI758" i="5"/>
  <c r="AH758" i="5"/>
  <c r="AG758" i="5"/>
  <c r="AF758" i="5"/>
  <c r="AE758" i="5"/>
  <c r="AD758" i="5"/>
  <c r="AP757" i="5"/>
  <c r="AO757" i="5"/>
  <c r="AN757" i="5"/>
  <c r="AM757" i="5"/>
  <c r="AL757" i="5"/>
  <c r="AJ757" i="5"/>
  <c r="AI757" i="5"/>
  <c r="AH757" i="5"/>
  <c r="AG757" i="5"/>
  <c r="AF757" i="5"/>
  <c r="AE757" i="5"/>
  <c r="AD757" i="5"/>
  <c r="AP756" i="5"/>
  <c r="AO756" i="5"/>
  <c r="AN756" i="5"/>
  <c r="AM756" i="5"/>
  <c r="AL756" i="5"/>
  <c r="AJ756" i="5"/>
  <c r="AI756" i="5"/>
  <c r="AH756" i="5"/>
  <c r="AG756" i="5"/>
  <c r="AF756" i="5"/>
  <c r="AE756" i="5"/>
  <c r="AD756" i="5"/>
  <c r="AP755" i="5"/>
  <c r="AO755" i="5"/>
  <c r="AN755" i="5"/>
  <c r="AM755" i="5"/>
  <c r="AL755" i="5"/>
  <c r="AJ755" i="5"/>
  <c r="AI755" i="5"/>
  <c r="AH755" i="5"/>
  <c r="AG755" i="5"/>
  <c r="AF755" i="5"/>
  <c r="AE755" i="5"/>
  <c r="AD755" i="5"/>
  <c r="AP754" i="5"/>
  <c r="AO754" i="5"/>
  <c r="AN754" i="5"/>
  <c r="AM754" i="5"/>
  <c r="AL754" i="5"/>
  <c r="AJ754" i="5"/>
  <c r="AI754" i="5"/>
  <c r="AH754" i="5"/>
  <c r="AG754" i="5"/>
  <c r="AF754" i="5"/>
  <c r="AE754" i="5"/>
  <c r="AD754" i="5"/>
  <c r="AP753" i="5"/>
  <c r="AO753" i="5"/>
  <c r="AN753" i="5"/>
  <c r="AM753" i="5"/>
  <c r="AL753" i="5"/>
  <c r="AJ753" i="5"/>
  <c r="AI753" i="5"/>
  <c r="AH753" i="5"/>
  <c r="AG753" i="5"/>
  <c r="AF753" i="5"/>
  <c r="AE753" i="5"/>
  <c r="AD753" i="5"/>
  <c r="AP752" i="5"/>
  <c r="AO752" i="5"/>
  <c r="AN752" i="5"/>
  <c r="AM752" i="5"/>
  <c r="AL752" i="5"/>
  <c r="AJ752" i="5"/>
  <c r="AI752" i="5"/>
  <c r="AH752" i="5"/>
  <c r="AG752" i="5"/>
  <c r="AF752" i="5"/>
  <c r="AE752" i="5"/>
  <c r="AD752" i="5"/>
  <c r="AP751" i="5"/>
  <c r="AO751" i="5"/>
  <c r="AN751" i="5"/>
  <c r="AM751" i="5"/>
  <c r="AL751" i="5"/>
  <c r="AJ751" i="5"/>
  <c r="AI751" i="5"/>
  <c r="AH751" i="5"/>
  <c r="AG751" i="5"/>
  <c r="AF751" i="5"/>
  <c r="AE751" i="5"/>
  <c r="AD751" i="5"/>
  <c r="AP750" i="5"/>
  <c r="AO750" i="5"/>
  <c r="AN750" i="5"/>
  <c r="AM750" i="5"/>
  <c r="AL750" i="5"/>
  <c r="AJ750" i="5"/>
  <c r="AI750" i="5"/>
  <c r="AH750" i="5"/>
  <c r="AG750" i="5"/>
  <c r="AF750" i="5"/>
  <c r="AE750" i="5"/>
  <c r="AD750" i="5"/>
  <c r="AP749" i="5"/>
  <c r="AO749" i="5"/>
  <c r="AN749" i="5"/>
  <c r="AM749" i="5"/>
  <c r="AL749" i="5"/>
  <c r="AJ749" i="5"/>
  <c r="AI749" i="5"/>
  <c r="AH749" i="5"/>
  <c r="AG749" i="5"/>
  <c r="AF749" i="5"/>
  <c r="AE749" i="5"/>
  <c r="AD749" i="5"/>
  <c r="AP748" i="5"/>
  <c r="AO748" i="5"/>
  <c r="AN748" i="5"/>
  <c r="AM748" i="5"/>
  <c r="AL748" i="5"/>
  <c r="AJ748" i="5"/>
  <c r="AI748" i="5"/>
  <c r="AH748" i="5"/>
  <c r="AG748" i="5"/>
  <c r="AF748" i="5"/>
  <c r="AE748" i="5"/>
  <c r="AD748" i="5"/>
  <c r="AP747" i="5"/>
  <c r="AO747" i="5"/>
  <c r="AN747" i="5"/>
  <c r="AM747" i="5"/>
  <c r="AL747" i="5"/>
  <c r="AJ747" i="5"/>
  <c r="AI747" i="5"/>
  <c r="AH747" i="5"/>
  <c r="AG747" i="5"/>
  <c r="AF747" i="5"/>
  <c r="AE747" i="5"/>
  <c r="AD747" i="5"/>
  <c r="AP746" i="5"/>
  <c r="AO746" i="5"/>
  <c r="AN746" i="5"/>
  <c r="AM746" i="5"/>
  <c r="AL746" i="5"/>
  <c r="AJ746" i="5"/>
  <c r="AI746" i="5"/>
  <c r="AH746" i="5"/>
  <c r="AG746" i="5"/>
  <c r="AF746" i="5"/>
  <c r="AE746" i="5"/>
  <c r="AD746" i="5"/>
  <c r="AP745" i="5"/>
  <c r="AO745" i="5"/>
  <c r="AN745" i="5"/>
  <c r="AM745" i="5"/>
  <c r="AL745" i="5"/>
  <c r="AJ745" i="5"/>
  <c r="AI745" i="5"/>
  <c r="AH745" i="5"/>
  <c r="AG745" i="5"/>
  <c r="AF745" i="5"/>
  <c r="AE745" i="5"/>
  <c r="AD745" i="5"/>
  <c r="AP744" i="5"/>
  <c r="AO744" i="5"/>
  <c r="AN744" i="5"/>
  <c r="AM744" i="5"/>
  <c r="AL744" i="5"/>
  <c r="AJ744" i="5"/>
  <c r="AI744" i="5"/>
  <c r="AH744" i="5"/>
  <c r="AG744" i="5"/>
  <c r="AF744" i="5"/>
  <c r="AE744" i="5"/>
  <c r="AD744" i="5"/>
  <c r="AP743" i="5"/>
  <c r="AO743" i="5"/>
  <c r="AN743" i="5"/>
  <c r="AM743" i="5"/>
  <c r="AL743" i="5"/>
  <c r="AJ743" i="5"/>
  <c r="AI743" i="5"/>
  <c r="AH743" i="5"/>
  <c r="AG743" i="5"/>
  <c r="AF743" i="5"/>
  <c r="AE743" i="5"/>
  <c r="AD743" i="5"/>
  <c r="AP742" i="5"/>
  <c r="AO742" i="5"/>
  <c r="AN742" i="5"/>
  <c r="AM742" i="5"/>
  <c r="AL742" i="5"/>
  <c r="AJ742" i="5"/>
  <c r="AI742" i="5"/>
  <c r="AH742" i="5"/>
  <c r="AG742" i="5"/>
  <c r="AF742" i="5"/>
  <c r="AE742" i="5"/>
  <c r="AD742" i="5"/>
  <c r="AP741" i="5"/>
  <c r="AO741" i="5"/>
  <c r="AN741" i="5"/>
  <c r="AM741" i="5"/>
  <c r="AL741" i="5"/>
  <c r="AJ741" i="5"/>
  <c r="AI741" i="5"/>
  <c r="AH741" i="5"/>
  <c r="AG741" i="5"/>
  <c r="AF741" i="5"/>
  <c r="AE741" i="5"/>
  <c r="AD741" i="5"/>
  <c r="AP740" i="5"/>
  <c r="AO740" i="5"/>
  <c r="AN740" i="5"/>
  <c r="AM740" i="5"/>
  <c r="AL740" i="5"/>
  <c r="AJ740" i="5"/>
  <c r="AI740" i="5"/>
  <c r="AH740" i="5"/>
  <c r="AG740" i="5"/>
  <c r="AF740" i="5"/>
  <c r="AE740" i="5"/>
  <c r="AD740" i="5"/>
  <c r="AP739" i="5"/>
  <c r="AO739" i="5"/>
  <c r="AN739" i="5"/>
  <c r="AM739" i="5"/>
  <c r="AL739" i="5"/>
  <c r="AJ739" i="5"/>
  <c r="AI739" i="5"/>
  <c r="AH739" i="5"/>
  <c r="AG739" i="5"/>
  <c r="AF739" i="5"/>
  <c r="AE739" i="5"/>
  <c r="AD739" i="5"/>
  <c r="AP738" i="5"/>
  <c r="AO738" i="5"/>
  <c r="AN738" i="5"/>
  <c r="AM738" i="5"/>
  <c r="AL738" i="5"/>
  <c r="AJ738" i="5"/>
  <c r="AI738" i="5"/>
  <c r="AH738" i="5"/>
  <c r="AG738" i="5"/>
  <c r="AF738" i="5"/>
  <c r="AE738" i="5"/>
  <c r="AD738" i="5"/>
  <c r="AP737" i="5"/>
  <c r="AO737" i="5"/>
  <c r="AN737" i="5"/>
  <c r="AM737" i="5"/>
  <c r="AL737" i="5"/>
  <c r="AJ737" i="5"/>
  <c r="AI737" i="5"/>
  <c r="AH737" i="5"/>
  <c r="AG737" i="5"/>
  <c r="AF737" i="5"/>
  <c r="AE737" i="5"/>
  <c r="AD737" i="5"/>
  <c r="AP735" i="5"/>
  <c r="AO735" i="5"/>
  <c r="AN735" i="5"/>
  <c r="AM735" i="5"/>
  <c r="AL735" i="5"/>
  <c r="AJ735" i="5"/>
  <c r="AI735" i="5"/>
  <c r="AH735" i="5"/>
  <c r="AG735" i="5"/>
  <c r="AF735" i="5"/>
  <c r="AE735" i="5"/>
  <c r="AD735" i="5"/>
  <c r="AP734" i="5"/>
  <c r="AO734" i="5"/>
  <c r="AN734" i="5"/>
  <c r="AM734" i="5"/>
  <c r="AL734" i="5"/>
  <c r="AJ734" i="5"/>
  <c r="AI734" i="5"/>
  <c r="AH734" i="5"/>
  <c r="AG734" i="5"/>
  <c r="AF734" i="5"/>
  <c r="AE734" i="5"/>
  <c r="AD734" i="5"/>
  <c r="AP733" i="5"/>
  <c r="AO733" i="5"/>
  <c r="AN733" i="5"/>
  <c r="AM733" i="5"/>
  <c r="AL733" i="5"/>
  <c r="AJ733" i="5"/>
  <c r="AI733" i="5"/>
  <c r="AH733" i="5"/>
  <c r="AG733" i="5"/>
  <c r="AF733" i="5"/>
  <c r="AE733" i="5"/>
  <c r="AD733" i="5"/>
  <c r="AP732" i="5"/>
  <c r="AO732" i="5"/>
  <c r="AN732" i="5"/>
  <c r="AM732" i="5"/>
  <c r="AL732" i="5"/>
  <c r="AJ732" i="5"/>
  <c r="AI732" i="5"/>
  <c r="AH732" i="5"/>
  <c r="AG732" i="5"/>
  <c r="AF732" i="5"/>
  <c r="AE732" i="5"/>
  <c r="AD732" i="5"/>
  <c r="AP731" i="5"/>
  <c r="AO731" i="5"/>
  <c r="AN731" i="5"/>
  <c r="AM731" i="5"/>
  <c r="AL731" i="5"/>
  <c r="AJ731" i="5"/>
  <c r="AI731" i="5"/>
  <c r="AH731" i="5"/>
  <c r="AG731" i="5"/>
  <c r="AF731" i="5"/>
  <c r="AE731" i="5"/>
  <c r="AD731" i="5"/>
  <c r="AP730" i="5"/>
  <c r="AO730" i="5"/>
  <c r="AN730" i="5"/>
  <c r="AM730" i="5"/>
  <c r="AL730" i="5"/>
  <c r="AJ730" i="5"/>
  <c r="AI730" i="5"/>
  <c r="AH730" i="5"/>
  <c r="AG730" i="5"/>
  <c r="AF730" i="5"/>
  <c r="AE730" i="5"/>
  <c r="AD730" i="5"/>
  <c r="AP729" i="5"/>
  <c r="AO729" i="5"/>
  <c r="AN729" i="5"/>
  <c r="AM729" i="5"/>
  <c r="AL729" i="5"/>
  <c r="AJ729" i="5"/>
  <c r="AI729" i="5"/>
  <c r="AH729" i="5"/>
  <c r="AG729" i="5"/>
  <c r="AF729" i="5"/>
  <c r="AE729" i="5"/>
  <c r="AD729" i="5"/>
  <c r="AP728" i="5"/>
  <c r="AO728" i="5"/>
  <c r="AN728" i="5"/>
  <c r="AM728" i="5"/>
  <c r="AL728" i="5"/>
  <c r="AJ728" i="5"/>
  <c r="AI728" i="5"/>
  <c r="AH728" i="5"/>
  <c r="AG728" i="5"/>
  <c r="AF728" i="5"/>
  <c r="AE728" i="5"/>
  <c r="AD728" i="5"/>
  <c r="AP727" i="5"/>
  <c r="AO727" i="5"/>
  <c r="AN727" i="5"/>
  <c r="AM727" i="5"/>
  <c r="AL727" i="5"/>
  <c r="AJ727" i="5"/>
  <c r="AI727" i="5"/>
  <c r="AH727" i="5"/>
  <c r="AG727" i="5"/>
  <c r="AF727" i="5"/>
  <c r="AE727" i="5"/>
  <c r="AD727" i="5"/>
  <c r="AP726" i="5"/>
  <c r="AO726" i="5"/>
  <c r="AN726" i="5"/>
  <c r="AM726" i="5"/>
  <c r="AL726" i="5"/>
  <c r="AJ726" i="5"/>
  <c r="AI726" i="5"/>
  <c r="AH726" i="5"/>
  <c r="AG726" i="5"/>
  <c r="AF726" i="5"/>
  <c r="AE726" i="5"/>
  <c r="AD726" i="5"/>
  <c r="AP725" i="5"/>
  <c r="AO725" i="5"/>
  <c r="AN725" i="5"/>
  <c r="AM725" i="5"/>
  <c r="AL725" i="5"/>
  <c r="AJ725" i="5"/>
  <c r="AI725" i="5"/>
  <c r="AH725" i="5"/>
  <c r="AG725" i="5"/>
  <c r="AF725" i="5"/>
  <c r="AE725" i="5"/>
  <c r="AD725" i="5"/>
  <c r="AP724" i="5"/>
  <c r="AO724" i="5"/>
  <c r="AN724" i="5"/>
  <c r="AM724" i="5"/>
  <c r="AL724" i="5"/>
  <c r="AJ724" i="5"/>
  <c r="AI724" i="5"/>
  <c r="AH724" i="5"/>
  <c r="AG724" i="5"/>
  <c r="AF724" i="5"/>
  <c r="AE724" i="5"/>
  <c r="AD724" i="5"/>
  <c r="AP723" i="5"/>
  <c r="AO723" i="5"/>
  <c r="AN723" i="5"/>
  <c r="AM723" i="5"/>
  <c r="AL723" i="5"/>
  <c r="AJ723" i="5"/>
  <c r="AI723" i="5"/>
  <c r="AH723" i="5"/>
  <c r="AG723" i="5"/>
  <c r="AF723" i="5"/>
  <c r="AE723" i="5"/>
  <c r="AD723" i="5"/>
  <c r="AP722" i="5"/>
  <c r="AO722" i="5"/>
  <c r="AN722" i="5"/>
  <c r="AM722" i="5"/>
  <c r="AL722" i="5"/>
  <c r="AJ722" i="5"/>
  <c r="AI722" i="5"/>
  <c r="AH722" i="5"/>
  <c r="AG722" i="5"/>
  <c r="AF722" i="5"/>
  <c r="AE722" i="5"/>
  <c r="AD722" i="5"/>
  <c r="AP721" i="5"/>
  <c r="AO721" i="5"/>
  <c r="AN721" i="5"/>
  <c r="AM721" i="5"/>
  <c r="AL721" i="5"/>
  <c r="AJ721" i="5"/>
  <c r="AI721" i="5"/>
  <c r="AH721" i="5"/>
  <c r="AG721" i="5"/>
  <c r="AF721" i="5"/>
  <c r="AE721" i="5"/>
  <c r="AD721" i="5"/>
  <c r="AP720" i="5"/>
  <c r="AO720" i="5"/>
  <c r="AN720" i="5"/>
  <c r="AM720" i="5"/>
  <c r="AL720" i="5"/>
  <c r="AJ720" i="5"/>
  <c r="AI720" i="5"/>
  <c r="AH720" i="5"/>
  <c r="AG720" i="5"/>
  <c r="AF720" i="5"/>
  <c r="AE720" i="5"/>
  <c r="AD720" i="5"/>
  <c r="AP719" i="5"/>
  <c r="AO719" i="5"/>
  <c r="AN719" i="5"/>
  <c r="AM719" i="5"/>
  <c r="AL719" i="5"/>
  <c r="AJ719" i="5"/>
  <c r="AI719" i="5"/>
  <c r="AH719" i="5"/>
  <c r="AG719" i="5"/>
  <c r="AF719" i="5"/>
  <c r="AE719" i="5"/>
  <c r="AD719" i="5"/>
  <c r="AP718" i="5"/>
  <c r="AO718" i="5"/>
  <c r="AN718" i="5"/>
  <c r="AM718" i="5"/>
  <c r="AL718" i="5"/>
  <c r="AJ718" i="5"/>
  <c r="AI718" i="5"/>
  <c r="AH718" i="5"/>
  <c r="AG718" i="5"/>
  <c r="AF718" i="5"/>
  <c r="AE718" i="5"/>
  <c r="AD718" i="5"/>
  <c r="AP717" i="5"/>
  <c r="AO717" i="5"/>
  <c r="AN717" i="5"/>
  <c r="AM717" i="5"/>
  <c r="AL717" i="5"/>
  <c r="AJ717" i="5"/>
  <c r="AI717" i="5"/>
  <c r="AH717" i="5"/>
  <c r="AG717" i="5"/>
  <c r="AF717" i="5"/>
  <c r="AE717" i="5"/>
  <c r="AD717" i="5"/>
  <c r="AP716" i="5"/>
  <c r="AO716" i="5"/>
  <c r="AN716" i="5"/>
  <c r="AM716" i="5"/>
  <c r="AL716" i="5"/>
  <c r="AJ716" i="5"/>
  <c r="AI716" i="5"/>
  <c r="AH716" i="5"/>
  <c r="AG716" i="5"/>
  <c r="AF716" i="5"/>
  <c r="AE716" i="5"/>
  <c r="AD716" i="5"/>
  <c r="AP715" i="5"/>
  <c r="AO715" i="5"/>
  <c r="AN715" i="5"/>
  <c r="AM715" i="5"/>
  <c r="AL715" i="5"/>
  <c r="AJ715" i="5"/>
  <c r="AI715" i="5"/>
  <c r="AH715" i="5"/>
  <c r="AG715" i="5"/>
  <c r="AF715" i="5"/>
  <c r="AE715" i="5"/>
  <c r="AD715" i="5"/>
  <c r="AP714" i="5"/>
  <c r="AO714" i="5"/>
  <c r="AN714" i="5"/>
  <c r="AM714" i="5"/>
  <c r="AL714" i="5"/>
  <c r="AJ714" i="5"/>
  <c r="AI714" i="5"/>
  <c r="AH714" i="5"/>
  <c r="AG714" i="5"/>
  <c r="AF714" i="5"/>
  <c r="AE714" i="5"/>
  <c r="AD714" i="5"/>
  <c r="AP713" i="5"/>
  <c r="AO713" i="5"/>
  <c r="AN713" i="5"/>
  <c r="AM713" i="5"/>
  <c r="AL713" i="5"/>
  <c r="AJ713" i="5"/>
  <c r="AI713" i="5"/>
  <c r="AH713" i="5"/>
  <c r="AG713" i="5"/>
  <c r="AF713" i="5"/>
  <c r="AE713" i="5"/>
  <c r="AD713" i="5"/>
  <c r="AP712" i="5"/>
  <c r="AO712" i="5"/>
  <c r="AN712" i="5"/>
  <c r="AM712" i="5"/>
  <c r="AL712" i="5"/>
  <c r="AJ712" i="5"/>
  <c r="AI712" i="5"/>
  <c r="AH712" i="5"/>
  <c r="AG712" i="5"/>
  <c r="AF712" i="5"/>
  <c r="AE712" i="5"/>
  <c r="AD712" i="5"/>
  <c r="AP711" i="5"/>
  <c r="AO711" i="5"/>
  <c r="AN711" i="5"/>
  <c r="AM711" i="5"/>
  <c r="AL711" i="5"/>
  <c r="AJ711" i="5"/>
  <c r="AI711" i="5"/>
  <c r="AH711" i="5"/>
  <c r="AG711" i="5"/>
  <c r="AF711" i="5"/>
  <c r="AE711" i="5"/>
  <c r="AD711" i="5"/>
  <c r="AP710" i="5"/>
  <c r="AO710" i="5"/>
  <c r="AN710" i="5"/>
  <c r="AM710" i="5"/>
  <c r="AL710" i="5"/>
  <c r="AJ710" i="5"/>
  <c r="AI710" i="5"/>
  <c r="AH710" i="5"/>
  <c r="AG710" i="5"/>
  <c r="AF710" i="5"/>
  <c r="AE710" i="5"/>
  <c r="AD710" i="5"/>
  <c r="AP709" i="5"/>
  <c r="AO709" i="5"/>
  <c r="AN709" i="5"/>
  <c r="AM709" i="5"/>
  <c r="AL709" i="5"/>
  <c r="AJ709" i="5"/>
  <c r="AI709" i="5"/>
  <c r="AH709" i="5"/>
  <c r="AG709" i="5"/>
  <c r="AF709" i="5"/>
  <c r="AE709" i="5"/>
  <c r="AD709" i="5"/>
  <c r="AP708" i="5"/>
  <c r="AO708" i="5"/>
  <c r="AN708" i="5"/>
  <c r="AM708" i="5"/>
  <c r="AL708" i="5"/>
  <c r="AJ708" i="5"/>
  <c r="AI708" i="5"/>
  <c r="AH708" i="5"/>
  <c r="AG708" i="5"/>
  <c r="AF708" i="5"/>
  <c r="AE708" i="5"/>
  <c r="AD708" i="5"/>
  <c r="AP707" i="5"/>
  <c r="AO707" i="5"/>
  <c r="AN707" i="5"/>
  <c r="AM707" i="5"/>
  <c r="AL707" i="5"/>
  <c r="AJ707" i="5"/>
  <c r="AI707" i="5"/>
  <c r="AH707" i="5"/>
  <c r="AG707" i="5"/>
  <c r="AF707" i="5"/>
  <c r="AE707" i="5"/>
  <c r="AD707" i="5"/>
  <c r="AP706" i="5"/>
  <c r="AO706" i="5"/>
  <c r="AN706" i="5"/>
  <c r="AM706" i="5"/>
  <c r="AL706" i="5"/>
  <c r="AJ706" i="5"/>
  <c r="AI706" i="5"/>
  <c r="AH706" i="5"/>
  <c r="AG706" i="5"/>
  <c r="AF706" i="5"/>
  <c r="AE706" i="5"/>
  <c r="AD706" i="5"/>
  <c r="AP705" i="5"/>
  <c r="AO705" i="5"/>
  <c r="AN705" i="5"/>
  <c r="AM705" i="5"/>
  <c r="AL705" i="5"/>
  <c r="AJ705" i="5"/>
  <c r="AI705" i="5"/>
  <c r="AH705" i="5"/>
  <c r="AG705" i="5"/>
  <c r="AF705" i="5"/>
  <c r="AE705" i="5"/>
  <c r="AD705" i="5"/>
  <c r="AP704" i="5"/>
  <c r="AO704" i="5"/>
  <c r="AN704" i="5"/>
  <c r="AM704" i="5"/>
  <c r="AL704" i="5"/>
  <c r="AJ704" i="5"/>
  <c r="AI704" i="5"/>
  <c r="AH704" i="5"/>
  <c r="AG704" i="5"/>
  <c r="AF704" i="5"/>
  <c r="AE704" i="5"/>
  <c r="AD704" i="5"/>
  <c r="AP703" i="5"/>
  <c r="AO703" i="5"/>
  <c r="AN703" i="5"/>
  <c r="AM703" i="5"/>
  <c r="AL703" i="5"/>
  <c r="AJ703" i="5"/>
  <c r="AI703" i="5"/>
  <c r="AH703" i="5"/>
  <c r="AG703" i="5"/>
  <c r="AF703" i="5"/>
  <c r="AE703" i="5"/>
  <c r="AD703" i="5"/>
  <c r="AP702" i="5"/>
  <c r="AO702" i="5"/>
  <c r="AN702" i="5"/>
  <c r="AM702" i="5"/>
  <c r="AL702" i="5"/>
  <c r="AJ702" i="5"/>
  <c r="AI702" i="5"/>
  <c r="AH702" i="5"/>
  <c r="AG702" i="5"/>
  <c r="AF702" i="5"/>
  <c r="AE702" i="5"/>
  <c r="AD702" i="5"/>
  <c r="AP701" i="5"/>
  <c r="AO701" i="5"/>
  <c r="AN701" i="5"/>
  <c r="AM701" i="5"/>
  <c r="AL701" i="5"/>
  <c r="AJ701" i="5"/>
  <c r="AI701" i="5"/>
  <c r="AH701" i="5"/>
  <c r="AG701" i="5"/>
  <c r="AF701" i="5"/>
  <c r="AE701" i="5"/>
  <c r="AD701" i="5"/>
  <c r="AP700" i="5"/>
  <c r="AO700" i="5"/>
  <c r="AN700" i="5"/>
  <c r="AM700" i="5"/>
  <c r="AL700" i="5"/>
  <c r="AJ700" i="5"/>
  <c r="AI700" i="5"/>
  <c r="AH700" i="5"/>
  <c r="AG700" i="5"/>
  <c r="AF700" i="5"/>
  <c r="AE700" i="5"/>
  <c r="AD700" i="5"/>
  <c r="AP699" i="5"/>
  <c r="AO699" i="5"/>
  <c r="AN699" i="5"/>
  <c r="AM699" i="5"/>
  <c r="AL699" i="5"/>
  <c r="AJ699" i="5"/>
  <c r="AI699" i="5"/>
  <c r="AH699" i="5"/>
  <c r="AG699" i="5"/>
  <c r="AF699" i="5"/>
  <c r="AE699" i="5"/>
  <c r="AD699" i="5"/>
  <c r="AP698" i="5"/>
  <c r="AO698" i="5"/>
  <c r="AN698" i="5"/>
  <c r="AM698" i="5"/>
  <c r="AL698" i="5"/>
  <c r="AJ698" i="5"/>
  <c r="AI698" i="5"/>
  <c r="AH698" i="5"/>
  <c r="AG698" i="5"/>
  <c r="AF698" i="5"/>
  <c r="AE698" i="5"/>
  <c r="AD698" i="5"/>
  <c r="AP697" i="5"/>
  <c r="AO697" i="5"/>
  <c r="AN697" i="5"/>
  <c r="AM697" i="5"/>
  <c r="AL697" i="5"/>
  <c r="AJ697" i="5"/>
  <c r="AI697" i="5"/>
  <c r="AH697" i="5"/>
  <c r="AG697" i="5"/>
  <c r="AF697" i="5"/>
  <c r="AE697" i="5"/>
  <c r="AD697" i="5"/>
  <c r="AP696" i="5"/>
  <c r="AO696" i="5"/>
  <c r="AN696" i="5"/>
  <c r="AM696" i="5"/>
  <c r="AL696" i="5"/>
  <c r="AJ696" i="5"/>
  <c r="AI696" i="5"/>
  <c r="AH696" i="5"/>
  <c r="AG696" i="5"/>
  <c r="AF696" i="5"/>
  <c r="AE696" i="5"/>
  <c r="AD696" i="5"/>
  <c r="AP695" i="5"/>
  <c r="AO695" i="5"/>
  <c r="AN695" i="5"/>
  <c r="AM695" i="5"/>
  <c r="AL695" i="5"/>
  <c r="AJ695" i="5"/>
  <c r="AI695" i="5"/>
  <c r="AH695" i="5"/>
  <c r="AG695" i="5"/>
  <c r="AF695" i="5"/>
  <c r="AE695" i="5"/>
  <c r="AD695" i="5"/>
  <c r="AP694" i="5"/>
  <c r="AO694" i="5"/>
  <c r="AN694" i="5"/>
  <c r="AM694" i="5"/>
  <c r="AL694" i="5"/>
  <c r="AJ694" i="5"/>
  <c r="AI694" i="5"/>
  <c r="AH694" i="5"/>
  <c r="AG694" i="5"/>
  <c r="AF694" i="5"/>
  <c r="AE694" i="5"/>
  <c r="AD694" i="5"/>
  <c r="AP693" i="5"/>
  <c r="AO693" i="5"/>
  <c r="AN693" i="5"/>
  <c r="AM693" i="5"/>
  <c r="AL693" i="5"/>
  <c r="AJ693" i="5"/>
  <c r="AI693" i="5"/>
  <c r="AH693" i="5"/>
  <c r="AG693" i="5"/>
  <c r="AF693" i="5"/>
  <c r="AE693" i="5"/>
  <c r="AD693" i="5"/>
  <c r="AP692" i="5"/>
  <c r="AO692" i="5"/>
  <c r="AN692" i="5"/>
  <c r="AM692" i="5"/>
  <c r="AL692" i="5"/>
  <c r="AJ692" i="5"/>
  <c r="AI692" i="5"/>
  <c r="AH692" i="5"/>
  <c r="AG692" i="5"/>
  <c r="AF692" i="5"/>
  <c r="AE692" i="5"/>
  <c r="AD692" i="5"/>
  <c r="AP691" i="5"/>
  <c r="AO691" i="5"/>
  <c r="AN691" i="5"/>
  <c r="AM691" i="5"/>
  <c r="AL691" i="5"/>
  <c r="AJ691" i="5"/>
  <c r="AI691" i="5"/>
  <c r="AH691" i="5"/>
  <c r="AG691" i="5"/>
  <c r="AF691" i="5"/>
  <c r="AE691" i="5"/>
  <c r="AD691" i="5"/>
  <c r="AP690" i="5"/>
  <c r="AO690" i="5"/>
  <c r="AN690" i="5"/>
  <c r="AM690" i="5"/>
  <c r="AL690" i="5"/>
  <c r="AJ690" i="5"/>
  <c r="AI690" i="5"/>
  <c r="AH690" i="5"/>
  <c r="AG690" i="5"/>
  <c r="AF690" i="5"/>
  <c r="AE690" i="5"/>
  <c r="AD690" i="5"/>
  <c r="AP688" i="5"/>
  <c r="AO688" i="5"/>
  <c r="AN688" i="5"/>
  <c r="AM688" i="5"/>
  <c r="AL688" i="5"/>
  <c r="AJ688" i="5"/>
  <c r="AI688" i="5"/>
  <c r="AH688" i="5"/>
  <c r="AG688" i="5"/>
  <c r="AF688" i="5"/>
  <c r="AE688" i="5"/>
  <c r="AD688" i="5"/>
  <c r="AP687" i="5"/>
  <c r="AO687" i="5"/>
  <c r="AN687" i="5"/>
  <c r="AM687" i="5"/>
  <c r="AL687" i="5"/>
  <c r="AJ687" i="5"/>
  <c r="AI687" i="5"/>
  <c r="AH687" i="5"/>
  <c r="AG687" i="5"/>
  <c r="AF687" i="5"/>
  <c r="AE687" i="5"/>
  <c r="AD687" i="5"/>
  <c r="AP686" i="5"/>
  <c r="AO686" i="5"/>
  <c r="AN686" i="5"/>
  <c r="AM686" i="5"/>
  <c r="AL686" i="5"/>
  <c r="AJ686" i="5"/>
  <c r="AI686" i="5"/>
  <c r="AH686" i="5"/>
  <c r="AG686" i="5"/>
  <c r="AF686" i="5"/>
  <c r="AE686" i="5"/>
  <c r="AD686" i="5"/>
  <c r="AP685" i="5"/>
  <c r="AO685" i="5"/>
  <c r="AN685" i="5"/>
  <c r="AM685" i="5"/>
  <c r="AL685" i="5"/>
  <c r="AJ685" i="5"/>
  <c r="AI685" i="5"/>
  <c r="AH685" i="5"/>
  <c r="AG685" i="5"/>
  <c r="AF685" i="5"/>
  <c r="AE685" i="5"/>
  <c r="AD685" i="5"/>
  <c r="AP684" i="5"/>
  <c r="AO684" i="5"/>
  <c r="AN684" i="5"/>
  <c r="AM684" i="5"/>
  <c r="AL684" i="5"/>
  <c r="AJ684" i="5"/>
  <c r="AI684" i="5"/>
  <c r="AH684" i="5"/>
  <c r="AG684" i="5"/>
  <c r="AF684" i="5"/>
  <c r="AE684" i="5"/>
  <c r="AD684" i="5"/>
  <c r="AP683" i="5"/>
  <c r="AO683" i="5"/>
  <c r="AN683" i="5"/>
  <c r="AM683" i="5"/>
  <c r="AL683" i="5"/>
  <c r="AJ683" i="5"/>
  <c r="AI683" i="5"/>
  <c r="AH683" i="5"/>
  <c r="AG683" i="5"/>
  <c r="AF683" i="5"/>
  <c r="AE683" i="5"/>
  <c r="AD683" i="5"/>
  <c r="AP682" i="5"/>
  <c r="AO682" i="5"/>
  <c r="AN682" i="5"/>
  <c r="AM682" i="5"/>
  <c r="AL682" i="5"/>
  <c r="AJ682" i="5"/>
  <c r="AI682" i="5"/>
  <c r="AH682" i="5"/>
  <c r="AG682" i="5"/>
  <c r="AF682" i="5"/>
  <c r="AE682" i="5"/>
  <c r="AD682" i="5"/>
  <c r="AP681" i="5"/>
  <c r="AO681" i="5"/>
  <c r="AN681" i="5"/>
  <c r="AM681" i="5"/>
  <c r="AL681" i="5"/>
  <c r="AJ681" i="5"/>
  <c r="AI681" i="5"/>
  <c r="AH681" i="5"/>
  <c r="AG681" i="5"/>
  <c r="AF681" i="5"/>
  <c r="AE681" i="5"/>
  <c r="AD681" i="5"/>
  <c r="AP680" i="5"/>
  <c r="AO680" i="5"/>
  <c r="AN680" i="5"/>
  <c r="AM680" i="5"/>
  <c r="AL680" i="5"/>
  <c r="AJ680" i="5"/>
  <c r="AI680" i="5"/>
  <c r="AH680" i="5"/>
  <c r="AG680" i="5"/>
  <c r="AF680" i="5"/>
  <c r="AE680" i="5"/>
  <c r="AD680" i="5"/>
  <c r="AP679" i="5"/>
  <c r="AO679" i="5"/>
  <c r="AN679" i="5"/>
  <c r="AM679" i="5"/>
  <c r="AL679" i="5"/>
  <c r="AJ679" i="5"/>
  <c r="AI679" i="5"/>
  <c r="AH679" i="5"/>
  <c r="AG679" i="5"/>
  <c r="AF679" i="5"/>
  <c r="AE679" i="5"/>
  <c r="AD679" i="5"/>
  <c r="AP678" i="5"/>
  <c r="AO678" i="5"/>
  <c r="AN678" i="5"/>
  <c r="AM678" i="5"/>
  <c r="AL678" i="5"/>
  <c r="AJ678" i="5"/>
  <c r="AI678" i="5"/>
  <c r="AH678" i="5"/>
  <c r="AG678" i="5"/>
  <c r="AF678" i="5"/>
  <c r="AE678" i="5"/>
  <c r="AD678" i="5"/>
  <c r="AP677" i="5"/>
  <c r="AO677" i="5"/>
  <c r="AN677" i="5"/>
  <c r="AM677" i="5"/>
  <c r="AL677" i="5"/>
  <c r="AJ677" i="5"/>
  <c r="AI677" i="5"/>
  <c r="AH677" i="5"/>
  <c r="AG677" i="5"/>
  <c r="AF677" i="5"/>
  <c r="AE677" i="5"/>
  <c r="AD677" i="5"/>
  <c r="AP676" i="5"/>
  <c r="AO676" i="5"/>
  <c r="AN676" i="5"/>
  <c r="AM676" i="5"/>
  <c r="AL676" i="5"/>
  <c r="AJ676" i="5"/>
  <c r="AI676" i="5"/>
  <c r="AH676" i="5"/>
  <c r="AG676" i="5"/>
  <c r="AF676" i="5"/>
  <c r="AE676" i="5"/>
  <c r="AD676" i="5"/>
  <c r="AP675" i="5"/>
  <c r="AO675" i="5"/>
  <c r="AN675" i="5"/>
  <c r="AM675" i="5"/>
  <c r="AL675" i="5"/>
  <c r="AJ675" i="5"/>
  <c r="AI675" i="5"/>
  <c r="AH675" i="5"/>
  <c r="AG675" i="5"/>
  <c r="AF675" i="5"/>
  <c r="AE675" i="5"/>
  <c r="AD675" i="5"/>
  <c r="AP674" i="5"/>
  <c r="AO674" i="5"/>
  <c r="AN674" i="5"/>
  <c r="AM674" i="5"/>
  <c r="AL674" i="5"/>
  <c r="AJ674" i="5"/>
  <c r="AI674" i="5"/>
  <c r="AH674" i="5"/>
  <c r="AG674" i="5"/>
  <c r="AF674" i="5"/>
  <c r="AE674" i="5"/>
  <c r="AD674" i="5"/>
  <c r="AP673" i="5"/>
  <c r="AO673" i="5"/>
  <c r="AN673" i="5"/>
  <c r="AM673" i="5"/>
  <c r="AL673" i="5"/>
  <c r="AJ673" i="5"/>
  <c r="AI673" i="5"/>
  <c r="AH673" i="5"/>
  <c r="AG673" i="5"/>
  <c r="AF673" i="5"/>
  <c r="AE673" i="5"/>
  <c r="AD673" i="5"/>
  <c r="AP672" i="5"/>
  <c r="AO672" i="5"/>
  <c r="AN672" i="5"/>
  <c r="AM672" i="5"/>
  <c r="AL672" i="5"/>
  <c r="AJ672" i="5"/>
  <c r="AI672" i="5"/>
  <c r="AH672" i="5"/>
  <c r="AG672" i="5"/>
  <c r="AF672" i="5"/>
  <c r="AE672" i="5"/>
  <c r="AD672" i="5"/>
  <c r="AP671" i="5"/>
  <c r="AO671" i="5"/>
  <c r="AN671" i="5"/>
  <c r="AM671" i="5"/>
  <c r="AL671" i="5"/>
  <c r="AJ671" i="5"/>
  <c r="AI671" i="5"/>
  <c r="AH671" i="5"/>
  <c r="AG671" i="5"/>
  <c r="AF671" i="5"/>
  <c r="AE671" i="5"/>
  <c r="AD671" i="5"/>
  <c r="AP670" i="5"/>
  <c r="AO670" i="5"/>
  <c r="AN670" i="5"/>
  <c r="AM670" i="5"/>
  <c r="AL670" i="5"/>
  <c r="AJ670" i="5"/>
  <c r="AI670" i="5"/>
  <c r="AH670" i="5"/>
  <c r="AG670" i="5"/>
  <c r="AF670" i="5"/>
  <c r="AE670" i="5"/>
  <c r="AD670" i="5"/>
  <c r="AP669" i="5"/>
  <c r="AO669" i="5"/>
  <c r="AN669" i="5"/>
  <c r="AM669" i="5"/>
  <c r="AL669" i="5"/>
  <c r="AJ669" i="5"/>
  <c r="AI669" i="5"/>
  <c r="AH669" i="5"/>
  <c r="AG669" i="5"/>
  <c r="AF669" i="5"/>
  <c r="AE669" i="5"/>
  <c r="AD669" i="5"/>
  <c r="AP668" i="5"/>
  <c r="AO668" i="5"/>
  <c r="AN668" i="5"/>
  <c r="AM668" i="5"/>
  <c r="AL668" i="5"/>
  <c r="AJ668" i="5"/>
  <c r="AI668" i="5"/>
  <c r="AH668" i="5"/>
  <c r="AG668" i="5"/>
  <c r="AF668" i="5"/>
  <c r="AE668" i="5"/>
  <c r="AD668" i="5"/>
  <c r="AP667" i="5"/>
  <c r="AO667" i="5"/>
  <c r="AN667" i="5"/>
  <c r="AM667" i="5"/>
  <c r="AL667" i="5"/>
  <c r="AJ667" i="5"/>
  <c r="AI667" i="5"/>
  <c r="AH667" i="5"/>
  <c r="AG667" i="5"/>
  <c r="AF667" i="5"/>
  <c r="AE667" i="5"/>
  <c r="AD667" i="5"/>
  <c r="AP666" i="5"/>
  <c r="AO666" i="5"/>
  <c r="AN666" i="5"/>
  <c r="AM666" i="5"/>
  <c r="AL666" i="5"/>
  <c r="AJ666" i="5"/>
  <c r="AI666" i="5"/>
  <c r="AH666" i="5"/>
  <c r="AG666" i="5"/>
  <c r="AF666" i="5"/>
  <c r="AE666" i="5"/>
  <c r="AD666" i="5"/>
  <c r="AP665" i="5"/>
  <c r="AO665" i="5"/>
  <c r="AN665" i="5"/>
  <c r="AM665" i="5"/>
  <c r="AL665" i="5"/>
  <c r="AJ665" i="5"/>
  <c r="AI665" i="5"/>
  <c r="AH665" i="5"/>
  <c r="AG665" i="5"/>
  <c r="AF665" i="5"/>
  <c r="AE665" i="5"/>
  <c r="AD665" i="5"/>
  <c r="AP664" i="5"/>
  <c r="AO664" i="5"/>
  <c r="AN664" i="5"/>
  <c r="AM664" i="5"/>
  <c r="AL664" i="5"/>
  <c r="AJ664" i="5"/>
  <c r="AI664" i="5"/>
  <c r="AH664" i="5"/>
  <c r="AG664" i="5"/>
  <c r="AF664" i="5"/>
  <c r="AE664" i="5"/>
  <c r="AD664" i="5"/>
  <c r="AP663" i="5"/>
  <c r="AO663" i="5"/>
  <c r="AN663" i="5"/>
  <c r="AM663" i="5"/>
  <c r="AL663" i="5"/>
  <c r="AJ663" i="5"/>
  <c r="AI663" i="5"/>
  <c r="AH663" i="5"/>
  <c r="AG663" i="5"/>
  <c r="AF663" i="5"/>
  <c r="AE663" i="5"/>
  <c r="AD663" i="5"/>
  <c r="AP662" i="5"/>
  <c r="AO662" i="5"/>
  <c r="AN662" i="5"/>
  <c r="AM662" i="5"/>
  <c r="AL662" i="5"/>
  <c r="AJ662" i="5"/>
  <c r="AI662" i="5"/>
  <c r="AH662" i="5"/>
  <c r="AG662" i="5"/>
  <c r="AF662" i="5"/>
  <c r="AE662" i="5"/>
  <c r="AD662" i="5"/>
  <c r="AP661" i="5"/>
  <c r="AO661" i="5"/>
  <c r="AN661" i="5"/>
  <c r="AM661" i="5"/>
  <c r="AL661" i="5"/>
  <c r="AJ661" i="5"/>
  <c r="AI661" i="5"/>
  <c r="AH661" i="5"/>
  <c r="AG661" i="5"/>
  <c r="AF661" i="5"/>
  <c r="AE661" i="5"/>
  <c r="AD661" i="5"/>
  <c r="AP660" i="5"/>
  <c r="AO660" i="5"/>
  <c r="AN660" i="5"/>
  <c r="AM660" i="5"/>
  <c r="AL660" i="5"/>
  <c r="AJ660" i="5"/>
  <c r="AI660" i="5"/>
  <c r="AH660" i="5"/>
  <c r="AG660" i="5"/>
  <c r="AF660" i="5"/>
  <c r="AE660" i="5"/>
  <c r="AD660" i="5"/>
  <c r="AP659" i="5"/>
  <c r="AO659" i="5"/>
  <c r="AN659" i="5"/>
  <c r="AM659" i="5"/>
  <c r="AL659" i="5"/>
  <c r="AJ659" i="5"/>
  <c r="AI659" i="5"/>
  <c r="AH659" i="5"/>
  <c r="AG659" i="5"/>
  <c r="AF659" i="5"/>
  <c r="AE659" i="5"/>
  <c r="AD659" i="5"/>
  <c r="AP658" i="5"/>
  <c r="AO658" i="5"/>
  <c r="AN658" i="5"/>
  <c r="AM658" i="5"/>
  <c r="AL658" i="5"/>
  <c r="AJ658" i="5"/>
  <c r="AI658" i="5"/>
  <c r="AH658" i="5"/>
  <c r="AG658" i="5"/>
  <c r="AF658" i="5"/>
  <c r="AE658" i="5"/>
  <c r="AD658" i="5"/>
  <c r="AP657" i="5"/>
  <c r="AO657" i="5"/>
  <c r="AN657" i="5"/>
  <c r="AM657" i="5"/>
  <c r="AL657" i="5"/>
  <c r="AJ657" i="5"/>
  <c r="AI657" i="5"/>
  <c r="AH657" i="5"/>
  <c r="AG657" i="5"/>
  <c r="AF657" i="5"/>
  <c r="AE657" i="5"/>
  <c r="AD657" i="5"/>
  <c r="AP656" i="5"/>
  <c r="AO656" i="5"/>
  <c r="AN656" i="5"/>
  <c r="AM656" i="5"/>
  <c r="AL656" i="5"/>
  <c r="AJ656" i="5"/>
  <c r="AI656" i="5"/>
  <c r="AH656" i="5"/>
  <c r="AG656" i="5"/>
  <c r="AF656" i="5"/>
  <c r="AE656" i="5"/>
  <c r="AD656" i="5"/>
  <c r="AP655" i="5"/>
  <c r="AO655" i="5"/>
  <c r="AN655" i="5"/>
  <c r="AM655" i="5"/>
  <c r="AL655" i="5"/>
  <c r="AJ655" i="5"/>
  <c r="AI655" i="5"/>
  <c r="AH655" i="5"/>
  <c r="AG655" i="5"/>
  <c r="AF655" i="5"/>
  <c r="AE655" i="5"/>
  <c r="AD655" i="5"/>
  <c r="AP654" i="5"/>
  <c r="AO654" i="5"/>
  <c r="AN654" i="5"/>
  <c r="AM654" i="5"/>
  <c r="AL654" i="5"/>
  <c r="AJ654" i="5"/>
  <c r="AI654" i="5"/>
  <c r="AH654" i="5"/>
  <c r="AG654" i="5"/>
  <c r="AF654" i="5"/>
  <c r="AE654" i="5"/>
  <c r="AD654" i="5"/>
  <c r="AP653" i="5"/>
  <c r="AO653" i="5"/>
  <c r="AN653" i="5"/>
  <c r="AM653" i="5"/>
  <c r="AL653" i="5"/>
  <c r="AJ653" i="5"/>
  <c r="AI653" i="5"/>
  <c r="AH653" i="5"/>
  <c r="AG653" i="5"/>
  <c r="AF653" i="5"/>
  <c r="AE653" i="5"/>
  <c r="AD653" i="5"/>
  <c r="AP652" i="5"/>
  <c r="AO652" i="5"/>
  <c r="AN652" i="5"/>
  <c r="AM652" i="5"/>
  <c r="AL652" i="5"/>
  <c r="AJ652" i="5"/>
  <c r="AI652" i="5"/>
  <c r="AH652" i="5"/>
  <c r="AG652" i="5"/>
  <c r="AF652" i="5"/>
  <c r="AE652" i="5"/>
  <c r="AD652" i="5"/>
  <c r="AP651" i="5"/>
  <c r="AO651" i="5"/>
  <c r="AN651" i="5"/>
  <c r="AM651" i="5"/>
  <c r="AL651" i="5"/>
  <c r="AJ651" i="5"/>
  <c r="AI651" i="5"/>
  <c r="AH651" i="5"/>
  <c r="AG651" i="5"/>
  <c r="AF651" i="5"/>
  <c r="AE651" i="5"/>
  <c r="AD651" i="5"/>
  <c r="AP650" i="5"/>
  <c r="AO650" i="5"/>
  <c r="AN650" i="5"/>
  <c r="AM650" i="5"/>
  <c r="AL650" i="5"/>
  <c r="AJ650" i="5"/>
  <c r="AI650" i="5"/>
  <c r="AH650" i="5"/>
  <c r="AG650" i="5"/>
  <c r="AF650" i="5"/>
  <c r="AE650" i="5"/>
  <c r="AD650" i="5"/>
  <c r="AP649" i="5"/>
  <c r="AO649" i="5"/>
  <c r="AN649" i="5"/>
  <c r="AM649" i="5"/>
  <c r="AL649" i="5"/>
  <c r="AJ649" i="5"/>
  <c r="AI649" i="5"/>
  <c r="AH649" i="5"/>
  <c r="AG649" i="5"/>
  <c r="AF649" i="5"/>
  <c r="AE649" i="5"/>
  <c r="AD649" i="5"/>
  <c r="AP648" i="5"/>
  <c r="AO648" i="5"/>
  <c r="AN648" i="5"/>
  <c r="AM648" i="5"/>
  <c r="AL648" i="5"/>
  <c r="AJ648" i="5"/>
  <c r="AI648" i="5"/>
  <c r="AH648" i="5"/>
  <c r="AG648" i="5"/>
  <c r="AF648" i="5"/>
  <c r="AE648" i="5"/>
  <c r="AD648" i="5"/>
  <c r="AP647" i="5"/>
  <c r="AO647" i="5"/>
  <c r="AN647" i="5"/>
  <c r="AM647" i="5"/>
  <c r="AL647" i="5"/>
  <c r="AJ647" i="5"/>
  <c r="AI647" i="5"/>
  <c r="AH647" i="5"/>
  <c r="AG647" i="5"/>
  <c r="AF647" i="5"/>
  <c r="AE647" i="5"/>
  <c r="AD647" i="5"/>
  <c r="AP646" i="5"/>
  <c r="AO646" i="5"/>
  <c r="AN646" i="5"/>
  <c r="AM646" i="5"/>
  <c r="AL646" i="5"/>
  <c r="AJ646" i="5"/>
  <c r="AI646" i="5"/>
  <c r="AH646" i="5"/>
  <c r="AG646" i="5"/>
  <c r="AF646" i="5"/>
  <c r="AE646" i="5"/>
  <c r="AD646" i="5"/>
  <c r="AP645" i="5"/>
  <c r="AO645" i="5"/>
  <c r="AN645" i="5"/>
  <c r="AM645" i="5"/>
  <c r="AL645" i="5"/>
  <c r="AJ645" i="5"/>
  <c r="AI645" i="5"/>
  <c r="AH645" i="5"/>
  <c r="AG645" i="5"/>
  <c r="AF645" i="5"/>
  <c r="AE645" i="5"/>
  <c r="AD645" i="5"/>
  <c r="AP644" i="5"/>
  <c r="AO644" i="5"/>
  <c r="AN644" i="5"/>
  <c r="AM644" i="5"/>
  <c r="AL644" i="5"/>
  <c r="AJ644" i="5"/>
  <c r="AI644" i="5"/>
  <c r="AH644" i="5"/>
  <c r="AG644" i="5"/>
  <c r="AF644" i="5"/>
  <c r="AE644" i="5"/>
  <c r="AD644" i="5"/>
  <c r="AP643" i="5"/>
  <c r="AO643" i="5"/>
  <c r="AN643" i="5"/>
  <c r="AM643" i="5"/>
  <c r="AL643" i="5"/>
  <c r="AJ643" i="5"/>
  <c r="AI643" i="5"/>
  <c r="AH643" i="5"/>
  <c r="AG643" i="5"/>
  <c r="AF643" i="5"/>
  <c r="AE643" i="5"/>
  <c r="AD643" i="5"/>
  <c r="AP642" i="5"/>
  <c r="AO642" i="5"/>
  <c r="AN642" i="5"/>
  <c r="AM642" i="5"/>
  <c r="AL642" i="5"/>
  <c r="AJ642" i="5"/>
  <c r="AI642" i="5"/>
  <c r="AH642" i="5"/>
  <c r="AG642" i="5"/>
  <c r="AF642" i="5"/>
  <c r="AE642" i="5"/>
  <c r="AD642" i="5"/>
  <c r="AP641" i="5"/>
  <c r="AO641" i="5"/>
  <c r="AN641" i="5"/>
  <c r="AM641" i="5"/>
  <c r="AL641" i="5"/>
  <c r="AJ641" i="5"/>
  <c r="AI641" i="5"/>
  <c r="AH641" i="5"/>
  <c r="AG641" i="5"/>
  <c r="AF641" i="5"/>
  <c r="AE641" i="5"/>
  <c r="AD641" i="5"/>
  <c r="AP640" i="5"/>
  <c r="AO640" i="5"/>
  <c r="AN640" i="5"/>
  <c r="AM640" i="5"/>
  <c r="AL640" i="5"/>
  <c r="AJ640" i="5"/>
  <c r="AI640" i="5"/>
  <c r="AH640" i="5"/>
  <c r="AG640" i="5"/>
  <c r="AF640" i="5"/>
  <c r="AE640" i="5"/>
  <c r="AD640" i="5"/>
  <c r="AP639" i="5"/>
  <c r="AO639" i="5"/>
  <c r="AN639" i="5"/>
  <c r="AM639" i="5"/>
  <c r="AL639" i="5"/>
  <c r="AJ639" i="5"/>
  <c r="AI639" i="5"/>
  <c r="AH639" i="5"/>
  <c r="AG639" i="5"/>
  <c r="AF639" i="5"/>
  <c r="AE639" i="5"/>
  <c r="AD639" i="5"/>
  <c r="AP638" i="5"/>
  <c r="AO638" i="5"/>
  <c r="AN638" i="5"/>
  <c r="AM638" i="5"/>
  <c r="AL638" i="5"/>
  <c r="AJ638" i="5"/>
  <c r="AI638" i="5"/>
  <c r="AH638" i="5"/>
  <c r="AG638" i="5"/>
  <c r="AF638" i="5"/>
  <c r="AE638" i="5"/>
  <c r="AD638" i="5"/>
  <c r="AP637" i="5"/>
  <c r="AO637" i="5"/>
  <c r="AN637" i="5"/>
  <c r="AM637" i="5"/>
  <c r="AL637" i="5"/>
  <c r="AJ637" i="5"/>
  <c r="AI637" i="5"/>
  <c r="AH637" i="5"/>
  <c r="AG637" i="5"/>
  <c r="AF637" i="5"/>
  <c r="AE637" i="5"/>
  <c r="AD637" i="5"/>
  <c r="AP636" i="5"/>
  <c r="AO636" i="5"/>
  <c r="AN636" i="5"/>
  <c r="AM636" i="5"/>
  <c r="AL636" i="5"/>
  <c r="AJ636" i="5"/>
  <c r="AI636" i="5"/>
  <c r="AH636" i="5"/>
  <c r="AG636" i="5"/>
  <c r="AF636" i="5"/>
  <c r="AE636" i="5"/>
  <c r="AD636" i="5"/>
  <c r="AP635" i="5"/>
  <c r="AO635" i="5"/>
  <c r="AN635" i="5"/>
  <c r="AM635" i="5"/>
  <c r="AL635" i="5"/>
  <c r="AJ635" i="5"/>
  <c r="AI635" i="5"/>
  <c r="AH635" i="5"/>
  <c r="AG635" i="5"/>
  <c r="AF635" i="5"/>
  <c r="AE635" i="5"/>
  <c r="AD635" i="5"/>
  <c r="AP633" i="5"/>
  <c r="AO633" i="5"/>
  <c r="AN633" i="5"/>
  <c r="AM633" i="5"/>
  <c r="AL633" i="5"/>
  <c r="AJ633" i="5"/>
  <c r="AI633" i="5"/>
  <c r="AH633" i="5"/>
  <c r="AG633" i="5"/>
  <c r="AF633" i="5"/>
  <c r="AE633" i="5"/>
  <c r="AD633" i="5"/>
  <c r="AP632" i="5"/>
  <c r="AO632" i="5"/>
  <c r="AN632" i="5"/>
  <c r="AM632" i="5"/>
  <c r="AL632" i="5"/>
  <c r="AJ632" i="5"/>
  <c r="AI632" i="5"/>
  <c r="AH632" i="5"/>
  <c r="AG632" i="5"/>
  <c r="AF632" i="5"/>
  <c r="AE632" i="5"/>
  <c r="AD632" i="5"/>
  <c r="AP631" i="5"/>
  <c r="AO631" i="5"/>
  <c r="AN631" i="5"/>
  <c r="AM631" i="5"/>
  <c r="AL631" i="5"/>
  <c r="AJ631" i="5"/>
  <c r="AI631" i="5"/>
  <c r="AH631" i="5"/>
  <c r="AG631" i="5"/>
  <c r="AF631" i="5"/>
  <c r="AE631" i="5"/>
  <c r="AD631" i="5"/>
  <c r="AP630" i="5"/>
  <c r="AO630" i="5"/>
  <c r="AN630" i="5"/>
  <c r="AM630" i="5"/>
  <c r="AL630" i="5"/>
  <c r="AJ630" i="5"/>
  <c r="AI630" i="5"/>
  <c r="AH630" i="5"/>
  <c r="AG630" i="5"/>
  <c r="AF630" i="5"/>
  <c r="AE630" i="5"/>
  <c r="AD630" i="5"/>
  <c r="AP629" i="5"/>
  <c r="AO629" i="5"/>
  <c r="AN629" i="5"/>
  <c r="AM629" i="5"/>
  <c r="AL629" i="5"/>
  <c r="AJ629" i="5"/>
  <c r="AI629" i="5"/>
  <c r="AH629" i="5"/>
  <c r="AG629" i="5"/>
  <c r="AF629" i="5"/>
  <c r="AE629" i="5"/>
  <c r="AD629" i="5"/>
  <c r="AP628" i="5"/>
  <c r="AO628" i="5"/>
  <c r="AN628" i="5"/>
  <c r="AM628" i="5"/>
  <c r="AL628" i="5"/>
  <c r="AJ628" i="5"/>
  <c r="AI628" i="5"/>
  <c r="AH628" i="5"/>
  <c r="AG628" i="5"/>
  <c r="AF628" i="5"/>
  <c r="AE628" i="5"/>
  <c r="AD628" i="5"/>
  <c r="AP627" i="5"/>
  <c r="AO627" i="5"/>
  <c r="AN627" i="5"/>
  <c r="AM627" i="5"/>
  <c r="AL627" i="5"/>
  <c r="AJ627" i="5"/>
  <c r="AI627" i="5"/>
  <c r="AH627" i="5"/>
  <c r="AG627" i="5"/>
  <c r="AF627" i="5"/>
  <c r="AE627" i="5"/>
  <c r="AD627" i="5"/>
  <c r="AP626" i="5"/>
  <c r="AO626" i="5"/>
  <c r="AN626" i="5"/>
  <c r="AM626" i="5"/>
  <c r="AL626" i="5"/>
  <c r="AJ626" i="5"/>
  <c r="AI626" i="5"/>
  <c r="AH626" i="5"/>
  <c r="AG626" i="5"/>
  <c r="AF626" i="5"/>
  <c r="AE626" i="5"/>
  <c r="AD626" i="5"/>
  <c r="AP625" i="5"/>
  <c r="AO625" i="5"/>
  <c r="AN625" i="5"/>
  <c r="AM625" i="5"/>
  <c r="AL625" i="5"/>
  <c r="AJ625" i="5"/>
  <c r="AI625" i="5"/>
  <c r="AH625" i="5"/>
  <c r="AG625" i="5"/>
  <c r="AF625" i="5"/>
  <c r="AE625" i="5"/>
  <c r="AD625" i="5"/>
  <c r="AP624" i="5"/>
  <c r="AO624" i="5"/>
  <c r="AN624" i="5"/>
  <c r="AM624" i="5"/>
  <c r="AL624" i="5"/>
  <c r="AJ624" i="5"/>
  <c r="AI624" i="5"/>
  <c r="AH624" i="5"/>
  <c r="AG624" i="5"/>
  <c r="AF624" i="5"/>
  <c r="AE624" i="5"/>
  <c r="AD624" i="5"/>
  <c r="AP623" i="5"/>
  <c r="AO623" i="5"/>
  <c r="AN623" i="5"/>
  <c r="AM623" i="5"/>
  <c r="AL623" i="5"/>
  <c r="AJ623" i="5"/>
  <c r="AI623" i="5"/>
  <c r="AH623" i="5"/>
  <c r="AG623" i="5"/>
  <c r="AF623" i="5"/>
  <c r="AE623" i="5"/>
  <c r="AD623" i="5"/>
  <c r="AP622" i="5"/>
  <c r="AO622" i="5"/>
  <c r="AN622" i="5"/>
  <c r="AM622" i="5"/>
  <c r="AL622" i="5"/>
  <c r="AJ622" i="5"/>
  <c r="AI622" i="5"/>
  <c r="AH622" i="5"/>
  <c r="AG622" i="5"/>
  <c r="AF622" i="5"/>
  <c r="AE622" i="5"/>
  <c r="AD622" i="5"/>
  <c r="AP621" i="5"/>
  <c r="AO621" i="5"/>
  <c r="AN621" i="5"/>
  <c r="AM621" i="5"/>
  <c r="AL621" i="5"/>
  <c r="AJ621" i="5"/>
  <c r="AI621" i="5"/>
  <c r="AH621" i="5"/>
  <c r="AG621" i="5"/>
  <c r="AF621" i="5"/>
  <c r="AE621" i="5"/>
  <c r="AD621" i="5"/>
  <c r="AP620" i="5"/>
  <c r="AO620" i="5"/>
  <c r="AN620" i="5"/>
  <c r="AM620" i="5"/>
  <c r="AL620" i="5"/>
  <c r="AJ620" i="5"/>
  <c r="AI620" i="5"/>
  <c r="AH620" i="5"/>
  <c r="AG620" i="5"/>
  <c r="AF620" i="5"/>
  <c r="AE620" i="5"/>
  <c r="AD620" i="5"/>
  <c r="AP619" i="5"/>
  <c r="AO619" i="5"/>
  <c r="AN619" i="5"/>
  <c r="AM619" i="5"/>
  <c r="AL619" i="5"/>
  <c r="AJ619" i="5"/>
  <c r="AI619" i="5"/>
  <c r="AH619" i="5"/>
  <c r="AG619" i="5"/>
  <c r="AF619" i="5"/>
  <c r="AE619" i="5"/>
  <c r="AD619" i="5"/>
  <c r="AP618" i="5"/>
  <c r="AO618" i="5"/>
  <c r="AN618" i="5"/>
  <c r="AM618" i="5"/>
  <c r="AL618" i="5"/>
  <c r="AJ618" i="5"/>
  <c r="AI618" i="5"/>
  <c r="AH618" i="5"/>
  <c r="AG618" i="5"/>
  <c r="AF618" i="5"/>
  <c r="AE618" i="5"/>
  <c r="AD618" i="5"/>
  <c r="AP617" i="5"/>
  <c r="AO617" i="5"/>
  <c r="AN617" i="5"/>
  <c r="AM617" i="5"/>
  <c r="AL617" i="5"/>
  <c r="AJ617" i="5"/>
  <c r="AI617" i="5"/>
  <c r="AH617" i="5"/>
  <c r="AG617" i="5"/>
  <c r="AF617" i="5"/>
  <c r="AE617" i="5"/>
  <c r="AD617" i="5"/>
  <c r="AP616" i="5"/>
  <c r="AO616" i="5"/>
  <c r="AN616" i="5"/>
  <c r="AM616" i="5"/>
  <c r="AL616" i="5"/>
  <c r="AJ616" i="5"/>
  <c r="AI616" i="5"/>
  <c r="AH616" i="5"/>
  <c r="AG616" i="5"/>
  <c r="AF616" i="5"/>
  <c r="AE616" i="5"/>
  <c r="AD616" i="5"/>
  <c r="AP615" i="5"/>
  <c r="AO615" i="5"/>
  <c r="AN615" i="5"/>
  <c r="AM615" i="5"/>
  <c r="AL615" i="5"/>
  <c r="AJ615" i="5"/>
  <c r="AI615" i="5"/>
  <c r="AH615" i="5"/>
  <c r="AG615" i="5"/>
  <c r="AF615" i="5"/>
  <c r="AE615" i="5"/>
  <c r="AD615" i="5"/>
  <c r="AP614" i="5"/>
  <c r="AO614" i="5"/>
  <c r="AN614" i="5"/>
  <c r="AM614" i="5"/>
  <c r="AL614" i="5"/>
  <c r="AJ614" i="5"/>
  <c r="AI614" i="5"/>
  <c r="AH614" i="5"/>
  <c r="AG614" i="5"/>
  <c r="AF614" i="5"/>
  <c r="AE614" i="5"/>
  <c r="AD614" i="5"/>
  <c r="AP613" i="5"/>
  <c r="AO613" i="5"/>
  <c r="AN613" i="5"/>
  <c r="AM613" i="5"/>
  <c r="AL613" i="5"/>
  <c r="AJ613" i="5"/>
  <c r="AI613" i="5"/>
  <c r="AH613" i="5"/>
  <c r="AG613" i="5"/>
  <c r="AF613" i="5"/>
  <c r="AE613" i="5"/>
  <c r="AD613" i="5"/>
  <c r="AP612" i="5"/>
  <c r="AO612" i="5"/>
  <c r="AN612" i="5"/>
  <c r="AM612" i="5"/>
  <c r="AL612" i="5"/>
  <c r="AJ612" i="5"/>
  <c r="AI612" i="5"/>
  <c r="AH612" i="5"/>
  <c r="AG612" i="5"/>
  <c r="AF612" i="5"/>
  <c r="AE612" i="5"/>
  <c r="AD612" i="5"/>
  <c r="AP611" i="5"/>
  <c r="AO611" i="5"/>
  <c r="AN611" i="5"/>
  <c r="AM611" i="5"/>
  <c r="AL611" i="5"/>
  <c r="AJ611" i="5"/>
  <c r="AI611" i="5"/>
  <c r="AH611" i="5"/>
  <c r="AG611" i="5"/>
  <c r="AF611" i="5"/>
  <c r="AE611" i="5"/>
  <c r="AD611" i="5"/>
  <c r="AP610" i="5"/>
  <c r="AO610" i="5"/>
  <c r="AN610" i="5"/>
  <c r="AM610" i="5"/>
  <c r="AL610" i="5"/>
  <c r="AJ610" i="5"/>
  <c r="AI610" i="5"/>
  <c r="AH610" i="5"/>
  <c r="AG610" i="5"/>
  <c r="AF610" i="5"/>
  <c r="AE610" i="5"/>
  <c r="AD610" i="5"/>
  <c r="AP609" i="5"/>
  <c r="AO609" i="5"/>
  <c r="AN609" i="5"/>
  <c r="AM609" i="5"/>
  <c r="AL609" i="5"/>
  <c r="AJ609" i="5"/>
  <c r="AI609" i="5"/>
  <c r="AH609" i="5"/>
  <c r="AG609" i="5"/>
  <c r="AF609" i="5"/>
  <c r="AE609" i="5"/>
  <c r="AD609" i="5"/>
  <c r="AP608" i="5"/>
  <c r="AO608" i="5"/>
  <c r="AN608" i="5"/>
  <c r="AM608" i="5"/>
  <c r="AL608" i="5"/>
  <c r="AJ608" i="5"/>
  <c r="AI608" i="5"/>
  <c r="AH608" i="5"/>
  <c r="AG608" i="5"/>
  <c r="AF608" i="5"/>
  <c r="AE608" i="5"/>
  <c r="AD608" i="5"/>
  <c r="AP606" i="5"/>
  <c r="AO606" i="5"/>
  <c r="AN606" i="5"/>
  <c r="AM606" i="5"/>
  <c r="AL606" i="5"/>
  <c r="AJ606" i="5"/>
  <c r="AI606" i="5"/>
  <c r="AH606" i="5"/>
  <c r="AG606" i="5"/>
  <c r="AF606" i="5"/>
  <c r="AE606" i="5"/>
  <c r="AD606" i="5"/>
  <c r="AP605" i="5"/>
  <c r="AO605" i="5"/>
  <c r="AN605" i="5"/>
  <c r="AM605" i="5"/>
  <c r="AL605" i="5"/>
  <c r="AJ605" i="5"/>
  <c r="AI605" i="5"/>
  <c r="AH605" i="5"/>
  <c r="AG605" i="5"/>
  <c r="AF605" i="5"/>
  <c r="AE605" i="5"/>
  <c r="AD605" i="5"/>
  <c r="AP604" i="5"/>
  <c r="AO604" i="5"/>
  <c r="AN604" i="5"/>
  <c r="AM604" i="5"/>
  <c r="AL604" i="5"/>
  <c r="AJ604" i="5"/>
  <c r="AI604" i="5"/>
  <c r="AH604" i="5"/>
  <c r="AG604" i="5"/>
  <c r="AF604" i="5"/>
  <c r="AE604" i="5"/>
  <c r="AD604" i="5"/>
  <c r="AP603" i="5"/>
  <c r="AO603" i="5"/>
  <c r="AN603" i="5"/>
  <c r="AM603" i="5"/>
  <c r="AL603" i="5"/>
  <c r="AJ603" i="5"/>
  <c r="AI603" i="5"/>
  <c r="AH603" i="5"/>
  <c r="AG603" i="5"/>
  <c r="AF603" i="5"/>
  <c r="AE603" i="5"/>
  <c r="AD603" i="5"/>
  <c r="AP602" i="5"/>
  <c r="AO602" i="5"/>
  <c r="AN602" i="5"/>
  <c r="AM602" i="5"/>
  <c r="AL602" i="5"/>
  <c r="AJ602" i="5"/>
  <c r="AI602" i="5"/>
  <c r="AH602" i="5"/>
  <c r="AG602" i="5"/>
  <c r="AF602" i="5"/>
  <c r="AE602" i="5"/>
  <c r="AD602" i="5"/>
  <c r="AP601" i="5"/>
  <c r="AO601" i="5"/>
  <c r="AN601" i="5"/>
  <c r="AM601" i="5"/>
  <c r="AL601" i="5"/>
  <c r="AJ601" i="5"/>
  <c r="AI601" i="5"/>
  <c r="AH601" i="5"/>
  <c r="AG601" i="5"/>
  <c r="AF601" i="5"/>
  <c r="AE601" i="5"/>
  <c r="AD601" i="5"/>
  <c r="AP600" i="5"/>
  <c r="AO600" i="5"/>
  <c r="AN600" i="5"/>
  <c r="AM600" i="5"/>
  <c r="AL600" i="5"/>
  <c r="AJ600" i="5"/>
  <c r="AI600" i="5"/>
  <c r="AH600" i="5"/>
  <c r="AG600" i="5"/>
  <c r="AF600" i="5"/>
  <c r="AE600" i="5"/>
  <c r="AD600" i="5"/>
  <c r="AP599" i="5"/>
  <c r="AO599" i="5"/>
  <c r="AN599" i="5"/>
  <c r="AM599" i="5"/>
  <c r="AL599" i="5"/>
  <c r="AJ599" i="5"/>
  <c r="AI599" i="5"/>
  <c r="AH599" i="5"/>
  <c r="AG599" i="5"/>
  <c r="AF599" i="5"/>
  <c r="AE599" i="5"/>
  <c r="AD599" i="5"/>
  <c r="AP598" i="5"/>
  <c r="AO598" i="5"/>
  <c r="AN598" i="5"/>
  <c r="AM598" i="5"/>
  <c r="AL598" i="5"/>
  <c r="AJ598" i="5"/>
  <c r="AI598" i="5"/>
  <c r="AH598" i="5"/>
  <c r="AG598" i="5"/>
  <c r="AF598" i="5"/>
  <c r="AE598" i="5"/>
  <c r="AD598" i="5"/>
  <c r="AP597" i="5"/>
  <c r="AO597" i="5"/>
  <c r="AN597" i="5"/>
  <c r="AM597" i="5"/>
  <c r="AL597" i="5"/>
  <c r="AJ597" i="5"/>
  <c r="AI597" i="5"/>
  <c r="AH597" i="5"/>
  <c r="AG597" i="5"/>
  <c r="AF597" i="5"/>
  <c r="AE597" i="5"/>
  <c r="AD597" i="5"/>
  <c r="AP596" i="5"/>
  <c r="AO596" i="5"/>
  <c r="AN596" i="5"/>
  <c r="AM596" i="5"/>
  <c r="AL596" i="5"/>
  <c r="AJ596" i="5"/>
  <c r="AI596" i="5"/>
  <c r="AH596" i="5"/>
  <c r="AG596" i="5"/>
  <c r="AF596" i="5"/>
  <c r="AE596" i="5"/>
  <c r="AD596" i="5"/>
  <c r="AP595" i="5"/>
  <c r="AO595" i="5"/>
  <c r="AN595" i="5"/>
  <c r="AM595" i="5"/>
  <c r="AL595" i="5"/>
  <c r="AJ595" i="5"/>
  <c r="AI595" i="5"/>
  <c r="AH595" i="5"/>
  <c r="AG595" i="5"/>
  <c r="AF595" i="5"/>
  <c r="AE595" i="5"/>
  <c r="AD595" i="5"/>
  <c r="AP594" i="5"/>
  <c r="AO594" i="5"/>
  <c r="AN594" i="5"/>
  <c r="AM594" i="5"/>
  <c r="AL594" i="5"/>
  <c r="AJ594" i="5"/>
  <c r="AI594" i="5"/>
  <c r="AH594" i="5"/>
  <c r="AG594" i="5"/>
  <c r="AF594" i="5"/>
  <c r="AE594" i="5"/>
  <c r="AD594" i="5"/>
  <c r="AP593" i="5"/>
  <c r="AO593" i="5"/>
  <c r="AN593" i="5"/>
  <c r="AM593" i="5"/>
  <c r="AL593" i="5"/>
  <c r="AJ593" i="5"/>
  <c r="AI593" i="5"/>
  <c r="AH593" i="5"/>
  <c r="AG593" i="5"/>
  <c r="AF593" i="5"/>
  <c r="AE593" i="5"/>
  <c r="AD593" i="5"/>
  <c r="AP592" i="5"/>
  <c r="AO592" i="5"/>
  <c r="AN592" i="5"/>
  <c r="AM592" i="5"/>
  <c r="AL592" i="5"/>
  <c r="AJ592" i="5"/>
  <c r="AI592" i="5"/>
  <c r="AH592" i="5"/>
  <c r="AG592" i="5"/>
  <c r="AF592" i="5"/>
  <c r="AE592" i="5"/>
  <c r="AD592" i="5"/>
  <c r="AP591" i="5"/>
  <c r="AO591" i="5"/>
  <c r="AN591" i="5"/>
  <c r="AM591" i="5"/>
  <c r="AL591" i="5"/>
  <c r="AJ591" i="5"/>
  <c r="AI591" i="5"/>
  <c r="AH591" i="5"/>
  <c r="AG591" i="5"/>
  <c r="AF591" i="5"/>
  <c r="AE591" i="5"/>
  <c r="AD591" i="5"/>
  <c r="AP590" i="5"/>
  <c r="AO590" i="5"/>
  <c r="AN590" i="5"/>
  <c r="AM590" i="5"/>
  <c r="AL590" i="5"/>
  <c r="AJ590" i="5"/>
  <c r="AI590" i="5"/>
  <c r="AH590" i="5"/>
  <c r="AG590" i="5"/>
  <c r="AF590" i="5"/>
  <c r="AE590" i="5"/>
  <c r="AD590" i="5"/>
  <c r="AP589" i="5"/>
  <c r="AO589" i="5"/>
  <c r="AN589" i="5"/>
  <c r="AM589" i="5"/>
  <c r="AL589" i="5"/>
  <c r="AJ589" i="5"/>
  <c r="AI589" i="5"/>
  <c r="AH589" i="5"/>
  <c r="AG589" i="5"/>
  <c r="AF589" i="5"/>
  <c r="AE589" i="5"/>
  <c r="AD589" i="5"/>
  <c r="AP588" i="5"/>
  <c r="AO588" i="5"/>
  <c r="AN588" i="5"/>
  <c r="AM588" i="5"/>
  <c r="AL588" i="5"/>
  <c r="AJ588" i="5"/>
  <c r="AI588" i="5"/>
  <c r="AH588" i="5"/>
  <c r="AG588" i="5"/>
  <c r="AF588" i="5"/>
  <c r="AE588" i="5"/>
  <c r="AD588" i="5"/>
  <c r="AP587" i="5"/>
  <c r="AO587" i="5"/>
  <c r="AN587" i="5"/>
  <c r="AM587" i="5"/>
  <c r="AL587" i="5"/>
  <c r="AJ587" i="5"/>
  <c r="AI587" i="5"/>
  <c r="AH587" i="5"/>
  <c r="AG587" i="5"/>
  <c r="AF587" i="5"/>
  <c r="AE587" i="5"/>
  <c r="AD587" i="5"/>
  <c r="AP586" i="5"/>
  <c r="AO586" i="5"/>
  <c r="AN586" i="5"/>
  <c r="AM586" i="5"/>
  <c r="AL586" i="5"/>
  <c r="AJ586" i="5"/>
  <c r="AI586" i="5"/>
  <c r="AH586" i="5"/>
  <c r="AG586" i="5"/>
  <c r="AF586" i="5"/>
  <c r="AE586" i="5"/>
  <c r="AD586" i="5"/>
  <c r="AP585" i="5"/>
  <c r="AO585" i="5"/>
  <c r="AN585" i="5"/>
  <c r="AM585" i="5"/>
  <c r="AL585" i="5"/>
  <c r="AJ585" i="5"/>
  <c r="AI585" i="5"/>
  <c r="AH585" i="5"/>
  <c r="AG585" i="5"/>
  <c r="AF585" i="5"/>
  <c r="AE585" i="5"/>
  <c r="AD585" i="5"/>
  <c r="AP584" i="5"/>
  <c r="AO584" i="5"/>
  <c r="AN584" i="5"/>
  <c r="AM584" i="5"/>
  <c r="AL584" i="5"/>
  <c r="AJ584" i="5"/>
  <c r="AI584" i="5"/>
  <c r="AH584" i="5"/>
  <c r="AG584" i="5"/>
  <c r="AF584" i="5"/>
  <c r="AE584" i="5"/>
  <c r="AD584" i="5"/>
  <c r="AP583" i="5"/>
  <c r="AO583" i="5"/>
  <c r="AN583" i="5"/>
  <c r="AM583" i="5"/>
  <c r="AL583" i="5"/>
  <c r="AJ583" i="5"/>
  <c r="AI583" i="5"/>
  <c r="AH583" i="5"/>
  <c r="AG583" i="5"/>
  <c r="AF583" i="5"/>
  <c r="AE583" i="5"/>
  <c r="AD583" i="5"/>
  <c r="AP582" i="5"/>
  <c r="AO582" i="5"/>
  <c r="AN582" i="5"/>
  <c r="AM582" i="5"/>
  <c r="AL582" i="5"/>
  <c r="AJ582" i="5"/>
  <c r="AI582" i="5"/>
  <c r="AH582" i="5"/>
  <c r="AG582" i="5"/>
  <c r="AF582" i="5"/>
  <c r="AE582" i="5"/>
  <c r="AD582" i="5"/>
  <c r="AP581" i="5"/>
  <c r="AO581" i="5"/>
  <c r="AN581" i="5"/>
  <c r="AM581" i="5"/>
  <c r="AL581" i="5"/>
  <c r="AJ581" i="5"/>
  <c r="AI581" i="5"/>
  <c r="AH581" i="5"/>
  <c r="AG581" i="5"/>
  <c r="AF581" i="5"/>
  <c r="AE581" i="5"/>
  <c r="AD581" i="5"/>
  <c r="AP580" i="5"/>
  <c r="AO580" i="5"/>
  <c r="AN580" i="5"/>
  <c r="AM580" i="5"/>
  <c r="AL580" i="5"/>
  <c r="AJ580" i="5"/>
  <c r="AI580" i="5"/>
  <c r="AH580" i="5"/>
  <c r="AG580" i="5"/>
  <c r="AF580" i="5"/>
  <c r="AE580" i="5"/>
  <c r="AD580" i="5"/>
  <c r="AP579" i="5"/>
  <c r="AO579" i="5"/>
  <c r="AN579" i="5"/>
  <c r="AM579" i="5"/>
  <c r="AL579" i="5"/>
  <c r="AJ579" i="5"/>
  <c r="AI579" i="5"/>
  <c r="AH579" i="5"/>
  <c r="AG579" i="5"/>
  <c r="AF579" i="5"/>
  <c r="AE579" i="5"/>
  <c r="AD579" i="5"/>
  <c r="AP578" i="5"/>
  <c r="AO578" i="5"/>
  <c r="AN578" i="5"/>
  <c r="AM578" i="5"/>
  <c r="AL578" i="5"/>
  <c r="AJ578" i="5"/>
  <c r="AI578" i="5"/>
  <c r="AH578" i="5"/>
  <c r="AG578" i="5"/>
  <c r="AF578" i="5"/>
  <c r="AE578" i="5"/>
  <c r="AD578" i="5"/>
  <c r="AP577" i="5"/>
  <c r="AO577" i="5"/>
  <c r="AN577" i="5"/>
  <c r="AM577" i="5"/>
  <c r="AL577" i="5"/>
  <c r="AJ577" i="5"/>
  <c r="AI577" i="5"/>
  <c r="AH577" i="5"/>
  <c r="AG577" i="5"/>
  <c r="AF577" i="5"/>
  <c r="AE577" i="5"/>
  <c r="AD577" i="5"/>
  <c r="AP576" i="5"/>
  <c r="AO576" i="5"/>
  <c r="AN576" i="5"/>
  <c r="AM576" i="5"/>
  <c r="AL576" i="5"/>
  <c r="AJ576" i="5"/>
  <c r="AI576" i="5"/>
  <c r="AH576" i="5"/>
  <c r="AG576" i="5"/>
  <c r="AF576" i="5"/>
  <c r="AE576" i="5"/>
  <c r="AD576" i="5"/>
  <c r="AP575" i="5"/>
  <c r="AO575" i="5"/>
  <c r="AN575" i="5"/>
  <c r="AM575" i="5"/>
  <c r="AL575" i="5"/>
  <c r="AJ575" i="5"/>
  <c r="AI575" i="5"/>
  <c r="AH575" i="5"/>
  <c r="AG575" i="5"/>
  <c r="AF575" i="5"/>
  <c r="AE575" i="5"/>
  <c r="AD575" i="5"/>
  <c r="AP574" i="5"/>
  <c r="AO574" i="5"/>
  <c r="AN574" i="5"/>
  <c r="AM574" i="5"/>
  <c r="AL574" i="5"/>
  <c r="AJ574" i="5"/>
  <c r="AI574" i="5"/>
  <c r="AH574" i="5"/>
  <c r="AG574" i="5"/>
  <c r="AF574" i="5"/>
  <c r="AE574" i="5"/>
  <c r="AD574" i="5"/>
  <c r="AP573" i="5"/>
  <c r="AO573" i="5"/>
  <c r="AN573" i="5"/>
  <c r="AM573" i="5"/>
  <c r="AL573" i="5"/>
  <c r="AJ573" i="5"/>
  <c r="AI573" i="5"/>
  <c r="AH573" i="5"/>
  <c r="AG573" i="5"/>
  <c r="AF573" i="5"/>
  <c r="AE573" i="5"/>
  <c r="AD573" i="5"/>
  <c r="AP572" i="5"/>
  <c r="AO572" i="5"/>
  <c r="AN572" i="5"/>
  <c r="AM572" i="5"/>
  <c r="AL572" i="5"/>
  <c r="AJ572" i="5"/>
  <c r="AI572" i="5"/>
  <c r="AH572" i="5"/>
  <c r="AG572" i="5"/>
  <c r="AF572" i="5"/>
  <c r="AE572" i="5"/>
  <c r="AD572" i="5"/>
  <c r="AP571" i="5"/>
  <c r="AO571" i="5"/>
  <c r="AN571" i="5"/>
  <c r="AM571" i="5"/>
  <c r="AL571" i="5"/>
  <c r="AJ571" i="5"/>
  <c r="AI571" i="5"/>
  <c r="AH571" i="5"/>
  <c r="AG571" i="5"/>
  <c r="AF571" i="5"/>
  <c r="AE571" i="5"/>
  <c r="AD571" i="5"/>
  <c r="AP570" i="5"/>
  <c r="AO570" i="5"/>
  <c r="AN570" i="5"/>
  <c r="AM570" i="5"/>
  <c r="AL570" i="5"/>
  <c r="AJ570" i="5"/>
  <c r="AI570" i="5"/>
  <c r="AH570" i="5"/>
  <c r="AG570" i="5"/>
  <c r="AF570" i="5"/>
  <c r="AE570" i="5"/>
  <c r="AD570" i="5"/>
  <c r="AP569" i="5"/>
  <c r="AO569" i="5"/>
  <c r="AN569" i="5"/>
  <c r="AM569" i="5"/>
  <c r="AL569" i="5"/>
  <c r="AJ569" i="5"/>
  <c r="AI569" i="5"/>
  <c r="AH569" i="5"/>
  <c r="AG569" i="5"/>
  <c r="AF569" i="5"/>
  <c r="AE569" i="5"/>
  <c r="AD569" i="5"/>
  <c r="AP568" i="5"/>
  <c r="AO568" i="5"/>
  <c r="AN568" i="5"/>
  <c r="AM568" i="5"/>
  <c r="AL568" i="5"/>
  <c r="AJ568" i="5"/>
  <c r="AI568" i="5"/>
  <c r="AH568" i="5"/>
  <c r="AG568" i="5"/>
  <c r="AF568" i="5"/>
  <c r="AE568" i="5"/>
  <c r="AD568" i="5"/>
  <c r="AP567" i="5"/>
  <c r="AO567" i="5"/>
  <c r="AN567" i="5"/>
  <c r="AM567" i="5"/>
  <c r="AL567" i="5"/>
  <c r="AJ567" i="5"/>
  <c r="AI567" i="5"/>
  <c r="AH567" i="5"/>
  <c r="AG567" i="5"/>
  <c r="AF567" i="5"/>
  <c r="AE567" i="5"/>
  <c r="AD567" i="5"/>
  <c r="AP566" i="5"/>
  <c r="AO566" i="5"/>
  <c r="AN566" i="5"/>
  <c r="AM566" i="5"/>
  <c r="AL566" i="5"/>
  <c r="AJ566" i="5"/>
  <c r="AI566" i="5"/>
  <c r="AH566" i="5"/>
  <c r="AG566" i="5"/>
  <c r="AF566" i="5"/>
  <c r="AE566" i="5"/>
  <c r="AD566" i="5"/>
  <c r="AP565" i="5"/>
  <c r="AO565" i="5"/>
  <c r="AN565" i="5"/>
  <c r="AM565" i="5"/>
  <c r="AL565" i="5"/>
  <c r="AJ565" i="5"/>
  <c r="AI565" i="5"/>
  <c r="AH565" i="5"/>
  <c r="AG565" i="5"/>
  <c r="AF565" i="5"/>
  <c r="AE565" i="5"/>
  <c r="AD565" i="5"/>
  <c r="AP564" i="5"/>
  <c r="AO564" i="5"/>
  <c r="AN564" i="5"/>
  <c r="AM564" i="5"/>
  <c r="AL564" i="5"/>
  <c r="AJ564" i="5"/>
  <c r="AI564" i="5"/>
  <c r="AH564" i="5"/>
  <c r="AG564" i="5"/>
  <c r="AF564" i="5"/>
  <c r="AE564" i="5"/>
  <c r="AD564" i="5"/>
  <c r="AP563" i="5"/>
  <c r="AO563" i="5"/>
  <c r="AN563" i="5"/>
  <c r="AM563" i="5"/>
  <c r="AL563" i="5"/>
  <c r="AJ563" i="5"/>
  <c r="AI563" i="5"/>
  <c r="AH563" i="5"/>
  <c r="AG563" i="5"/>
  <c r="AF563" i="5"/>
  <c r="AE563" i="5"/>
  <c r="AD563" i="5"/>
  <c r="AP562" i="5"/>
  <c r="AO562" i="5"/>
  <c r="AN562" i="5"/>
  <c r="AM562" i="5"/>
  <c r="AL562" i="5"/>
  <c r="AJ562" i="5"/>
  <c r="AI562" i="5"/>
  <c r="AH562" i="5"/>
  <c r="AG562" i="5"/>
  <c r="AF562" i="5"/>
  <c r="AE562" i="5"/>
  <c r="AD562" i="5"/>
  <c r="AP561" i="5"/>
  <c r="AO561" i="5"/>
  <c r="AN561" i="5"/>
  <c r="AM561" i="5"/>
  <c r="AL561" i="5"/>
  <c r="AJ561" i="5"/>
  <c r="AI561" i="5"/>
  <c r="AH561" i="5"/>
  <c r="AG561" i="5"/>
  <c r="AF561" i="5"/>
  <c r="AE561" i="5"/>
  <c r="AD561" i="5"/>
  <c r="AP560" i="5"/>
  <c r="AO560" i="5"/>
  <c r="AN560" i="5"/>
  <c r="AM560" i="5"/>
  <c r="AL560" i="5"/>
  <c r="AJ560" i="5"/>
  <c r="AI560" i="5"/>
  <c r="AH560" i="5"/>
  <c r="AG560" i="5"/>
  <c r="AF560" i="5"/>
  <c r="AE560" i="5"/>
  <c r="AD560" i="5"/>
  <c r="AP559" i="5"/>
  <c r="AO559" i="5"/>
  <c r="AN559" i="5"/>
  <c r="AM559" i="5"/>
  <c r="AL559" i="5"/>
  <c r="AJ559" i="5"/>
  <c r="AI559" i="5"/>
  <c r="AH559" i="5"/>
  <c r="AG559" i="5"/>
  <c r="AF559" i="5"/>
  <c r="AE559" i="5"/>
  <c r="AD559" i="5"/>
  <c r="AP558" i="5"/>
  <c r="AO558" i="5"/>
  <c r="AN558" i="5"/>
  <c r="AM558" i="5"/>
  <c r="AL558" i="5"/>
  <c r="AJ558" i="5"/>
  <c r="AI558" i="5"/>
  <c r="AH558" i="5"/>
  <c r="AG558" i="5"/>
  <c r="AF558" i="5"/>
  <c r="AE558" i="5"/>
  <c r="AD558" i="5"/>
  <c r="AP557" i="5"/>
  <c r="AO557" i="5"/>
  <c r="AN557" i="5"/>
  <c r="AM557" i="5"/>
  <c r="AL557" i="5"/>
  <c r="AJ557" i="5"/>
  <c r="AI557" i="5"/>
  <c r="AH557" i="5"/>
  <c r="AG557" i="5"/>
  <c r="AF557" i="5"/>
  <c r="AE557" i="5"/>
  <c r="AD557" i="5"/>
  <c r="AP556" i="5"/>
  <c r="AO556" i="5"/>
  <c r="AN556" i="5"/>
  <c r="AM556" i="5"/>
  <c r="AL556" i="5"/>
  <c r="AJ556" i="5"/>
  <c r="AI556" i="5"/>
  <c r="AH556" i="5"/>
  <c r="AG556" i="5"/>
  <c r="AF556" i="5"/>
  <c r="AE556" i="5"/>
  <c r="AD556" i="5"/>
  <c r="AP555" i="5"/>
  <c r="AO555" i="5"/>
  <c r="AN555" i="5"/>
  <c r="AM555" i="5"/>
  <c r="AL555" i="5"/>
  <c r="AJ555" i="5"/>
  <c r="AI555" i="5"/>
  <c r="AH555" i="5"/>
  <c r="AG555" i="5"/>
  <c r="AF555" i="5"/>
  <c r="AE555" i="5"/>
  <c r="AD555" i="5"/>
  <c r="AP554" i="5"/>
  <c r="AO554" i="5"/>
  <c r="AN554" i="5"/>
  <c r="AM554" i="5"/>
  <c r="AL554" i="5"/>
  <c r="AJ554" i="5"/>
  <c r="AI554" i="5"/>
  <c r="AH554" i="5"/>
  <c r="AG554" i="5"/>
  <c r="AF554" i="5"/>
  <c r="AE554" i="5"/>
  <c r="AD554" i="5"/>
  <c r="AP553" i="5"/>
  <c r="AO553" i="5"/>
  <c r="AN553" i="5"/>
  <c r="AM553" i="5"/>
  <c r="AL553" i="5"/>
  <c r="AJ553" i="5"/>
  <c r="AI553" i="5"/>
  <c r="AH553" i="5"/>
  <c r="AG553" i="5"/>
  <c r="AF553" i="5"/>
  <c r="AE553" i="5"/>
  <c r="AD553" i="5"/>
  <c r="AP552" i="5"/>
  <c r="AO552" i="5"/>
  <c r="AN552" i="5"/>
  <c r="AM552" i="5"/>
  <c r="AL552" i="5"/>
  <c r="AJ552" i="5"/>
  <c r="AI552" i="5"/>
  <c r="AH552" i="5"/>
  <c r="AG552" i="5"/>
  <c r="AF552" i="5"/>
  <c r="AE552" i="5"/>
  <c r="AD552" i="5"/>
  <c r="AP551" i="5"/>
  <c r="AO551" i="5"/>
  <c r="AN551" i="5"/>
  <c r="AM551" i="5"/>
  <c r="AL551" i="5"/>
  <c r="AJ551" i="5"/>
  <c r="AI551" i="5"/>
  <c r="AH551" i="5"/>
  <c r="AG551" i="5"/>
  <c r="AF551" i="5"/>
  <c r="AE551" i="5"/>
  <c r="AD551" i="5"/>
  <c r="AP550" i="5"/>
  <c r="AO550" i="5"/>
  <c r="AN550" i="5"/>
  <c r="AM550" i="5"/>
  <c r="AL550" i="5"/>
  <c r="AJ550" i="5"/>
  <c r="AI550" i="5"/>
  <c r="AH550" i="5"/>
  <c r="AG550" i="5"/>
  <c r="AF550" i="5"/>
  <c r="AE550" i="5"/>
  <c r="AD550" i="5"/>
  <c r="AP549" i="5"/>
  <c r="AO549" i="5"/>
  <c r="AN549" i="5"/>
  <c r="AM549" i="5"/>
  <c r="AL549" i="5"/>
  <c r="AJ549" i="5"/>
  <c r="AI549" i="5"/>
  <c r="AH549" i="5"/>
  <c r="AG549" i="5"/>
  <c r="AF549" i="5"/>
  <c r="AE549" i="5"/>
  <c r="AD549" i="5"/>
  <c r="AP548" i="5"/>
  <c r="AO548" i="5"/>
  <c r="AN548" i="5"/>
  <c r="AM548" i="5"/>
  <c r="AL548" i="5"/>
  <c r="AJ548" i="5"/>
  <c r="AI548" i="5"/>
  <c r="AH548" i="5"/>
  <c r="AG548" i="5"/>
  <c r="AF548" i="5"/>
  <c r="AE548" i="5"/>
  <c r="AD548" i="5"/>
  <c r="AP547" i="5"/>
  <c r="AO547" i="5"/>
  <c r="AN547" i="5"/>
  <c r="AM547" i="5"/>
  <c r="AL547" i="5"/>
  <c r="AJ547" i="5"/>
  <c r="AI547" i="5"/>
  <c r="AH547" i="5"/>
  <c r="AG547" i="5"/>
  <c r="AF547" i="5"/>
  <c r="AE547" i="5"/>
  <c r="AD547" i="5"/>
  <c r="AP546" i="5"/>
  <c r="AO546" i="5"/>
  <c r="AN546" i="5"/>
  <c r="AM546" i="5"/>
  <c r="AL546" i="5"/>
  <c r="AJ546" i="5"/>
  <c r="AI546" i="5"/>
  <c r="AH546" i="5"/>
  <c r="AG546" i="5"/>
  <c r="AF546" i="5"/>
  <c r="AE546" i="5"/>
  <c r="AD546" i="5"/>
  <c r="AP545" i="5"/>
  <c r="AO545" i="5"/>
  <c r="AN545" i="5"/>
  <c r="AM545" i="5"/>
  <c r="AL545" i="5"/>
  <c r="AJ545" i="5"/>
  <c r="AI545" i="5"/>
  <c r="AH545" i="5"/>
  <c r="AG545" i="5"/>
  <c r="AF545" i="5"/>
  <c r="AE545" i="5"/>
  <c r="AD545" i="5"/>
  <c r="AP544" i="5"/>
  <c r="AO544" i="5"/>
  <c r="AN544" i="5"/>
  <c r="AM544" i="5"/>
  <c r="AL544" i="5"/>
  <c r="AJ544" i="5"/>
  <c r="AI544" i="5"/>
  <c r="AH544" i="5"/>
  <c r="AG544" i="5"/>
  <c r="AF544" i="5"/>
  <c r="AE544" i="5"/>
  <c r="AD544" i="5"/>
  <c r="AP543" i="5"/>
  <c r="AO543" i="5"/>
  <c r="AN543" i="5"/>
  <c r="AM543" i="5"/>
  <c r="AL543" i="5"/>
  <c r="AJ543" i="5"/>
  <c r="AI543" i="5"/>
  <c r="AH543" i="5"/>
  <c r="AG543" i="5"/>
  <c r="AF543" i="5"/>
  <c r="AE543" i="5"/>
  <c r="AD543" i="5"/>
  <c r="AP542" i="5"/>
  <c r="AO542" i="5"/>
  <c r="AN542" i="5"/>
  <c r="AM542" i="5"/>
  <c r="AL542" i="5"/>
  <c r="AJ542" i="5"/>
  <c r="AI542" i="5"/>
  <c r="AH542" i="5"/>
  <c r="AG542" i="5"/>
  <c r="AF542" i="5"/>
  <c r="AE542" i="5"/>
  <c r="AD542" i="5"/>
  <c r="AP541" i="5"/>
  <c r="AO541" i="5"/>
  <c r="AN541" i="5"/>
  <c r="AM541" i="5"/>
  <c r="AL541" i="5"/>
  <c r="AJ541" i="5"/>
  <c r="AI541" i="5"/>
  <c r="AH541" i="5"/>
  <c r="AG541" i="5"/>
  <c r="AF541" i="5"/>
  <c r="AE541" i="5"/>
  <c r="AD541" i="5"/>
  <c r="AP540" i="5"/>
  <c r="AO540" i="5"/>
  <c r="AN540" i="5"/>
  <c r="AM540" i="5"/>
  <c r="AL540" i="5"/>
  <c r="AJ540" i="5"/>
  <c r="AI540" i="5"/>
  <c r="AH540" i="5"/>
  <c r="AG540" i="5"/>
  <c r="AF540" i="5"/>
  <c r="AE540" i="5"/>
  <c r="AD540" i="5"/>
  <c r="AP539" i="5"/>
  <c r="AO539" i="5"/>
  <c r="AN539" i="5"/>
  <c r="AM539" i="5"/>
  <c r="AL539" i="5"/>
  <c r="AJ539" i="5"/>
  <c r="AI539" i="5"/>
  <c r="AH539" i="5"/>
  <c r="AG539" i="5"/>
  <c r="AF539" i="5"/>
  <c r="AE539" i="5"/>
  <c r="AD539" i="5"/>
  <c r="AP538" i="5"/>
  <c r="AO538" i="5"/>
  <c r="AN538" i="5"/>
  <c r="AM538" i="5"/>
  <c r="AL538" i="5"/>
  <c r="AJ538" i="5"/>
  <c r="AI538" i="5"/>
  <c r="AH538" i="5"/>
  <c r="AG538" i="5"/>
  <c r="AF538" i="5"/>
  <c r="AE538" i="5"/>
  <c r="AD538" i="5"/>
  <c r="AP537" i="5"/>
  <c r="AO537" i="5"/>
  <c r="AN537" i="5"/>
  <c r="AM537" i="5"/>
  <c r="AL537" i="5"/>
  <c r="AJ537" i="5"/>
  <c r="AI537" i="5"/>
  <c r="AH537" i="5"/>
  <c r="AG537" i="5"/>
  <c r="AF537" i="5"/>
  <c r="AE537" i="5"/>
  <c r="AD537" i="5"/>
  <c r="AP536" i="5"/>
  <c r="AO536" i="5"/>
  <c r="AN536" i="5"/>
  <c r="AM536" i="5"/>
  <c r="AL536" i="5"/>
  <c r="AJ536" i="5"/>
  <c r="AI536" i="5"/>
  <c r="AH536" i="5"/>
  <c r="AG536" i="5"/>
  <c r="AF536" i="5"/>
  <c r="AE536" i="5"/>
  <c r="AD536" i="5"/>
  <c r="AP535" i="5"/>
  <c r="AO535" i="5"/>
  <c r="AN535" i="5"/>
  <c r="AM535" i="5"/>
  <c r="AL535" i="5"/>
  <c r="AJ535" i="5"/>
  <c r="AI535" i="5"/>
  <c r="AH535" i="5"/>
  <c r="AG535" i="5"/>
  <c r="AF535" i="5"/>
  <c r="AE535" i="5"/>
  <c r="AD535" i="5"/>
  <c r="AP534" i="5"/>
  <c r="AO534" i="5"/>
  <c r="AN534" i="5"/>
  <c r="AM534" i="5"/>
  <c r="AL534" i="5"/>
  <c r="AJ534" i="5"/>
  <c r="AI534" i="5"/>
  <c r="AH534" i="5"/>
  <c r="AG534" i="5"/>
  <c r="AF534" i="5"/>
  <c r="AE534" i="5"/>
  <c r="AD534" i="5"/>
  <c r="AP533" i="5"/>
  <c r="AO533" i="5"/>
  <c r="AN533" i="5"/>
  <c r="AM533" i="5"/>
  <c r="AL533" i="5"/>
  <c r="AJ533" i="5"/>
  <c r="AI533" i="5"/>
  <c r="AH533" i="5"/>
  <c r="AG533" i="5"/>
  <c r="AF533" i="5"/>
  <c r="AE533" i="5"/>
  <c r="AD533" i="5"/>
  <c r="AP532" i="5"/>
  <c r="AO532" i="5"/>
  <c r="AN532" i="5"/>
  <c r="AM532" i="5"/>
  <c r="AL532" i="5"/>
  <c r="AJ532" i="5"/>
  <c r="AI532" i="5"/>
  <c r="AH532" i="5"/>
  <c r="AG532" i="5"/>
  <c r="AF532" i="5"/>
  <c r="AE532" i="5"/>
  <c r="AD532" i="5"/>
  <c r="AP531" i="5"/>
  <c r="AO531" i="5"/>
  <c r="AN531" i="5"/>
  <c r="AM531" i="5"/>
  <c r="AL531" i="5"/>
  <c r="AJ531" i="5"/>
  <c r="AI531" i="5"/>
  <c r="AH531" i="5"/>
  <c r="AG531" i="5"/>
  <c r="AF531" i="5"/>
  <c r="AE531" i="5"/>
  <c r="AD531" i="5"/>
  <c r="AP530" i="5"/>
  <c r="AO530" i="5"/>
  <c r="AN530" i="5"/>
  <c r="AM530" i="5"/>
  <c r="AL530" i="5"/>
  <c r="AJ530" i="5"/>
  <c r="AI530" i="5"/>
  <c r="AH530" i="5"/>
  <c r="AG530" i="5"/>
  <c r="AF530" i="5"/>
  <c r="AE530" i="5"/>
  <c r="AD530" i="5"/>
  <c r="AP529" i="5"/>
  <c r="AO529" i="5"/>
  <c r="AN529" i="5"/>
  <c r="AM529" i="5"/>
  <c r="AL529" i="5"/>
  <c r="AJ529" i="5"/>
  <c r="AI529" i="5"/>
  <c r="AH529" i="5"/>
  <c r="AG529" i="5"/>
  <c r="AF529" i="5"/>
  <c r="AE529" i="5"/>
  <c r="AD529" i="5"/>
  <c r="AP528" i="5"/>
  <c r="AO528" i="5"/>
  <c r="AN528" i="5"/>
  <c r="AM528" i="5"/>
  <c r="AL528" i="5"/>
  <c r="AJ528" i="5"/>
  <c r="AI528" i="5"/>
  <c r="AH528" i="5"/>
  <c r="AG528" i="5"/>
  <c r="AF528" i="5"/>
  <c r="AE528" i="5"/>
  <c r="AD528" i="5"/>
  <c r="AP527" i="5"/>
  <c r="AO527" i="5"/>
  <c r="AN527" i="5"/>
  <c r="AM527" i="5"/>
  <c r="AL527" i="5"/>
  <c r="AJ527" i="5"/>
  <c r="AI527" i="5"/>
  <c r="AH527" i="5"/>
  <c r="AG527" i="5"/>
  <c r="AF527" i="5"/>
  <c r="AE527" i="5"/>
  <c r="AD527" i="5"/>
  <c r="AP526" i="5"/>
  <c r="AO526" i="5"/>
  <c r="AN526" i="5"/>
  <c r="AM526" i="5"/>
  <c r="AL526" i="5"/>
  <c r="AJ526" i="5"/>
  <c r="AI526" i="5"/>
  <c r="AH526" i="5"/>
  <c r="AG526" i="5"/>
  <c r="AF526" i="5"/>
  <c r="AE526" i="5"/>
  <c r="AD526" i="5"/>
  <c r="AP525" i="5"/>
  <c r="AO525" i="5"/>
  <c r="AN525" i="5"/>
  <c r="AM525" i="5"/>
  <c r="AL525" i="5"/>
  <c r="AJ525" i="5"/>
  <c r="AI525" i="5"/>
  <c r="AH525" i="5"/>
  <c r="AG525" i="5"/>
  <c r="AF525" i="5"/>
  <c r="AE525" i="5"/>
  <c r="AD525" i="5"/>
  <c r="AP524" i="5"/>
  <c r="AO524" i="5"/>
  <c r="AN524" i="5"/>
  <c r="AM524" i="5"/>
  <c r="AL524" i="5"/>
  <c r="AJ524" i="5"/>
  <c r="AI524" i="5"/>
  <c r="AH524" i="5"/>
  <c r="AG524" i="5"/>
  <c r="AF524" i="5"/>
  <c r="AE524" i="5"/>
  <c r="AD524" i="5"/>
  <c r="AP523" i="5"/>
  <c r="AO523" i="5"/>
  <c r="AN523" i="5"/>
  <c r="AM523" i="5"/>
  <c r="AL523" i="5"/>
  <c r="AJ523" i="5"/>
  <c r="AI523" i="5"/>
  <c r="AH523" i="5"/>
  <c r="AG523" i="5"/>
  <c r="AF523" i="5"/>
  <c r="AE523" i="5"/>
  <c r="AD523" i="5"/>
  <c r="AP522" i="5"/>
  <c r="AO522" i="5"/>
  <c r="AN522" i="5"/>
  <c r="AM522" i="5"/>
  <c r="AL522" i="5"/>
  <c r="AJ522" i="5"/>
  <c r="AI522" i="5"/>
  <c r="AH522" i="5"/>
  <c r="AG522" i="5"/>
  <c r="AF522" i="5"/>
  <c r="AE522" i="5"/>
  <c r="AD522" i="5"/>
  <c r="AP521" i="5"/>
  <c r="AO521" i="5"/>
  <c r="AN521" i="5"/>
  <c r="AM521" i="5"/>
  <c r="AL521" i="5"/>
  <c r="AJ521" i="5"/>
  <c r="AI521" i="5"/>
  <c r="AH521" i="5"/>
  <c r="AG521" i="5"/>
  <c r="AF521" i="5"/>
  <c r="AE521" i="5"/>
  <c r="AD521" i="5"/>
  <c r="AP520" i="5"/>
  <c r="AO520" i="5"/>
  <c r="AN520" i="5"/>
  <c r="AM520" i="5"/>
  <c r="AL520" i="5"/>
  <c r="AJ520" i="5"/>
  <c r="AI520" i="5"/>
  <c r="AH520" i="5"/>
  <c r="AG520" i="5"/>
  <c r="AF520" i="5"/>
  <c r="AE520" i="5"/>
  <c r="AD520" i="5"/>
  <c r="AP519" i="5"/>
  <c r="AO519" i="5"/>
  <c r="AN519" i="5"/>
  <c r="AM519" i="5"/>
  <c r="AL519" i="5"/>
  <c r="AJ519" i="5"/>
  <c r="AI519" i="5"/>
  <c r="AH519" i="5"/>
  <c r="AG519" i="5"/>
  <c r="AF519" i="5"/>
  <c r="AE519" i="5"/>
  <c r="AD519" i="5"/>
  <c r="AP518" i="5"/>
  <c r="AO518" i="5"/>
  <c r="AN518" i="5"/>
  <c r="AM518" i="5"/>
  <c r="AL518" i="5"/>
  <c r="AJ518" i="5"/>
  <c r="AI518" i="5"/>
  <c r="AH518" i="5"/>
  <c r="AG518" i="5"/>
  <c r="AF518" i="5"/>
  <c r="AE518" i="5"/>
  <c r="AD518" i="5"/>
  <c r="AP517" i="5"/>
  <c r="AO517" i="5"/>
  <c r="AN517" i="5"/>
  <c r="AM517" i="5"/>
  <c r="AL517" i="5"/>
  <c r="AJ517" i="5"/>
  <c r="AI517" i="5"/>
  <c r="AH517" i="5"/>
  <c r="AG517" i="5"/>
  <c r="AF517" i="5"/>
  <c r="AE517" i="5"/>
  <c r="AD517" i="5"/>
  <c r="AP516" i="5"/>
  <c r="AO516" i="5"/>
  <c r="AN516" i="5"/>
  <c r="AM516" i="5"/>
  <c r="AL516" i="5"/>
  <c r="AJ516" i="5"/>
  <c r="AI516" i="5"/>
  <c r="AH516" i="5"/>
  <c r="AG516" i="5"/>
  <c r="AF516" i="5"/>
  <c r="AE516" i="5"/>
  <c r="AD516" i="5"/>
  <c r="AP515" i="5"/>
  <c r="AO515" i="5"/>
  <c r="AN515" i="5"/>
  <c r="AM515" i="5"/>
  <c r="AL515" i="5"/>
  <c r="AJ515" i="5"/>
  <c r="AI515" i="5"/>
  <c r="AH515" i="5"/>
  <c r="AG515" i="5"/>
  <c r="AF515" i="5"/>
  <c r="AE515" i="5"/>
  <c r="AD515" i="5"/>
  <c r="AP514" i="5"/>
  <c r="AO514" i="5"/>
  <c r="AN514" i="5"/>
  <c r="AM514" i="5"/>
  <c r="AL514" i="5"/>
  <c r="AJ514" i="5"/>
  <c r="AI514" i="5"/>
  <c r="AH514" i="5"/>
  <c r="AG514" i="5"/>
  <c r="AF514" i="5"/>
  <c r="AE514" i="5"/>
  <c r="AD514" i="5"/>
  <c r="AP513" i="5"/>
  <c r="AO513" i="5"/>
  <c r="AN513" i="5"/>
  <c r="AM513" i="5"/>
  <c r="AL513" i="5"/>
  <c r="AJ513" i="5"/>
  <c r="AI513" i="5"/>
  <c r="AH513" i="5"/>
  <c r="AG513" i="5"/>
  <c r="AF513" i="5"/>
  <c r="AE513" i="5"/>
  <c r="AD513" i="5"/>
  <c r="AP511" i="5"/>
  <c r="AO511" i="5"/>
  <c r="AN511" i="5"/>
  <c r="AM511" i="5"/>
  <c r="AL511" i="5"/>
  <c r="AJ511" i="5"/>
  <c r="AI511" i="5"/>
  <c r="AH511" i="5"/>
  <c r="AG511" i="5"/>
  <c r="AF511" i="5"/>
  <c r="AE511" i="5"/>
  <c r="AD511" i="5"/>
  <c r="AP510" i="5"/>
  <c r="AO510" i="5"/>
  <c r="AN510" i="5"/>
  <c r="AM510" i="5"/>
  <c r="AL510" i="5"/>
  <c r="AJ510" i="5"/>
  <c r="AI510" i="5"/>
  <c r="AH510" i="5"/>
  <c r="AG510" i="5"/>
  <c r="AF510" i="5"/>
  <c r="AE510" i="5"/>
  <c r="AD510" i="5"/>
  <c r="AP509" i="5"/>
  <c r="AO509" i="5"/>
  <c r="AN509" i="5"/>
  <c r="AM509" i="5"/>
  <c r="AL509" i="5"/>
  <c r="AJ509" i="5"/>
  <c r="AI509" i="5"/>
  <c r="AH509" i="5"/>
  <c r="AG509" i="5"/>
  <c r="AF509" i="5"/>
  <c r="AE509" i="5"/>
  <c r="AD509" i="5"/>
  <c r="AP508" i="5"/>
  <c r="AO508" i="5"/>
  <c r="AN508" i="5"/>
  <c r="AM508" i="5"/>
  <c r="AL508" i="5"/>
  <c r="AJ508" i="5"/>
  <c r="AI508" i="5"/>
  <c r="AH508" i="5"/>
  <c r="AG508" i="5"/>
  <c r="AF508" i="5"/>
  <c r="AE508" i="5"/>
  <c r="AD508" i="5"/>
  <c r="AP507" i="5"/>
  <c r="AO507" i="5"/>
  <c r="AN507" i="5"/>
  <c r="AM507" i="5"/>
  <c r="AL507" i="5"/>
  <c r="AJ507" i="5"/>
  <c r="AI507" i="5"/>
  <c r="AH507" i="5"/>
  <c r="AG507" i="5"/>
  <c r="AF507" i="5"/>
  <c r="AE507" i="5"/>
  <c r="AD507" i="5"/>
  <c r="AP506" i="5"/>
  <c r="AO506" i="5"/>
  <c r="AN506" i="5"/>
  <c r="AM506" i="5"/>
  <c r="AL506" i="5"/>
  <c r="AJ506" i="5"/>
  <c r="AI506" i="5"/>
  <c r="AH506" i="5"/>
  <c r="AG506" i="5"/>
  <c r="AF506" i="5"/>
  <c r="AE506" i="5"/>
  <c r="AD506" i="5"/>
  <c r="AP505" i="5"/>
  <c r="AO505" i="5"/>
  <c r="AN505" i="5"/>
  <c r="AM505" i="5"/>
  <c r="AL505" i="5"/>
  <c r="AJ505" i="5"/>
  <c r="AI505" i="5"/>
  <c r="AH505" i="5"/>
  <c r="AG505" i="5"/>
  <c r="AF505" i="5"/>
  <c r="AE505" i="5"/>
  <c r="AD505" i="5"/>
  <c r="AP504" i="5"/>
  <c r="AO504" i="5"/>
  <c r="AN504" i="5"/>
  <c r="AM504" i="5"/>
  <c r="AL504" i="5"/>
  <c r="AJ504" i="5"/>
  <c r="AI504" i="5"/>
  <c r="AH504" i="5"/>
  <c r="AG504" i="5"/>
  <c r="AF504" i="5"/>
  <c r="AE504" i="5"/>
  <c r="AD504" i="5"/>
  <c r="AP503" i="5"/>
  <c r="AO503" i="5"/>
  <c r="AN503" i="5"/>
  <c r="AM503" i="5"/>
  <c r="AL503" i="5"/>
  <c r="AJ503" i="5"/>
  <c r="AI503" i="5"/>
  <c r="AH503" i="5"/>
  <c r="AG503" i="5"/>
  <c r="AF503" i="5"/>
  <c r="AE503" i="5"/>
  <c r="AD503" i="5"/>
  <c r="AP502" i="5"/>
  <c r="AO502" i="5"/>
  <c r="AN502" i="5"/>
  <c r="AM502" i="5"/>
  <c r="AL502" i="5"/>
  <c r="AJ502" i="5"/>
  <c r="AI502" i="5"/>
  <c r="AH502" i="5"/>
  <c r="AG502" i="5"/>
  <c r="AF502" i="5"/>
  <c r="AE502" i="5"/>
  <c r="AD502" i="5"/>
  <c r="AP501" i="5"/>
  <c r="AO501" i="5"/>
  <c r="AN501" i="5"/>
  <c r="AM501" i="5"/>
  <c r="AL501" i="5"/>
  <c r="AJ501" i="5"/>
  <c r="AI501" i="5"/>
  <c r="AH501" i="5"/>
  <c r="AG501" i="5"/>
  <c r="AF501" i="5"/>
  <c r="AE501" i="5"/>
  <c r="AD501" i="5"/>
  <c r="AP500" i="5"/>
  <c r="AO500" i="5"/>
  <c r="AN500" i="5"/>
  <c r="AM500" i="5"/>
  <c r="AL500" i="5"/>
  <c r="AJ500" i="5"/>
  <c r="AI500" i="5"/>
  <c r="AH500" i="5"/>
  <c r="AG500" i="5"/>
  <c r="AF500" i="5"/>
  <c r="AE500" i="5"/>
  <c r="AD500" i="5"/>
  <c r="AP499" i="5"/>
  <c r="AO499" i="5"/>
  <c r="AN499" i="5"/>
  <c r="AM499" i="5"/>
  <c r="AL499" i="5"/>
  <c r="AJ499" i="5"/>
  <c r="AI499" i="5"/>
  <c r="AH499" i="5"/>
  <c r="AG499" i="5"/>
  <c r="AF499" i="5"/>
  <c r="AE499" i="5"/>
  <c r="AD499" i="5"/>
  <c r="AP498" i="5"/>
  <c r="AO498" i="5"/>
  <c r="AN498" i="5"/>
  <c r="AM498" i="5"/>
  <c r="AL498" i="5"/>
  <c r="AJ498" i="5"/>
  <c r="AI498" i="5"/>
  <c r="AH498" i="5"/>
  <c r="AG498" i="5"/>
  <c r="AF498" i="5"/>
  <c r="AE498" i="5"/>
  <c r="AD498" i="5"/>
  <c r="AP497" i="5"/>
  <c r="AO497" i="5"/>
  <c r="AN497" i="5"/>
  <c r="AM497" i="5"/>
  <c r="AL497" i="5"/>
  <c r="AJ497" i="5"/>
  <c r="AI497" i="5"/>
  <c r="AH497" i="5"/>
  <c r="AG497" i="5"/>
  <c r="AF497" i="5"/>
  <c r="AE497" i="5"/>
  <c r="AD497" i="5"/>
  <c r="AP496" i="5"/>
  <c r="AO496" i="5"/>
  <c r="AN496" i="5"/>
  <c r="AM496" i="5"/>
  <c r="AL496" i="5"/>
  <c r="AJ496" i="5"/>
  <c r="AI496" i="5"/>
  <c r="AH496" i="5"/>
  <c r="AG496" i="5"/>
  <c r="AF496" i="5"/>
  <c r="AE496" i="5"/>
  <c r="AD496" i="5"/>
  <c r="AP495" i="5"/>
  <c r="AO495" i="5"/>
  <c r="AN495" i="5"/>
  <c r="AM495" i="5"/>
  <c r="AL495" i="5"/>
  <c r="AJ495" i="5"/>
  <c r="AI495" i="5"/>
  <c r="AH495" i="5"/>
  <c r="AG495" i="5"/>
  <c r="AF495" i="5"/>
  <c r="AE495" i="5"/>
  <c r="AD495" i="5"/>
  <c r="AP494" i="5"/>
  <c r="AO494" i="5"/>
  <c r="AN494" i="5"/>
  <c r="AM494" i="5"/>
  <c r="AL494" i="5"/>
  <c r="AJ494" i="5"/>
  <c r="AI494" i="5"/>
  <c r="AH494" i="5"/>
  <c r="AG494" i="5"/>
  <c r="AF494" i="5"/>
  <c r="AE494" i="5"/>
  <c r="AD494" i="5"/>
  <c r="AP493" i="5"/>
  <c r="AO493" i="5"/>
  <c r="AN493" i="5"/>
  <c r="AM493" i="5"/>
  <c r="AL493" i="5"/>
  <c r="AJ493" i="5"/>
  <c r="AI493" i="5"/>
  <c r="AH493" i="5"/>
  <c r="AG493" i="5"/>
  <c r="AF493" i="5"/>
  <c r="AE493" i="5"/>
  <c r="AD493" i="5"/>
  <c r="AP492" i="5"/>
  <c r="AO492" i="5"/>
  <c r="AN492" i="5"/>
  <c r="AM492" i="5"/>
  <c r="AL492" i="5"/>
  <c r="AJ492" i="5"/>
  <c r="AI492" i="5"/>
  <c r="AH492" i="5"/>
  <c r="AG492" i="5"/>
  <c r="AF492" i="5"/>
  <c r="AE492" i="5"/>
  <c r="AD492" i="5"/>
  <c r="AP491" i="5"/>
  <c r="AO491" i="5"/>
  <c r="AN491" i="5"/>
  <c r="AM491" i="5"/>
  <c r="AL491" i="5"/>
  <c r="AJ491" i="5"/>
  <c r="AI491" i="5"/>
  <c r="AH491" i="5"/>
  <c r="AG491" i="5"/>
  <c r="AF491" i="5"/>
  <c r="AE491" i="5"/>
  <c r="AD491" i="5"/>
  <c r="AP490" i="5"/>
  <c r="AO490" i="5"/>
  <c r="AN490" i="5"/>
  <c r="AM490" i="5"/>
  <c r="AL490" i="5"/>
  <c r="AJ490" i="5"/>
  <c r="AI490" i="5"/>
  <c r="AH490" i="5"/>
  <c r="AG490" i="5"/>
  <c r="AF490" i="5"/>
  <c r="AE490" i="5"/>
  <c r="AD490" i="5"/>
  <c r="AP489" i="5"/>
  <c r="AO489" i="5"/>
  <c r="AN489" i="5"/>
  <c r="AM489" i="5"/>
  <c r="AL489" i="5"/>
  <c r="AJ489" i="5"/>
  <c r="AI489" i="5"/>
  <c r="AH489" i="5"/>
  <c r="AG489" i="5"/>
  <c r="AF489" i="5"/>
  <c r="AE489" i="5"/>
  <c r="AD489" i="5"/>
  <c r="AP488" i="5"/>
  <c r="AO488" i="5"/>
  <c r="AN488" i="5"/>
  <c r="AM488" i="5"/>
  <c r="AL488" i="5"/>
  <c r="AJ488" i="5"/>
  <c r="AI488" i="5"/>
  <c r="AH488" i="5"/>
  <c r="AG488" i="5"/>
  <c r="AF488" i="5"/>
  <c r="AE488" i="5"/>
  <c r="AD488" i="5"/>
  <c r="AP487" i="5"/>
  <c r="AO487" i="5"/>
  <c r="AN487" i="5"/>
  <c r="AM487" i="5"/>
  <c r="AL487" i="5"/>
  <c r="AJ487" i="5"/>
  <c r="AI487" i="5"/>
  <c r="AH487" i="5"/>
  <c r="AG487" i="5"/>
  <c r="AF487" i="5"/>
  <c r="AE487" i="5"/>
  <c r="AD487" i="5"/>
  <c r="AP486" i="5"/>
  <c r="AO486" i="5"/>
  <c r="AN486" i="5"/>
  <c r="AM486" i="5"/>
  <c r="AL486" i="5"/>
  <c r="AJ486" i="5"/>
  <c r="AI486" i="5"/>
  <c r="AH486" i="5"/>
  <c r="AG486" i="5"/>
  <c r="AF486" i="5"/>
  <c r="AE486" i="5"/>
  <c r="AD486" i="5"/>
  <c r="AP485" i="5"/>
  <c r="AO485" i="5"/>
  <c r="AN485" i="5"/>
  <c r="AM485" i="5"/>
  <c r="AL485" i="5"/>
  <c r="AJ485" i="5"/>
  <c r="AI485" i="5"/>
  <c r="AH485" i="5"/>
  <c r="AG485" i="5"/>
  <c r="AF485" i="5"/>
  <c r="AE485" i="5"/>
  <c r="AD485" i="5"/>
  <c r="AP484" i="5"/>
  <c r="AO484" i="5"/>
  <c r="AN484" i="5"/>
  <c r="AM484" i="5"/>
  <c r="AL484" i="5"/>
  <c r="AJ484" i="5"/>
  <c r="AI484" i="5"/>
  <c r="AH484" i="5"/>
  <c r="AG484" i="5"/>
  <c r="AF484" i="5"/>
  <c r="AE484" i="5"/>
  <c r="AD484" i="5"/>
  <c r="AP483" i="5"/>
  <c r="AO483" i="5"/>
  <c r="AN483" i="5"/>
  <c r="AM483" i="5"/>
  <c r="AL483" i="5"/>
  <c r="AJ483" i="5"/>
  <c r="AI483" i="5"/>
  <c r="AH483" i="5"/>
  <c r="AG483" i="5"/>
  <c r="AF483" i="5"/>
  <c r="AE483" i="5"/>
  <c r="AD483" i="5"/>
  <c r="AP482" i="5"/>
  <c r="AO482" i="5"/>
  <c r="AN482" i="5"/>
  <c r="AM482" i="5"/>
  <c r="AL482" i="5"/>
  <c r="AJ482" i="5"/>
  <c r="AI482" i="5"/>
  <c r="AH482" i="5"/>
  <c r="AG482" i="5"/>
  <c r="AF482" i="5"/>
  <c r="AE482" i="5"/>
  <c r="AD482" i="5"/>
  <c r="AP481" i="5"/>
  <c r="AO481" i="5"/>
  <c r="AN481" i="5"/>
  <c r="AM481" i="5"/>
  <c r="AL481" i="5"/>
  <c r="AJ481" i="5"/>
  <c r="AI481" i="5"/>
  <c r="AH481" i="5"/>
  <c r="AG481" i="5"/>
  <c r="AF481" i="5"/>
  <c r="AE481" i="5"/>
  <c r="AD481" i="5"/>
  <c r="AP480" i="5"/>
  <c r="AO480" i="5"/>
  <c r="AN480" i="5"/>
  <c r="AM480" i="5"/>
  <c r="AL480" i="5"/>
  <c r="AJ480" i="5"/>
  <c r="AI480" i="5"/>
  <c r="AH480" i="5"/>
  <c r="AG480" i="5"/>
  <c r="AF480" i="5"/>
  <c r="AE480" i="5"/>
  <c r="AD480" i="5"/>
  <c r="AP479" i="5"/>
  <c r="AO479" i="5"/>
  <c r="AN479" i="5"/>
  <c r="AM479" i="5"/>
  <c r="AL479" i="5"/>
  <c r="AJ479" i="5"/>
  <c r="AI479" i="5"/>
  <c r="AH479" i="5"/>
  <c r="AG479" i="5"/>
  <c r="AF479" i="5"/>
  <c r="AE479" i="5"/>
  <c r="AD479" i="5"/>
  <c r="AP478" i="5"/>
  <c r="AO478" i="5"/>
  <c r="AN478" i="5"/>
  <c r="AM478" i="5"/>
  <c r="AL478" i="5"/>
  <c r="AJ478" i="5"/>
  <c r="AI478" i="5"/>
  <c r="AH478" i="5"/>
  <c r="AG478" i="5"/>
  <c r="AF478" i="5"/>
  <c r="AE478" i="5"/>
  <c r="AD478" i="5"/>
  <c r="AP477" i="5"/>
  <c r="AO477" i="5"/>
  <c r="AN477" i="5"/>
  <c r="AM477" i="5"/>
  <c r="AL477" i="5"/>
  <c r="AJ477" i="5"/>
  <c r="AI477" i="5"/>
  <c r="AH477" i="5"/>
  <c r="AG477" i="5"/>
  <c r="AF477" i="5"/>
  <c r="AE477" i="5"/>
  <c r="AD477" i="5"/>
  <c r="AP476" i="5"/>
  <c r="AO476" i="5"/>
  <c r="AN476" i="5"/>
  <c r="AM476" i="5"/>
  <c r="AL476" i="5"/>
  <c r="AJ476" i="5"/>
  <c r="AI476" i="5"/>
  <c r="AH476" i="5"/>
  <c r="AG476" i="5"/>
  <c r="AF476" i="5"/>
  <c r="AE476" i="5"/>
  <c r="AD476" i="5"/>
  <c r="AP475" i="5"/>
  <c r="AO475" i="5"/>
  <c r="AN475" i="5"/>
  <c r="AM475" i="5"/>
  <c r="AL475" i="5"/>
  <c r="AJ475" i="5"/>
  <c r="AI475" i="5"/>
  <c r="AH475" i="5"/>
  <c r="AG475" i="5"/>
  <c r="AF475" i="5"/>
  <c r="AE475" i="5"/>
  <c r="AD475" i="5"/>
  <c r="AP474" i="5"/>
  <c r="AO474" i="5"/>
  <c r="AN474" i="5"/>
  <c r="AM474" i="5"/>
  <c r="AL474" i="5"/>
  <c r="AJ474" i="5"/>
  <c r="AI474" i="5"/>
  <c r="AH474" i="5"/>
  <c r="AG474" i="5"/>
  <c r="AF474" i="5"/>
  <c r="AE474" i="5"/>
  <c r="AD474" i="5"/>
  <c r="AP473" i="5"/>
  <c r="AO473" i="5"/>
  <c r="AN473" i="5"/>
  <c r="AM473" i="5"/>
  <c r="AL473" i="5"/>
  <c r="AJ473" i="5"/>
  <c r="AI473" i="5"/>
  <c r="AH473" i="5"/>
  <c r="AG473" i="5"/>
  <c r="AF473" i="5"/>
  <c r="AE473" i="5"/>
  <c r="AD473" i="5"/>
  <c r="AP472" i="5"/>
  <c r="AO472" i="5"/>
  <c r="AN472" i="5"/>
  <c r="AM472" i="5"/>
  <c r="AL472" i="5"/>
  <c r="AJ472" i="5"/>
  <c r="AI472" i="5"/>
  <c r="AH472" i="5"/>
  <c r="AG472" i="5"/>
  <c r="AF472" i="5"/>
  <c r="AE472" i="5"/>
  <c r="AD472" i="5"/>
  <c r="AP471" i="5"/>
  <c r="AO471" i="5"/>
  <c r="AN471" i="5"/>
  <c r="AM471" i="5"/>
  <c r="AL471" i="5"/>
  <c r="AJ471" i="5"/>
  <c r="AI471" i="5"/>
  <c r="AH471" i="5"/>
  <c r="AG471" i="5"/>
  <c r="AF471" i="5"/>
  <c r="AE471" i="5"/>
  <c r="AD471" i="5"/>
  <c r="AP470" i="5"/>
  <c r="AO470" i="5"/>
  <c r="AN470" i="5"/>
  <c r="AM470" i="5"/>
  <c r="AL470" i="5"/>
  <c r="AJ470" i="5"/>
  <c r="AI470" i="5"/>
  <c r="AH470" i="5"/>
  <c r="AG470" i="5"/>
  <c r="AF470" i="5"/>
  <c r="AE470" i="5"/>
  <c r="AD470" i="5"/>
  <c r="AP469" i="5"/>
  <c r="AO469" i="5"/>
  <c r="AN469" i="5"/>
  <c r="AM469" i="5"/>
  <c r="AL469" i="5"/>
  <c r="AJ469" i="5"/>
  <c r="AI469" i="5"/>
  <c r="AH469" i="5"/>
  <c r="AG469" i="5"/>
  <c r="AF469" i="5"/>
  <c r="AE469" i="5"/>
  <c r="AD469" i="5"/>
  <c r="AP468" i="5"/>
  <c r="AO468" i="5"/>
  <c r="AN468" i="5"/>
  <c r="AM468" i="5"/>
  <c r="AL468" i="5"/>
  <c r="AJ468" i="5"/>
  <c r="AI468" i="5"/>
  <c r="AH468" i="5"/>
  <c r="AG468" i="5"/>
  <c r="AF468" i="5"/>
  <c r="AE468" i="5"/>
  <c r="AD468" i="5"/>
  <c r="AP467" i="5"/>
  <c r="AO467" i="5"/>
  <c r="AN467" i="5"/>
  <c r="AM467" i="5"/>
  <c r="AL467" i="5"/>
  <c r="AJ467" i="5"/>
  <c r="AI467" i="5"/>
  <c r="AH467" i="5"/>
  <c r="AG467" i="5"/>
  <c r="AF467" i="5"/>
  <c r="AE467" i="5"/>
  <c r="AD467" i="5"/>
  <c r="AP466" i="5"/>
  <c r="AO466" i="5"/>
  <c r="AN466" i="5"/>
  <c r="AM466" i="5"/>
  <c r="AL466" i="5"/>
  <c r="AJ466" i="5"/>
  <c r="AI466" i="5"/>
  <c r="AH466" i="5"/>
  <c r="AG466" i="5"/>
  <c r="AF466" i="5"/>
  <c r="AE466" i="5"/>
  <c r="AD466" i="5"/>
  <c r="AP465" i="5"/>
  <c r="AO465" i="5"/>
  <c r="AN465" i="5"/>
  <c r="AM465" i="5"/>
  <c r="AL465" i="5"/>
  <c r="AJ465" i="5"/>
  <c r="AI465" i="5"/>
  <c r="AH465" i="5"/>
  <c r="AG465" i="5"/>
  <c r="AF465" i="5"/>
  <c r="AE465" i="5"/>
  <c r="AD465" i="5"/>
  <c r="AP464" i="5"/>
  <c r="AO464" i="5"/>
  <c r="AN464" i="5"/>
  <c r="AM464" i="5"/>
  <c r="AL464" i="5"/>
  <c r="AJ464" i="5"/>
  <c r="AI464" i="5"/>
  <c r="AH464" i="5"/>
  <c r="AG464" i="5"/>
  <c r="AF464" i="5"/>
  <c r="AE464" i="5"/>
  <c r="AD464" i="5"/>
  <c r="AP463" i="5"/>
  <c r="AO463" i="5"/>
  <c r="AN463" i="5"/>
  <c r="AM463" i="5"/>
  <c r="AL463" i="5"/>
  <c r="AJ463" i="5"/>
  <c r="AI463" i="5"/>
  <c r="AH463" i="5"/>
  <c r="AG463" i="5"/>
  <c r="AF463" i="5"/>
  <c r="AE463" i="5"/>
  <c r="AD463" i="5"/>
  <c r="AP462" i="5"/>
  <c r="AO462" i="5"/>
  <c r="AN462" i="5"/>
  <c r="AM462" i="5"/>
  <c r="AL462" i="5"/>
  <c r="AJ462" i="5"/>
  <c r="AI462" i="5"/>
  <c r="AH462" i="5"/>
  <c r="AG462" i="5"/>
  <c r="AF462" i="5"/>
  <c r="AE462" i="5"/>
  <c r="AD462" i="5"/>
  <c r="AP461" i="5"/>
  <c r="AO461" i="5"/>
  <c r="AN461" i="5"/>
  <c r="AM461" i="5"/>
  <c r="AL461" i="5"/>
  <c r="AJ461" i="5"/>
  <c r="AI461" i="5"/>
  <c r="AH461" i="5"/>
  <c r="AG461" i="5"/>
  <c r="AF461" i="5"/>
  <c r="AE461" i="5"/>
  <c r="AD461" i="5"/>
  <c r="AP460" i="5"/>
  <c r="AO460" i="5"/>
  <c r="AN460" i="5"/>
  <c r="AM460" i="5"/>
  <c r="AL460" i="5"/>
  <c r="AJ460" i="5"/>
  <c r="AI460" i="5"/>
  <c r="AH460" i="5"/>
  <c r="AG460" i="5"/>
  <c r="AF460" i="5"/>
  <c r="AE460" i="5"/>
  <c r="AD460" i="5"/>
  <c r="AP459" i="5"/>
  <c r="AO459" i="5"/>
  <c r="AN459" i="5"/>
  <c r="AM459" i="5"/>
  <c r="AL459" i="5"/>
  <c r="AJ459" i="5"/>
  <c r="AI459" i="5"/>
  <c r="AH459" i="5"/>
  <c r="AG459" i="5"/>
  <c r="AF459" i="5"/>
  <c r="AE459" i="5"/>
  <c r="AD459" i="5"/>
  <c r="AP458" i="5"/>
  <c r="AO458" i="5"/>
  <c r="AN458" i="5"/>
  <c r="AM458" i="5"/>
  <c r="AL458" i="5"/>
  <c r="AJ458" i="5"/>
  <c r="AI458" i="5"/>
  <c r="AH458" i="5"/>
  <c r="AG458" i="5"/>
  <c r="AF458" i="5"/>
  <c r="AE458" i="5"/>
  <c r="AD458" i="5"/>
  <c r="AP457" i="5"/>
  <c r="AO457" i="5"/>
  <c r="AN457" i="5"/>
  <c r="AM457" i="5"/>
  <c r="AL457" i="5"/>
  <c r="AJ457" i="5"/>
  <c r="AI457" i="5"/>
  <c r="AH457" i="5"/>
  <c r="AG457" i="5"/>
  <c r="AF457" i="5"/>
  <c r="AE457" i="5"/>
  <c r="AD457" i="5"/>
  <c r="AP455" i="5"/>
  <c r="AO455" i="5"/>
  <c r="AN455" i="5"/>
  <c r="AM455" i="5"/>
  <c r="AL455" i="5"/>
  <c r="AJ455" i="5"/>
  <c r="AI455" i="5"/>
  <c r="AH455" i="5"/>
  <c r="AG455" i="5"/>
  <c r="AF455" i="5"/>
  <c r="AE455" i="5"/>
  <c r="AD455" i="5"/>
  <c r="AP454" i="5"/>
  <c r="AO454" i="5"/>
  <c r="AN454" i="5"/>
  <c r="AM454" i="5"/>
  <c r="AL454" i="5"/>
  <c r="AJ454" i="5"/>
  <c r="AI454" i="5"/>
  <c r="AH454" i="5"/>
  <c r="AG454" i="5"/>
  <c r="AF454" i="5"/>
  <c r="AE454" i="5"/>
  <c r="AD454" i="5"/>
  <c r="AP453" i="5"/>
  <c r="AO453" i="5"/>
  <c r="AN453" i="5"/>
  <c r="AM453" i="5"/>
  <c r="AL453" i="5"/>
  <c r="AJ453" i="5"/>
  <c r="AI453" i="5"/>
  <c r="AH453" i="5"/>
  <c r="AG453" i="5"/>
  <c r="AF453" i="5"/>
  <c r="AE453" i="5"/>
  <c r="AD453" i="5"/>
  <c r="AP452" i="5"/>
  <c r="AO452" i="5"/>
  <c r="AN452" i="5"/>
  <c r="AM452" i="5"/>
  <c r="AL452" i="5"/>
  <c r="AJ452" i="5"/>
  <c r="AI452" i="5"/>
  <c r="AH452" i="5"/>
  <c r="AG452" i="5"/>
  <c r="AF452" i="5"/>
  <c r="AE452" i="5"/>
  <c r="AD452" i="5"/>
  <c r="AP451" i="5"/>
  <c r="AO451" i="5"/>
  <c r="AN451" i="5"/>
  <c r="AM451" i="5"/>
  <c r="AL451" i="5"/>
  <c r="AJ451" i="5"/>
  <c r="AI451" i="5"/>
  <c r="AH451" i="5"/>
  <c r="AG451" i="5"/>
  <c r="AF451" i="5"/>
  <c r="AE451" i="5"/>
  <c r="AD451" i="5"/>
  <c r="AP450" i="5"/>
  <c r="AO450" i="5"/>
  <c r="AN450" i="5"/>
  <c r="AM450" i="5"/>
  <c r="AL450" i="5"/>
  <c r="AJ450" i="5"/>
  <c r="AI450" i="5"/>
  <c r="AH450" i="5"/>
  <c r="AG450" i="5"/>
  <c r="AF450" i="5"/>
  <c r="AE450" i="5"/>
  <c r="AD450" i="5"/>
  <c r="AP449" i="5"/>
  <c r="AO449" i="5"/>
  <c r="AN449" i="5"/>
  <c r="AM449" i="5"/>
  <c r="AL449" i="5"/>
  <c r="AJ449" i="5"/>
  <c r="AI449" i="5"/>
  <c r="AH449" i="5"/>
  <c r="AG449" i="5"/>
  <c r="AF449" i="5"/>
  <c r="AE449" i="5"/>
  <c r="AD449" i="5"/>
  <c r="AP448" i="5"/>
  <c r="AO448" i="5"/>
  <c r="AN448" i="5"/>
  <c r="AM448" i="5"/>
  <c r="AL448" i="5"/>
  <c r="AJ448" i="5"/>
  <c r="AI448" i="5"/>
  <c r="AH448" i="5"/>
  <c r="AG448" i="5"/>
  <c r="AF448" i="5"/>
  <c r="AE448" i="5"/>
  <c r="AD448" i="5"/>
  <c r="AP447" i="5"/>
  <c r="AO447" i="5"/>
  <c r="AN447" i="5"/>
  <c r="AM447" i="5"/>
  <c r="AL447" i="5"/>
  <c r="AJ447" i="5"/>
  <c r="AI447" i="5"/>
  <c r="AH447" i="5"/>
  <c r="AG447" i="5"/>
  <c r="AF447" i="5"/>
  <c r="AE447" i="5"/>
  <c r="AD447" i="5"/>
  <c r="AP446" i="5"/>
  <c r="AO446" i="5"/>
  <c r="AN446" i="5"/>
  <c r="AM446" i="5"/>
  <c r="AL446" i="5"/>
  <c r="AJ446" i="5"/>
  <c r="AI446" i="5"/>
  <c r="AH446" i="5"/>
  <c r="AG446" i="5"/>
  <c r="AF446" i="5"/>
  <c r="AE446" i="5"/>
  <c r="AD446" i="5"/>
  <c r="AP445" i="5"/>
  <c r="AO445" i="5"/>
  <c r="AN445" i="5"/>
  <c r="AM445" i="5"/>
  <c r="AL445" i="5"/>
  <c r="AJ445" i="5"/>
  <c r="AI445" i="5"/>
  <c r="AH445" i="5"/>
  <c r="AG445" i="5"/>
  <c r="AF445" i="5"/>
  <c r="AE445" i="5"/>
  <c r="AD445" i="5"/>
  <c r="AP444" i="5"/>
  <c r="AO444" i="5"/>
  <c r="AN444" i="5"/>
  <c r="AM444" i="5"/>
  <c r="AL444" i="5"/>
  <c r="AJ444" i="5"/>
  <c r="AI444" i="5"/>
  <c r="AH444" i="5"/>
  <c r="AG444" i="5"/>
  <c r="AF444" i="5"/>
  <c r="AE444" i="5"/>
  <c r="AD444" i="5"/>
  <c r="AP443" i="5"/>
  <c r="AO443" i="5"/>
  <c r="AN443" i="5"/>
  <c r="AM443" i="5"/>
  <c r="AL443" i="5"/>
  <c r="AJ443" i="5"/>
  <c r="AI443" i="5"/>
  <c r="AH443" i="5"/>
  <c r="AG443" i="5"/>
  <c r="AF443" i="5"/>
  <c r="AE443" i="5"/>
  <c r="AD443" i="5"/>
  <c r="AP442" i="5"/>
  <c r="AO442" i="5"/>
  <c r="AN442" i="5"/>
  <c r="AM442" i="5"/>
  <c r="AL442" i="5"/>
  <c r="AJ442" i="5"/>
  <c r="AI442" i="5"/>
  <c r="AH442" i="5"/>
  <c r="AG442" i="5"/>
  <c r="AF442" i="5"/>
  <c r="AE442" i="5"/>
  <c r="AD442" i="5"/>
  <c r="AP441" i="5"/>
  <c r="AO441" i="5"/>
  <c r="AN441" i="5"/>
  <c r="AM441" i="5"/>
  <c r="AL441" i="5"/>
  <c r="AJ441" i="5"/>
  <c r="AI441" i="5"/>
  <c r="AH441" i="5"/>
  <c r="AG441" i="5"/>
  <c r="AF441" i="5"/>
  <c r="AE441" i="5"/>
  <c r="AD441" i="5"/>
  <c r="AP440" i="5"/>
  <c r="AO440" i="5"/>
  <c r="AN440" i="5"/>
  <c r="AM440" i="5"/>
  <c r="AL440" i="5"/>
  <c r="AJ440" i="5"/>
  <c r="AI440" i="5"/>
  <c r="AH440" i="5"/>
  <c r="AG440" i="5"/>
  <c r="AF440" i="5"/>
  <c r="AE440" i="5"/>
  <c r="AD440" i="5"/>
  <c r="AP439" i="5"/>
  <c r="AO439" i="5"/>
  <c r="AN439" i="5"/>
  <c r="AM439" i="5"/>
  <c r="AL439" i="5"/>
  <c r="AJ439" i="5"/>
  <c r="AI439" i="5"/>
  <c r="AH439" i="5"/>
  <c r="AG439" i="5"/>
  <c r="AF439" i="5"/>
  <c r="AE439" i="5"/>
  <c r="AD439" i="5"/>
  <c r="AP438" i="5"/>
  <c r="AO438" i="5"/>
  <c r="AN438" i="5"/>
  <c r="AM438" i="5"/>
  <c r="AL438" i="5"/>
  <c r="AJ438" i="5"/>
  <c r="AI438" i="5"/>
  <c r="AH438" i="5"/>
  <c r="AG438" i="5"/>
  <c r="AF438" i="5"/>
  <c r="AE438" i="5"/>
  <c r="AD438" i="5"/>
  <c r="AP437" i="5"/>
  <c r="AO437" i="5"/>
  <c r="AN437" i="5"/>
  <c r="AM437" i="5"/>
  <c r="AL437" i="5"/>
  <c r="AJ437" i="5"/>
  <c r="AI437" i="5"/>
  <c r="AH437" i="5"/>
  <c r="AG437" i="5"/>
  <c r="AF437" i="5"/>
  <c r="AE437" i="5"/>
  <c r="AD437" i="5"/>
  <c r="AP436" i="5"/>
  <c r="AO436" i="5"/>
  <c r="AN436" i="5"/>
  <c r="AM436" i="5"/>
  <c r="AL436" i="5"/>
  <c r="AJ436" i="5"/>
  <c r="AI436" i="5"/>
  <c r="AH436" i="5"/>
  <c r="AG436" i="5"/>
  <c r="AF436" i="5"/>
  <c r="AE436" i="5"/>
  <c r="AD436" i="5"/>
  <c r="AP435" i="5"/>
  <c r="AO435" i="5"/>
  <c r="AN435" i="5"/>
  <c r="AM435" i="5"/>
  <c r="AL435" i="5"/>
  <c r="AJ435" i="5"/>
  <c r="AI435" i="5"/>
  <c r="AH435" i="5"/>
  <c r="AG435" i="5"/>
  <c r="AF435" i="5"/>
  <c r="AE435" i="5"/>
  <c r="AD435" i="5"/>
  <c r="AP434" i="5"/>
  <c r="AO434" i="5"/>
  <c r="AN434" i="5"/>
  <c r="AM434" i="5"/>
  <c r="AL434" i="5"/>
  <c r="AJ434" i="5"/>
  <c r="AI434" i="5"/>
  <c r="AH434" i="5"/>
  <c r="AG434" i="5"/>
  <c r="AF434" i="5"/>
  <c r="AE434" i="5"/>
  <c r="AD434" i="5"/>
  <c r="AP433" i="5"/>
  <c r="AO433" i="5"/>
  <c r="AN433" i="5"/>
  <c r="AM433" i="5"/>
  <c r="AL433" i="5"/>
  <c r="AJ433" i="5"/>
  <c r="AI433" i="5"/>
  <c r="AH433" i="5"/>
  <c r="AG433" i="5"/>
  <c r="AF433" i="5"/>
  <c r="AE433" i="5"/>
  <c r="AD433" i="5"/>
  <c r="AP432" i="5"/>
  <c r="AO432" i="5"/>
  <c r="AN432" i="5"/>
  <c r="AM432" i="5"/>
  <c r="AL432" i="5"/>
  <c r="AJ432" i="5"/>
  <c r="AI432" i="5"/>
  <c r="AH432" i="5"/>
  <c r="AG432" i="5"/>
  <c r="AF432" i="5"/>
  <c r="AE432" i="5"/>
  <c r="AD432" i="5"/>
  <c r="AP431" i="5"/>
  <c r="AO431" i="5"/>
  <c r="AN431" i="5"/>
  <c r="AM431" i="5"/>
  <c r="AL431" i="5"/>
  <c r="AJ431" i="5"/>
  <c r="AI431" i="5"/>
  <c r="AH431" i="5"/>
  <c r="AG431" i="5"/>
  <c r="AF431" i="5"/>
  <c r="AE431" i="5"/>
  <c r="AD431" i="5"/>
  <c r="AP430" i="5"/>
  <c r="AO430" i="5"/>
  <c r="AN430" i="5"/>
  <c r="AM430" i="5"/>
  <c r="AL430" i="5"/>
  <c r="AJ430" i="5"/>
  <c r="AI430" i="5"/>
  <c r="AH430" i="5"/>
  <c r="AG430" i="5"/>
  <c r="AF430" i="5"/>
  <c r="AE430" i="5"/>
  <c r="AD430" i="5"/>
  <c r="AP429" i="5"/>
  <c r="AO429" i="5"/>
  <c r="AN429" i="5"/>
  <c r="AM429" i="5"/>
  <c r="AL429" i="5"/>
  <c r="AJ429" i="5"/>
  <c r="AI429" i="5"/>
  <c r="AH429" i="5"/>
  <c r="AG429" i="5"/>
  <c r="AF429" i="5"/>
  <c r="AE429" i="5"/>
  <c r="AD429" i="5"/>
  <c r="AP428" i="5"/>
  <c r="AO428" i="5"/>
  <c r="AN428" i="5"/>
  <c r="AM428" i="5"/>
  <c r="AL428" i="5"/>
  <c r="AJ428" i="5"/>
  <c r="AI428" i="5"/>
  <c r="AH428" i="5"/>
  <c r="AG428" i="5"/>
  <c r="AF428" i="5"/>
  <c r="AE428" i="5"/>
  <c r="AD428" i="5"/>
  <c r="AP427" i="5"/>
  <c r="AO427" i="5"/>
  <c r="AN427" i="5"/>
  <c r="AM427" i="5"/>
  <c r="AL427" i="5"/>
  <c r="AJ427" i="5"/>
  <c r="AI427" i="5"/>
  <c r="AH427" i="5"/>
  <c r="AG427" i="5"/>
  <c r="AF427" i="5"/>
  <c r="AE427" i="5"/>
  <c r="AD427" i="5"/>
  <c r="AP426" i="5"/>
  <c r="AO426" i="5"/>
  <c r="AN426" i="5"/>
  <c r="AM426" i="5"/>
  <c r="AL426" i="5"/>
  <c r="AJ426" i="5"/>
  <c r="AI426" i="5"/>
  <c r="AH426" i="5"/>
  <c r="AG426" i="5"/>
  <c r="AF426" i="5"/>
  <c r="AE426" i="5"/>
  <c r="AD426" i="5"/>
  <c r="AP425" i="5"/>
  <c r="AO425" i="5"/>
  <c r="AN425" i="5"/>
  <c r="AM425" i="5"/>
  <c r="AL425" i="5"/>
  <c r="AJ425" i="5"/>
  <c r="AI425" i="5"/>
  <c r="AH425" i="5"/>
  <c r="AG425" i="5"/>
  <c r="AF425" i="5"/>
  <c r="AE425" i="5"/>
  <c r="AD425" i="5"/>
  <c r="AP423" i="5"/>
  <c r="AO423" i="5"/>
  <c r="AN423" i="5"/>
  <c r="AM423" i="5"/>
  <c r="AL423" i="5"/>
  <c r="AJ423" i="5"/>
  <c r="AI423" i="5"/>
  <c r="AH423" i="5"/>
  <c r="AG423" i="5"/>
  <c r="AF423" i="5"/>
  <c r="AE423" i="5"/>
  <c r="AD423" i="5"/>
  <c r="AP422" i="5"/>
  <c r="AO422" i="5"/>
  <c r="AN422" i="5"/>
  <c r="AM422" i="5"/>
  <c r="AL422" i="5"/>
  <c r="AJ422" i="5"/>
  <c r="AI422" i="5"/>
  <c r="AH422" i="5"/>
  <c r="AG422" i="5"/>
  <c r="AF422" i="5"/>
  <c r="AE422" i="5"/>
  <c r="AD422" i="5"/>
  <c r="AP421" i="5"/>
  <c r="AO421" i="5"/>
  <c r="AN421" i="5"/>
  <c r="AM421" i="5"/>
  <c r="AL421" i="5"/>
  <c r="AJ421" i="5"/>
  <c r="AI421" i="5"/>
  <c r="AH421" i="5"/>
  <c r="AG421" i="5"/>
  <c r="AF421" i="5"/>
  <c r="AE421" i="5"/>
  <c r="AD421" i="5"/>
  <c r="AP420" i="5"/>
  <c r="AO420" i="5"/>
  <c r="AN420" i="5"/>
  <c r="AM420" i="5"/>
  <c r="AL420" i="5"/>
  <c r="AJ420" i="5"/>
  <c r="AI420" i="5"/>
  <c r="AH420" i="5"/>
  <c r="AG420" i="5"/>
  <c r="AF420" i="5"/>
  <c r="AE420" i="5"/>
  <c r="AD420" i="5"/>
  <c r="AP419" i="5"/>
  <c r="AO419" i="5"/>
  <c r="AN419" i="5"/>
  <c r="AM419" i="5"/>
  <c r="AL419" i="5"/>
  <c r="AJ419" i="5"/>
  <c r="AI419" i="5"/>
  <c r="AH419" i="5"/>
  <c r="AG419" i="5"/>
  <c r="AF419" i="5"/>
  <c r="AE419" i="5"/>
  <c r="AD419" i="5"/>
  <c r="AP418" i="5"/>
  <c r="AO418" i="5"/>
  <c r="AN418" i="5"/>
  <c r="AM418" i="5"/>
  <c r="AL418" i="5"/>
  <c r="AJ418" i="5"/>
  <c r="AI418" i="5"/>
  <c r="AH418" i="5"/>
  <c r="AG418" i="5"/>
  <c r="AF418" i="5"/>
  <c r="AE418" i="5"/>
  <c r="AD418" i="5"/>
  <c r="AP417" i="5"/>
  <c r="AO417" i="5"/>
  <c r="AN417" i="5"/>
  <c r="AM417" i="5"/>
  <c r="AL417" i="5"/>
  <c r="AJ417" i="5"/>
  <c r="AI417" i="5"/>
  <c r="AH417" i="5"/>
  <c r="AG417" i="5"/>
  <c r="AF417" i="5"/>
  <c r="AE417" i="5"/>
  <c r="AD417" i="5"/>
  <c r="AP416" i="5"/>
  <c r="AO416" i="5"/>
  <c r="AN416" i="5"/>
  <c r="AM416" i="5"/>
  <c r="AL416" i="5"/>
  <c r="AJ416" i="5"/>
  <c r="AI416" i="5"/>
  <c r="AH416" i="5"/>
  <c r="AG416" i="5"/>
  <c r="AF416" i="5"/>
  <c r="AE416" i="5"/>
  <c r="AD416" i="5"/>
  <c r="AP415" i="5"/>
  <c r="AO415" i="5"/>
  <c r="AN415" i="5"/>
  <c r="AM415" i="5"/>
  <c r="AL415" i="5"/>
  <c r="AJ415" i="5"/>
  <c r="AI415" i="5"/>
  <c r="AH415" i="5"/>
  <c r="AG415" i="5"/>
  <c r="AF415" i="5"/>
  <c r="AE415" i="5"/>
  <c r="AD415" i="5"/>
  <c r="AP414" i="5"/>
  <c r="AO414" i="5"/>
  <c r="AN414" i="5"/>
  <c r="AM414" i="5"/>
  <c r="AL414" i="5"/>
  <c r="AJ414" i="5"/>
  <c r="AI414" i="5"/>
  <c r="AH414" i="5"/>
  <c r="AG414" i="5"/>
  <c r="AF414" i="5"/>
  <c r="AE414" i="5"/>
  <c r="AD414" i="5"/>
  <c r="AP413" i="5"/>
  <c r="AO413" i="5"/>
  <c r="AN413" i="5"/>
  <c r="AM413" i="5"/>
  <c r="AL413" i="5"/>
  <c r="AJ413" i="5"/>
  <c r="AI413" i="5"/>
  <c r="AH413" i="5"/>
  <c r="AG413" i="5"/>
  <c r="AF413" i="5"/>
  <c r="AE413" i="5"/>
  <c r="AD413" i="5"/>
  <c r="AP412" i="5"/>
  <c r="AO412" i="5"/>
  <c r="AN412" i="5"/>
  <c r="AM412" i="5"/>
  <c r="AL412" i="5"/>
  <c r="AJ412" i="5"/>
  <c r="AI412" i="5"/>
  <c r="AH412" i="5"/>
  <c r="AG412" i="5"/>
  <c r="AF412" i="5"/>
  <c r="AE412" i="5"/>
  <c r="AD412" i="5"/>
  <c r="AP411" i="5"/>
  <c r="AO411" i="5"/>
  <c r="AN411" i="5"/>
  <c r="AM411" i="5"/>
  <c r="AL411" i="5"/>
  <c r="AJ411" i="5"/>
  <c r="AI411" i="5"/>
  <c r="AH411" i="5"/>
  <c r="AG411" i="5"/>
  <c r="AF411" i="5"/>
  <c r="AE411" i="5"/>
  <c r="AD411" i="5"/>
  <c r="AP410" i="5"/>
  <c r="AO410" i="5"/>
  <c r="AN410" i="5"/>
  <c r="AM410" i="5"/>
  <c r="AL410" i="5"/>
  <c r="AJ410" i="5"/>
  <c r="AI410" i="5"/>
  <c r="AH410" i="5"/>
  <c r="AG410" i="5"/>
  <c r="AF410" i="5"/>
  <c r="AE410" i="5"/>
  <c r="AD410" i="5"/>
  <c r="AP409" i="5"/>
  <c r="AO409" i="5"/>
  <c r="AN409" i="5"/>
  <c r="AM409" i="5"/>
  <c r="AL409" i="5"/>
  <c r="AJ409" i="5"/>
  <c r="AI409" i="5"/>
  <c r="AH409" i="5"/>
  <c r="AG409" i="5"/>
  <c r="AF409" i="5"/>
  <c r="AE409" i="5"/>
  <c r="AD409" i="5"/>
  <c r="AP408" i="5"/>
  <c r="AO408" i="5"/>
  <c r="AN408" i="5"/>
  <c r="AM408" i="5"/>
  <c r="AL408" i="5"/>
  <c r="AJ408" i="5"/>
  <c r="AI408" i="5"/>
  <c r="AH408" i="5"/>
  <c r="AG408" i="5"/>
  <c r="AF408" i="5"/>
  <c r="AE408" i="5"/>
  <c r="AD408" i="5"/>
  <c r="AP407" i="5"/>
  <c r="AO407" i="5"/>
  <c r="AN407" i="5"/>
  <c r="AM407" i="5"/>
  <c r="AL407" i="5"/>
  <c r="AJ407" i="5"/>
  <c r="AI407" i="5"/>
  <c r="AH407" i="5"/>
  <c r="AG407" i="5"/>
  <c r="AF407" i="5"/>
  <c r="AE407" i="5"/>
  <c r="AD407" i="5"/>
  <c r="AP406" i="5"/>
  <c r="AO406" i="5"/>
  <c r="AN406" i="5"/>
  <c r="AM406" i="5"/>
  <c r="AL406" i="5"/>
  <c r="AJ406" i="5"/>
  <c r="AI406" i="5"/>
  <c r="AH406" i="5"/>
  <c r="AG406" i="5"/>
  <c r="AF406" i="5"/>
  <c r="AE406" i="5"/>
  <c r="AD406" i="5"/>
  <c r="AP405" i="5"/>
  <c r="AO405" i="5"/>
  <c r="AN405" i="5"/>
  <c r="AM405" i="5"/>
  <c r="AL405" i="5"/>
  <c r="AJ405" i="5"/>
  <c r="AI405" i="5"/>
  <c r="AH405" i="5"/>
  <c r="AG405" i="5"/>
  <c r="AF405" i="5"/>
  <c r="AE405" i="5"/>
  <c r="AD405" i="5"/>
  <c r="AP404" i="5"/>
  <c r="AO404" i="5"/>
  <c r="AN404" i="5"/>
  <c r="AM404" i="5"/>
  <c r="AL404" i="5"/>
  <c r="AJ404" i="5"/>
  <c r="AI404" i="5"/>
  <c r="AH404" i="5"/>
  <c r="AG404" i="5"/>
  <c r="AF404" i="5"/>
  <c r="AE404" i="5"/>
  <c r="AD404" i="5"/>
  <c r="AP403" i="5"/>
  <c r="AO403" i="5"/>
  <c r="AN403" i="5"/>
  <c r="AM403" i="5"/>
  <c r="AL403" i="5"/>
  <c r="AJ403" i="5"/>
  <c r="AI403" i="5"/>
  <c r="AH403" i="5"/>
  <c r="AG403" i="5"/>
  <c r="AF403" i="5"/>
  <c r="AE403" i="5"/>
  <c r="AD403" i="5"/>
  <c r="AP402" i="5"/>
  <c r="AO402" i="5"/>
  <c r="AN402" i="5"/>
  <c r="AM402" i="5"/>
  <c r="AL402" i="5"/>
  <c r="AJ402" i="5"/>
  <c r="AI402" i="5"/>
  <c r="AH402" i="5"/>
  <c r="AG402" i="5"/>
  <c r="AF402" i="5"/>
  <c r="AE402" i="5"/>
  <c r="AD402" i="5"/>
  <c r="AP401" i="5"/>
  <c r="AO401" i="5"/>
  <c r="AN401" i="5"/>
  <c r="AM401" i="5"/>
  <c r="AL401" i="5"/>
  <c r="AJ401" i="5"/>
  <c r="AI401" i="5"/>
  <c r="AH401" i="5"/>
  <c r="AG401" i="5"/>
  <c r="AF401" i="5"/>
  <c r="AE401" i="5"/>
  <c r="AD401" i="5"/>
  <c r="AP400" i="5"/>
  <c r="AO400" i="5"/>
  <c r="AN400" i="5"/>
  <c r="AM400" i="5"/>
  <c r="AL400" i="5"/>
  <c r="AJ400" i="5"/>
  <c r="AI400" i="5"/>
  <c r="AH400" i="5"/>
  <c r="AG400" i="5"/>
  <c r="AF400" i="5"/>
  <c r="AE400" i="5"/>
  <c r="AD400" i="5"/>
  <c r="AP399" i="5"/>
  <c r="AO399" i="5"/>
  <c r="AN399" i="5"/>
  <c r="AM399" i="5"/>
  <c r="AL399" i="5"/>
  <c r="AJ399" i="5"/>
  <c r="AI399" i="5"/>
  <c r="AH399" i="5"/>
  <c r="AG399" i="5"/>
  <c r="AF399" i="5"/>
  <c r="AE399" i="5"/>
  <c r="AD399" i="5"/>
  <c r="AP398" i="5"/>
  <c r="AO398" i="5"/>
  <c r="AN398" i="5"/>
  <c r="AM398" i="5"/>
  <c r="AL398" i="5"/>
  <c r="AJ398" i="5"/>
  <c r="AI398" i="5"/>
  <c r="AH398" i="5"/>
  <c r="AG398" i="5"/>
  <c r="AF398" i="5"/>
  <c r="AE398" i="5"/>
  <c r="AD398" i="5"/>
  <c r="AP397" i="5"/>
  <c r="AO397" i="5"/>
  <c r="AN397" i="5"/>
  <c r="AM397" i="5"/>
  <c r="AL397" i="5"/>
  <c r="AJ397" i="5"/>
  <c r="AI397" i="5"/>
  <c r="AH397" i="5"/>
  <c r="AG397" i="5"/>
  <c r="AF397" i="5"/>
  <c r="AE397" i="5"/>
  <c r="AD397" i="5"/>
  <c r="AP396" i="5"/>
  <c r="AO396" i="5"/>
  <c r="AN396" i="5"/>
  <c r="AM396" i="5"/>
  <c r="AL396" i="5"/>
  <c r="AJ396" i="5"/>
  <c r="AI396" i="5"/>
  <c r="AH396" i="5"/>
  <c r="AG396" i="5"/>
  <c r="AF396" i="5"/>
  <c r="AE396" i="5"/>
  <c r="AD396" i="5"/>
  <c r="AP395" i="5"/>
  <c r="AO395" i="5"/>
  <c r="AN395" i="5"/>
  <c r="AM395" i="5"/>
  <c r="AL395" i="5"/>
  <c r="AJ395" i="5"/>
  <c r="AI395" i="5"/>
  <c r="AH395" i="5"/>
  <c r="AG395" i="5"/>
  <c r="AF395" i="5"/>
  <c r="AE395" i="5"/>
  <c r="AD395" i="5"/>
  <c r="AP394" i="5"/>
  <c r="AO394" i="5"/>
  <c r="AN394" i="5"/>
  <c r="AM394" i="5"/>
  <c r="AL394" i="5"/>
  <c r="AJ394" i="5"/>
  <c r="AI394" i="5"/>
  <c r="AH394" i="5"/>
  <c r="AG394" i="5"/>
  <c r="AF394" i="5"/>
  <c r="AE394" i="5"/>
  <c r="AD394" i="5"/>
  <c r="AP393" i="5"/>
  <c r="AO393" i="5"/>
  <c r="AN393" i="5"/>
  <c r="AM393" i="5"/>
  <c r="AL393" i="5"/>
  <c r="AJ393" i="5"/>
  <c r="AI393" i="5"/>
  <c r="AH393" i="5"/>
  <c r="AG393" i="5"/>
  <c r="AF393" i="5"/>
  <c r="AE393" i="5"/>
  <c r="AD393" i="5"/>
  <c r="AP392" i="5"/>
  <c r="AO392" i="5"/>
  <c r="AN392" i="5"/>
  <c r="AM392" i="5"/>
  <c r="AL392" i="5"/>
  <c r="AJ392" i="5"/>
  <c r="AI392" i="5"/>
  <c r="AH392" i="5"/>
  <c r="AG392" i="5"/>
  <c r="AF392" i="5"/>
  <c r="AE392" i="5"/>
  <c r="AD392" i="5"/>
  <c r="AP391" i="5"/>
  <c r="AO391" i="5"/>
  <c r="AN391" i="5"/>
  <c r="AM391" i="5"/>
  <c r="AL391" i="5"/>
  <c r="AJ391" i="5"/>
  <c r="AI391" i="5"/>
  <c r="AH391" i="5"/>
  <c r="AG391" i="5"/>
  <c r="AF391" i="5"/>
  <c r="AE391" i="5"/>
  <c r="AD391" i="5"/>
  <c r="AP390" i="5"/>
  <c r="AO390" i="5"/>
  <c r="AN390" i="5"/>
  <c r="AM390" i="5"/>
  <c r="AL390" i="5"/>
  <c r="AJ390" i="5"/>
  <c r="AI390" i="5"/>
  <c r="AH390" i="5"/>
  <c r="AG390" i="5"/>
  <c r="AF390" i="5"/>
  <c r="AE390" i="5"/>
  <c r="AD390" i="5"/>
  <c r="AP389" i="5"/>
  <c r="AO389" i="5"/>
  <c r="AN389" i="5"/>
  <c r="AM389" i="5"/>
  <c r="AL389" i="5"/>
  <c r="AJ389" i="5"/>
  <c r="AI389" i="5"/>
  <c r="AH389" i="5"/>
  <c r="AG389" i="5"/>
  <c r="AF389" i="5"/>
  <c r="AE389" i="5"/>
  <c r="AD389" i="5"/>
  <c r="AP388" i="5"/>
  <c r="AO388" i="5"/>
  <c r="AN388" i="5"/>
  <c r="AM388" i="5"/>
  <c r="AL388" i="5"/>
  <c r="AJ388" i="5"/>
  <c r="AI388" i="5"/>
  <c r="AH388" i="5"/>
  <c r="AG388" i="5"/>
  <c r="AF388" i="5"/>
  <c r="AE388" i="5"/>
  <c r="AD388" i="5"/>
  <c r="AP387" i="5"/>
  <c r="AO387" i="5"/>
  <c r="AN387" i="5"/>
  <c r="AM387" i="5"/>
  <c r="AL387" i="5"/>
  <c r="AJ387" i="5"/>
  <c r="AI387" i="5"/>
  <c r="AH387" i="5"/>
  <c r="AG387" i="5"/>
  <c r="AF387" i="5"/>
  <c r="AE387" i="5"/>
  <c r="AD387" i="5"/>
  <c r="AP386" i="5"/>
  <c r="AO386" i="5"/>
  <c r="AN386" i="5"/>
  <c r="AM386" i="5"/>
  <c r="AL386" i="5"/>
  <c r="AJ386" i="5"/>
  <c r="AI386" i="5"/>
  <c r="AH386" i="5"/>
  <c r="AG386" i="5"/>
  <c r="AF386" i="5"/>
  <c r="AE386" i="5"/>
  <c r="AD386" i="5"/>
  <c r="AP385" i="5"/>
  <c r="AO385" i="5"/>
  <c r="AN385" i="5"/>
  <c r="AM385" i="5"/>
  <c r="AL385" i="5"/>
  <c r="AJ385" i="5"/>
  <c r="AI385" i="5"/>
  <c r="AH385" i="5"/>
  <c r="AG385" i="5"/>
  <c r="AF385" i="5"/>
  <c r="AE385" i="5"/>
  <c r="AD385" i="5"/>
  <c r="AP384" i="5"/>
  <c r="AO384" i="5"/>
  <c r="AN384" i="5"/>
  <c r="AM384" i="5"/>
  <c r="AL384" i="5"/>
  <c r="AJ384" i="5"/>
  <c r="AI384" i="5"/>
  <c r="AH384" i="5"/>
  <c r="AG384" i="5"/>
  <c r="AF384" i="5"/>
  <c r="AE384" i="5"/>
  <c r="AD384" i="5"/>
  <c r="AP383" i="5"/>
  <c r="AO383" i="5"/>
  <c r="AN383" i="5"/>
  <c r="AM383" i="5"/>
  <c r="AL383" i="5"/>
  <c r="AJ383" i="5"/>
  <c r="AI383" i="5"/>
  <c r="AH383" i="5"/>
  <c r="AG383" i="5"/>
  <c r="AF383" i="5"/>
  <c r="AE383" i="5"/>
  <c r="AD383" i="5"/>
  <c r="AP382" i="5"/>
  <c r="AO382" i="5"/>
  <c r="AN382" i="5"/>
  <c r="AM382" i="5"/>
  <c r="AL382" i="5"/>
  <c r="AJ382" i="5"/>
  <c r="AI382" i="5"/>
  <c r="AH382" i="5"/>
  <c r="AG382" i="5"/>
  <c r="AF382" i="5"/>
  <c r="AE382" i="5"/>
  <c r="AD382" i="5"/>
  <c r="AP381" i="5"/>
  <c r="AO381" i="5"/>
  <c r="AN381" i="5"/>
  <c r="AM381" i="5"/>
  <c r="AL381" i="5"/>
  <c r="AJ381" i="5"/>
  <c r="AI381" i="5"/>
  <c r="AH381" i="5"/>
  <c r="AG381" i="5"/>
  <c r="AF381" i="5"/>
  <c r="AE381" i="5"/>
  <c r="AD381" i="5"/>
  <c r="AP380" i="5"/>
  <c r="AO380" i="5"/>
  <c r="AN380" i="5"/>
  <c r="AM380" i="5"/>
  <c r="AL380" i="5"/>
  <c r="AJ380" i="5"/>
  <c r="AI380" i="5"/>
  <c r="AH380" i="5"/>
  <c r="AG380" i="5"/>
  <c r="AF380" i="5"/>
  <c r="AE380" i="5"/>
  <c r="AD380" i="5"/>
  <c r="AP379" i="5"/>
  <c r="AO379" i="5"/>
  <c r="AN379" i="5"/>
  <c r="AM379" i="5"/>
  <c r="AL379" i="5"/>
  <c r="AJ379" i="5"/>
  <c r="AI379" i="5"/>
  <c r="AH379" i="5"/>
  <c r="AG379" i="5"/>
  <c r="AF379" i="5"/>
  <c r="AE379" i="5"/>
  <c r="AD379" i="5"/>
  <c r="AP378" i="5"/>
  <c r="AO378" i="5"/>
  <c r="AN378" i="5"/>
  <c r="AM378" i="5"/>
  <c r="AL378" i="5"/>
  <c r="AJ378" i="5"/>
  <c r="AI378" i="5"/>
  <c r="AH378" i="5"/>
  <c r="AG378" i="5"/>
  <c r="AF378" i="5"/>
  <c r="AE378" i="5"/>
  <c r="AD378" i="5"/>
  <c r="AP377" i="5"/>
  <c r="AO377" i="5"/>
  <c r="AN377" i="5"/>
  <c r="AM377" i="5"/>
  <c r="AL377" i="5"/>
  <c r="AJ377" i="5"/>
  <c r="AI377" i="5"/>
  <c r="AH377" i="5"/>
  <c r="AG377" i="5"/>
  <c r="AF377" i="5"/>
  <c r="AE377" i="5"/>
  <c r="AD377" i="5"/>
  <c r="AP376" i="5"/>
  <c r="AO376" i="5"/>
  <c r="AN376" i="5"/>
  <c r="AM376" i="5"/>
  <c r="AL376" i="5"/>
  <c r="AJ376" i="5"/>
  <c r="AI376" i="5"/>
  <c r="AH376" i="5"/>
  <c r="AG376" i="5"/>
  <c r="AF376" i="5"/>
  <c r="AE376" i="5"/>
  <c r="AD376" i="5"/>
  <c r="AP375" i="5"/>
  <c r="AO375" i="5"/>
  <c r="AN375" i="5"/>
  <c r="AM375" i="5"/>
  <c r="AL375" i="5"/>
  <c r="AJ375" i="5"/>
  <c r="AI375" i="5"/>
  <c r="AH375" i="5"/>
  <c r="AG375" i="5"/>
  <c r="AF375" i="5"/>
  <c r="AE375" i="5"/>
  <c r="AD375" i="5"/>
  <c r="AP374" i="5"/>
  <c r="AO374" i="5"/>
  <c r="AN374" i="5"/>
  <c r="AM374" i="5"/>
  <c r="AL374" i="5"/>
  <c r="AJ374" i="5"/>
  <c r="AI374" i="5"/>
  <c r="AH374" i="5"/>
  <c r="AG374" i="5"/>
  <c r="AF374" i="5"/>
  <c r="AE374" i="5"/>
  <c r="AD374" i="5"/>
  <c r="AP373" i="5"/>
  <c r="AO373" i="5"/>
  <c r="AN373" i="5"/>
  <c r="AM373" i="5"/>
  <c r="AL373" i="5"/>
  <c r="AJ373" i="5"/>
  <c r="AI373" i="5"/>
  <c r="AH373" i="5"/>
  <c r="AG373" i="5"/>
  <c r="AF373" i="5"/>
  <c r="AE373" i="5"/>
  <c r="AD373" i="5"/>
  <c r="AP372" i="5"/>
  <c r="AO372" i="5"/>
  <c r="AN372" i="5"/>
  <c r="AM372" i="5"/>
  <c r="AL372" i="5"/>
  <c r="AJ372" i="5"/>
  <c r="AI372" i="5"/>
  <c r="AH372" i="5"/>
  <c r="AG372" i="5"/>
  <c r="AF372" i="5"/>
  <c r="AE372" i="5"/>
  <c r="AD372" i="5"/>
  <c r="AP371" i="5"/>
  <c r="AO371" i="5"/>
  <c r="AN371" i="5"/>
  <c r="AM371" i="5"/>
  <c r="AL371" i="5"/>
  <c r="AJ371" i="5"/>
  <c r="AI371" i="5"/>
  <c r="AH371" i="5"/>
  <c r="AG371" i="5"/>
  <c r="AF371" i="5"/>
  <c r="AE371" i="5"/>
  <c r="AD371" i="5"/>
  <c r="AP370" i="5"/>
  <c r="AO370" i="5"/>
  <c r="AN370" i="5"/>
  <c r="AM370" i="5"/>
  <c r="AL370" i="5"/>
  <c r="AJ370" i="5"/>
  <c r="AI370" i="5"/>
  <c r="AH370" i="5"/>
  <c r="AG370" i="5"/>
  <c r="AF370" i="5"/>
  <c r="AE370" i="5"/>
  <c r="AD370" i="5"/>
  <c r="AP369" i="5"/>
  <c r="AO369" i="5"/>
  <c r="AN369" i="5"/>
  <c r="AM369" i="5"/>
  <c r="AL369" i="5"/>
  <c r="AJ369" i="5"/>
  <c r="AI369" i="5"/>
  <c r="AH369" i="5"/>
  <c r="AG369" i="5"/>
  <c r="AF369" i="5"/>
  <c r="AE369" i="5"/>
  <c r="AD369" i="5"/>
  <c r="AP368" i="5"/>
  <c r="AO368" i="5"/>
  <c r="AN368" i="5"/>
  <c r="AM368" i="5"/>
  <c r="AL368" i="5"/>
  <c r="AJ368" i="5"/>
  <c r="AI368" i="5"/>
  <c r="AH368" i="5"/>
  <c r="AG368" i="5"/>
  <c r="AF368" i="5"/>
  <c r="AE368" i="5"/>
  <c r="AD368" i="5"/>
  <c r="AP367" i="5"/>
  <c r="AO367" i="5"/>
  <c r="AN367" i="5"/>
  <c r="AM367" i="5"/>
  <c r="AL367" i="5"/>
  <c r="AJ367" i="5"/>
  <c r="AI367" i="5"/>
  <c r="AH367" i="5"/>
  <c r="AG367" i="5"/>
  <c r="AF367" i="5"/>
  <c r="AE367" i="5"/>
  <c r="AD367" i="5"/>
  <c r="AP366" i="5"/>
  <c r="AO366" i="5"/>
  <c r="AN366" i="5"/>
  <c r="AM366" i="5"/>
  <c r="AL366" i="5"/>
  <c r="AJ366" i="5"/>
  <c r="AI366" i="5"/>
  <c r="AH366" i="5"/>
  <c r="AG366" i="5"/>
  <c r="AF366" i="5"/>
  <c r="AE366" i="5"/>
  <c r="AD366" i="5"/>
  <c r="AP365" i="5"/>
  <c r="AO365" i="5"/>
  <c r="AN365" i="5"/>
  <c r="AM365" i="5"/>
  <c r="AL365" i="5"/>
  <c r="AJ365" i="5"/>
  <c r="AI365" i="5"/>
  <c r="AH365" i="5"/>
  <c r="AG365" i="5"/>
  <c r="AF365" i="5"/>
  <c r="AE365" i="5"/>
  <c r="AD365" i="5"/>
  <c r="AP364" i="5"/>
  <c r="AO364" i="5"/>
  <c r="AN364" i="5"/>
  <c r="AM364" i="5"/>
  <c r="AL364" i="5"/>
  <c r="AJ364" i="5"/>
  <c r="AI364" i="5"/>
  <c r="AH364" i="5"/>
  <c r="AG364" i="5"/>
  <c r="AF364" i="5"/>
  <c r="AE364" i="5"/>
  <c r="AD364" i="5"/>
  <c r="AP363" i="5"/>
  <c r="AO363" i="5"/>
  <c r="AN363" i="5"/>
  <c r="AM363" i="5"/>
  <c r="AL363" i="5"/>
  <c r="AJ363" i="5"/>
  <c r="AI363" i="5"/>
  <c r="AH363" i="5"/>
  <c r="AG363" i="5"/>
  <c r="AF363" i="5"/>
  <c r="AE363" i="5"/>
  <c r="AD363" i="5"/>
  <c r="AP362" i="5"/>
  <c r="AO362" i="5"/>
  <c r="AN362" i="5"/>
  <c r="AM362" i="5"/>
  <c r="AL362" i="5"/>
  <c r="AJ362" i="5"/>
  <c r="AI362" i="5"/>
  <c r="AH362" i="5"/>
  <c r="AG362" i="5"/>
  <c r="AF362" i="5"/>
  <c r="AE362" i="5"/>
  <c r="AD362" i="5"/>
  <c r="AP361" i="5"/>
  <c r="AO361" i="5"/>
  <c r="AN361" i="5"/>
  <c r="AM361" i="5"/>
  <c r="AL361" i="5"/>
  <c r="AJ361" i="5"/>
  <c r="AI361" i="5"/>
  <c r="AH361" i="5"/>
  <c r="AG361" i="5"/>
  <c r="AF361" i="5"/>
  <c r="AE361" i="5"/>
  <c r="AD361" i="5"/>
  <c r="AP360" i="5"/>
  <c r="AO360" i="5"/>
  <c r="AN360" i="5"/>
  <c r="AM360" i="5"/>
  <c r="AL360" i="5"/>
  <c r="AJ360" i="5"/>
  <c r="AI360" i="5"/>
  <c r="AH360" i="5"/>
  <c r="AG360" i="5"/>
  <c r="AF360" i="5"/>
  <c r="AE360" i="5"/>
  <c r="AD360" i="5"/>
  <c r="AP359" i="5"/>
  <c r="AO359" i="5"/>
  <c r="AN359" i="5"/>
  <c r="AM359" i="5"/>
  <c r="AL359" i="5"/>
  <c r="AJ359" i="5"/>
  <c r="AI359" i="5"/>
  <c r="AH359" i="5"/>
  <c r="AG359" i="5"/>
  <c r="AF359" i="5"/>
  <c r="AE359" i="5"/>
  <c r="AD359" i="5"/>
  <c r="AP358" i="5"/>
  <c r="AO358" i="5"/>
  <c r="AN358" i="5"/>
  <c r="AM358" i="5"/>
  <c r="AL358" i="5"/>
  <c r="AJ358" i="5"/>
  <c r="AI358" i="5"/>
  <c r="AH358" i="5"/>
  <c r="AG358" i="5"/>
  <c r="AF358" i="5"/>
  <c r="AE358" i="5"/>
  <c r="AD358" i="5"/>
  <c r="AP357" i="5"/>
  <c r="AO357" i="5"/>
  <c r="AN357" i="5"/>
  <c r="AM357" i="5"/>
  <c r="AL357" i="5"/>
  <c r="AJ357" i="5"/>
  <c r="AI357" i="5"/>
  <c r="AH357" i="5"/>
  <c r="AG357" i="5"/>
  <c r="AF357" i="5"/>
  <c r="AE357" i="5"/>
  <c r="AD357" i="5"/>
  <c r="AP356" i="5"/>
  <c r="AO356" i="5"/>
  <c r="AN356" i="5"/>
  <c r="AM356" i="5"/>
  <c r="AL356" i="5"/>
  <c r="AJ356" i="5"/>
  <c r="AI356" i="5"/>
  <c r="AH356" i="5"/>
  <c r="AG356" i="5"/>
  <c r="AF356" i="5"/>
  <c r="AE356" i="5"/>
  <c r="AD356" i="5"/>
  <c r="AP355" i="5"/>
  <c r="AO355" i="5"/>
  <c r="AN355" i="5"/>
  <c r="AM355" i="5"/>
  <c r="AL355" i="5"/>
  <c r="AJ355" i="5"/>
  <c r="AI355" i="5"/>
  <c r="AH355" i="5"/>
  <c r="AG355" i="5"/>
  <c r="AF355" i="5"/>
  <c r="AE355" i="5"/>
  <c r="AD355" i="5"/>
  <c r="AP354" i="5"/>
  <c r="AO354" i="5"/>
  <c r="AN354" i="5"/>
  <c r="AM354" i="5"/>
  <c r="AL354" i="5"/>
  <c r="AJ354" i="5"/>
  <c r="AI354" i="5"/>
  <c r="AH354" i="5"/>
  <c r="AG354" i="5"/>
  <c r="AF354" i="5"/>
  <c r="AE354" i="5"/>
  <c r="AD354" i="5"/>
  <c r="AP353" i="5"/>
  <c r="AO353" i="5"/>
  <c r="AN353" i="5"/>
  <c r="AM353" i="5"/>
  <c r="AL353" i="5"/>
  <c r="AJ353" i="5"/>
  <c r="AI353" i="5"/>
  <c r="AH353" i="5"/>
  <c r="AG353" i="5"/>
  <c r="AF353" i="5"/>
  <c r="AE353" i="5"/>
  <c r="AD353" i="5"/>
  <c r="AP352" i="5"/>
  <c r="AO352" i="5"/>
  <c r="AN352" i="5"/>
  <c r="AM352" i="5"/>
  <c r="AL352" i="5"/>
  <c r="AJ352" i="5"/>
  <c r="AI352" i="5"/>
  <c r="AH352" i="5"/>
  <c r="AG352" i="5"/>
  <c r="AF352" i="5"/>
  <c r="AE352" i="5"/>
  <c r="AD352" i="5"/>
  <c r="AP351" i="5"/>
  <c r="AO351" i="5"/>
  <c r="AN351" i="5"/>
  <c r="AM351" i="5"/>
  <c r="AL351" i="5"/>
  <c r="AJ351" i="5"/>
  <c r="AI351" i="5"/>
  <c r="AH351" i="5"/>
  <c r="AG351" i="5"/>
  <c r="AF351" i="5"/>
  <c r="AE351" i="5"/>
  <c r="AD351" i="5"/>
  <c r="AP350" i="5"/>
  <c r="AO350" i="5"/>
  <c r="AN350" i="5"/>
  <c r="AM350" i="5"/>
  <c r="AL350" i="5"/>
  <c r="AJ350" i="5"/>
  <c r="AI350" i="5"/>
  <c r="AH350" i="5"/>
  <c r="AG350" i="5"/>
  <c r="AF350" i="5"/>
  <c r="AE350" i="5"/>
  <c r="AD350" i="5"/>
  <c r="AP349" i="5"/>
  <c r="AO349" i="5"/>
  <c r="AN349" i="5"/>
  <c r="AM349" i="5"/>
  <c r="AL349" i="5"/>
  <c r="AJ349" i="5"/>
  <c r="AI349" i="5"/>
  <c r="AH349" i="5"/>
  <c r="AG349" i="5"/>
  <c r="AF349" i="5"/>
  <c r="AE349" i="5"/>
  <c r="AD349" i="5"/>
  <c r="AP348" i="5"/>
  <c r="AO348" i="5"/>
  <c r="AN348" i="5"/>
  <c r="AM348" i="5"/>
  <c r="AL348" i="5"/>
  <c r="AJ348" i="5"/>
  <c r="AI348" i="5"/>
  <c r="AH348" i="5"/>
  <c r="AG348" i="5"/>
  <c r="AF348" i="5"/>
  <c r="AE348" i="5"/>
  <c r="AD348" i="5"/>
  <c r="AP347" i="5"/>
  <c r="AO347" i="5"/>
  <c r="AN347" i="5"/>
  <c r="AM347" i="5"/>
  <c r="AL347" i="5"/>
  <c r="AJ347" i="5"/>
  <c r="AI347" i="5"/>
  <c r="AH347" i="5"/>
  <c r="AG347" i="5"/>
  <c r="AF347" i="5"/>
  <c r="AE347" i="5"/>
  <c r="AD347" i="5"/>
  <c r="AP346" i="5"/>
  <c r="AO346" i="5"/>
  <c r="AN346" i="5"/>
  <c r="AM346" i="5"/>
  <c r="AL346" i="5"/>
  <c r="AJ346" i="5"/>
  <c r="AI346" i="5"/>
  <c r="AH346" i="5"/>
  <c r="AG346" i="5"/>
  <c r="AF346" i="5"/>
  <c r="AE346" i="5"/>
  <c r="AD346" i="5"/>
  <c r="AP345" i="5"/>
  <c r="AO345" i="5"/>
  <c r="AN345" i="5"/>
  <c r="AM345" i="5"/>
  <c r="AL345" i="5"/>
  <c r="AJ345" i="5"/>
  <c r="AI345" i="5"/>
  <c r="AH345" i="5"/>
  <c r="AG345" i="5"/>
  <c r="AF345" i="5"/>
  <c r="AE345" i="5"/>
  <c r="AD345" i="5"/>
  <c r="AP344" i="5"/>
  <c r="AO344" i="5"/>
  <c r="AN344" i="5"/>
  <c r="AM344" i="5"/>
  <c r="AL344" i="5"/>
  <c r="AJ344" i="5"/>
  <c r="AI344" i="5"/>
  <c r="AH344" i="5"/>
  <c r="AG344" i="5"/>
  <c r="AF344" i="5"/>
  <c r="AE344" i="5"/>
  <c r="AD344" i="5"/>
  <c r="AP343" i="5"/>
  <c r="AO343" i="5"/>
  <c r="AN343" i="5"/>
  <c r="AM343" i="5"/>
  <c r="AL343" i="5"/>
  <c r="AJ343" i="5"/>
  <c r="AI343" i="5"/>
  <c r="AH343" i="5"/>
  <c r="AG343" i="5"/>
  <c r="AF343" i="5"/>
  <c r="AE343" i="5"/>
  <c r="AD343" i="5"/>
  <c r="AP342" i="5"/>
  <c r="AO342" i="5"/>
  <c r="AN342" i="5"/>
  <c r="AM342" i="5"/>
  <c r="AL342" i="5"/>
  <c r="AJ342" i="5"/>
  <c r="AI342" i="5"/>
  <c r="AH342" i="5"/>
  <c r="AG342" i="5"/>
  <c r="AF342" i="5"/>
  <c r="AE342" i="5"/>
  <c r="AD342" i="5"/>
  <c r="AP341" i="5"/>
  <c r="AO341" i="5"/>
  <c r="AN341" i="5"/>
  <c r="AM341" i="5"/>
  <c r="AL341" i="5"/>
  <c r="AJ341" i="5"/>
  <c r="AI341" i="5"/>
  <c r="AH341" i="5"/>
  <c r="AG341" i="5"/>
  <c r="AF341" i="5"/>
  <c r="AE341" i="5"/>
  <c r="AD341" i="5"/>
  <c r="AP340" i="5"/>
  <c r="AO340" i="5"/>
  <c r="AN340" i="5"/>
  <c r="AM340" i="5"/>
  <c r="AL340" i="5"/>
  <c r="AJ340" i="5"/>
  <c r="AI340" i="5"/>
  <c r="AH340" i="5"/>
  <c r="AG340" i="5"/>
  <c r="AF340" i="5"/>
  <c r="AE340" i="5"/>
  <c r="AD340" i="5"/>
  <c r="AP339" i="5"/>
  <c r="AO339" i="5"/>
  <c r="AN339" i="5"/>
  <c r="AM339" i="5"/>
  <c r="AL339" i="5"/>
  <c r="AJ339" i="5"/>
  <c r="AI339" i="5"/>
  <c r="AH339" i="5"/>
  <c r="AG339" i="5"/>
  <c r="AF339" i="5"/>
  <c r="AE339" i="5"/>
  <c r="AD339" i="5"/>
  <c r="AP338" i="5"/>
  <c r="AO338" i="5"/>
  <c r="AN338" i="5"/>
  <c r="AM338" i="5"/>
  <c r="AL338" i="5"/>
  <c r="AJ338" i="5"/>
  <c r="AI338" i="5"/>
  <c r="AH338" i="5"/>
  <c r="AG338" i="5"/>
  <c r="AF338" i="5"/>
  <c r="AE338" i="5"/>
  <c r="AD338" i="5"/>
  <c r="AP337" i="5"/>
  <c r="AO337" i="5"/>
  <c r="AN337" i="5"/>
  <c r="AM337" i="5"/>
  <c r="AL337" i="5"/>
  <c r="AJ337" i="5"/>
  <c r="AI337" i="5"/>
  <c r="AH337" i="5"/>
  <c r="AG337" i="5"/>
  <c r="AF337" i="5"/>
  <c r="AE337" i="5"/>
  <c r="AD337" i="5"/>
  <c r="AP336" i="5"/>
  <c r="AO336" i="5"/>
  <c r="AN336" i="5"/>
  <c r="AM336" i="5"/>
  <c r="AL336" i="5"/>
  <c r="AJ336" i="5"/>
  <c r="AI336" i="5"/>
  <c r="AH336" i="5"/>
  <c r="AG336" i="5"/>
  <c r="AF336" i="5"/>
  <c r="AE336" i="5"/>
  <c r="AD336" i="5"/>
  <c r="AP335" i="5"/>
  <c r="AO335" i="5"/>
  <c r="AN335" i="5"/>
  <c r="AM335" i="5"/>
  <c r="AL335" i="5"/>
  <c r="AJ335" i="5"/>
  <c r="AI335" i="5"/>
  <c r="AH335" i="5"/>
  <c r="AG335" i="5"/>
  <c r="AF335" i="5"/>
  <c r="AE335" i="5"/>
  <c r="AD335" i="5"/>
  <c r="AP334" i="5"/>
  <c r="AO334" i="5"/>
  <c r="AN334" i="5"/>
  <c r="AM334" i="5"/>
  <c r="AL334" i="5"/>
  <c r="AJ334" i="5"/>
  <c r="AI334" i="5"/>
  <c r="AH334" i="5"/>
  <c r="AG334" i="5"/>
  <c r="AF334" i="5"/>
  <c r="AE334" i="5"/>
  <c r="AD334" i="5"/>
  <c r="AP333" i="5"/>
  <c r="AO333" i="5"/>
  <c r="AN333" i="5"/>
  <c r="AM333" i="5"/>
  <c r="AL333" i="5"/>
  <c r="AJ333" i="5"/>
  <c r="AI333" i="5"/>
  <c r="AH333" i="5"/>
  <c r="AG333" i="5"/>
  <c r="AF333" i="5"/>
  <c r="AE333" i="5"/>
  <c r="AD333" i="5"/>
  <c r="AP332" i="5"/>
  <c r="AO332" i="5"/>
  <c r="AN332" i="5"/>
  <c r="AM332" i="5"/>
  <c r="AL332" i="5"/>
  <c r="AJ332" i="5"/>
  <c r="AI332" i="5"/>
  <c r="AH332" i="5"/>
  <c r="AG332" i="5"/>
  <c r="AF332" i="5"/>
  <c r="AE332" i="5"/>
  <c r="AD332" i="5"/>
  <c r="AP331" i="5"/>
  <c r="AO331" i="5"/>
  <c r="AN331" i="5"/>
  <c r="AM331" i="5"/>
  <c r="AL331" i="5"/>
  <c r="AJ331" i="5"/>
  <c r="AI331" i="5"/>
  <c r="AH331" i="5"/>
  <c r="AG331" i="5"/>
  <c r="AF331" i="5"/>
  <c r="AE331" i="5"/>
  <c r="AD331" i="5"/>
  <c r="AP330" i="5"/>
  <c r="AO330" i="5"/>
  <c r="AN330" i="5"/>
  <c r="AM330" i="5"/>
  <c r="AL330" i="5"/>
  <c r="AJ330" i="5"/>
  <c r="AI330" i="5"/>
  <c r="AH330" i="5"/>
  <c r="AG330" i="5"/>
  <c r="AF330" i="5"/>
  <c r="AE330" i="5"/>
  <c r="AD330" i="5"/>
  <c r="AP329" i="5"/>
  <c r="AO329" i="5"/>
  <c r="AN329" i="5"/>
  <c r="AM329" i="5"/>
  <c r="AL329" i="5"/>
  <c r="AJ329" i="5"/>
  <c r="AI329" i="5"/>
  <c r="AH329" i="5"/>
  <c r="AG329" i="5"/>
  <c r="AF329" i="5"/>
  <c r="AE329" i="5"/>
  <c r="AD329" i="5"/>
  <c r="AP328" i="5"/>
  <c r="AO328" i="5"/>
  <c r="AN328" i="5"/>
  <c r="AM328" i="5"/>
  <c r="AL328" i="5"/>
  <c r="AJ328" i="5"/>
  <c r="AI328" i="5"/>
  <c r="AH328" i="5"/>
  <c r="AG328" i="5"/>
  <c r="AF328" i="5"/>
  <c r="AE328" i="5"/>
  <c r="AD328" i="5"/>
  <c r="AP327" i="5"/>
  <c r="AO327" i="5"/>
  <c r="AN327" i="5"/>
  <c r="AM327" i="5"/>
  <c r="AL327" i="5"/>
  <c r="AJ327" i="5"/>
  <c r="AI327" i="5"/>
  <c r="AH327" i="5"/>
  <c r="AG327" i="5"/>
  <c r="AF327" i="5"/>
  <c r="AE327" i="5"/>
  <c r="AD327" i="5"/>
  <c r="AP326" i="5"/>
  <c r="AO326" i="5"/>
  <c r="AN326" i="5"/>
  <c r="AM326" i="5"/>
  <c r="AL326" i="5"/>
  <c r="AJ326" i="5"/>
  <c r="AI326" i="5"/>
  <c r="AH326" i="5"/>
  <c r="AG326" i="5"/>
  <c r="AF326" i="5"/>
  <c r="AE326" i="5"/>
  <c r="AD326" i="5"/>
  <c r="AP325" i="5"/>
  <c r="AO325" i="5"/>
  <c r="AN325" i="5"/>
  <c r="AM325" i="5"/>
  <c r="AL325" i="5"/>
  <c r="AJ325" i="5"/>
  <c r="AI325" i="5"/>
  <c r="AH325" i="5"/>
  <c r="AG325" i="5"/>
  <c r="AF325" i="5"/>
  <c r="AE325" i="5"/>
  <c r="AD325" i="5"/>
  <c r="AP324" i="5"/>
  <c r="AO324" i="5"/>
  <c r="AN324" i="5"/>
  <c r="AM324" i="5"/>
  <c r="AL324" i="5"/>
  <c r="AJ324" i="5"/>
  <c r="AI324" i="5"/>
  <c r="AH324" i="5"/>
  <c r="AG324" i="5"/>
  <c r="AF324" i="5"/>
  <c r="AE324" i="5"/>
  <c r="AD324" i="5"/>
  <c r="AP323" i="5"/>
  <c r="AO323" i="5"/>
  <c r="AN323" i="5"/>
  <c r="AM323" i="5"/>
  <c r="AL323" i="5"/>
  <c r="AJ323" i="5"/>
  <c r="AI323" i="5"/>
  <c r="AH323" i="5"/>
  <c r="AG323" i="5"/>
  <c r="AF323" i="5"/>
  <c r="AE323" i="5"/>
  <c r="AD323" i="5"/>
  <c r="AP322" i="5"/>
  <c r="AO322" i="5"/>
  <c r="AN322" i="5"/>
  <c r="AM322" i="5"/>
  <c r="AL322" i="5"/>
  <c r="AJ322" i="5"/>
  <c r="AI322" i="5"/>
  <c r="AH322" i="5"/>
  <c r="AG322" i="5"/>
  <c r="AF322" i="5"/>
  <c r="AE322" i="5"/>
  <c r="AD322" i="5"/>
  <c r="AP321" i="5"/>
  <c r="AO321" i="5"/>
  <c r="AN321" i="5"/>
  <c r="AM321" i="5"/>
  <c r="AL321" i="5"/>
  <c r="AJ321" i="5"/>
  <c r="AI321" i="5"/>
  <c r="AH321" i="5"/>
  <c r="AG321" i="5"/>
  <c r="AF321" i="5"/>
  <c r="AE321" i="5"/>
  <c r="AD321" i="5"/>
  <c r="AP320" i="5"/>
  <c r="AO320" i="5"/>
  <c r="AN320" i="5"/>
  <c r="AM320" i="5"/>
  <c r="AL320" i="5"/>
  <c r="AJ320" i="5"/>
  <c r="AI320" i="5"/>
  <c r="AH320" i="5"/>
  <c r="AG320" i="5"/>
  <c r="AF320" i="5"/>
  <c r="AE320" i="5"/>
  <c r="AD320" i="5"/>
  <c r="AP319" i="5"/>
  <c r="AO319" i="5"/>
  <c r="AN319" i="5"/>
  <c r="AM319" i="5"/>
  <c r="AL319" i="5"/>
  <c r="AJ319" i="5"/>
  <c r="AI319" i="5"/>
  <c r="AH319" i="5"/>
  <c r="AG319" i="5"/>
  <c r="AF319" i="5"/>
  <c r="AE319" i="5"/>
  <c r="AD319" i="5"/>
  <c r="AP318" i="5"/>
  <c r="AO318" i="5"/>
  <c r="AN318" i="5"/>
  <c r="AM318" i="5"/>
  <c r="AL318" i="5"/>
  <c r="AJ318" i="5"/>
  <c r="AI318" i="5"/>
  <c r="AH318" i="5"/>
  <c r="AG318" i="5"/>
  <c r="AF318" i="5"/>
  <c r="AE318" i="5"/>
  <c r="AD318" i="5"/>
  <c r="AP317" i="5"/>
  <c r="AO317" i="5"/>
  <c r="AN317" i="5"/>
  <c r="AM317" i="5"/>
  <c r="AL317" i="5"/>
  <c r="AJ317" i="5"/>
  <c r="AI317" i="5"/>
  <c r="AH317" i="5"/>
  <c r="AG317" i="5"/>
  <c r="AF317" i="5"/>
  <c r="AE317" i="5"/>
  <c r="AD317" i="5"/>
  <c r="AP316" i="5"/>
  <c r="AO316" i="5"/>
  <c r="AN316" i="5"/>
  <c r="AM316" i="5"/>
  <c r="AL316" i="5"/>
  <c r="AJ316" i="5"/>
  <c r="AI316" i="5"/>
  <c r="AH316" i="5"/>
  <c r="AG316" i="5"/>
  <c r="AF316" i="5"/>
  <c r="AE316" i="5"/>
  <c r="AD316" i="5"/>
  <c r="AP315" i="5"/>
  <c r="AO315" i="5"/>
  <c r="AN315" i="5"/>
  <c r="AM315" i="5"/>
  <c r="AL315" i="5"/>
  <c r="AJ315" i="5"/>
  <c r="AI315" i="5"/>
  <c r="AH315" i="5"/>
  <c r="AG315" i="5"/>
  <c r="AF315" i="5"/>
  <c r="AE315" i="5"/>
  <c r="AD315" i="5"/>
  <c r="AP314" i="5"/>
  <c r="AO314" i="5"/>
  <c r="AN314" i="5"/>
  <c r="AM314" i="5"/>
  <c r="AL314" i="5"/>
  <c r="AJ314" i="5"/>
  <c r="AI314" i="5"/>
  <c r="AH314" i="5"/>
  <c r="AG314" i="5"/>
  <c r="AF314" i="5"/>
  <c r="AE314" i="5"/>
  <c r="AD314" i="5"/>
  <c r="AP313" i="5"/>
  <c r="AO313" i="5"/>
  <c r="AN313" i="5"/>
  <c r="AM313" i="5"/>
  <c r="AL313" i="5"/>
  <c r="AJ313" i="5"/>
  <c r="AI313" i="5"/>
  <c r="AH313" i="5"/>
  <c r="AG313" i="5"/>
  <c r="AF313" i="5"/>
  <c r="AE313" i="5"/>
  <c r="AD313" i="5"/>
  <c r="AP312" i="5"/>
  <c r="AO312" i="5"/>
  <c r="AN312" i="5"/>
  <c r="AM312" i="5"/>
  <c r="AL312" i="5"/>
  <c r="AJ312" i="5"/>
  <c r="AI312" i="5"/>
  <c r="AH312" i="5"/>
  <c r="AG312" i="5"/>
  <c r="AF312" i="5"/>
  <c r="AE312" i="5"/>
  <c r="AD312" i="5"/>
  <c r="AP311" i="5"/>
  <c r="AO311" i="5"/>
  <c r="AN311" i="5"/>
  <c r="AM311" i="5"/>
  <c r="AL311" i="5"/>
  <c r="AJ311" i="5"/>
  <c r="AI311" i="5"/>
  <c r="AH311" i="5"/>
  <c r="AG311" i="5"/>
  <c r="AF311" i="5"/>
  <c r="AE311" i="5"/>
  <c r="AD311" i="5"/>
  <c r="AP310" i="5"/>
  <c r="AO310" i="5"/>
  <c r="AN310" i="5"/>
  <c r="AM310" i="5"/>
  <c r="AL310" i="5"/>
  <c r="AJ310" i="5"/>
  <c r="AI310" i="5"/>
  <c r="AH310" i="5"/>
  <c r="AG310" i="5"/>
  <c r="AF310" i="5"/>
  <c r="AE310" i="5"/>
  <c r="AD310" i="5"/>
  <c r="AP309" i="5"/>
  <c r="AO309" i="5"/>
  <c r="AN309" i="5"/>
  <c r="AM309" i="5"/>
  <c r="AL309" i="5"/>
  <c r="AJ309" i="5"/>
  <c r="AI309" i="5"/>
  <c r="AH309" i="5"/>
  <c r="AG309" i="5"/>
  <c r="AF309" i="5"/>
  <c r="AE309" i="5"/>
  <c r="AD309" i="5"/>
  <c r="AP308" i="5"/>
  <c r="AO308" i="5"/>
  <c r="AN308" i="5"/>
  <c r="AM308" i="5"/>
  <c r="AL308" i="5"/>
  <c r="AJ308" i="5"/>
  <c r="AI308" i="5"/>
  <c r="AH308" i="5"/>
  <c r="AG308" i="5"/>
  <c r="AF308" i="5"/>
  <c r="AE308" i="5"/>
  <c r="AD308" i="5"/>
  <c r="AP307" i="5"/>
  <c r="AO307" i="5"/>
  <c r="AN307" i="5"/>
  <c r="AM307" i="5"/>
  <c r="AL307" i="5"/>
  <c r="AJ307" i="5"/>
  <c r="AI307" i="5"/>
  <c r="AH307" i="5"/>
  <c r="AG307" i="5"/>
  <c r="AF307" i="5"/>
  <c r="AE307" i="5"/>
  <c r="AD307" i="5"/>
  <c r="AP306" i="5"/>
  <c r="AO306" i="5"/>
  <c r="AN306" i="5"/>
  <c r="AM306" i="5"/>
  <c r="AL306" i="5"/>
  <c r="AJ306" i="5"/>
  <c r="AI306" i="5"/>
  <c r="AH306" i="5"/>
  <c r="AG306" i="5"/>
  <c r="AF306" i="5"/>
  <c r="AE306" i="5"/>
  <c r="AD306" i="5"/>
  <c r="AP305" i="5"/>
  <c r="AO305" i="5"/>
  <c r="AN305" i="5"/>
  <c r="AM305" i="5"/>
  <c r="AL305" i="5"/>
  <c r="AJ305" i="5"/>
  <c r="AI305" i="5"/>
  <c r="AH305" i="5"/>
  <c r="AG305" i="5"/>
  <c r="AF305" i="5"/>
  <c r="AE305" i="5"/>
  <c r="AD305" i="5"/>
  <c r="AP304" i="5"/>
  <c r="AO304" i="5"/>
  <c r="AN304" i="5"/>
  <c r="AM304" i="5"/>
  <c r="AL304" i="5"/>
  <c r="AJ304" i="5"/>
  <c r="AI304" i="5"/>
  <c r="AH304" i="5"/>
  <c r="AG304" i="5"/>
  <c r="AF304" i="5"/>
  <c r="AE304" i="5"/>
  <c r="AD304" i="5"/>
  <c r="AP303" i="5"/>
  <c r="AO303" i="5"/>
  <c r="AN303" i="5"/>
  <c r="AM303" i="5"/>
  <c r="AL303" i="5"/>
  <c r="AJ303" i="5"/>
  <c r="AI303" i="5"/>
  <c r="AH303" i="5"/>
  <c r="AG303" i="5"/>
  <c r="AF303" i="5"/>
  <c r="AE303" i="5"/>
  <c r="AD303" i="5"/>
  <c r="AP302" i="5"/>
  <c r="AO302" i="5"/>
  <c r="AN302" i="5"/>
  <c r="AM302" i="5"/>
  <c r="AL302" i="5"/>
  <c r="AJ302" i="5"/>
  <c r="AI302" i="5"/>
  <c r="AH302" i="5"/>
  <c r="AG302" i="5"/>
  <c r="AF302" i="5"/>
  <c r="AE302" i="5"/>
  <c r="AD302" i="5"/>
  <c r="AP301" i="5"/>
  <c r="AO301" i="5"/>
  <c r="AN301" i="5"/>
  <c r="AM301" i="5"/>
  <c r="AL301" i="5"/>
  <c r="AJ301" i="5"/>
  <c r="AI301" i="5"/>
  <c r="AH301" i="5"/>
  <c r="AG301" i="5"/>
  <c r="AF301" i="5"/>
  <c r="AE301" i="5"/>
  <c r="AD301" i="5"/>
  <c r="AP300" i="5"/>
  <c r="AO300" i="5"/>
  <c r="AN300" i="5"/>
  <c r="AM300" i="5"/>
  <c r="AL300" i="5"/>
  <c r="AJ300" i="5"/>
  <c r="AI300" i="5"/>
  <c r="AH300" i="5"/>
  <c r="AG300" i="5"/>
  <c r="AF300" i="5"/>
  <c r="AE300" i="5"/>
  <c r="AD300" i="5"/>
  <c r="AP299" i="5"/>
  <c r="AO299" i="5"/>
  <c r="AN299" i="5"/>
  <c r="AM299" i="5"/>
  <c r="AL299" i="5"/>
  <c r="AJ299" i="5"/>
  <c r="AI299" i="5"/>
  <c r="AH299" i="5"/>
  <c r="AG299" i="5"/>
  <c r="AF299" i="5"/>
  <c r="AE299" i="5"/>
  <c r="AD299" i="5"/>
  <c r="AP298" i="5"/>
  <c r="AO298" i="5"/>
  <c r="AN298" i="5"/>
  <c r="AM298" i="5"/>
  <c r="AL298" i="5"/>
  <c r="AJ298" i="5"/>
  <c r="AI298" i="5"/>
  <c r="AH298" i="5"/>
  <c r="AG298" i="5"/>
  <c r="AF298" i="5"/>
  <c r="AE298" i="5"/>
  <c r="AD298" i="5"/>
  <c r="AP297" i="5"/>
  <c r="AO297" i="5"/>
  <c r="AN297" i="5"/>
  <c r="AM297" i="5"/>
  <c r="AL297" i="5"/>
  <c r="AJ297" i="5"/>
  <c r="AI297" i="5"/>
  <c r="AH297" i="5"/>
  <c r="AG297" i="5"/>
  <c r="AF297" i="5"/>
  <c r="AE297" i="5"/>
  <c r="AD297" i="5"/>
  <c r="AP296" i="5"/>
  <c r="AO296" i="5"/>
  <c r="AN296" i="5"/>
  <c r="AM296" i="5"/>
  <c r="AL296" i="5"/>
  <c r="AJ296" i="5"/>
  <c r="AI296" i="5"/>
  <c r="AH296" i="5"/>
  <c r="AG296" i="5"/>
  <c r="AF296" i="5"/>
  <c r="AE296" i="5"/>
  <c r="AD296" i="5"/>
  <c r="AP295" i="5"/>
  <c r="AO295" i="5"/>
  <c r="AN295" i="5"/>
  <c r="AM295" i="5"/>
  <c r="AL295" i="5"/>
  <c r="AJ295" i="5"/>
  <c r="AI295" i="5"/>
  <c r="AH295" i="5"/>
  <c r="AG295" i="5"/>
  <c r="AF295" i="5"/>
  <c r="AE295" i="5"/>
  <c r="AD295" i="5"/>
  <c r="AP294" i="5"/>
  <c r="AO294" i="5"/>
  <c r="AN294" i="5"/>
  <c r="AM294" i="5"/>
  <c r="AL294" i="5"/>
  <c r="AJ294" i="5"/>
  <c r="AI294" i="5"/>
  <c r="AH294" i="5"/>
  <c r="AG294" i="5"/>
  <c r="AF294" i="5"/>
  <c r="AE294" i="5"/>
  <c r="AD294" i="5"/>
  <c r="AP293" i="5"/>
  <c r="AO293" i="5"/>
  <c r="AN293" i="5"/>
  <c r="AM293" i="5"/>
  <c r="AL293" i="5"/>
  <c r="AJ293" i="5"/>
  <c r="AI293" i="5"/>
  <c r="AH293" i="5"/>
  <c r="AG293" i="5"/>
  <c r="AF293" i="5"/>
  <c r="AE293" i="5"/>
  <c r="AD293" i="5"/>
  <c r="AP292" i="5"/>
  <c r="AO292" i="5"/>
  <c r="AN292" i="5"/>
  <c r="AM292" i="5"/>
  <c r="AL292" i="5"/>
  <c r="AJ292" i="5"/>
  <c r="AI292" i="5"/>
  <c r="AH292" i="5"/>
  <c r="AG292" i="5"/>
  <c r="AF292" i="5"/>
  <c r="AE292" i="5"/>
  <c r="AD292" i="5"/>
  <c r="AP291" i="5"/>
  <c r="AO291" i="5"/>
  <c r="AN291" i="5"/>
  <c r="AM291" i="5"/>
  <c r="AL291" i="5"/>
  <c r="AJ291" i="5"/>
  <c r="AI291" i="5"/>
  <c r="AH291" i="5"/>
  <c r="AG291" i="5"/>
  <c r="AF291" i="5"/>
  <c r="AE291" i="5"/>
  <c r="AD291" i="5"/>
  <c r="AP290" i="5"/>
  <c r="AO290" i="5"/>
  <c r="AN290" i="5"/>
  <c r="AM290" i="5"/>
  <c r="AL290" i="5"/>
  <c r="AJ290" i="5"/>
  <c r="AI290" i="5"/>
  <c r="AH290" i="5"/>
  <c r="AG290" i="5"/>
  <c r="AF290" i="5"/>
  <c r="AE290" i="5"/>
  <c r="AD290" i="5"/>
  <c r="AP288" i="5"/>
  <c r="AO288" i="5"/>
  <c r="AN288" i="5"/>
  <c r="AM288" i="5"/>
  <c r="AL288" i="5"/>
  <c r="AJ288" i="5"/>
  <c r="AI288" i="5"/>
  <c r="AH288" i="5"/>
  <c r="AG288" i="5"/>
  <c r="AF288" i="5"/>
  <c r="AE288" i="5"/>
  <c r="AD288" i="5"/>
  <c r="AP287" i="5"/>
  <c r="AO287" i="5"/>
  <c r="AN287" i="5"/>
  <c r="AM287" i="5"/>
  <c r="AL287" i="5"/>
  <c r="AJ287" i="5"/>
  <c r="AI287" i="5"/>
  <c r="AH287" i="5"/>
  <c r="AG287" i="5"/>
  <c r="AF287" i="5"/>
  <c r="AE287" i="5"/>
  <c r="AD287" i="5"/>
  <c r="AP286" i="5"/>
  <c r="AO286" i="5"/>
  <c r="AN286" i="5"/>
  <c r="AM286" i="5"/>
  <c r="AL286" i="5"/>
  <c r="AJ286" i="5"/>
  <c r="AI286" i="5"/>
  <c r="AH286" i="5"/>
  <c r="AG286" i="5"/>
  <c r="AF286" i="5"/>
  <c r="AE286" i="5"/>
  <c r="AD286" i="5"/>
  <c r="AP285" i="5"/>
  <c r="AO285" i="5"/>
  <c r="AN285" i="5"/>
  <c r="AM285" i="5"/>
  <c r="AL285" i="5"/>
  <c r="AJ285" i="5"/>
  <c r="AI285" i="5"/>
  <c r="AH285" i="5"/>
  <c r="AG285" i="5"/>
  <c r="AF285" i="5"/>
  <c r="AE285" i="5"/>
  <c r="AD285" i="5"/>
  <c r="AP284" i="5"/>
  <c r="AO284" i="5"/>
  <c r="AN284" i="5"/>
  <c r="AM284" i="5"/>
  <c r="AL284" i="5"/>
  <c r="AJ284" i="5"/>
  <c r="AI284" i="5"/>
  <c r="AH284" i="5"/>
  <c r="AG284" i="5"/>
  <c r="AF284" i="5"/>
  <c r="AE284" i="5"/>
  <c r="AD284" i="5"/>
  <c r="AP283" i="5"/>
  <c r="AO283" i="5"/>
  <c r="AN283" i="5"/>
  <c r="AM283" i="5"/>
  <c r="AL283" i="5"/>
  <c r="AJ283" i="5"/>
  <c r="AI283" i="5"/>
  <c r="AH283" i="5"/>
  <c r="AG283" i="5"/>
  <c r="AF283" i="5"/>
  <c r="AE283" i="5"/>
  <c r="AD283" i="5"/>
  <c r="AP282" i="5"/>
  <c r="AO282" i="5"/>
  <c r="AN282" i="5"/>
  <c r="AM282" i="5"/>
  <c r="AL282" i="5"/>
  <c r="AJ282" i="5"/>
  <c r="AI282" i="5"/>
  <c r="AH282" i="5"/>
  <c r="AG282" i="5"/>
  <c r="AF282" i="5"/>
  <c r="AE282" i="5"/>
  <c r="AD282" i="5"/>
  <c r="AP281" i="5"/>
  <c r="AO281" i="5"/>
  <c r="AN281" i="5"/>
  <c r="AM281" i="5"/>
  <c r="AL281" i="5"/>
  <c r="AJ281" i="5"/>
  <c r="AI281" i="5"/>
  <c r="AH281" i="5"/>
  <c r="AG281" i="5"/>
  <c r="AF281" i="5"/>
  <c r="AE281" i="5"/>
  <c r="AD281" i="5"/>
  <c r="AP280" i="5"/>
  <c r="AO280" i="5"/>
  <c r="AN280" i="5"/>
  <c r="AM280" i="5"/>
  <c r="AL280" i="5"/>
  <c r="AJ280" i="5"/>
  <c r="AI280" i="5"/>
  <c r="AH280" i="5"/>
  <c r="AG280" i="5"/>
  <c r="AF280" i="5"/>
  <c r="AE280" i="5"/>
  <c r="AD280" i="5"/>
  <c r="AP278" i="5"/>
  <c r="AO278" i="5"/>
  <c r="AN278" i="5"/>
  <c r="AM278" i="5"/>
  <c r="AL278" i="5"/>
  <c r="AJ278" i="5"/>
  <c r="AI278" i="5"/>
  <c r="AH278" i="5"/>
  <c r="AG278" i="5"/>
  <c r="AF278" i="5"/>
  <c r="AE278" i="5"/>
  <c r="AD278" i="5"/>
  <c r="AP277" i="5"/>
  <c r="AO277" i="5"/>
  <c r="AN277" i="5"/>
  <c r="AM277" i="5"/>
  <c r="AL277" i="5"/>
  <c r="AJ277" i="5"/>
  <c r="AI277" i="5"/>
  <c r="AH277" i="5"/>
  <c r="AG277" i="5"/>
  <c r="AF277" i="5"/>
  <c r="AE277" i="5"/>
  <c r="AD277" i="5"/>
  <c r="AP276" i="5"/>
  <c r="AO276" i="5"/>
  <c r="AN276" i="5"/>
  <c r="AM276" i="5"/>
  <c r="AL276" i="5"/>
  <c r="AJ276" i="5"/>
  <c r="AI276" i="5"/>
  <c r="AH276" i="5"/>
  <c r="AG276" i="5"/>
  <c r="AF276" i="5"/>
  <c r="AE276" i="5"/>
  <c r="AD276" i="5"/>
  <c r="AP275" i="5"/>
  <c r="AO275" i="5"/>
  <c r="AN275" i="5"/>
  <c r="AM275" i="5"/>
  <c r="AL275" i="5"/>
  <c r="AJ275" i="5"/>
  <c r="AI275" i="5"/>
  <c r="AH275" i="5"/>
  <c r="AG275" i="5"/>
  <c r="AF275" i="5"/>
  <c r="AE275" i="5"/>
  <c r="AD275" i="5"/>
  <c r="AP274" i="5"/>
  <c r="AO274" i="5"/>
  <c r="AN274" i="5"/>
  <c r="AM274" i="5"/>
  <c r="AL274" i="5"/>
  <c r="AJ274" i="5"/>
  <c r="AI274" i="5"/>
  <c r="AH274" i="5"/>
  <c r="AG274" i="5"/>
  <c r="AF274" i="5"/>
  <c r="AE274" i="5"/>
  <c r="AD274" i="5"/>
  <c r="AP273" i="5"/>
  <c r="AO273" i="5"/>
  <c r="AN273" i="5"/>
  <c r="AM273" i="5"/>
  <c r="AL273" i="5"/>
  <c r="AJ273" i="5"/>
  <c r="AI273" i="5"/>
  <c r="AH273" i="5"/>
  <c r="AG273" i="5"/>
  <c r="AF273" i="5"/>
  <c r="AE273" i="5"/>
  <c r="AD273" i="5"/>
  <c r="AP272" i="5"/>
  <c r="AO272" i="5"/>
  <c r="AN272" i="5"/>
  <c r="AM272" i="5"/>
  <c r="AL272" i="5"/>
  <c r="AJ272" i="5"/>
  <c r="AI272" i="5"/>
  <c r="AH272" i="5"/>
  <c r="AG272" i="5"/>
  <c r="AF272" i="5"/>
  <c r="AE272" i="5"/>
  <c r="AD272" i="5"/>
  <c r="AP271" i="5"/>
  <c r="AO271" i="5"/>
  <c r="AN271" i="5"/>
  <c r="AM271" i="5"/>
  <c r="AL271" i="5"/>
  <c r="AJ271" i="5"/>
  <c r="AI271" i="5"/>
  <c r="AH271" i="5"/>
  <c r="AG271" i="5"/>
  <c r="AF271" i="5"/>
  <c r="AE271" i="5"/>
  <c r="AD271" i="5"/>
  <c r="AP270" i="5"/>
  <c r="AO270" i="5"/>
  <c r="AN270" i="5"/>
  <c r="AM270" i="5"/>
  <c r="AL270" i="5"/>
  <c r="AJ270" i="5"/>
  <c r="AI270" i="5"/>
  <c r="AH270" i="5"/>
  <c r="AG270" i="5"/>
  <c r="AF270" i="5"/>
  <c r="AE270" i="5"/>
  <c r="AD270" i="5"/>
  <c r="AP269" i="5"/>
  <c r="AO269" i="5"/>
  <c r="AN269" i="5"/>
  <c r="AM269" i="5"/>
  <c r="AL269" i="5"/>
  <c r="AJ269" i="5"/>
  <c r="AI269" i="5"/>
  <c r="AH269" i="5"/>
  <c r="AG269" i="5"/>
  <c r="AF269" i="5"/>
  <c r="AE269" i="5"/>
  <c r="AD269" i="5"/>
  <c r="AP268" i="5"/>
  <c r="AO268" i="5"/>
  <c r="AN268" i="5"/>
  <c r="AM268" i="5"/>
  <c r="AL268" i="5"/>
  <c r="AJ268" i="5"/>
  <c r="AI268" i="5"/>
  <c r="AH268" i="5"/>
  <c r="AG268" i="5"/>
  <c r="AF268" i="5"/>
  <c r="AE268" i="5"/>
  <c r="AD268" i="5"/>
  <c r="AP267" i="5"/>
  <c r="AO267" i="5"/>
  <c r="AN267" i="5"/>
  <c r="AM267" i="5"/>
  <c r="AL267" i="5"/>
  <c r="AJ267" i="5"/>
  <c r="AI267" i="5"/>
  <c r="AH267" i="5"/>
  <c r="AG267" i="5"/>
  <c r="AF267" i="5"/>
  <c r="AE267" i="5"/>
  <c r="AD267" i="5"/>
  <c r="AP266" i="5"/>
  <c r="AO266" i="5"/>
  <c r="AN266" i="5"/>
  <c r="AM266" i="5"/>
  <c r="AL266" i="5"/>
  <c r="AJ266" i="5"/>
  <c r="AI266" i="5"/>
  <c r="AH266" i="5"/>
  <c r="AG266" i="5"/>
  <c r="AF266" i="5"/>
  <c r="AE266" i="5"/>
  <c r="AD266" i="5"/>
  <c r="AP265" i="5"/>
  <c r="AO265" i="5"/>
  <c r="AN265" i="5"/>
  <c r="AM265" i="5"/>
  <c r="AL265" i="5"/>
  <c r="AJ265" i="5"/>
  <c r="AI265" i="5"/>
  <c r="AH265" i="5"/>
  <c r="AG265" i="5"/>
  <c r="AF265" i="5"/>
  <c r="AE265" i="5"/>
  <c r="AD265" i="5"/>
  <c r="AP263" i="5"/>
  <c r="AO263" i="5"/>
  <c r="AN263" i="5"/>
  <c r="AM263" i="5"/>
  <c r="AL263" i="5"/>
  <c r="AJ263" i="5"/>
  <c r="AI263" i="5"/>
  <c r="AH263" i="5"/>
  <c r="AG263" i="5"/>
  <c r="AF263" i="5"/>
  <c r="AE263" i="5"/>
  <c r="AD263" i="5"/>
  <c r="AP262" i="5"/>
  <c r="AO262" i="5"/>
  <c r="AN262" i="5"/>
  <c r="AM262" i="5"/>
  <c r="AL262" i="5"/>
  <c r="AJ262" i="5"/>
  <c r="AI262" i="5"/>
  <c r="AH262" i="5"/>
  <c r="AG262" i="5"/>
  <c r="AF262" i="5"/>
  <c r="AE262" i="5"/>
  <c r="AD262" i="5"/>
  <c r="AP261" i="5"/>
  <c r="AO261" i="5"/>
  <c r="AN261" i="5"/>
  <c r="AM261" i="5"/>
  <c r="AL261" i="5"/>
  <c r="AJ261" i="5"/>
  <c r="AI261" i="5"/>
  <c r="AH261" i="5"/>
  <c r="AG261" i="5"/>
  <c r="AF261" i="5"/>
  <c r="AE261" i="5"/>
  <c r="AD261" i="5"/>
  <c r="AP260" i="5"/>
  <c r="AO260" i="5"/>
  <c r="AN260" i="5"/>
  <c r="AM260" i="5"/>
  <c r="AL260" i="5"/>
  <c r="AJ260" i="5"/>
  <c r="AI260" i="5"/>
  <c r="AH260" i="5"/>
  <c r="AG260" i="5"/>
  <c r="AF260" i="5"/>
  <c r="AE260" i="5"/>
  <c r="AD260" i="5"/>
  <c r="AP259" i="5"/>
  <c r="AO259" i="5"/>
  <c r="AN259" i="5"/>
  <c r="AM259" i="5"/>
  <c r="AL259" i="5"/>
  <c r="AJ259" i="5"/>
  <c r="AI259" i="5"/>
  <c r="AH259" i="5"/>
  <c r="AG259" i="5"/>
  <c r="AF259" i="5"/>
  <c r="AE259" i="5"/>
  <c r="AD259" i="5"/>
  <c r="AP258" i="5"/>
  <c r="AO258" i="5"/>
  <c r="AN258" i="5"/>
  <c r="AM258" i="5"/>
  <c r="AL258" i="5"/>
  <c r="AJ258" i="5"/>
  <c r="AI258" i="5"/>
  <c r="AH258" i="5"/>
  <c r="AG258" i="5"/>
  <c r="AF258" i="5"/>
  <c r="AE258" i="5"/>
  <c r="AD258" i="5"/>
  <c r="AP257" i="5"/>
  <c r="AO257" i="5"/>
  <c r="AN257" i="5"/>
  <c r="AM257" i="5"/>
  <c r="AL257" i="5"/>
  <c r="AJ257" i="5"/>
  <c r="AI257" i="5"/>
  <c r="AH257" i="5"/>
  <c r="AG257" i="5"/>
  <c r="AF257" i="5"/>
  <c r="AE257" i="5"/>
  <c r="AD257" i="5"/>
  <c r="AP256" i="5"/>
  <c r="AO256" i="5"/>
  <c r="AN256" i="5"/>
  <c r="AM256" i="5"/>
  <c r="AL256" i="5"/>
  <c r="AJ256" i="5"/>
  <c r="AI256" i="5"/>
  <c r="AH256" i="5"/>
  <c r="AG256" i="5"/>
  <c r="AF256" i="5"/>
  <c r="AE256" i="5"/>
  <c r="AD256" i="5"/>
  <c r="AP255" i="5"/>
  <c r="AO255" i="5"/>
  <c r="AN255" i="5"/>
  <c r="AM255" i="5"/>
  <c r="AL255" i="5"/>
  <c r="AJ255" i="5"/>
  <c r="AI255" i="5"/>
  <c r="AH255" i="5"/>
  <c r="AG255" i="5"/>
  <c r="AF255" i="5"/>
  <c r="AE255" i="5"/>
  <c r="AD255" i="5"/>
  <c r="AP254" i="5"/>
  <c r="AO254" i="5"/>
  <c r="AN254" i="5"/>
  <c r="AM254" i="5"/>
  <c r="AL254" i="5"/>
  <c r="AJ254" i="5"/>
  <c r="AI254" i="5"/>
  <c r="AH254" i="5"/>
  <c r="AG254" i="5"/>
  <c r="AF254" i="5"/>
  <c r="AE254" i="5"/>
  <c r="AD254" i="5"/>
  <c r="AP253" i="5"/>
  <c r="AO253" i="5"/>
  <c r="AN253" i="5"/>
  <c r="AM253" i="5"/>
  <c r="AL253" i="5"/>
  <c r="AJ253" i="5"/>
  <c r="AI253" i="5"/>
  <c r="AH253" i="5"/>
  <c r="AG253" i="5"/>
  <c r="AF253" i="5"/>
  <c r="AE253" i="5"/>
  <c r="AD253" i="5"/>
  <c r="AP252" i="5"/>
  <c r="AO252" i="5"/>
  <c r="AN252" i="5"/>
  <c r="AM252" i="5"/>
  <c r="AL252" i="5"/>
  <c r="AJ252" i="5"/>
  <c r="AI252" i="5"/>
  <c r="AH252" i="5"/>
  <c r="AG252" i="5"/>
  <c r="AF252" i="5"/>
  <c r="AE252" i="5"/>
  <c r="AD252" i="5"/>
  <c r="AP251" i="5"/>
  <c r="AO251" i="5"/>
  <c r="AN251" i="5"/>
  <c r="AM251" i="5"/>
  <c r="AL251" i="5"/>
  <c r="AJ251" i="5"/>
  <c r="AI251" i="5"/>
  <c r="AH251" i="5"/>
  <c r="AG251" i="5"/>
  <c r="AF251" i="5"/>
  <c r="AE251" i="5"/>
  <c r="AD251" i="5"/>
  <c r="AP250" i="5"/>
  <c r="AO250" i="5"/>
  <c r="AN250" i="5"/>
  <c r="AM250" i="5"/>
  <c r="AL250" i="5"/>
  <c r="AJ250" i="5"/>
  <c r="AI250" i="5"/>
  <c r="AH250" i="5"/>
  <c r="AG250" i="5"/>
  <c r="AF250" i="5"/>
  <c r="AE250" i="5"/>
  <c r="AD250" i="5"/>
  <c r="AP249" i="5"/>
  <c r="AO249" i="5"/>
  <c r="AN249" i="5"/>
  <c r="AM249" i="5"/>
  <c r="AL249" i="5"/>
  <c r="AJ249" i="5"/>
  <c r="AI249" i="5"/>
  <c r="AH249" i="5"/>
  <c r="AG249" i="5"/>
  <c r="AF249" i="5"/>
  <c r="AE249" i="5"/>
  <c r="AD249" i="5"/>
  <c r="AP248" i="5"/>
  <c r="AO248" i="5"/>
  <c r="AN248" i="5"/>
  <c r="AM248" i="5"/>
  <c r="AL248" i="5"/>
  <c r="AJ248" i="5"/>
  <c r="AI248" i="5"/>
  <c r="AH248" i="5"/>
  <c r="AG248" i="5"/>
  <c r="AF248" i="5"/>
  <c r="AE248" i="5"/>
  <c r="AD248" i="5"/>
  <c r="AP247" i="5"/>
  <c r="AO247" i="5"/>
  <c r="AN247" i="5"/>
  <c r="AM247" i="5"/>
  <c r="AL247" i="5"/>
  <c r="AJ247" i="5"/>
  <c r="AI247" i="5"/>
  <c r="AH247" i="5"/>
  <c r="AG247" i="5"/>
  <c r="AF247" i="5"/>
  <c r="AE247" i="5"/>
  <c r="AD247" i="5"/>
  <c r="AP246" i="5"/>
  <c r="AO246" i="5"/>
  <c r="AN246" i="5"/>
  <c r="AM246" i="5"/>
  <c r="AL246" i="5"/>
  <c r="AJ246" i="5"/>
  <c r="AI246" i="5"/>
  <c r="AH246" i="5"/>
  <c r="AG246" i="5"/>
  <c r="AF246" i="5"/>
  <c r="AE246" i="5"/>
  <c r="AD246" i="5"/>
  <c r="AP245" i="5"/>
  <c r="AO245" i="5"/>
  <c r="AN245" i="5"/>
  <c r="AM245" i="5"/>
  <c r="AL245" i="5"/>
  <c r="AJ245" i="5"/>
  <c r="AI245" i="5"/>
  <c r="AH245" i="5"/>
  <c r="AG245" i="5"/>
  <c r="AF245" i="5"/>
  <c r="AE245" i="5"/>
  <c r="AD245" i="5"/>
  <c r="AP244" i="5"/>
  <c r="AO244" i="5"/>
  <c r="AN244" i="5"/>
  <c r="AM244" i="5"/>
  <c r="AL244" i="5"/>
  <c r="AJ244" i="5"/>
  <c r="AI244" i="5"/>
  <c r="AH244" i="5"/>
  <c r="AG244" i="5"/>
  <c r="AF244" i="5"/>
  <c r="AE244" i="5"/>
  <c r="AD244" i="5"/>
  <c r="AP243" i="5"/>
  <c r="AO243" i="5"/>
  <c r="AN243" i="5"/>
  <c r="AM243" i="5"/>
  <c r="AL243" i="5"/>
  <c r="AJ243" i="5"/>
  <c r="AI243" i="5"/>
  <c r="AH243" i="5"/>
  <c r="AG243" i="5"/>
  <c r="AF243" i="5"/>
  <c r="AE243" i="5"/>
  <c r="AD243" i="5"/>
  <c r="AP242" i="5"/>
  <c r="AO242" i="5"/>
  <c r="AN242" i="5"/>
  <c r="AM242" i="5"/>
  <c r="AL242" i="5"/>
  <c r="AJ242" i="5"/>
  <c r="AI242" i="5"/>
  <c r="AH242" i="5"/>
  <c r="AG242" i="5"/>
  <c r="AF242" i="5"/>
  <c r="AE242" i="5"/>
  <c r="AD242" i="5"/>
  <c r="AP241" i="5"/>
  <c r="AO241" i="5"/>
  <c r="AN241" i="5"/>
  <c r="AM241" i="5"/>
  <c r="AL241" i="5"/>
  <c r="AJ241" i="5"/>
  <c r="AI241" i="5"/>
  <c r="AH241" i="5"/>
  <c r="AG241" i="5"/>
  <c r="AF241" i="5"/>
  <c r="AE241" i="5"/>
  <c r="AD241" i="5"/>
  <c r="AP240" i="5"/>
  <c r="AO240" i="5"/>
  <c r="AN240" i="5"/>
  <c r="AM240" i="5"/>
  <c r="AL240" i="5"/>
  <c r="AJ240" i="5"/>
  <c r="AI240" i="5"/>
  <c r="AH240" i="5"/>
  <c r="AG240" i="5"/>
  <c r="AF240" i="5"/>
  <c r="AE240" i="5"/>
  <c r="AD240" i="5"/>
  <c r="AP239" i="5"/>
  <c r="AO239" i="5"/>
  <c r="AN239" i="5"/>
  <c r="AM239" i="5"/>
  <c r="AL239" i="5"/>
  <c r="AJ239" i="5"/>
  <c r="AI239" i="5"/>
  <c r="AH239" i="5"/>
  <c r="AG239" i="5"/>
  <c r="AF239" i="5"/>
  <c r="AE239" i="5"/>
  <c r="AD239" i="5"/>
  <c r="AP238" i="5"/>
  <c r="AO238" i="5"/>
  <c r="AN238" i="5"/>
  <c r="AM238" i="5"/>
  <c r="AL238" i="5"/>
  <c r="AJ238" i="5"/>
  <c r="AI238" i="5"/>
  <c r="AH238" i="5"/>
  <c r="AG238" i="5"/>
  <c r="AF238" i="5"/>
  <c r="AE238" i="5"/>
  <c r="AD238" i="5"/>
  <c r="AP237" i="5"/>
  <c r="AO237" i="5"/>
  <c r="AN237" i="5"/>
  <c r="AM237" i="5"/>
  <c r="AL237" i="5"/>
  <c r="AJ237" i="5"/>
  <c r="AI237" i="5"/>
  <c r="AH237" i="5"/>
  <c r="AG237" i="5"/>
  <c r="AF237" i="5"/>
  <c r="AE237" i="5"/>
  <c r="AD237" i="5"/>
  <c r="AP236" i="5"/>
  <c r="AO236" i="5"/>
  <c r="AN236" i="5"/>
  <c r="AM236" i="5"/>
  <c r="AL236" i="5"/>
  <c r="AJ236" i="5"/>
  <c r="AI236" i="5"/>
  <c r="AH236" i="5"/>
  <c r="AG236" i="5"/>
  <c r="AF236" i="5"/>
  <c r="AE236" i="5"/>
  <c r="AD236" i="5"/>
  <c r="AP235" i="5"/>
  <c r="AO235" i="5"/>
  <c r="AN235" i="5"/>
  <c r="AM235" i="5"/>
  <c r="AL235" i="5"/>
  <c r="AJ235" i="5"/>
  <c r="AI235" i="5"/>
  <c r="AH235" i="5"/>
  <c r="AG235" i="5"/>
  <c r="AF235" i="5"/>
  <c r="AE235" i="5"/>
  <c r="AD235" i="5"/>
  <c r="AP234" i="5"/>
  <c r="AO234" i="5"/>
  <c r="AN234" i="5"/>
  <c r="AM234" i="5"/>
  <c r="AL234" i="5"/>
  <c r="AJ234" i="5"/>
  <c r="AI234" i="5"/>
  <c r="AH234" i="5"/>
  <c r="AG234" i="5"/>
  <c r="AF234" i="5"/>
  <c r="AE234" i="5"/>
  <c r="AD234" i="5"/>
  <c r="AP233" i="5"/>
  <c r="AO233" i="5"/>
  <c r="AN233" i="5"/>
  <c r="AM233" i="5"/>
  <c r="AL233" i="5"/>
  <c r="AJ233" i="5"/>
  <c r="AI233" i="5"/>
  <c r="AH233" i="5"/>
  <c r="AG233" i="5"/>
  <c r="AF233" i="5"/>
  <c r="AE233" i="5"/>
  <c r="AD233" i="5"/>
  <c r="AP232" i="5"/>
  <c r="AO232" i="5"/>
  <c r="AN232" i="5"/>
  <c r="AM232" i="5"/>
  <c r="AL232" i="5"/>
  <c r="AJ232" i="5"/>
  <c r="AI232" i="5"/>
  <c r="AH232" i="5"/>
  <c r="AG232" i="5"/>
  <c r="AF232" i="5"/>
  <c r="AE232" i="5"/>
  <c r="AD232" i="5"/>
  <c r="AP231" i="5"/>
  <c r="AO231" i="5"/>
  <c r="AN231" i="5"/>
  <c r="AM231" i="5"/>
  <c r="AL231" i="5"/>
  <c r="AJ231" i="5"/>
  <c r="AI231" i="5"/>
  <c r="AH231" i="5"/>
  <c r="AG231" i="5"/>
  <c r="AF231" i="5"/>
  <c r="AE231" i="5"/>
  <c r="AD231" i="5"/>
  <c r="AP230" i="5"/>
  <c r="AO230" i="5"/>
  <c r="AN230" i="5"/>
  <c r="AM230" i="5"/>
  <c r="AL230" i="5"/>
  <c r="AJ230" i="5"/>
  <c r="AI230" i="5"/>
  <c r="AH230" i="5"/>
  <c r="AG230" i="5"/>
  <c r="AF230" i="5"/>
  <c r="AE230" i="5"/>
  <c r="AD230" i="5"/>
  <c r="AP229" i="5"/>
  <c r="AO229" i="5"/>
  <c r="AN229" i="5"/>
  <c r="AM229" i="5"/>
  <c r="AL229" i="5"/>
  <c r="AJ229" i="5"/>
  <c r="AI229" i="5"/>
  <c r="AH229" i="5"/>
  <c r="AG229" i="5"/>
  <c r="AF229" i="5"/>
  <c r="AE229" i="5"/>
  <c r="AD229" i="5"/>
  <c r="AP228" i="5"/>
  <c r="AO228" i="5"/>
  <c r="AN228" i="5"/>
  <c r="AM228" i="5"/>
  <c r="AL228" i="5"/>
  <c r="AJ228" i="5"/>
  <c r="AI228" i="5"/>
  <c r="AH228" i="5"/>
  <c r="AG228" i="5"/>
  <c r="AF228" i="5"/>
  <c r="AE228" i="5"/>
  <c r="AD228" i="5"/>
  <c r="AP227" i="5"/>
  <c r="AO227" i="5"/>
  <c r="AN227" i="5"/>
  <c r="AM227" i="5"/>
  <c r="AL227" i="5"/>
  <c r="AJ227" i="5"/>
  <c r="AI227" i="5"/>
  <c r="AH227" i="5"/>
  <c r="AG227" i="5"/>
  <c r="AF227" i="5"/>
  <c r="AE227" i="5"/>
  <c r="AD227" i="5"/>
  <c r="AP226" i="5"/>
  <c r="AO226" i="5"/>
  <c r="AN226" i="5"/>
  <c r="AM226" i="5"/>
  <c r="AL226" i="5"/>
  <c r="AJ226" i="5"/>
  <c r="AI226" i="5"/>
  <c r="AH226" i="5"/>
  <c r="AG226" i="5"/>
  <c r="AF226" i="5"/>
  <c r="AE226" i="5"/>
  <c r="AD226" i="5"/>
  <c r="AP225" i="5"/>
  <c r="AO225" i="5"/>
  <c r="AN225" i="5"/>
  <c r="AM225" i="5"/>
  <c r="AL225" i="5"/>
  <c r="AJ225" i="5"/>
  <c r="AI225" i="5"/>
  <c r="AH225" i="5"/>
  <c r="AG225" i="5"/>
  <c r="AF225" i="5"/>
  <c r="AE225" i="5"/>
  <c r="AD225" i="5"/>
  <c r="AP224" i="5"/>
  <c r="AO224" i="5"/>
  <c r="AN224" i="5"/>
  <c r="AM224" i="5"/>
  <c r="AL224" i="5"/>
  <c r="AJ224" i="5"/>
  <c r="AI224" i="5"/>
  <c r="AH224" i="5"/>
  <c r="AG224" i="5"/>
  <c r="AF224" i="5"/>
  <c r="AE224" i="5"/>
  <c r="AD224" i="5"/>
  <c r="AP223" i="5"/>
  <c r="AO223" i="5"/>
  <c r="AN223" i="5"/>
  <c r="AM223" i="5"/>
  <c r="AL223" i="5"/>
  <c r="AJ223" i="5"/>
  <c r="AI223" i="5"/>
  <c r="AH223" i="5"/>
  <c r="AG223" i="5"/>
  <c r="AF223" i="5"/>
  <c r="AE223" i="5"/>
  <c r="AD223" i="5"/>
  <c r="AP222" i="5"/>
  <c r="AO222" i="5"/>
  <c r="AN222" i="5"/>
  <c r="AM222" i="5"/>
  <c r="AL222" i="5"/>
  <c r="AJ222" i="5"/>
  <c r="AI222" i="5"/>
  <c r="AH222" i="5"/>
  <c r="AG222" i="5"/>
  <c r="AF222" i="5"/>
  <c r="AE222" i="5"/>
  <c r="AD222" i="5"/>
  <c r="AP221" i="5"/>
  <c r="AO221" i="5"/>
  <c r="AN221" i="5"/>
  <c r="AM221" i="5"/>
  <c r="AL221" i="5"/>
  <c r="AJ221" i="5"/>
  <c r="AI221" i="5"/>
  <c r="AH221" i="5"/>
  <c r="AG221" i="5"/>
  <c r="AF221" i="5"/>
  <c r="AE221" i="5"/>
  <c r="AD221" i="5"/>
  <c r="AP220" i="5"/>
  <c r="AO220" i="5"/>
  <c r="AN220" i="5"/>
  <c r="AM220" i="5"/>
  <c r="AL220" i="5"/>
  <c r="AJ220" i="5"/>
  <c r="AI220" i="5"/>
  <c r="AH220" i="5"/>
  <c r="AG220" i="5"/>
  <c r="AF220" i="5"/>
  <c r="AE220" i="5"/>
  <c r="AD220" i="5"/>
  <c r="AP219" i="5"/>
  <c r="AO219" i="5"/>
  <c r="AN219" i="5"/>
  <c r="AM219" i="5"/>
  <c r="AL219" i="5"/>
  <c r="AJ219" i="5"/>
  <c r="AI219" i="5"/>
  <c r="AH219" i="5"/>
  <c r="AG219" i="5"/>
  <c r="AF219" i="5"/>
  <c r="AE219" i="5"/>
  <c r="AD219" i="5"/>
  <c r="AP218" i="5"/>
  <c r="AO218" i="5"/>
  <c r="AN218" i="5"/>
  <c r="AM218" i="5"/>
  <c r="AL218" i="5"/>
  <c r="AJ218" i="5"/>
  <c r="AI218" i="5"/>
  <c r="AH218" i="5"/>
  <c r="AG218" i="5"/>
  <c r="AF218" i="5"/>
  <c r="AE218" i="5"/>
  <c r="AD218" i="5"/>
  <c r="AP217" i="5"/>
  <c r="AO217" i="5"/>
  <c r="AN217" i="5"/>
  <c r="AM217" i="5"/>
  <c r="AL217" i="5"/>
  <c r="AJ217" i="5"/>
  <c r="AI217" i="5"/>
  <c r="AH217" i="5"/>
  <c r="AG217" i="5"/>
  <c r="AF217" i="5"/>
  <c r="AE217" i="5"/>
  <c r="AD217" i="5"/>
  <c r="AP216" i="5"/>
  <c r="AO216" i="5"/>
  <c r="AN216" i="5"/>
  <c r="AM216" i="5"/>
  <c r="AL216" i="5"/>
  <c r="AJ216" i="5"/>
  <c r="AI216" i="5"/>
  <c r="AH216" i="5"/>
  <c r="AG216" i="5"/>
  <c r="AF216" i="5"/>
  <c r="AE216" i="5"/>
  <c r="AD216" i="5"/>
  <c r="AP215" i="5"/>
  <c r="AO215" i="5"/>
  <c r="AN215" i="5"/>
  <c r="AM215" i="5"/>
  <c r="AL215" i="5"/>
  <c r="AJ215" i="5"/>
  <c r="AI215" i="5"/>
  <c r="AH215" i="5"/>
  <c r="AG215" i="5"/>
  <c r="AF215" i="5"/>
  <c r="AE215" i="5"/>
  <c r="AD215" i="5"/>
  <c r="AP214" i="5"/>
  <c r="AO214" i="5"/>
  <c r="AN214" i="5"/>
  <c r="AM214" i="5"/>
  <c r="AL214" i="5"/>
  <c r="AJ214" i="5"/>
  <c r="AI214" i="5"/>
  <c r="AH214" i="5"/>
  <c r="AG214" i="5"/>
  <c r="AF214" i="5"/>
  <c r="AE214" i="5"/>
  <c r="AD214" i="5"/>
  <c r="AP213" i="5"/>
  <c r="AO213" i="5"/>
  <c r="AN213" i="5"/>
  <c r="AM213" i="5"/>
  <c r="AL213" i="5"/>
  <c r="AJ213" i="5"/>
  <c r="AI213" i="5"/>
  <c r="AH213" i="5"/>
  <c r="AG213" i="5"/>
  <c r="AF213" i="5"/>
  <c r="AE213" i="5"/>
  <c r="AD213" i="5"/>
  <c r="AP212" i="5"/>
  <c r="AO212" i="5"/>
  <c r="AN212" i="5"/>
  <c r="AM212" i="5"/>
  <c r="AL212" i="5"/>
  <c r="AJ212" i="5"/>
  <c r="AI212" i="5"/>
  <c r="AH212" i="5"/>
  <c r="AG212" i="5"/>
  <c r="AF212" i="5"/>
  <c r="AE212" i="5"/>
  <c r="AD212" i="5"/>
  <c r="AP211" i="5"/>
  <c r="AO211" i="5"/>
  <c r="AN211" i="5"/>
  <c r="AM211" i="5"/>
  <c r="AL211" i="5"/>
  <c r="AJ211" i="5"/>
  <c r="AI211" i="5"/>
  <c r="AH211" i="5"/>
  <c r="AG211" i="5"/>
  <c r="AF211" i="5"/>
  <c r="AE211" i="5"/>
  <c r="AD211" i="5"/>
  <c r="AP210" i="5"/>
  <c r="AO210" i="5"/>
  <c r="AN210" i="5"/>
  <c r="AM210" i="5"/>
  <c r="AL210" i="5"/>
  <c r="AJ210" i="5"/>
  <c r="AI210" i="5"/>
  <c r="AH210" i="5"/>
  <c r="AG210" i="5"/>
  <c r="AF210" i="5"/>
  <c r="AE210" i="5"/>
  <c r="AD210" i="5"/>
  <c r="AP209" i="5"/>
  <c r="AO209" i="5"/>
  <c r="AN209" i="5"/>
  <c r="AM209" i="5"/>
  <c r="AL209" i="5"/>
  <c r="AJ209" i="5"/>
  <c r="AI209" i="5"/>
  <c r="AH209" i="5"/>
  <c r="AG209" i="5"/>
  <c r="AF209" i="5"/>
  <c r="AE209" i="5"/>
  <c r="AD209" i="5"/>
  <c r="AP208" i="5"/>
  <c r="AO208" i="5"/>
  <c r="AN208" i="5"/>
  <c r="AM208" i="5"/>
  <c r="AL208" i="5"/>
  <c r="AJ208" i="5"/>
  <c r="AI208" i="5"/>
  <c r="AH208" i="5"/>
  <c r="AG208" i="5"/>
  <c r="AF208" i="5"/>
  <c r="AE208" i="5"/>
  <c r="AD208" i="5"/>
  <c r="AP207" i="5"/>
  <c r="AO207" i="5"/>
  <c r="AN207" i="5"/>
  <c r="AM207" i="5"/>
  <c r="AL207" i="5"/>
  <c r="AJ207" i="5"/>
  <c r="AI207" i="5"/>
  <c r="AH207" i="5"/>
  <c r="AG207" i="5"/>
  <c r="AF207" i="5"/>
  <c r="AE207" i="5"/>
  <c r="AD207" i="5"/>
  <c r="AP206" i="5"/>
  <c r="AO206" i="5"/>
  <c r="AN206" i="5"/>
  <c r="AM206" i="5"/>
  <c r="AL206" i="5"/>
  <c r="AJ206" i="5"/>
  <c r="AI206" i="5"/>
  <c r="AH206" i="5"/>
  <c r="AG206" i="5"/>
  <c r="AF206" i="5"/>
  <c r="AE206" i="5"/>
  <c r="AD206" i="5"/>
  <c r="AP205" i="5"/>
  <c r="AO205" i="5"/>
  <c r="AN205" i="5"/>
  <c r="AM205" i="5"/>
  <c r="AL205" i="5"/>
  <c r="AJ205" i="5"/>
  <c r="AI205" i="5"/>
  <c r="AH205" i="5"/>
  <c r="AG205" i="5"/>
  <c r="AF205" i="5"/>
  <c r="AE205" i="5"/>
  <c r="AD205" i="5"/>
  <c r="AP204" i="5"/>
  <c r="AO204" i="5"/>
  <c r="AN204" i="5"/>
  <c r="AM204" i="5"/>
  <c r="AL204" i="5"/>
  <c r="AJ204" i="5"/>
  <c r="AI204" i="5"/>
  <c r="AH204" i="5"/>
  <c r="AG204" i="5"/>
  <c r="AF204" i="5"/>
  <c r="AE204" i="5"/>
  <c r="AD204" i="5"/>
  <c r="AP203" i="5"/>
  <c r="AO203" i="5"/>
  <c r="AN203" i="5"/>
  <c r="AM203" i="5"/>
  <c r="AL203" i="5"/>
  <c r="AJ203" i="5"/>
  <c r="AI203" i="5"/>
  <c r="AH203" i="5"/>
  <c r="AG203" i="5"/>
  <c r="AF203" i="5"/>
  <c r="AE203" i="5"/>
  <c r="AD203" i="5"/>
  <c r="AP202" i="5"/>
  <c r="AO202" i="5"/>
  <c r="AN202" i="5"/>
  <c r="AM202" i="5"/>
  <c r="AL202" i="5"/>
  <c r="AJ202" i="5"/>
  <c r="AI202" i="5"/>
  <c r="AH202" i="5"/>
  <c r="AG202" i="5"/>
  <c r="AF202" i="5"/>
  <c r="AE202" i="5"/>
  <c r="AD202" i="5"/>
  <c r="AP201" i="5"/>
  <c r="AO201" i="5"/>
  <c r="AN201" i="5"/>
  <c r="AM201" i="5"/>
  <c r="AL201" i="5"/>
  <c r="AJ201" i="5"/>
  <c r="AI201" i="5"/>
  <c r="AH201" i="5"/>
  <c r="AG201" i="5"/>
  <c r="AF201" i="5"/>
  <c r="AE201" i="5"/>
  <c r="AD201" i="5"/>
  <c r="AP200" i="5"/>
  <c r="AO200" i="5"/>
  <c r="AN200" i="5"/>
  <c r="AM200" i="5"/>
  <c r="AL200" i="5"/>
  <c r="AJ200" i="5"/>
  <c r="AI200" i="5"/>
  <c r="AH200" i="5"/>
  <c r="AG200" i="5"/>
  <c r="AF200" i="5"/>
  <c r="AE200" i="5"/>
  <c r="AD200" i="5"/>
  <c r="AP199" i="5"/>
  <c r="AO199" i="5"/>
  <c r="AN199" i="5"/>
  <c r="AM199" i="5"/>
  <c r="AL199" i="5"/>
  <c r="AJ199" i="5"/>
  <c r="AI199" i="5"/>
  <c r="AH199" i="5"/>
  <c r="AG199" i="5"/>
  <c r="AF199" i="5"/>
  <c r="AE199" i="5"/>
  <c r="AD199" i="5"/>
  <c r="AP198" i="5"/>
  <c r="AO198" i="5"/>
  <c r="AN198" i="5"/>
  <c r="AM198" i="5"/>
  <c r="AL198" i="5"/>
  <c r="AJ198" i="5"/>
  <c r="AI198" i="5"/>
  <c r="AH198" i="5"/>
  <c r="AG198" i="5"/>
  <c r="AF198" i="5"/>
  <c r="AE198" i="5"/>
  <c r="AD198" i="5"/>
  <c r="AP197" i="5"/>
  <c r="AO197" i="5"/>
  <c r="AN197" i="5"/>
  <c r="AM197" i="5"/>
  <c r="AL197" i="5"/>
  <c r="AJ197" i="5"/>
  <c r="AI197" i="5"/>
  <c r="AH197" i="5"/>
  <c r="AG197" i="5"/>
  <c r="AF197" i="5"/>
  <c r="AE197" i="5"/>
  <c r="AD197" i="5"/>
  <c r="AP196" i="5"/>
  <c r="AO196" i="5"/>
  <c r="AN196" i="5"/>
  <c r="AM196" i="5"/>
  <c r="AL196" i="5"/>
  <c r="AJ196" i="5"/>
  <c r="AI196" i="5"/>
  <c r="AH196" i="5"/>
  <c r="AG196" i="5"/>
  <c r="AF196" i="5"/>
  <c r="AE196" i="5"/>
  <c r="AD196" i="5"/>
  <c r="AP195" i="5"/>
  <c r="AO195" i="5"/>
  <c r="AN195" i="5"/>
  <c r="AM195" i="5"/>
  <c r="AL195" i="5"/>
  <c r="AJ195" i="5"/>
  <c r="AI195" i="5"/>
  <c r="AH195" i="5"/>
  <c r="AG195" i="5"/>
  <c r="AF195" i="5"/>
  <c r="AE195" i="5"/>
  <c r="AD195" i="5"/>
  <c r="AP194" i="5"/>
  <c r="AO194" i="5"/>
  <c r="AN194" i="5"/>
  <c r="AM194" i="5"/>
  <c r="AL194" i="5"/>
  <c r="AJ194" i="5"/>
  <c r="AI194" i="5"/>
  <c r="AH194" i="5"/>
  <c r="AG194" i="5"/>
  <c r="AF194" i="5"/>
  <c r="AE194" i="5"/>
  <c r="AD194" i="5"/>
  <c r="AP193" i="5"/>
  <c r="AO193" i="5"/>
  <c r="AN193" i="5"/>
  <c r="AM193" i="5"/>
  <c r="AL193" i="5"/>
  <c r="AJ193" i="5"/>
  <c r="AI193" i="5"/>
  <c r="AH193" i="5"/>
  <c r="AG193" i="5"/>
  <c r="AF193" i="5"/>
  <c r="AE193" i="5"/>
  <c r="AD193" i="5"/>
  <c r="AP192" i="5"/>
  <c r="AO192" i="5"/>
  <c r="AN192" i="5"/>
  <c r="AM192" i="5"/>
  <c r="AL192" i="5"/>
  <c r="AJ192" i="5"/>
  <c r="AI192" i="5"/>
  <c r="AH192" i="5"/>
  <c r="AG192" i="5"/>
  <c r="AF192" i="5"/>
  <c r="AE192" i="5"/>
  <c r="AD192" i="5"/>
  <c r="AP191" i="5"/>
  <c r="AO191" i="5"/>
  <c r="AN191" i="5"/>
  <c r="AM191" i="5"/>
  <c r="AL191" i="5"/>
  <c r="AJ191" i="5"/>
  <c r="AI191" i="5"/>
  <c r="AH191" i="5"/>
  <c r="AG191" i="5"/>
  <c r="AF191" i="5"/>
  <c r="AE191" i="5"/>
  <c r="AD191" i="5"/>
  <c r="AP190" i="5"/>
  <c r="AO190" i="5"/>
  <c r="AN190" i="5"/>
  <c r="AM190" i="5"/>
  <c r="AL190" i="5"/>
  <c r="AJ190" i="5"/>
  <c r="AI190" i="5"/>
  <c r="AH190" i="5"/>
  <c r="AG190" i="5"/>
  <c r="AF190" i="5"/>
  <c r="AE190" i="5"/>
  <c r="AD190" i="5"/>
  <c r="AP189" i="5"/>
  <c r="AO189" i="5"/>
  <c r="AN189" i="5"/>
  <c r="AM189" i="5"/>
  <c r="AL189" i="5"/>
  <c r="AJ189" i="5"/>
  <c r="AI189" i="5"/>
  <c r="AH189" i="5"/>
  <c r="AG189" i="5"/>
  <c r="AF189" i="5"/>
  <c r="AE189" i="5"/>
  <c r="AD189" i="5"/>
  <c r="AP188" i="5"/>
  <c r="AO188" i="5"/>
  <c r="AN188" i="5"/>
  <c r="AM188" i="5"/>
  <c r="AL188" i="5"/>
  <c r="AJ188" i="5"/>
  <c r="AI188" i="5"/>
  <c r="AH188" i="5"/>
  <c r="AG188" i="5"/>
  <c r="AF188" i="5"/>
  <c r="AE188" i="5"/>
  <c r="AD188" i="5"/>
  <c r="AP187" i="5"/>
  <c r="AO187" i="5"/>
  <c r="AN187" i="5"/>
  <c r="AM187" i="5"/>
  <c r="AL187" i="5"/>
  <c r="AJ187" i="5"/>
  <c r="AI187" i="5"/>
  <c r="AH187" i="5"/>
  <c r="AG187" i="5"/>
  <c r="AF187" i="5"/>
  <c r="AE187" i="5"/>
  <c r="AD187" i="5"/>
  <c r="AP186" i="5"/>
  <c r="AO186" i="5"/>
  <c r="AN186" i="5"/>
  <c r="AM186" i="5"/>
  <c r="AL186" i="5"/>
  <c r="AJ186" i="5"/>
  <c r="AI186" i="5"/>
  <c r="AH186" i="5"/>
  <c r="AG186" i="5"/>
  <c r="AF186" i="5"/>
  <c r="AE186" i="5"/>
  <c r="AD186" i="5"/>
  <c r="AP185" i="5"/>
  <c r="AO185" i="5"/>
  <c r="AN185" i="5"/>
  <c r="AM185" i="5"/>
  <c r="AL185" i="5"/>
  <c r="AJ185" i="5"/>
  <c r="AI185" i="5"/>
  <c r="AH185" i="5"/>
  <c r="AG185" i="5"/>
  <c r="AF185" i="5"/>
  <c r="AE185" i="5"/>
  <c r="AD185" i="5"/>
  <c r="AP184" i="5"/>
  <c r="AO184" i="5"/>
  <c r="AN184" i="5"/>
  <c r="AM184" i="5"/>
  <c r="AL184" i="5"/>
  <c r="AJ184" i="5"/>
  <c r="AI184" i="5"/>
  <c r="AH184" i="5"/>
  <c r="AG184" i="5"/>
  <c r="AF184" i="5"/>
  <c r="AE184" i="5"/>
  <c r="AD184" i="5"/>
  <c r="AP183" i="5"/>
  <c r="AO183" i="5"/>
  <c r="AN183" i="5"/>
  <c r="AM183" i="5"/>
  <c r="AL183" i="5"/>
  <c r="AJ183" i="5"/>
  <c r="AI183" i="5"/>
  <c r="AH183" i="5"/>
  <c r="AG183" i="5"/>
  <c r="AF183" i="5"/>
  <c r="AE183" i="5"/>
  <c r="AD183" i="5"/>
  <c r="AP182" i="5"/>
  <c r="AO182" i="5"/>
  <c r="AN182" i="5"/>
  <c r="AM182" i="5"/>
  <c r="AL182" i="5"/>
  <c r="AJ182" i="5"/>
  <c r="AI182" i="5"/>
  <c r="AH182" i="5"/>
  <c r="AG182" i="5"/>
  <c r="AF182" i="5"/>
  <c r="AE182" i="5"/>
  <c r="AD182" i="5"/>
  <c r="AP181" i="5"/>
  <c r="AO181" i="5"/>
  <c r="AN181" i="5"/>
  <c r="AM181" i="5"/>
  <c r="AL181" i="5"/>
  <c r="AJ181" i="5"/>
  <c r="AI181" i="5"/>
  <c r="AH181" i="5"/>
  <c r="AG181" i="5"/>
  <c r="AF181" i="5"/>
  <c r="AE181" i="5"/>
  <c r="AD181" i="5"/>
  <c r="AP180" i="5"/>
  <c r="AO180" i="5"/>
  <c r="AN180" i="5"/>
  <c r="AM180" i="5"/>
  <c r="AL180" i="5"/>
  <c r="AJ180" i="5"/>
  <c r="AI180" i="5"/>
  <c r="AH180" i="5"/>
  <c r="AG180" i="5"/>
  <c r="AF180" i="5"/>
  <c r="AE180" i="5"/>
  <c r="AD180" i="5"/>
  <c r="AP179" i="5"/>
  <c r="AO179" i="5"/>
  <c r="AN179" i="5"/>
  <c r="AM179" i="5"/>
  <c r="AL179" i="5"/>
  <c r="AJ179" i="5"/>
  <c r="AI179" i="5"/>
  <c r="AH179" i="5"/>
  <c r="AG179" i="5"/>
  <c r="AF179" i="5"/>
  <c r="AE179" i="5"/>
  <c r="AD179" i="5"/>
  <c r="AP178" i="5"/>
  <c r="AO178" i="5"/>
  <c r="AN178" i="5"/>
  <c r="AM178" i="5"/>
  <c r="AL178" i="5"/>
  <c r="AJ178" i="5"/>
  <c r="AI178" i="5"/>
  <c r="AH178" i="5"/>
  <c r="AG178" i="5"/>
  <c r="AF178" i="5"/>
  <c r="AE178" i="5"/>
  <c r="AD178" i="5"/>
  <c r="AP177" i="5"/>
  <c r="AO177" i="5"/>
  <c r="AN177" i="5"/>
  <c r="AM177" i="5"/>
  <c r="AL177" i="5"/>
  <c r="AJ177" i="5"/>
  <c r="AI177" i="5"/>
  <c r="AH177" i="5"/>
  <c r="AG177" i="5"/>
  <c r="AF177" i="5"/>
  <c r="AE177" i="5"/>
  <c r="AD177" i="5"/>
  <c r="AP176" i="5"/>
  <c r="AO176" i="5"/>
  <c r="AN176" i="5"/>
  <c r="AM176" i="5"/>
  <c r="AL176" i="5"/>
  <c r="AJ176" i="5"/>
  <c r="AI176" i="5"/>
  <c r="AH176" i="5"/>
  <c r="AG176" i="5"/>
  <c r="AF176" i="5"/>
  <c r="AE176" i="5"/>
  <c r="AD176" i="5"/>
  <c r="AP175" i="5"/>
  <c r="AO175" i="5"/>
  <c r="AN175" i="5"/>
  <c r="AM175" i="5"/>
  <c r="AL175" i="5"/>
  <c r="AJ175" i="5"/>
  <c r="AI175" i="5"/>
  <c r="AH175" i="5"/>
  <c r="AG175" i="5"/>
  <c r="AF175" i="5"/>
  <c r="AE175" i="5"/>
  <c r="AD175" i="5"/>
  <c r="AP174" i="5"/>
  <c r="AO174" i="5"/>
  <c r="AN174" i="5"/>
  <c r="AM174" i="5"/>
  <c r="AL174" i="5"/>
  <c r="AJ174" i="5"/>
  <c r="AI174" i="5"/>
  <c r="AH174" i="5"/>
  <c r="AG174" i="5"/>
  <c r="AF174" i="5"/>
  <c r="AE174" i="5"/>
  <c r="AD174" i="5"/>
  <c r="AP173" i="5"/>
  <c r="AO173" i="5"/>
  <c r="AN173" i="5"/>
  <c r="AM173" i="5"/>
  <c r="AL173" i="5"/>
  <c r="AJ173" i="5"/>
  <c r="AI173" i="5"/>
  <c r="AH173" i="5"/>
  <c r="AG173" i="5"/>
  <c r="AF173" i="5"/>
  <c r="AE173" i="5"/>
  <c r="AD173" i="5"/>
  <c r="AP172" i="5"/>
  <c r="AO172" i="5"/>
  <c r="AN172" i="5"/>
  <c r="AM172" i="5"/>
  <c r="AL172" i="5"/>
  <c r="AJ172" i="5"/>
  <c r="AI172" i="5"/>
  <c r="AH172" i="5"/>
  <c r="AG172" i="5"/>
  <c r="AF172" i="5"/>
  <c r="AE172" i="5"/>
  <c r="AD172" i="5"/>
  <c r="AP171" i="5"/>
  <c r="AO171" i="5"/>
  <c r="AN171" i="5"/>
  <c r="AM171" i="5"/>
  <c r="AL171" i="5"/>
  <c r="AJ171" i="5"/>
  <c r="AI171" i="5"/>
  <c r="AH171" i="5"/>
  <c r="AG171" i="5"/>
  <c r="AF171" i="5"/>
  <c r="AE171" i="5"/>
  <c r="AD171" i="5"/>
  <c r="AP170" i="5"/>
  <c r="AO170" i="5"/>
  <c r="AN170" i="5"/>
  <c r="AM170" i="5"/>
  <c r="AL170" i="5"/>
  <c r="AJ170" i="5"/>
  <c r="AI170" i="5"/>
  <c r="AH170" i="5"/>
  <c r="AG170" i="5"/>
  <c r="AF170" i="5"/>
  <c r="AE170" i="5"/>
  <c r="AD170" i="5"/>
  <c r="AP169" i="5"/>
  <c r="AO169" i="5"/>
  <c r="AN169" i="5"/>
  <c r="AM169" i="5"/>
  <c r="AL169" i="5"/>
  <c r="AJ169" i="5"/>
  <c r="AI169" i="5"/>
  <c r="AH169" i="5"/>
  <c r="AG169" i="5"/>
  <c r="AF169" i="5"/>
  <c r="AE169" i="5"/>
  <c r="AD169" i="5"/>
  <c r="AP168" i="5"/>
  <c r="AO168" i="5"/>
  <c r="AN168" i="5"/>
  <c r="AM168" i="5"/>
  <c r="AL168" i="5"/>
  <c r="AJ168" i="5"/>
  <c r="AI168" i="5"/>
  <c r="AH168" i="5"/>
  <c r="AG168" i="5"/>
  <c r="AF168" i="5"/>
  <c r="AE168" i="5"/>
  <c r="AD168" i="5"/>
  <c r="AP167" i="5"/>
  <c r="AO167" i="5"/>
  <c r="AN167" i="5"/>
  <c r="AM167" i="5"/>
  <c r="AL167" i="5"/>
  <c r="AJ167" i="5"/>
  <c r="AI167" i="5"/>
  <c r="AH167" i="5"/>
  <c r="AG167" i="5"/>
  <c r="AF167" i="5"/>
  <c r="AE167" i="5"/>
  <c r="AD167" i="5"/>
  <c r="AP166" i="5"/>
  <c r="AO166" i="5"/>
  <c r="AN166" i="5"/>
  <c r="AM166" i="5"/>
  <c r="AL166" i="5"/>
  <c r="AJ166" i="5"/>
  <c r="AI166" i="5"/>
  <c r="AH166" i="5"/>
  <c r="AG166" i="5"/>
  <c r="AF166" i="5"/>
  <c r="AE166" i="5"/>
  <c r="AD166" i="5"/>
  <c r="AP165" i="5"/>
  <c r="AO165" i="5"/>
  <c r="AN165" i="5"/>
  <c r="AM165" i="5"/>
  <c r="AL165" i="5"/>
  <c r="AJ165" i="5"/>
  <c r="AI165" i="5"/>
  <c r="AH165" i="5"/>
  <c r="AG165" i="5"/>
  <c r="AF165" i="5"/>
  <c r="AE165" i="5"/>
  <c r="AD165" i="5"/>
  <c r="AP164" i="5"/>
  <c r="AO164" i="5"/>
  <c r="AN164" i="5"/>
  <c r="AM164" i="5"/>
  <c r="AL164" i="5"/>
  <c r="AJ164" i="5"/>
  <c r="AI164" i="5"/>
  <c r="AH164" i="5"/>
  <c r="AG164" i="5"/>
  <c r="AF164" i="5"/>
  <c r="AE164" i="5"/>
  <c r="AD164" i="5"/>
  <c r="AP163" i="5"/>
  <c r="AO163" i="5"/>
  <c r="AN163" i="5"/>
  <c r="AM163" i="5"/>
  <c r="AL163" i="5"/>
  <c r="AJ163" i="5"/>
  <c r="AI163" i="5"/>
  <c r="AH163" i="5"/>
  <c r="AG163" i="5"/>
  <c r="AF163" i="5"/>
  <c r="AE163" i="5"/>
  <c r="AD163" i="5"/>
  <c r="AP162" i="5"/>
  <c r="AO162" i="5"/>
  <c r="AN162" i="5"/>
  <c r="AM162" i="5"/>
  <c r="AL162" i="5"/>
  <c r="AJ162" i="5"/>
  <c r="AI162" i="5"/>
  <c r="AH162" i="5"/>
  <c r="AG162" i="5"/>
  <c r="AF162" i="5"/>
  <c r="AE162" i="5"/>
  <c r="AD162" i="5"/>
  <c r="AP161" i="5"/>
  <c r="AO161" i="5"/>
  <c r="AN161" i="5"/>
  <c r="AM161" i="5"/>
  <c r="AL161" i="5"/>
  <c r="AJ161" i="5"/>
  <c r="AI161" i="5"/>
  <c r="AH161" i="5"/>
  <c r="AG161" i="5"/>
  <c r="AF161" i="5"/>
  <c r="AE161" i="5"/>
  <c r="AD161" i="5"/>
  <c r="AP160" i="5"/>
  <c r="AO160" i="5"/>
  <c r="AN160" i="5"/>
  <c r="AM160" i="5"/>
  <c r="AL160" i="5"/>
  <c r="AJ160" i="5"/>
  <c r="AI160" i="5"/>
  <c r="AH160" i="5"/>
  <c r="AG160" i="5"/>
  <c r="AF160" i="5"/>
  <c r="AE160" i="5"/>
  <c r="AD160" i="5"/>
  <c r="AP159" i="5"/>
  <c r="AO159" i="5"/>
  <c r="AN159" i="5"/>
  <c r="AM159" i="5"/>
  <c r="AL159" i="5"/>
  <c r="AJ159" i="5"/>
  <c r="AI159" i="5"/>
  <c r="AH159" i="5"/>
  <c r="AG159" i="5"/>
  <c r="AF159" i="5"/>
  <c r="AE159" i="5"/>
  <c r="AD159" i="5"/>
  <c r="AP158" i="5"/>
  <c r="AO158" i="5"/>
  <c r="AN158" i="5"/>
  <c r="AM158" i="5"/>
  <c r="AL158" i="5"/>
  <c r="AJ158" i="5"/>
  <c r="AI158" i="5"/>
  <c r="AH158" i="5"/>
  <c r="AG158" i="5"/>
  <c r="AF158" i="5"/>
  <c r="AE158" i="5"/>
  <c r="AD158" i="5"/>
  <c r="AP157" i="5"/>
  <c r="AO157" i="5"/>
  <c r="AN157" i="5"/>
  <c r="AM157" i="5"/>
  <c r="AL157" i="5"/>
  <c r="AJ157" i="5"/>
  <c r="AI157" i="5"/>
  <c r="AH157" i="5"/>
  <c r="AG157" i="5"/>
  <c r="AF157" i="5"/>
  <c r="AE157" i="5"/>
  <c r="AD157" i="5"/>
  <c r="AP156" i="5"/>
  <c r="AO156" i="5"/>
  <c r="AN156" i="5"/>
  <c r="AM156" i="5"/>
  <c r="AL156" i="5"/>
  <c r="AJ156" i="5"/>
  <c r="AI156" i="5"/>
  <c r="AH156" i="5"/>
  <c r="AG156" i="5"/>
  <c r="AF156" i="5"/>
  <c r="AE156" i="5"/>
  <c r="AD156" i="5"/>
  <c r="AP155" i="5"/>
  <c r="AO155" i="5"/>
  <c r="AN155" i="5"/>
  <c r="AM155" i="5"/>
  <c r="AL155" i="5"/>
  <c r="AJ155" i="5"/>
  <c r="AI155" i="5"/>
  <c r="AH155" i="5"/>
  <c r="AG155" i="5"/>
  <c r="AF155" i="5"/>
  <c r="AE155" i="5"/>
  <c r="AD155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P151" i="5"/>
  <c r="AO151" i="5"/>
  <c r="AN151" i="5"/>
  <c r="AM151" i="5"/>
  <c r="AL151" i="5"/>
  <c r="AJ151" i="5"/>
  <c r="AI151" i="5"/>
  <c r="AH151" i="5"/>
  <c r="AG151" i="5"/>
  <c r="AF151" i="5"/>
  <c r="AE151" i="5"/>
  <c r="AD151" i="5"/>
  <c r="AP150" i="5"/>
  <c r="AO150" i="5"/>
  <c r="AN150" i="5"/>
  <c r="AM150" i="5"/>
  <c r="AL150" i="5"/>
  <c r="AJ150" i="5"/>
  <c r="AI150" i="5"/>
  <c r="AH150" i="5"/>
  <c r="AG150" i="5"/>
  <c r="AF150" i="5"/>
  <c r="AE150" i="5"/>
  <c r="AD150" i="5"/>
  <c r="AP148" i="5"/>
  <c r="AO148" i="5"/>
  <c r="AN148" i="5"/>
  <c r="AM148" i="5"/>
  <c r="AL148" i="5"/>
  <c r="AJ148" i="5"/>
  <c r="AI148" i="5"/>
  <c r="AH148" i="5"/>
  <c r="AG148" i="5"/>
  <c r="AF148" i="5"/>
  <c r="AE148" i="5"/>
  <c r="AD148" i="5"/>
  <c r="AP147" i="5"/>
  <c r="AO147" i="5"/>
  <c r="AN147" i="5"/>
  <c r="AM147" i="5"/>
  <c r="AL147" i="5"/>
  <c r="AJ147" i="5"/>
  <c r="AI147" i="5"/>
  <c r="AH147" i="5"/>
  <c r="AG147" i="5"/>
  <c r="AF147" i="5"/>
  <c r="AE147" i="5"/>
  <c r="AD147" i="5"/>
  <c r="AP146" i="5"/>
  <c r="AO146" i="5"/>
  <c r="AN146" i="5"/>
  <c r="AM146" i="5"/>
  <c r="AL146" i="5"/>
  <c r="AJ146" i="5"/>
  <c r="AI146" i="5"/>
  <c r="AH146" i="5"/>
  <c r="AG146" i="5"/>
  <c r="AF146" i="5"/>
  <c r="AE146" i="5"/>
  <c r="AD146" i="5"/>
  <c r="AP145" i="5"/>
  <c r="AO145" i="5"/>
  <c r="AN145" i="5"/>
  <c r="AM145" i="5"/>
  <c r="AL145" i="5"/>
  <c r="AJ145" i="5"/>
  <c r="AI145" i="5"/>
  <c r="AH145" i="5"/>
  <c r="AG145" i="5"/>
  <c r="AF145" i="5"/>
  <c r="AE145" i="5"/>
  <c r="AD145" i="5"/>
  <c r="AP144" i="5"/>
  <c r="AO144" i="5"/>
  <c r="AN144" i="5"/>
  <c r="AM144" i="5"/>
  <c r="AL144" i="5"/>
  <c r="AJ144" i="5"/>
  <c r="AI144" i="5"/>
  <c r="AH144" i="5"/>
  <c r="AG144" i="5"/>
  <c r="AF144" i="5"/>
  <c r="AE144" i="5"/>
  <c r="AD144" i="5"/>
  <c r="AP143" i="5"/>
  <c r="AO143" i="5"/>
  <c r="AN143" i="5"/>
  <c r="AM143" i="5"/>
  <c r="AL143" i="5"/>
  <c r="AJ143" i="5"/>
  <c r="AI143" i="5"/>
  <c r="AH143" i="5"/>
  <c r="AG143" i="5"/>
  <c r="AF143" i="5"/>
  <c r="AE143" i="5"/>
  <c r="AD143" i="5"/>
  <c r="AP142" i="5"/>
  <c r="AO142" i="5"/>
  <c r="AN142" i="5"/>
  <c r="AM142" i="5"/>
  <c r="AL142" i="5"/>
  <c r="AJ142" i="5"/>
  <c r="AI142" i="5"/>
  <c r="AH142" i="5"/>
  <c r="AG142" i="5"/>
  <c r="AF142" i="5"/>
  <c r="AE142" i="5"/>
  <c r="AD142" i="5"/>
  <c r="AP141" i="5"/>
  <c r="AO141" i="5"/>
  <c r="AN141" i="5"/>
  <c r="AM141" i="5"/>
  <c r="AL141" i="5"/>
  <c r="AJ141" i="5"/>
  <c r="AI141" i="5"/>
  <c r="AH141" i="5"/>
  <c r="AG141" i="5"/>
  <c r="AF141" i="5"/>
  <c r="AE141" i="5"/>
  <c r="AD141" i="5"/>
  <c r="AP140" i="5"/>
  <c r="AO140" i="5"/>
  <c r="AN140" i="5"/>
  <c r="AM140" i="5"/>
  <c r="AL140" i="5"/>
  <c r="AJ140" i="5"/>
  <c r="AI140" i="5"/>
  <c r="AH140" i="5"/>
  <c r="AG140" i="5"/>
  <c r="AF140" i="5"/>
  <c r="AE140" i="5"/>
  <c r="AD140" i="5"/>
  <c r="AP139" i="5"/>
  <c r="AO139" i="5"/>
  <c r="AN139" i="5"/>
  <c r="AM139" i="5"/>
  <c r="AL139" i="5"/>
  <c r="AJ139" i="5"/>
  <c r="AI139" i="5"/>
  <c r="AH139" i="5"/>
  <c r="AG139" i="5"/>
  <c r="AF139" i="5"/>
  <c r="AE139" i="5"/>
  <c r="AD139" i="5"/>
  <c r="AP138" i="5"/>
  <c r="AO138" i="5"/>
  <c r="AN138" i="5"/>
  <c r="AM138" i="5"/>
  <c r="AL138" i="5"/>
  <c r="AJ138" i="5"/>
  <c r="AI138" i="5"/>
  <c r="AH138" i="5"/>
  <c r="AG138" i="5"/>
  <c r="AF138" i="5"/>
  <c r="AE138" i="5"/>
  <c r="AD138" i="5"/>
  <c r="AP137" i="5"/>
  <c r="AO137" i="5"/>
  <c r="AN137" i="5"/>
  <c r="AM137" i="5"/>
  <c r="AL137" i="5"/>
  <c r="AJ137" i="5"/>
  <c r="AI137" i="5"/>
  <c r="AH137" i="5"/>
  <c r="AG137" i="5"/>
  <c r="AF137" i="5"/>
  <c r="AE137" i="5"/>
  <c r="AD137" i="5"/>
  <c r="AP136" i="5"/>
  <c r="AO136" i="5"/>
  <c r="AN136" i="5"/>
  <c r="AM136" i="5"/>
  <c r="AL136" i="5"/>
  <c r="AJ136" i="5"/>
  <c r="AI136" i="5"/>
  <c r="AH136" i="5"/>
  <c r="AG136" i="5"/>
  <c r="AF136" i="5"/>
  <c r="AE136" i="5"/>
  <c r="AD136" i="5"/>
  <c r="AP135" i="5"/>
  <c r="AO135" i="5"/>
  <c r="AN135" i="5"/>
  <c r="AM135" i="5"/>
  <c r="AL135" i="5"/>
  <c r="AJ135" i="5"/>
  <c r="AI135" i="5"/>
  <c r="AH135" i="5"/>
  <c r="AG135" i="5"/>
  <c r="AF135" i="5"/>
  <c r="AE135" i="5"/>
  <c r="AD135" i="5"/>
  <c r="AP134" i="5"/>
  <c r="AO134" i="5"/>
  <c r="AN134" i="5"/>
  <c r="AM134" i="5"/>
  <c r="AL134" i="5"/>
  <c r="AJ134" i="5"/>
  <c r="AI134" i="5"/>
  <c r="AH134" i="5"/>
  <c r="AG134" i="5"/>
  <c r="AF134" i="5"/>
  <c r="AE134" i="5"/>
  <c r="AD134" i="5"/>
  <c r="AP133" i="5"/>
  <c r="AO133" i="5"/>
  <c r="AN133" i="5"/>
  <c r="AM133" i="5"/>
  <c r="AL133" i="5"/>
  <c r="AJ133" i="5"/>
  <c r="AI133" i="5"/>
  <c r="AH133" i="5"/>
  <c r="AG133" i="5"/>
  <c r="AF133" i="5"/>
  <c r="AE133" i="5"/>
  <c r="AD133" i="5"/>
  <c r="AP132" i="5"/>
  <c r="AO132" i="5"/>
  <c r="AN132" i="5"/>
  <c r="AM132" i="5"/>
  <c r="AL132" i="5"/>
  <c r="AJ132" i="5"/>
  <c r="AI132" i="5"/>
  <c r="AH132" i="5"/>
  <c r="AG132" i="5"/>
  <c r="AF132" i="5"/>
  <c r="AE132" i="5"/>
  <c r="AD132" i="5"/>
  <c r="AP131" i="5"/>
  <c r="AO131" i="5"/>
  <c r="AN131" i="5"/>
  <c r="AM131" i="5"/>
  <c r="AL131" i="5"/>
  <c r="AJ131" i="5"/>
  <c r="AI131" i="5"/>
  <c r="AH131" i="5"/>
  <c r="AG131" i="5"/>
  <c r="AF131" i="5"/>
  <c r="AE131" i="5"/>
  <c r="AD131" i="5"/>
  <c r="AP130" i="5"/>
  <c r="AO130" i="5"/>
  <c r="AN130" i="5"/>
  <c r="AM130" i="5"/>
  <c r="AL130" i="5"/>
  <c r="AJ130" i="5"/>
  <c r="AI130" i="5"/>
  <c r="AH130" i="5"/>
  <c r="AG130" i="5"/>
  <c r="AF130" i="5"/>
  <c r="AE130" i="5"/>
  <c r="AD130" i="5"/>
  <c r="AP129" i="5"/>
  <c r="AO129" i="5"/>
  <c r="AN129" i="5"/>
  <c r="AM129" i="5"/>
  <c r="AL129" i="5"/>
  <c r="AJ129" i="5"/>
  <c r="AI129" i="5"/>
  <c r="AH129" i="5"/>
  <c r="AG129" i="5"/>
  <c r="AF129" i="5"/>
  <c r="AE129" i="5"/>
  <c r="AD129" i="5"/>
  <c r="AP128" i="5"/>
  <c r="AO128" i="5"/>
  <c r="AN128" i="5"/>
  <c r="AM128" i="5"/>
  <c r="AL128" i="5"/>
  <c r="AJ128" i="5"/>
  <c r="AI128" i="5"/>
  <c r="AH128" i="5"/>
  <c r="AG128" i="5"/>
  <c r="AF128" i="5"/>
  <c r="AE128" i="5"/>
  <c r="AD128" i="5"/>
  <c r="AP127" i="5"/>
  <c r="AO127" i="5"/>
  <c r="AN127" i="5"/>
  <c r="AM127" i="5"/>
  <c r="AL127" i="5"/>
  <c r="AJ127" i="5"/>
  <c r="AI127" i="5"/>
  <c r="AH127" i="5"/>
  <c r="AG127" i="5"/>
  <c r="AF127" i="5"/>
  <c r="AE127" i="5"/>
  <c r="AD127" i="5"/>
  <c r="AP126" i="5"/>
  <c r="AO126" i="5"/>
  <c r="AN126" i="5"/>
  <c r="AM126" i="5"/>
  <c r="AL126" i="5"/>
  <c r="AJ126" i="5"/>
  <c r="AI126" i="5"/>
  <c r="AH126" i="5"/>
  <c r="AG126" i="5"/>
  <c r="AF126" i="5"/>
  <c r="AE126" i="5"/>
  <c r="AD126" i="5"/>
  <c r="AP125" i="5"/>
  <c r="AO125" i="5"/>
  <c r="AN125" i="5"/>
  <c r="AM125" i="5"/>
  <c r="AL125" i="5"/>
  <c r="AJ125" i="5"/>
  <c r="AI125" i="5"/>
  <c r="AH125" i="5"/>
  <c r="AG125" i="5"/>
  <c r="AF125" i="5"/>
  <c r="AE125" i="5"/>
  <c r="AD125" i="5"/>
  <c r="AP124" i="5"/>
  <c r="AO124" i="5"/>
  <c r="AN124" i="5"/>
  <c r="AM124" i="5"/>
  <c r="AL124" i="5"/>
  <c r="AJ124" i="5"/>
  <c r="AI124" i="5"/>
  <c r="AH124" i="5"/>
  <c r="AG124" i="5"/>
  <c r="AF124" i="5"/>
  <c r="AE124" i="5"/>
  <c r="AD124" i="5"/>
  <c r="AP123" i="5"/>
  <c r="AO123" i="5"/>
  <c r="AN123" i="5"/>
  <c r="AM123" i="5"/>
  <c r="AL123" i="5"/>
  <c r="AJ123" i="5"/>
  <c r="AI123" i="5"/>
  <c r="AH123" i="5"/>
  <c r="AG123" i="5"/>
  <c r="AF123" i="5"/>
  <c r="AE123" i="5"/>
  <c r="AD123" i="5"/>
  <c r="AP122" i="5"/>
  <c r="AO122" i="5"/>
  <c r="AN122" i="5"/>
  <c r="AM122" i="5"/>
  <c r="AL122" i="5"/>
  <c r="AJ122" i="5"/>
  <c r="AI122" i="5"/>
  <c r="AH122" i="5"/>
  <c r="AG122" i="5"/>
  <c r="AF122" i="5"/>
  <c r="AE122" i="5"/>
  <c r="AD122" i="5"/>
  <c r="AP121" i="5"/>
  <c r="AO121" i="5"/>
  <c r="AN121" i="5"/>
  <c r="AM121" i="5"/>
  <c r="AL121" i="5"/>
  <c r="AJ121" i="5"/>
  <c r="AI121" i="5"/>
  <c r="AH121" i="5"/>
  <c r="AG121" i="5"/>
  <c r="AF121" i="5"/>
  <c r="AE121" i="5"/>
  <c r="AD121" i="5"/>
  <c r="AP120" i="5"/>
  <c r="AO120" i="5"/>
  <c r="AN120" i="5"/>
  <c r="AM120" i="5"/>
  <c r="AL120" i="5"/>
  <c r="AJ120" i="5"/>
  <c r="AI120" i="5"/>
  <c r="AH120" i="5"/>
  <c r="AG120" i="5"/>
  <c r="AF120" i="5"/>
  <c r="AE120" i="5"/>
  <c r="AD120" i="5"/>
  <c r="AP119" i="5"/>
  <c r="AO119" i="5"/>
  <c r="AN119" i="5"/>
  <c r="AM119" i="5"/>
  <c r="AL119" i="5"/>
  <c r="AJ119" i="5"/>
  <c r="AI119" i="5"/>
  <c r="AH119" i="5"/>
  <c r="AG119" i="5"/>
  <c r="AF119" i="5"/>
  <c r="AE119" i="5"/>
  <c r="AD119" i="5"/>
  <c r="AP117" i="5"/>
  <c r="AO117" i="5"/>
  <c r="AN117" i="5"/>
  <c r="AM117" i="5"/>
  <c r="AL117" i="5"/>
  <c r="AJ117" i="5"/>
  <c r="AI117" i="5"/>
  <c r="AH117" i="5"/>
  <c r="AG117" i="5"/>
  <c r="AF117" i="5"/>
  <c r="AE117" i="5"/>
  <c r="AD117" i="5"/>
  <c r="AP116" i="5"/>
  <c r="AO116" i="5"/>
  <c r="AN116" i="5"/>
  <c r="AM116" i="5"/>
  <c r="AL116" i="5"/>
  <c r="AJ116" i="5"/>
  <c r="AI116" i="5"/>
  <c r="AH116" i="5"/>
  <c r="AG116" i="5"/>
  <c r="AF116" i="5"/>
  <c r="AE116" i="5"/>
  <c r="AD116" i="5"/>
  <c r="AP115" i="5"/>
  <c r="AO115" i="5"/>
  <c r="AN115" i="5"/>
  <c r="AM115" i="5"/>
  <c r="AL115" i="5"/>
  <c r="AJ115" i="5"/>
  <c r="AI115" i="5"/>
  <c r="AH115" i="5"/>
  <c r="AG115" i="5"/>
  <c r="AF115" i="5"/>
  <c r="AE115" i="5"/>
  <c r="AD115" i="5"/>
  <c r="AP114" i="5"/>
  <c r="AO114" i="5"/>
  <c r="AN114" i="5"/>
  <c r="AM114" i="5"/>
  <c r="AL114" i="5"/>
  <c r="AJ114" i="5"/>
  <c r="AI114" i="5"/>
  <c r="AH114" i="5"/>
  <c r="AG114" i="5"/>
  <c r="AF114" i="5"/>
  <c r="AE114" i="5"/>
  <c r="AD114" i="5"/>
  <c r="AP113" i="5"/>
  <c r="AO113" i="5"/>
  <c r="AN113" i="5"/>
  <c r="AM113" i="5"/>
  <c r="AL113" i="5"/>
  <c r="AJ113" i="5"/>
  <c r="AI113" i="5"/>
  <c r="AH113" i="5"/>
  <c r="AG113" i="5"/>
  <c r="AF113" i="5"/>
  <c r="AE113" i="5"/>
  <c r="AD113" i="5"/>
  <c r="AP112" i="5"/>
  <c r="AO112" i="5"/>
  <c r="AN112" i="5"/>
  <c r="AM112" i="5"/>
  <c r="AL112" i="5"/>
  <c r="AJ112" i="5"/>
  <c r="AI112" i="5"/>
  <c r="AH112" i="5"/>
  <c r="AG112" i="5"/>
  <c r="AF112" i="5"/>
  <c r="AE112" i="5"/>
  <c r="AD112" i="5"/>
  <c r="AP111" i="5"/>
  <c r="AO111" i="5"/>
  <c r="AN111" i="5"/>
  <c r="AM111" i="5"/>
  <c r="AL111" i="5"/>
  <c r="AJ111" i="5"/>
  <c r="AI111" i="5"/>
  <c r="AH111" i="5"/>
  <c r="AG111" i="5"/>
  <c r="AF111" i="5"/>
  <c r="AE111" i="5"/>
  <c r="AD111" i="5"/>
  <c r="AP110" i="5"/>
  <c r="AO110" i="5"/>
  <c r="AN110" i="5"/>
  <c r="AM110" i="5"/>
  <c r="AL110" i="5"/>
  <c r="AJ110" i="5"/>
  <c r="AI110" i="5"/>
  <c r="AH110" i="5"/>
  <c r="AG110" i="5"/>
  <c r="AF110" i="5"/>
  <c r="AE110" i="5"/>
  <c r="AD110" i="5"/>
  <c r="AP109" i="5"/>
  <c r="AO109" i="5"/>
  <c r="AN109" i="5"/>
  <c r="AM109" i="5"/>
  <c r="AL109" i="5"/>
  <c r="AJ109" i="5"/>
  <c r="AI109" i="5"/>
  <c r="AH109" i="5"/>
  <c r="AG109" i="5"/>
  <c r="AF109" i="5"/>
  <c r="AE109" i="5"/>
  <c r="AD109" i="5"/>
  <c r="AP108" i="5"/>
  <c r="AO108" i="5"/>
  <c r="AN108" i="5"/>
  <c r="AM108" i="5"/>
  <c r="AL108" i="5"/>
  <c r="AJ108" i="5"/>
  <c r="AI108" i="5"/>
  <c r="AH108" i="5"/>
  <c r="AG108" i="5"/>
  <c r="AF108" i="5"/>
  <c r="AE108" i="5"/>
  <c r="AD108" i="5"/>
  <c r="AP107" i="5"/>
  <c r="AO107" i="5"/>
  <c r="AN107" i="5"/>
  <c r="AM107" i="5"/>
  <c r="AL107" i="5"/>
  <c r="AJ107" i="5"/>
  <c r="AI107" i="5"/>
  <c r="AH107" i="5"/>
  <c r="AG107" i="5"/>
  <c r="AF107" i="5"/>
  <c r="AE107" i="5"/>
  <c r="AD107" i="5"/>
  <c r="AP106" i="5"/>
  <c r="AO106" i="5"/>
  <c r="AN106" i="5"/>
  <c r="AM106" i="5"/>
  <c r="AL106" i="5"/>
  <c r="AJ106" i="5"/>
  <c r="AI106" i="5"/>
  <c r="AH106" i="5"/>
  <c r="AG106" i="5"/>
  <c r="AF106" i="5"/>
  <c r="AE106" i="5"/>
  <c r="AD106" i="5"/>
  <c r="AP105" i="5"/>
  <c r="AO105" i="5"/>
  <c r="AN105" i="5"/>
  <c r="AM105" i="5"/>
  <c r="AL105" i="5"/>
  <c r="AJ105" i="5"/>
  <c r="AI105" i="5"/>
  <c r="AH105" i="5"/>
  <c r="AG105" i="5"/>
  <c r="AF105" i="5"/>
  <c r="AE105" i="5"/>
  <c r="AD105" i="5"/>
  <c r="AP104" i="5"/>
  <c r="AO104" i="5"/>
  <c r="AN104" i="5"/>
  <c r="AM104" i="5"/>
  <c r="AL104" i="5"/>
  <c r="AJ104" i="5"/>
  <c r="AI104" i="5"/>
  <c r="AH104" i="5"/>
  <c r="AG104" i="5"/>
  <c r="AF104" i="5"/>
  <c r="AE104" i="5"/>
  <c r="AD104" i="5"/>
  <c r="AP103" i="5"/>
  <c r="AO103" i="5"/>
  <c r="AN103" i="5"/>
  <c r="AM103" i="5"/>
  <c r="AL103" i="5"/>
  <c r="AJ103" i="5"/>
  <c r="AI103" i="5"/>
  <c r="AH103" i="5"/>
  <c r="AG103" i="5"/>
  <c r="AF103" i="5"/>
  <c r="AE103" i="5"/>
  <c r="AD103" i="5"/>
  <c r="AP102" i="5"/>
  <c r="AO102" i="5"/>
  <c r="AN102" i="5"/>
  <c r="AM102" i="5"/>
  <c r="AL102" i="5"/>
  <c r="AJ102" i="5"/>
  <c r="AI102" i="5"/>
  <c r="AH102" i="5"/>
  <c r="AG102" i="5"/>
  <c r="AF102" i="5"/>
  <c r="AE102" i="5"/>
  <c r="AD102" i="5"/>
  <c r="AP101" i="5"/>
  <c r="AO101" i="5"/>
  <c r="AN101" i="5"/>
  <c r="AM101" i="5"/>
  <c r="AL101" i="5"/>
  <c r="AJ101" i="5"/>
  <c r="AI101" i="5"/>
  <c r="AH101" i="5"/>
  <c r="AG101" i="5"/>
  <c r="AF101" i="5"/>
  <c r="AE101" i="5"/>
  <c r="AD101" i="5"/>
  <c r="AP100" i="5"/>
  <c r="AO100" i="5"/>
  <c r="AN100" i="5"/>
  <c r="AM100" i="5"/>
  <c r="AL100" i="5"/>
  <c r="AJ100" i="5"/>
  <c r="AI100" i="5"/>
  <c r="AH100" i="5"/>
  <c r="AG100" i="5"/>
  <c r="AF100" i="5"/>
  <c r="AE100" i="5"/>
  <c r="AD100" i="5"/>
  <c r="AP99" i="5"/>
  <c r="AO99" i="5"/>
  <c r="AN99" i="5"/>
  <c r="AM99" i="5"/>
  <c r="AL99" i="5"/>
  <c r="AJ99" i="5"/>
  <c r="AI99" i="5"/>
  <c r="AH99" i="5"/>
  <c r="AG99" i="5"/>
  <c r="AF99" i="5"/>
  <c r="AE99" i="5"/>
  <c r="AD99" i="5"/>
  <c r="AP98" i="5"/>
  <c r="AO98" i="5"/>
  <c r="AN98" i="5"/>
  <c r="AM98" i="5"/>
  <c r="AL98" i="5"/>
  <c r="AJ98" i="5"/>
  <c r="AI98" i="5"/>
  <c r="AH98" i="5"/>
  <c r="AG98" i="5"/>
  <c r="AF98" i="5"/>
  <c r="AE98" i="5"/>
  <c r="AD98" i="5"/>
  <c r="AP96" i="5"/>
  <c r="AO96" i="5"/>
  <c r="AN96" i="5"/>
  <c r="AM96" i="5"/>
  <c r="AL96" i="5"/>
  <c r="AJ96" i="5"/>
  <c r="AI96" i="5"/>
  <c r="AH96" i="5"/>
  <c r="AG96" i="5"/>
  <c r="AF96" i="5"/>
  <c r="AE96" i="5"/>
  <c r="AD96" i="5"/>
  <c r="AP95" i="5"/>
  <c r="AO95" i="5"/>
  <c r="AN95" i="5"/>
  <c r="AM95" i="5"/>
  <c r="AL95" i="5"/>
  <c r="AJ95" i="5"/>
  <c r="AI95" i="5"/>
  <c r="AH95" i="5"/>
  <c r="AG95" i="5"/>
  <c r="AF95" i="5"/>
  <c r="AE95" i="5"/>
  <c r="AD95" i="5"/>
  <c r="AP94" i="5"/>
  <c r="AO94" i="5"/>
  <c r="AN94" i="5"/>
  <c r="AM94" i="5"/>
  <c r="AL94" i="5"/>
  <c r="AJ94" i="5"/>
  <c r="AI94" i="5"/>
  <c r="AH94" i="5"/>
  <c r="AG94" i="5"/>
  <c r="AF94" i="5"/>
  <c r="AE94" i="5"/>
  <c r="AD94" i="5"/>
  <c r="AP93" i="5"/>
  <c r="AO93" i="5"/>
  <c r="AN93" i="5"/>
  <c r="AM93" i="5"/>
  <c r="AL93" i="5"/>
  <c r="AJ93" i="5"/>
  <c r="AI93" i="5"/>
  <c r="AH93" i="5"/>
  <c r="AG93" i="5"/>
  <c r="AF93" i="5"/>
  <c r="AE93" i="5"/>
  <c r="AD93" i="5"/>
  <c r="AP92" i="5"/>
  <c r="AO92" i="5"/>
  <c r="AN92" i="5"/>
  <c r="AM92" i="5"/>
  <c r="AL92" i="5"/>
  <c r="AJ92" i="5"/>
  <c r="AI92" i="5"/>
  <c r="AH92" i="5"/>
  <c r="AG92" i="5"/>
  <c r="AF92" i="5"/>
  <c r="AE92" i="5"/>
  <c r="AD92" i="5"/>
  <c r="AP91" i="5"/>
  <c r="AO91" i="5"/>
  <c r="AN91" i="5"/>
  <c r="AM91" i="5"/>
  <c r="AL91" i="5"/>
  <c r="AJ91" i="5"/>
  <c r="AI91" i="5"/>
  <c r="AH91" i="5"/>
  <c r="AG91" i="5"/>
  <c r="AF91" i="5"/>
  <c r="AE91" i="5"/>
  <c r="AD91" i="5"/>
  <c r="AP90" i="5"/>
  <c r="AO90" i="5"/>
  <c r="AN90" i="5"/>
  <c r="AM90" i="5"/>
  <c r="AL90" i="5"/>
  <c r="AJ90" i="5"/>
  <c r="AI90" i="5"/>
  <c r="AH90" i="5"/>
  <c r="AG90" i="5"/>
  <c r="AF90" i="5"/>
  <c r="AE90" i="5"/>
  <c r="AD90" i="5"/>
  <c r="AP89" i="5"/>
  <c r="AO89" i="5"/>
  <c r="AN89" i="5"/>
  <c r="AM89" i="5"/>
  <c r="AL89" i="5"/>
  <c r="AJ89" i="5"/>
  <c r="AI89" i="5"/>
  <c r="AH89" i="5"/>
  <c r="AG89" i="5"/>
  <c r="AF89" i="5"/>
  <c r="AE89" i="5"/>
  <c r="AD89" i="5"/>
  <c r="AP88" i="5"/>
  <c r="AO88" i="5"/>
  <c r="AN88" i="5"/>
  <c r="AM88" i="5"/>
  <c r="AL88" i="5"/>
  <c r="AJ88" i="5"/>
  <c r="AI88" i="5"/>
  <c r="AH88" i="5"/>
  <c r="AG88" i="5"/>
  <c r="AF88" i="5"/>
  <c r="AE88" i="5"/>
  <c r="AD88" i="5"/>
  <c r="AP87" i="5"/>
  <c r="AO87" i="5"/>
  <c r="AN87" i="5"/>
  <c r="AM87" i="5"/>
  <c r="AL87" i="5"/>
  <c r="AJ87" i="5"/>
  <c r="AI87" i="5"/>
  <c r="AH87" i="5"/>
  <c r="AG87" i="5"/>
  <c r="AF87" i="5"/>
  <c r="AE87" i="5"/>
  <c r="AD87" i="5"/>
  <c r="AP86" i="5"/>
  <c r="AO86" i="5"/>
  <c r="AN86" i="5"/>
  <c r="AM86" i="5"/>
  <c r="AL86" i="5"/>
  <c r="AJ86" i="5"/>
  <c r="AI86" i="5"/>
  <c r="AH86" i="5"/>
  <c r="AG86" i="5"/>
  <c r="AF86" i="5"/>
  <c r="AE86" i="5"/>
  <c r="AD86" i="5"/>
  <c r="AP85" i="5"/>
  <c r="AO85" i="5"/>
  <c r="AN85" i="5"/>
  <c r="AM85" i="5"/>
  <c r="AL85" i="5"/>
  <c r="AJ85" i="5"/>
  <c r="AI85" i="5"/>
  <c r="AH85" i="5"/>
  <c r="AG85" i="5"/>
  <c r="AF85" i="5"/>
  <c r="AE85" i="5"/>
  <c r="AD85" i="5"/>
  <c r="AP84" i="5"/>
  <c r="AO84" i="5"/>
  <c r="AN84" i="5"/>
  <c r="AM84" i="5"/>
  <c r="AL84" i="5"/>
  <c r="AJ84" i="5"/>
  <c r="AI84" i="5"/>
  <c r="AH84" i="5"/>
  <c r="AG84" i="5"/>
  <c r="AF84" i="5"/>
  <c r="AE84" i="5"/>
  <c r="AD84" i="5"/>
  <c r="AP83" i="5"/>
  <c r="AO83" i="5"/>
  <c r="AN83" i="5"/>
  <c r="AM83" i="5"/>
  <c r="AL83" i="5"/>
  <c r="AJ83" i="5"/>
  <c r="AI83" i="5"/>
  <c r="AH83" i="5"/>
  <c r="AG83" i="5"/>
  <c r="AF83" i="5"/>
  <c r="AE83" i="5"/>
  <c r="AD83" i="5"/>
  <c r="AP82" i="5"/>
  <c r="AO82" i="5"/>
  <c r="AN82" i="5"/>
  <c r="AM82" i="5"/>
  <c r="AL82" i="5"/>
  <c r="AJ82" i="5"/>
  <c r="AI82" i="5"/>
  <c r="AH82" i="5"/>
  <c r="AG82" i="5"/>
  <c r="AF82" i="5"/>
  <c r="AE82" i="5"/>
  <c r="AD82" i="5"/>
  <c r="AP81" i="5"/>
  <c r="AO81" i="5"/>
  <c r="AN81" i="5"/>
  <c r="AM81" i="5"/>
  <c r="AL81" i="5"/>
  <c r="AJ81" i="5"/>
  <c r="AI81" i="5"/>
  <c r="AH81" i="5"/>
  <c r="AG81" i="5"/>
  <c r="AF81" i="5"/>
  <c r="AE81" i="5"/>
  <c r="AD81" i="5"/>
  <c r="AP80" i="5"/>
  <c r="AO80" i="5"/>
  <c r="AN80" i="5"/>
  <c r="AM80" i="5"/>
  <c r="AL80" i="5"/>
  <c r="AJ80" i="5"/>
  <c r="AI80" i="5"/>
  <c r="AH80" i="5"/>
  <c r="AG80" i="5"/>
  <c r="AF80" i="5"/>
  <c r="AE80" i="5"/>
  <c r="AD80" i="5"/>
  <c r="AP79" i="5"/>
  <c r="AO79" i="5"/>
  <c r="AN79" i="5"/>
  <c r="AM79" i="5"/>
  <c r="AL79" i="5"/>
  <c r="AJ79" i="5"/>
  <c r="AI79" i="5"/>
  <c r="AH79" i="5"/>
  <c r="AG79" i="5"/>
  <c r="AF79" i="5"/>
  <c r="AE79" i="5"/>
  <c r="AD79" i="5"/>
  <c r="AP78" i="5"/>
  <c r="AO78" i="5"/>
  <c r="AN78" i="5"/>
  <c r="AM78" i="5"/>
  <c r="AL78" i="5"/>
  <c r="AJ78" i="5"/>
  <c r="AI78" i="5"/>
  <c r="AH78" i="5"/>
  <c r="AG78" i="5"/>
  <c r="AF78" i="5"/>
  <c r="AE78" i="5"/>
  <c r="AD78" i="5"/>
  <c r="AP77" i="5"/>
  <c r="AO77" i="5"/>
  <c r="AN77" i="5"/>
  <c r="AM77" i="5"/>
  <c r="AL77" i="5"/>
  <c r="AJ77" i="5"/>
  <c r="AI77" i="5"/>
  <c r="AH77" i="5"/>
  <c r="AG77" i="5"/>
  <c r="AF77" i="5"/>
  <c r="AE77" i="5"/>
  <c r="AD77" i="5"/>
  <c r="AP76" i="5"/>
  <c r="AO76" i="5"/>
  <c r="AN76" i="5"/>
  <c r="AM76" i="5"/>
  <c r="AL76" i="5"/>
  <c r="AJ76" i="5"/>
  <c r="AI76" i="5"/>
  <c r="AH76" i="5"/>
  <c r="AG76" i="5"/>
  <c r="AF76" i="5"/>
  <c r="AE76" i="5"/>
  <c r="AD76" i="5"/>
  <c r="AP75" i="5"/>
  <c r="AO75" i="5"/>
  <c r="AN75" i="5"/>
  <c r="AM75" i="5"/>
  <c r="AL75" i="5"/>
  <c r="AJ75" i="5"/>
  <c r="AI75" i="5"/>
  <c r="AH75" i="5"/>
  <c r="AG75" i="5"/>
  <c r="AF75" i="5"/>
  <c r="AE75" i="5"/>
  <c r="AD75" i="5"/>
  <c r="AP74" i="5"/>
  <c r="AO74" i="5"/>
  <c r="AN74" i="5"/>
  <c r="AM74" i="5"/>
  <c r="AL74" i="5"/>
  <c r="AJ74" i="5"/>
  <c r="AI74" i="5"/>
  <c r="AH74" i="5"/>
  <c r="AG74" i="5"/>
  <c r="AF74" i="5"/>
  <c r="AE74" i="5"/>
  <c r="AD74" i="5"/>
  <c r="AP73" i="5"/>
  <c r="AO73" i="5"/>
  <c r="AN73" i="5"/>
  <c r="AM73" i="5"/>
  <c r="AL73" i="5"/>
  <c r="AJ73" i="5"/>
  <c r="AI73" i="5"/>
  <c r="AH73" i="5"/>
  <c r="AG73" i="5"/>
  <c r="AF73" i="5"/>
  <c r="AE73" i="5"/>
  <c r="AD73" i="5"/>
  <c r="AP72" i="5"/>
  <c r="AO72" i="5"/>
  <c r="AN72" i="5"/>
  <c r="AM72" i="5"/>
  <c r="AL72" i="5"/>
  <c r="AJ72" i="5"/>
  <c r="AI72" i="5"/>
  <c r="AH72" i="5"/>
  <c r="AG72" i="5"/>
  <c r="AF72" i="5"/>
  <c r="AE72" i="5"/>
  <c r="AD72" i="5"/>
  <c r="AP71" i="5"/>
  <c r="AO71" i="5"/>
  <c r="AN71" i="5"/>
  <c r="AM71" i="5"/>
  <c r="AL71" i="5"/>
  <c r="AJ71" i="5"/>
  <c r="AI71" i="5"/>
  <c r="AH71" i="5"/>
  <c r="AG71" i="5"/>
  <c r="AF71" i="5"/>
  <c r="AE71" i="5"/>
  <c r="AD71" i="5"/>
  <c r="AP69" i="5"/>
  <c r="AO69" i="5"/>
  <c r="AN69" i="5"/>
  <c r="AM69" i="5"/>
  <c r="AL69" i="5"/>
  <c r="AJ69" i="5"/>
  <c r="AI69" i="5"/>
  <c r="AH69" i="5"/>
  <c r="AG69" i="5"/>
  <c r="AF69" i="5"/>
  <c r="AE69" i="5"/>
  <c r="AD69" i="5"/>
  <c r="AP68" i="5"/>
  <c r="AO68" i="5"/>
  <c r="AN68" i="5"/>
  <c r="AM68" i="5"/>
  <c r="AL68" i="5"/>
  <c r="AJ68" i="5"/>
  <c r="AI68" i="5"/>
  <c r="AH68" i="5"/>
  <c r="AG68" i="5"/>
  <c r="AF68" i="5"/>
  <c r="AE68" i="5"/>
  <c r="AD68" i="5"/>
  <c r="AP67" i="5"/>
  <c r="AO67" i="5"/>
  <c r="AN67" i="5"/>
  <c r="AM67" i="5"/>
  <c r="AL67" i="5"/>
  <c r="AJ67" i="5"/>
  <c r="AI67" i="5"/>
  <c r="AH67" i="5"/>
  <c r="AG67" i="5"/>
  <c r="AF67" i="5"/>
  <c r="AE67" i="5"/>
  <c r="AD67" i="5"/>
  <c r="AP66" i="5"/>
  <c r="AO66" i="5"/>
  <c r="AN66" i="5"/>
  <c r="AM66" i="5"/>
  <c r="AL66" i="5"/>
  <c r="AJ66" i="5"/>
  <c r="AI66" i="5"/>
  <c r="AH66" i="5"/>
  <c r="AG66" i="5"/>
  <c r="AF66" i="5"/>
  <c r="AE66" i="5"/>
  <c r="AD66" i="5"/>
  <c r="AP65" i="5"/>
  <c r="AO65" i="5"/>
  <c r="AN65" i="5"/>
  <c r="AM65" i="5"/>
  <c r="AL65" i="5"/>
  <c r="AJ65" i="5"/>
  <c r="AI65" i="5"/>
  <c r="AH65" i="5"/>
  <c r="AG65" i="5"/>
  <c r="AF65" i="5"/>
  <c r="AE65" i="5"/>
  <c r="AD65" i="5"/>
  <c r="AP64" i="5"/>
  <c r="AO64" i="5"/>
  <c r="AN64" i="5"/>
  <c r="AM64" i="5"/>
  <c r="AL64" i="5"/>
  <c r="AJ64" i="5"/>
  <c r="AI64" i="5"/>
  <c r="AH64" i="5"/>
  <c r="AG64" i="5"/>
  <c r="AF64" i="5"/>
  <c r="AE64" i="5"/>
  <c r="AD64" i="5"/>
  <c r="AP63" i="5"/>
  <c r="AO63" i="5"/>
  <c r="AN63" i="5"/>
  <c r="AM63" i="5"/>
  <c r="AL63" i="5"/>
  <c r="AJ63" i="5"/>
  <c r="AI63" i="5"/>
  <c r="AH63" i="5"/>
  <c r="AG63" i="5"/>
  <c r="AF63" i="5"/>
  <c r="AE63" i="5"/>
  <c r="AD63" i="5"/>
  <c r="AP62" i="5"/>
  <c r="AO62" i="5"/>
  <c r="AN62" i="5"/>
  <c r="AM62" i="5"/>
  <c r="AL62" i="5"/>
  <c r="AJ62" i="5"/>
  <c r="AI62" i="5"/>
  <c r="AH62" i="5"/>
  <c r="AG62" i="5"/>
  <c r="AF62" i="5"/>
  <c r="AE62" i="5"/>
  <c r="AD62" i="5"/>
  <c r="AP60" i="5"/>
  <c r="AO60" i="5"/>
  <c r="AN60" i="5"/>
  <c r="AM60" i="5"/>
  <c r="AL60" i="5"/>
  <c r="AJ60" i="5"/>
  <c r="AI60" i="5"/>
  <c r="AH60" i="5"/>
  <c r="AG60" i="5"/>
  <c r="AF60" i="5"/>
  <c r="AE60" i="5"/>
  <c r="AD60" i="5"/>
  <c r="AP59" i="5"/>
  <c r="AO59" i="5"/>
  <c r="AN59" i="5"/>
  <c r="AM59" i="5"/>
  <c r="AL59" i="5"/>
  <c r="AJ59" i="5"/>
  <c r="AI59" i="5"/>
  <c r="AH59" i="5"/>
  <c r="AG59" i="5"/>
  <c r="AF59" i="5"/>
  <c r="AE59" i="5"/>
  <c r="AD59" i="5"/>
  <c r="AP58" i="5"/>
  <c r="AO58" i="5"/>
  <c r="AN58" i="5"/>
  <c r="AM58" i="5"/>
  <c r="AL58" i="5"/>
  <c r="AJ58" i="5"/>
  <c r="AI58" i="5"/>
  <c r="AH58" i="5"/>
  <c r="AG58" i="5"/>
  <c r="AF58" i="5"/>
  <c r="AE58" i="5"/>
  <c r="AD58" i="5"/>
  <c r="AP57" i="5"/>
  <c r="AO57" i="5"/>
  <c r="AN57" i="5"/>
  <c r="AM57" i="5"/>
  <c r="AL57" i="5"/>
  <c r="AJ57" i="5"/>
  <c r="AI57" i="5"/>
  <c r="AH57" i="5"/>
  <c r="AG57" i="5"/>
  <c r="AF57" i="5"/>
  <c r="AE57" i="5"/>
  <c r="AD57" i="5"/>
  <c r="AP56" i="5"/>
  <c r="AO56" i="5"/>
  <c r="AN56" i="5"/>
  <c r="AM56" i="5"/>
  <c r="AL56" i="5"/>
  <c r="AJ56" i="5"/>
  <c r="AI56" i="5"/>
  <c r="AH56" i="5"/>
  <c r="AG56" i="5"/>
  <c r="AF56" i="5"/>
  <c r="AE56" i="5"/>
  <c r="AD56" i="5"/>
  <c r="AP55" i="5"/>
  <c r="AO55" i="5"/>
  <c r="AN55" i="5"/>
  <c r="AM55" i="5"/>
  <c r="AL55" i="5"/>
  <c r="AJ55" i="5"/>
  <c r="AI55" i="5"/>
  <c r="AH55" i="5"/>
  <c r="AG55" i="5"/>
  <c r="AF55" i="5"/>
  <c r="AE55" i="5"/>
  <c r="AD55" i="5"/>
  <c r="AP54" i="5"/>
  <c r="AO54" i="5"/>
  <c r="AN54" i="5"/>
  <c r="AM54" i="5"/>
  <c r="AL54" i="5"/>
  <c r="AJ54" i="5"/>
  <c r="AI54" i="5"/>
  <c r="AH54" i="5"/>
  <c r="AG54" i="5"/>
  <c r="AF54" i="5"/>
  <c r="AE54" i="5"/>
  <c r="AD54" i="5"/>
  <c r="AP53" i="5"/>
  <c r="AO53" i="5"/>
  <c r="AN53" i="5"/>
  <c r="AM53" i="5"/>
  <c r="AL53" i="5"/>
  <c r="AJ53" i="5"/>
  <c r="AI53" i="5"/>
  <c r="AH53" i="5"/>
  <c r="AG53" i="5"/>
  <c r="AF53" i="5"/>
  <c r="AE53" i="5"/>
  <c r="AD53" i="5"/>
  <c r="AP52" i="5"/>
  <c r="AO52" i="5"/>
  <c r="AN52" i="5"/>
  <c r="AM52" i="5"/>
  <c r="AL52" i="5"/>
  <c r="AJ52" i="5"/>
  <c r="AI52" i="5"/>
  <c r="AH52" i="5"/>
  <c r="AG52" i="5"/>
  <c r="AF52" i="5"/>
  <c r="AE52" i="5"/>
  <c r="AD52" i="5"/>
  <c r="AP51" i="5"/>
  <c r="AO51" i="5"/>
  <c r="AN51" i="5"/>
  <c r="AM51" i="5"/>
  <c r="AL51" i="5"/>
  <c r="AJ51" i="5"/>
  <c r="AI51" i="5"/>
  <c r="AH51" i="5"/>
  <c r="AG51" i="5"/>
  <c r="AF51" i="5"/>
  <c r="AE51" i="5"/>
  <c r="AD51" i="5"/>
  <c r="AP50" i="5"/>
  <c r="AO50" i="5"/>
  <c r="AN50" i="5"/>
  <c r="AM50" i="5"/>
  <c r="AL50" i="5"/>
  <c r="AJ50" i="5"/>
  <c r="AI50" i="5"/>
  <c r="AH50" i="5"/>
  <c r="AG50" i="5"/>
  <c r="AF50" i="5"/>
  <c r="AE50" i="5"/>
  <c r="AD50" i="5"/>
  <c r="AP49" i="5"/>
  <c r="AO49" i="5"/>
  <c r="AN49" i="5"/>
  <c r="AM49" i="5"/>
  <c r="AL49" i="5"/>
  <c r="AJ49" i="5"/>
  <c r="AI49" i="5"/>
  <c r="AH49" i="5"/>
  <c r="AG49" i="5"/>
  <c r="AF49" i="5"/>
  <c r="AE49" i="5"/>
  <c r="AD49" i="5"/>
  <c r="AP48" i="5"/>
  <c r="AO48" i="5"/>
  <c r="AN48" i="5"/>
  <c r="AM48" i="5"/>
  <c r="AL48" i="5"/>
  <c r="AJ48" i="5"/>
  <c r="AI48" i="5"/>
  <c r="AH48" i="5"/>
  <c r="AG48" i="5"/>
  <c r="AF48" i="5"/>
  <c r="AE48" i="5"/>
  <c r="AD48" i="5"/>
  <c r="AP47" i="5"/>
  <c r="AO47" i="5"/>
  <c r="AN47" i="5"/>
  <c r="AM47" i="5"/>
  <c r="AL47" i="5"/>
  <c r="AJ47" i="5"/>
  <c r="AI47" i="5"/>
  <c r="AH47" i="5"/>
  <c r="AG47" i="5"/>
  <c r="AF47" i="5"/>
  <c r="AE47" i="5"/>
  <c r="AD47" i="5"/>
  <c r="AP46" i="5"/>
  <c r="AO46" i="5"/>
  <c r="AN46" i="5"/>
  <c r="AM46" i="5"/>
  <c r="AL46" i="5"/>
  <c r="AJ46" i="5"/>
  <c r="AI46" i="5"/>
  <c r="AH46" i="5"/>
  <c r="AG46" i="5"/>
  <c r="AF46" i="5"/>
  <c r="AE46" i="5"/>
  <c r="AD46" i="5"/>
  <c r="AP45" i="5"/>
  <c r="AO45" i="5"/>
  <c r="AN45" i="5"/>
  <c r="AM45" i="5"/>
  <c r="AL45" i="5"/>
  <c r="AJ45" i="5"/>
  <c r="AI45" i="5"/>
  <c r="AH45" i="5"/>
  <c r="AG45" i="5"/>
  <c r="AF45" i="5"/>
  <c r="AE45" i="5"/>
  <c r="AD45" i="5"/>
  <c r="AP44" i="5"/>
  <c r="AO44" i="5"/>
  <c r="AN44" i="5"/>
  <c r="AM44" i="5"/>
  <c r="AL44" i="5"/>
  <c r="AJ44" i="5"/>
  <c r="AI44" i="5"/>
  <c r="AH44" i="5"/>
  <c r="AG44" i="5"/>
  <c r="AF44" i="5"/>
  <c r="AE44" i="5"/>
  <c r="AD44" i="5"/>
  <c r="AP43" i="5"/>
  <c r="AO43" i="5"/>
  <c r="AN43" i="5"/>
  <c r="AM43" i="5"/>
  <c r="AL43" i="5"/>
  <c r="AJ43" i="5"/>
  <c r="AI43" i="5"/>
  <c r="AH43" i="5"/>
  <c r="AG43" i="5"/>
  <c r="AF43" i="5"/>
  <c r="AE43" i="5"/>
  <c r="AD43" i="5"/>
  <c r="AD3" i="5"/>
  <c r="AE3" i="5"/>
  <c r="AF3" i="5"/>
  <c r="AG3" i="5"/>
  <c r="AH3" i="5"/>
  <c r="AI3" i="5"/>
  <c r="AJ3" i="5"/>
  <c r="AL3" i="5"/>
  <c r="AM3" i="5"/>
  <c r="AN3" i="5"/>
  <c r="AO3" i="5"/>
  <c r="AP3" i="5"/>
  <c r="AD4" i="5"/>
  <c r="AE4" i="5"/>
  <c r="AF4" i="5"/>
  <c r="AG4" i="5"/>
  <c r="AH4" i="5"/>
  <c r="AI4" i="5"/>
  <c r="AJ4" i="5"/>
  <c r="AL4" i="5"/>
  <c r="AM4" i="5"/>
  <c r="AN4" i="5"/>
  <c r="AO4" i="5"/>
  <c r="AP4" i="5"/>
  <c r="AD5" i="5"/>
  <c r="AE5" i="5"/>
  <c r="AF5" i="5"/>
  <c r="AG5" i="5"/>
  <c r="AH5" i="5"/>
  <c r="AI5" i="5"/>
  <c r="AJ5" i="5"/>
  <c r="AL5" i="5"/>
  <c r="AM5" i="5"/>
  <c r="AN5" i="5"/>
  <c r="AO5" i="5"/>
  <c r="AP5" i="5"/>
  <c r="AD6" i="5"/>
  <c r="AE6" i="5"/>
  <c r="AF6" i="5"/>
  <c r="AG6" i="5"/>
  <c r="AH6" i="5"/>
  <c r="AI6" i="5"/>
  <c r="AJ6" i="5"/>
  <c r="AL6" i="5"/>
  <c r="AM6" i="5"/>
  <c r="AN6" i="5"/>
  <c r="AO6" i="5"/>
  <c r="AP6" i="5"/>
  <c r="AD7" i="5"/>
  <c r="AE7" i="5"/>
  <c r="AF7" i="5"/>
  <c r="AG7" i="5"/>
  <c r="AH7" i="5"/>
  <c r="AI7" i="5"/>
  <c r="AJ7" i="5"/>
  <c r="AL7" i="5"/>
  <c r="AM7" i="5"/>
  <c r="AN7" i="5"/>
  <c r="AO7" i="5"/>
  <c r="AP7" i="5"/>
  <c r="AD8" i="5"/>
  <c r="AE8" i="5"/>
  <c r="AF8" i="5"/>
  <c r="AG8" i="5"/>
  <c r="AH8" i="5"/>
  <c r="AI8" i="5"/>
  <c r="AJ8" i="5"/>
  <c r="AL8" i="5"/>
  <c r="AM8" i="5"/>
  <c r="AN8" i="5"/>
  <c r="AO8" i="5"/>
  <c r="AP8" i="5"/>
  <c r="AD9" i="5"/>
  <c r="AE9" i="5"/>
  <c r="AF9" i="5"/>
  <c r="AG9" i="5"/>
  <c r="AH9" i="5"/>
  <c r="AI9" i="5"/>
  <c r="AJ9" i="5"/>
  <c r="AL9" i="5"/>
  <c r="AM9" i="5"/>
  <c r="AN9" i="5"/>
  <c r="AO9" i="5"/>
  <c r="AP9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P2" i="5"/>
  <c r="AO2" i="5"/>
  <c r="AN2" i="5"/>
  <c r="AM2" i="5"/>
  <c r="AL2" i="5"/>
  <c r="AJ2" i="5"/>
  <c r="AI2" i="5"/>
  <c r="AH2" i="5"/>
  <c r="AD2" i="5"/>
  <c r="AG2" i="5"/>
  <c r="AF2" i="5"/>
  <c r="AE2" i="5"/>
  <c r="AM1" i="5"/>
  <c r="AN1" i="5"/>
  <c r="AO1" i="5" s="1"/>
  <c r="AP1" i="5" s="1"/>
  <c r="AF1" i="5"/>
  <c r="AG1" i="5"/>
  <c r="AH1" i="5" s="1"/>
  <c r="AI1" i="5" s="1"/>
  <c r="AJ1" i="5" s="1"/>
  <c r="AK1" i="5" s="1"/>
  <c r="AL1" i="5" s="1"/>
  <c r="AE1" i="5"/>
  <c r="AC12" i="5"/>
  <c r="AC26" i="5"/>
  <c r="AC27" i="5"/>
  <c r="AC39" i="5"/>
  <c r="AC51" i="5"/>
  <c r="AC52" i="5"/>
  <c r="AC63" i="5"/>
  <c r="AC66" i="5"/>
  <c r="AC76" i="5"/>
  <c r="AC90" i="5"/>
  <c r="AC91" i="5"/>
  <c r="AC103" i="5"/>
  <c r="AC115" i="5"/>
  <c r="AC116" i="5"/>
  <c r="AC127" i="5"/>
  <c r="AC130" i="5"/>
  <c r="AC140" i="5"/>
  <c r="AC154" i="5"/>
  <c r="AC155" i="5"/>
  <c r="AC167" i="5"/>
  <c r="AC179" i="5"/>
  <c r="AC180" i="5"/>
  <c r="AC191" i="5"/>
  <c r="AC194" i="5"/>
  <c r="AC204" i="5"/>
  <c r="AC218" i="5"/>
  <c r="AC219" i="5"/>
  <c r="AC231" i="5"/>
  <c r="AC243" i="5"/>
  <c r="AC244" i="5"/>
  <c r="AC258" i="5"/>
  <c r="AC283" i="5"/>
  <c r="AC295" i="5"/>
  <c r="AC308" i="5"/>
  <c r="AC322" i="5"/>
  <c r="AC347" i="5"/>
  <c r="AC359" i="5"/>
  <c r="AC372" i="5"/>
  <c r="AC386" i="5"/>
  <c r="AC411" i="5"/>
  <c r="AC423" i="5"/>
  <c r="AC436" i="5"/>
  <c r="AC450" i="5"/>
  <c r="AC475" i="5"/>
  <c r="AC487" i="5"/>
  <c r="AC500" i="5"/>
  <c r="AC514" i="5"/>
  <c r="AC539" i="5"/>
  <c r="AC551" i="5"/>
  <c r="AC564" i="5"/>
  <c r="AC578" i="5"/>
  <c r="AC603" i="5"/>
  <c r="AC615" i="5"/>
  <c r="AC628" i="5"/>
  <c r="AC642" i="5"/>
  <c r="AC667" i="5"/>
  <c r="AC677" i="5"/>
  <c r="AC687" i="5"/>
  <c r="AC695" i="5"/>
  <c r="AC703" i="5"/>
  <c r="AC711" i="5"/>
  <c r="AC719" i="5"/>
  <c r="AC727" i="5"/>
  <c r="AC735" i="5"/>
  <c r="AC743" i="5"/>
  <c r="AC751" i="5"/>
  <c r="AC759" i="5"/>
  <c r="AC767" i="5"/>
  <c r="AC775" i="5"/>
  <c r="AC783" i="5"/>
  <c r="AC791" i="5"/>
  <c r="AC799" i="5"/>
  <c r="AC807" i="5"/>
  <c r="AC815" i="5"/>
  <c r="AC823" i="5"/>
  <c r="AC831" i="5"/>
  <c r="AC839" i="5"/>
  <c r="AC847" i="5"/>
  <c r="AC855" i="5"/>
  <c r="E4" i="7"/>
  <c r="J23" i="7"/>
  <c r="C50" i="7"/>
  <c r="G47" i="7"/>
  <c r="J47" i="7"/>
  <c r="J48" i="7" s="1"/>
  <c r="D3" i="5"/>
  <c r="AC3" i="5" s="1"/>
  <c r="D4" i="5"/>
  <c r="AC4" i="5" s="1"/>
  <c r="D5" i="5"/>
  <c r="AC5" i="5" s="1"/>
  <c r="D6" i="5"/>
  <c r="AC6" i="5" s="1"/>
  <c r="D7" i="5"/>
  <c r="AC7" i="5" s="1"/>
  <c r="D8" i="5"/>
  <c r="AC8" i="5" s="1"/>
  <c r="D9" i="5"/>
  <c r="AC9" i="5" s="1"/>
  <c r="D10" i="5"/>
  <c r="AC10" i="5" s="1"/>
  <c r="D11" i="5"/>
  <c r="AC11" i="5" s="1"/>
  <c r="D12" i="5"/>
  <c r="D13" i="5"/>
  <c r="AC13" i="5" s="1"/>
  <c r="D14" i="5"/>
  <c r="AC14" i="5" s="1"/>
  <c r="D15" i="5"/>
  <c r="AC15" i="5" s="1"/>
  <c r="D16" i="5"/>
  <c r="AC16" i="5" s="1"/>
  <c r="D17" i="5"/>
  <c r="AC17" i="5" s="1"/>
  <c r="D18" i="5"/>
  <c r="AC18" i="5" s="1"/>
  <c r="D19" i="5"/>
  <c r="AC19" i="5" s="1"/>
  <c r="D20" i="5"/>
  <c r="AC20" i="5" s="1"/>
  <c r="D21" i="5"/>
  <c r="AC21" i="5" s="1"/>
  <c r="D22" i="5"/>
  <c r="AC22" i="5" s="1"/>
  <c r="D23" i="5"/>
  <c r="AC23" i="5" s="1"/>
  <c r="D24" i="5"/>
  <c r="AC24" i="5" s="1"/>
  <c r="D25" i="5"/>
  <c r="AC25" i="5" s="1"/>
  <c r="D26" i="5"/>
  <c r="D27" i="5"/>
  <c r="D28" i="5"/>
  <c r="AC28" i="5" s="1"/>
  <c r="D29" i="5"/>
  <c r="AC29" i="5" s="1"/>
  <c r="D30" i="5"/>
  <c r="AC30" i="5" s="1"/>
  <c r="D31" i="5"/>
  <c r="AC31" i="5" s="1"/>
  <c r="D32" i="5"/>
  <c r="AC32" i="5" s="1"/>
  <c r="D33" i="5"/>
  <c r="AC33" i="5" s="1"/>
  <c r="D34" i="5"/>
  <c r="AC34" i="5" s="1"/>
  <c r="D35" i="5"/>
  <c r="AC35" i="5" s="1"/>
  <c r="D36" i="5"/>
  <c r="AC36" i="5" s="1"/>
  <c r="D37" i="5"/>
  <c r="AC37" i="5" s="1"/>
  <c r="D38" i="5"/>
  <c r="AC38" i="5" s="1"/>
  <c r="D39" i="5"/>
  <c r="D40" i="5"/>
  <c r="AC40" i="5" s="1"/>
  <c r="D41" i="5"/>
  <c r="AC41" i="5" s="1"/>
  <c r="D42" i="5"/>
  <c r="AC42" i="5" s="1"/>
  <c r="D43" i="5"/>
  <c r="AC43" i="5" s="1"/>
  <c r="D44" i="5"/>
  <c r="AC44" i="5" s="1"/>
  <c r="D45" i="5"/>
  <c r="AC45" i="5" s="1"/>
  <c r="D46" i="5"/>
  <c r="AC46" i="5" s="1"/>
  <c r="D47" i="5"/>
  <c r="AC47" i="5" s="1"/>
  <c r="D48" i="5"/>
  <c r="AC48" i="5" s="1"/>
  <c r="D49" i="5"/>
  <c r="AC49" i="5" s="1"/>
  <c r="D50" i="5"/>
  <c r="AC50" i="5" s="1"/>
  <c r="D51" i="5"/>
  <c r="D52" i="5"/>
  <c r="D53" i="5"/>
  <c r="AC53" i="5" s="1"/>
  <c r="D54" i="5"/>
  <c r="AC54" i="5" s="1"/>
  <c r="D55" i="5"/>
  <c r="AC55" i="5" s="1"/>
  <c r="D56" i="5"/>
  <c r="AC56" i="5" s="1"/>
  <c r="D57" i="5"/>
  <c r="AC57" i="5" s="1"/>
  <c r="D58" i="5"/>
  <c r="AC58" i="5" s="1"/>
  <c r="D59" i="5"/>
  <c r="AC59" i="5" s="1"/>
  <c r="D60" i="5"/>
  <c r="AC60" i="5" s="1"/>
  <c r="D61" i="5"/>
  <c r="AC61" i="5" s="1"/>
  <c r="D62" i="5"/>
  <c r="AC62" i="5" s="1"/>
  <c r="D63" i="5"/>
  <c r="D64" i="5"/>
  <c r="AC64" i="5" s="1"/>
  <c r="D65" i="5"/>
  <c r="AC65" i="5" s="1"/>
  <c r="D66" i="5"/>
  <c r="D67" i="5"/>
  <c r="AC67" i="5" s="1"/>
  <c r="D68" i="5"/>
  <c r="AC68" i="5" s="1"/>
  <c r="D69" i="5"/>
  <c r="AC69" i="5" s="1"/>
  <c r="D70" i="5"/>
  <c r="AC70" i="5" s="1"/>
  <c r="D71" i="5"/>
  <c r="AC71" i="5" s="1"/>
  <c r="D72" i="5"/>
  <c r="AC72" i="5" s="1"/>
  <c r="D73" i="5"/>
  <c r="AC73" i="5" s="1"/>
  <c r="D74" i="5"/>
  <c r="AC74" i="5" s="1"/>
  <c r="D75" i="5"/>
  <c r="AC75" i="5" s="1"/>
  <c r="D76" i="5"/>
  <c r="D77" i="5"/>
  <c r="AC77" i="5" s="1"/>
  <c r="D78" i="5"/>
  <c r="AC78" i="5" s="1"/>
  <c r="D79" i="5"/>
  <c r="AC79" i="5" s="1"/>
  <c r="D80" i="5"/>
  <c r="AC80" i="5" s="1"/>
  <c r="D81" i="5"/>
  <c r="AC81" i="5" s="1"/>
  <c r="D82" i="5"/>
  <c r="AC82" i="5" s="1"/>
  <c r="D83" i="5"/>
  <c r="AC83" i="5" s="1"/>
  <c r="D84" i="5"/>
  <c r="AC84" i="5" s="1"/>
  <c r="D85" i="5"/>
  <c r="AC85" i="5" s="1"/>
  <c r="D86" i="5"/>
  <c r="AC86" i="5" s="1"/>
  <c r="D87" i="5"/>
  <c r="AC87" i="5" s="1"/>
  <c r="D88" i="5"/>
  <c r="AC88" i="5" s="1"/>
  <c r="D89" i="5"/>
  <c r="AC89" i="5" s="1"/>
  <c r="D90" i="5"/>
  <c r="D91" i="5"/>
  <c r="D92" i="5"/>
  <c r="AC92" i="5" s="1"/>
  <c r="D93" i="5"/>
  <c r="AC93" i="5" s="1"/>
  <c r="D94" i="5"/>
  <c r="AC94" i="5" s="1"/>
  <c r="D95" i="5"/>
  <c r="AC95" i="5" s="1"/>
  <c r="D96" i="5"/>
  <c r="AC96" i="5" s="1"/>
  <c r="D97" i="5"/>
  <c r="AC97" i="5" s="1"/>
  <c r="D98" i="5"/>
  <c r="AC98" i="5" s="1"/>
  <c r="D99" i="5"/>
  <c r="AC99" i="5" s="1"/>
  <c r="D100" i="5"/>
  <c r="AC100" i="5" s="1"/>
  <c r="D101" i="5"/>
  <c r="AC101" i="5" s="1"/>
  <c r="D102" i="5"/>
  <c r="AC102" i="5" s="1"/>
  <c r="D103" i="5"/>
  <c r="D104" i="5"/>
  <c r="AC104" i="5" s="1"/>
  <c r="D105" i="5"/>
  <c r="AC105" i="5" s="1"/>
  <c r="D106" i="5"/>
  <c r="AC106" i="5" s="1"/>
  <c r="D107" i="5"/>
  <c r="AC107" i="5" s="1"/>
  <c r="D108" i="5"/>
  <c r="AC108" i="5" s="1"/>
  <c r="D109" i="5"/>
  <c r="AC109" i="5" s="1"/>
  <c r="D110" i="5"/>
  <c r="AC110" i="5" s="1"/>
  <c r="D111" i="5"/>
  <c r="AC111" i="5" s="1"/>
  <c r="D112" i="5"/>
  <c r="AC112" i="5" s="1"/>
  <c r="D113" i="5"/>
  <c r="AC113" i="5" s="1"/>
  <c r="D114" i="5"/>
  <c r="AC114" i="5" s="1"/>
  <c r="D115" i="5"/>
  <c r="D116" i="5"/>
  <c r="D117" i="5"/>
  <c r="AC117" i="5" s="1"/>
  <c r="D118" i="5"/>
  <c r="AC118" i="5" s="1"/>
  <c r="D119" i="5"/>
  <c r="AC119" i="5" s="1"/>
  <c r="D120" i="5"/>
  <c r="AC120" i="5" s="1"/>
  <c r="D121" i="5"/>
  <c r="AC121" i="5" s="1"/>
  <c r="D122" i="5"/>
  <c r="AC122" i="5" s="1"/>
  <c r="D123" i="5"/>
  <c r="AC123" i="5" s="1"/>
  <c r="D124" i="5"/>
  <c r="AC124" i="5" s="1"/>
  <c r="D125" i="5"/>
  <c r="AC125" i="5" s="1"/>
  <c r="D126" i="5"/>
  <c r="AC126" i="5" s="1"/>
  <c r="D127" i="5"/>
  <c r="D128" i="5"/>
  <c r="AC128" i="5" s="1"/>
  <c r="D129" i="5"/>
  <c r="AC129" i="5" s="1"/>
  <c r="D130" i="5"/>
  <c r="D131" i="5"/>
  <c r="AC131" i="5" s="1"/>
  <c r="D132" i="5"/>
  <c r="AC132" i="5" s="1"/>
  <c r="D133" i="5"/>
  <c r="AC133" i="5" s="1"/>
  <c r="D134" i="5"/>
  <c r="AC134" i="5" s="1"/>
  <c r="D135" i="5"/>
  <c r="AC135" i="5" s="1"/>
  <c r="D136" i="5"/>
  <c r="AC136" i="5" s="1"/>
  <c r="D137" i="5"/>
  <c r="AC137" i="5" s="1"/>
  <c r="D138" i="5"/>
  <c r="AC138" i="5" s="1"/>
  <c r="D139" i="5"/>
  <c r="AC139" i="5" s="1"/>
  <c r="D140" i="5"/>
  <c r="D141" i="5"/>
  <c r="AC141" i="5" s="1"/>
  <c r="D142" i="5"/>
  <c r="AC142" i="5" s="1"/>
  <c r="D143" i="5"/>
  <c r="AC143" i="5" s="1"/>
  <c r="D144" i="5"/>
  <c r="AC144" i="5" s="1"/>
  <c r="D145" i="5"/>
  <c r="AC145" i="5" s="1"/>
  <c r="D146" i="5"/>
  <c r="AC146" i="5" s="1"/>
  <c r="D147" i="5"/>
  <c r="AC147" i="5" s="1"/>
  <c r="D148" i="5"/>
  <c r="AC148" i="5" s="1"/>
  <c r="D149" i="5"/>
  <c r="AC149" i="5" s="1"/>
  <c r="D150" i="5"/>
  <c r="AC150" i="5" s="1"/>
  <c r="D151" i="5"/>
  <c r="AC151" i="5" s="1"/>
  <c r="D152" i="5"/>
  <c r="AC152" i="5" s="1"/>
  <c r="D153" i="5"/>
  <c r="AC153" i="5" s="1"/>
  <c r="D154" i="5"/>
  <c r="D155" i="5"/>
  <c r="D156" i="5"/>
  <c r="AC156" i="5" s="1"/>
  <c r="D157" i="5"/>
  <c r="AC157" i="5" s="1"/>
  <c r="D158" i="5"/>
  <c r="AC158" i="5" s="1"/>
  <c r="D159" i="5"/>
  <c r="AC159" i="5" s="1"/>
  <c r="D160" i="5"/>
  <c r="AC160" i="5" s="1"/>
  <c r="D161" i="5"/>
  <c r="AC161" i="5" s="1"/>
  <c r="D162" i="5"/>
  <c r="AC162" i="5" s="1"/>
  <c r="D163" i="5"/>
  <c r="AC163" i="5" s="1"/>
  <c r="D164" i="5"/>
  <c r="AC164" i="5" s="1"/>
  <c r="D165" i="5"/>
  <c r="AC165" i="5" s="1"/>
  <c r="D166" i="5"/>
  <c r="AC166" i="5" s="1"/>
  <c r="D167" i="5"/>
  <c r="D168" i="5"/>
  <c r="AC168" i="5" s="1"/>
  <c r="D169" i="5"/>
  <c r="AC169" i="5" s="1"/>
  <c r="D170" i="5"/>
  <c r="AC170" i="5" s="1"/>
  <c r="D171" i="5"/>
  <c r="AC171" i="5" s="1"/>
  <c r="D172" i="5"/>
  <c r="AC172" i="5" s="1"/>
  <c r="D173" i="5"/>
  <c r="AC173" i="5" s="1"/>
  <c r="D174" i="5"/>
  <c r="AC174" i="5" s="1"/>
  <c r="D175" i="5"/>
  <c r="AC175" i="5" s="1"/>
  <c r="D176" i="5"/>
  <c r="AC176" i="5" s="1"/>
  <c r="D177" i="5"/>
  <c r="AC177" i="5" s="1"/>
  <c r="D178" i="5"/>
  <c r="AC178" i="5" s="1"/>
  <c r="D179" i="5"/>
  <c r="D180" i="5"/>
  <c r="D181" i="5"/>
  <c r="AC181" i="5" s="1"/>
  <c r="D182" i="5"/>
  <c r="AC182" i="5" s="1"/>
  <c r="D183" i="5"/>
  <c r="AC183" i="5" s="1"/>
  <c r="D184" i="5"/>
  <c r="AC184" i="5" s="1"/>
  <c r="D185" i="5"/>
  <c r="AC185" i="5" s="1"/>
  <c r="D186" i="5"/>
  <c r="AC186" i="5" s="1"/>
  <c r="D187" i="5"/>
  <c r="AC187" i="5" s="1"/>
  <c r="D188" i="5"/>
  <c r="AC188" i="5" s="1"/>
  <c r="D189" i="5"/>
  <c r="AC189" i="5" s="1"/>
  <c r="D190" i="5"/>
  <c r="AC190" i="5" s="1"/>
  <c r="D191" i="5"/>
  <c r="D192" i="5"/>
  <c r="AC192" i="5" s="1"/>
  <c r="D193" i="5"/>
  <c r="AC193" i="5" s="1"/>
  <c r="D194" i="5"/>
  <c r="D195" i="5"/>
  <c r="AC195" i="5" s="1"/>
  <c r="D196" i="5"/>
  <c r="AC196" i="5" s="1"/>
  <c r="D197" i="5"/>
  <c r="AC197" i="5" s="1"/>
  <c r="D198" i="5"/>
  <c r="AC198" i="5" s="1"/>
  <c r="D199" i="5"/>
  <c r="AC199" i="5" s="1"/>
  <c r="D200" i="5"/>
  <c r="AC200" i="5" s="1"/>
  <c r="D201" i="5"/>
  <c r="AC201" i="5" s="1"/>
  <c r="D202" i="5"/>
  <c r="AC202" i="5" s="1"/>
  <c r="D203" i="5"/>
  <c r="AC203" i="5" s="1"/>
  <c r="D204" i="5"/>
  <c r="D205" i="5"/>
  <c r="AC205" i="5" s="1"/>
  <c r="D206" i="5"/>
  <c r="AC206" i="5" s="1"/>
  <c r="D207" i="5"/>
  <c r="AC207" i="5" s="1"/>
  <c r="D208" i="5"/>
  <c r="AC208" i="5" s="1"/>
  <c r="D209" i="5"/>
  <c r="AC209" i="5" s="1"/>
  <c r="D210" i="5"/>
  <c r="AC210" i="5" s="1"/>
  <c r="D211" i="5"/>
  <c r="AC211" i="5" s="1"/>
  <c r="D212" i="5"/>
  <c r="AC212" i="5" s="1"/>
  <c r="D213" i="5"/>
  <c r="AC213" i="5" s="1"/>
  <c r="D214" i="5"/>
  <c r="AC214" i="5" s="1"/>
  <c r="D215" i="5"/>
  <c r="AC215" i="5" s="1"/>
  <c r="D216" i="5"/>
  <c r="AC216" i="5" s="1"/>
  <c r="D217" i="5"/>
  <c r="AC217" i="5" s="1"/>
  <c r="D218" i="5"/>
  <c r="D219" i="5"/>
  <c r="D220" i="5"/>
  <c r="AC220" i="5" s="1"/>
  <c r="D221" i="5"/>
  <c r="AC221" i="5" s="1"/>
  <c r="D222" i="5"/>
  <c r="AC222" i="5" s="1"/>
  <c r="D223" i="5"/>
  <c r="AC223" i="5" s="1"/>
  <c r="D224" i="5"/>
  <c r="AC224" i="5" s="1"/>
  <c r="D225" i="5"/>
  <c r="AC225" i="5" s="1"/>
  <c r="D226" i="5"/>
  <c r="AC226" i="5" s="1"/>
  <c r="D227" i="5"/>
  <c r="AC227" i="5" s="1"/>
  <c r="D228" i="5"/>
  <c r="AC228" i="5" s="1"/>
  <c r="D229" i="5"/>
  <c r="AC229" i="5" s="1"/>
  <c r="D230" i="5"/>
  <c r="AC230" i="5" s="1"/>
  <c r="D231" i="5"/>
  <c r="D232" i="5"/>
  <c r="AC232" i="5" s="1"/>
  <c r="D233" i="5"/>
  <c r="AC233" i="5" s="1"/>
  <c r="D234" i="5"/>
  <c r="AC234" i="5" s="1"/>
  <c r="D235" i="5"/>
  <c r="AC235" i="5" s="1"/>
  <c r="D236" i="5"/>
  <c r="AC236" i="5" s="1"/>
  <c r="D237" i="5"/>
  <c r="AC237" i="5" s="1"/>
  <c r="D238" i="5"/>
  <c r="AC238" i="5" s="1"/>
  <c r="D239" i="5"/>
  <c r="AC239" i="5" s="1"/>
  <c r="D240" i="5"/>
  <c r="AC240" i="5" s="1"/>
  <c r="D241" i="5"/>
  <c r="AC241" i="5" s="1"/>
  <c r="D242" i="5"/>
  <c r="AC242" i="5" s="1"/>
  <c r="D243" i="5"/>
  <c r="D244" i="5"/>
  <c r="D245" i="5"/>
  <c r="AC245" i="5" s="1"/>
  <c r="D246" i="5"/>
  <c r="AC246" i="5" s="1"/>
  <c r="D247" i="5"/>
  <c r="AC247" i="5" s="1"/>
  <c r="D248" i="5"/>
  <c r="AC248" i="5" s="1"/>
  <c r="D249" i="5"/>
  <c r="AC249" i="5" s="1"/>
  <c r="D250" i="5"/>
  <c r="AC250" i="5" s="1"/>
  <c r="D251" i="5"/>
  <c r="AC251" i="5" s="1"/>
  <c r="D252" i="5"/>
  <c r="AC252" i="5" s="1"/>
  <c r="D253" i="5"/>
  <c r="AC253" i="5" s="1"/>
  <c r="D254" i="5"/>
  <c r="AC254" i="5" s="1"/>
  <c r="D255" i="5"/>
  <c r="AC255" i="5" s="1"/>
  <c r="D256" i="5"/>
  <c r="AC256" i="5" s="1"/>
  <c r="D257" i="5"/>
  <c r="AC257" i="5" s="1"/>
  <c r="D258" i="5"/>
  <c r="D259" i="5"/>
  <c r="AC259" i="5" s="1"/>
  <c r="D260" i="5"/>
  <c r="AC260" i="5" s="1"/>
  <c r="D261" i="5"/>
  <c r="AC261" i="5" s="1"/>
  <c r="D262" i="5"/>
  <c r="AC262" i="5" s="1"/>
  <c r="D263" i="5"/>
  <c r="AC263" i="5" s="1"/>
  <c r="D264" i="5"/>
  <c r="AC264" i="5" s="1"/>
  <c r="D265" i="5"/>
  <c r="AC265" i="5" s="1"/>
  <c r="D266" i="5"/>
  <c r="AC266" i="5" s="1"/>
  <c r="D267" i="5"/>
  <c r="AC267" i="5" s="1"/>
  <c r="D268" i="5"/>
  <c r="AC268" i="5" s="1"/>
  <c r="D269" i="5"/>
  <c r="AC269" i="5" s="1"/>
  <c r="D270" i="5"/>
  <c r="AC270" i="5" s="1"/>
  <c r="D271" i="5"/>
  <c r="AC271" i="5" s="1"/>
  <c r="D272" i="5"/>
  <c r="AC272" i="5" s="1"/>
  <c r="D273" i="5"/>
  <c r="AC273" i="5" s="1"/>
  <c r="D274" i="5"/>
  <c r="AC274" i="5" s="1"/>
  <c r="D275" i="5"/>
  <c r="AC275" i="5" s="1"/>
  <c r="D276" i="5"/>
  <c r="AC276" i="5" s="1"/>
  <c r="D277" i="5"/>
  <c r="AC277" i="5" s="1"/>
  <c r="D278" i="5"/>
  <c r="AC278" i="5" s="1"/>
  <c r="D279" i="5"/>
  <c r="AC279" i="5" s="1"/>
  <c r="D280" i="5"/>
  <c r="AC280" i="5" s="1"/>
  <c r="D281" i="5"/>
  <c r="AC281" i="5" s="1"/>
  <c r="D282" i="5"/>
  <c r="AC282" i="5" s="1"/>
  <c r="D283" i="5"/>
  <c r="D284" i="5"/>
  <c r="AC284" i="5" s="1"/>
  <c r="D285" i="5"/>
  <c r="AC285" i="5" s="1"/>
  <c r="D286" i="5"/>
  <c r="AC286" i="5" s="1"/>
  <c r="D287" i="5"/>
  <c r="AC287" i="5" s="1"/>
  <c r="D288" i="5"/>
  <c r="AC288" i="5" s="1"/>
  <c r="D289" i="5"/>
  <c r="AC289" i="5" s="1"/>
  <c r="D290" i="5"/>
  <c r="AC290" i="5" s="1"/>
  <c r="D291" i="5"/>
  <c r="AC291" i="5" s="1"/>
  <c r="D292" i="5"/>
  <c r="AC292" i="5" s="1"/>
  <c r="D293" i="5"/>
  <c r="AC293" i="5" s="1"/>
  <c r="D294" i="5"/>
  <c r="AC294" i="5" s="1"/>
  <c r="D295" i="5"/>
  <c r="D296" i="5"/>
  <c r="AC296" i="5" s="1"/>
  <c r="D297" i="5"/>
  <c r="AC297" i="5" s="1"/>
  <c r="D298" i="5"/>
  <c r="AC298" i="5" s="1"/>
  <c r="D299" i="5"/>
  <c r="AC299" i="5" s="1"/>
  <c r="D300" i="5"/>
  <c r="AC300" i="5" s="1"/>
  <c r="D301" i="5"/>
  <c r="AC301" i="5" s="1"/>
  <c r="D302" i="5"/>
  <c r="AC302" i="5" s="1"/>
  <c r="D303" i="5"/>
  <c r="AC303" i="5" s="1"/>
  <c r="D304" i="5"/>
  <c r="AC304" i="5" s="1"/>
  <c r="D305" i="5"/>
  <c r="AC305" i="5" s="1"/>
  <c r="D306" i="5"/>
  <c r="AC306" i="5" s="1"/>
  <c r="D307" i="5"/>
  <c r="AC307" i="5" s="1"/>
  <c r="D308" i="5"/>
  <c r="D309" i="5"/>
  <c r="AC309" i="5" s="1"/>
  <c r="D310" i="5"/>
  <c r="AC310" i="5" s="1"/>
  <c r="D311" i="5"/>
  <c r="AC311" i="5" s="1"/>
  <c r="D312" i="5"/>
  <c r="AC312" i="5" s="1"/>
  <c r="D313" i="5"/>
  <c r="AC313" i="5" s="1"/>
  <c r="D314" i="5"/>
  <c r="AC314" i="5" s="1"/>
  <c r="D315" i="5"/>
  <c r="AC315" i="5" s="1"/>
  <c r="D316" i="5"/>
  <c r="AC316" i="5" s="1"/>
  <c r="D317" i="5"/>
  <c r="AC317" i="5" s="1"/>
  <c r="D318" i="5"/>
  <c r="AC318" i="5" s="1"/>
  <c r="D319" i="5"/>
  <c r="AC319" i="5" s="1"/>
  <c r="D320" i="5"/>
  <c r="AC320" i="5" s="1"/>
  <c r="D321" i="5"/>
  <c r="AC321" i="5" s="1"/>
  <c r="D322" i="5"/>
  <c r="D323" i="5"/>
  <c r="AC323" i="5" s="1"/>
  <c r="D324" i="5"/>
  <c r="AC324" i="5" s="1"/>
  <c r="D325" i="5"/>
  <c r="AC325" i="5" s="1"/>
  <c r="D326" i="5"/>
  <c r="AC326" i="5" s="1"/>
  <c r="D327" i="5"/>
  <c r="AC327" i="5" s="1"/>
  <c r="D328" i="5"/>
  <c r="AC328" i="5" s="1"/>
  <c r="D329" i="5"/>
  <c r="AC329" i="5" s="1"/>
  <c r="D330" i="5"/>
  <c r="AC330" i="5" s="1"/>
  <c r="D331" i="5"/>
  <c r="AC331" i="5" s="1"/>
  <c r="D332" i="5"/>
  <c r="AC332" i="5" s="1"/>
  <c r="D333" i="5"/>
  <c r="AC333" i="5" s="1"/>
  <c r="D334" i="5"/>
  <c r="AC334" i="5" s="1"/>
  <c r="D335" i="5"/>
  <c r="AC335" i="5" s="1"/>
  <c r="D336" i="5"/>
  <c r="AC336" i="5" s="1"/>
  <c r="D337" i="5"/>
  <c r="AC337" i="5" s="1"/>
  <c r="D338" i="5"/>
  <c r="AC338" i="5" s="1"/>
  <c r="D339" i="5"/>
  <c r="AC339" i="5" s="1"/>
  <c r="D340" i="5"/>
  <c r="AC340" i="5" s="1"/>
  <c r="D341" i="5"/>
  <c r="AC341" i="5" s="1"/>
  <c r="D342" i="5"/>
  <c r="AC342" i="5" s="1"/>
  <c r="D343" i="5"/>
  <c r="AC343" i="5" s="1"/>
  <c r="D344" i="5"/>
  <c r="AC344" i="5" s="1"/>
  <c r="D345" i="5"/>
  <c r="AC345" i="5" s="1"/>
  <c r="D346" i="5"/>
  <c r="AC346" i="5" s="1"/>
  <c r="D347" i="5"/>
  <c r="D348" i="5"/>
  <c r="AC348" i="5" s="1"/>
  <c r="D349" i="5"/>
  <c r="AC349" i="5" s="1"/>
  <c r="D350" i="5"/>
  <c r="AC350" i="5" s="1"/>
  <c r="D351" i="5"/>
  <c r="AC351" i="5" s="1"/>
  <c r="D352" i="5"/>
  <c r="AC352" i="5" s="1"/>
  <c r="D353" i="5"/>
  <c r="AC353" i="5" s="1"/>
  <c r="D354" i="5"/>
  <c r="AC354" i="5" s="1"/>
  <c r="D355" i="5"/>
  <c r="AC355" i="5" s="1"/>
  <c r="D356" i="5"/>
  <c r="AC356" i="5" s="1"/>
  <c r="D357" i="5"/>
  <c r="AC357" i="5" s="1"/>
  <c r="D358" i="5"/>
  <c r="AC358" i="5" s="1"/>
  <c r="D359" i="5"/>
  <c r="D360" i="5"/>
  <c r="AC360" i="5" s="1"/>
  <c r="D361" i="5"/>
  <c r="AC361" i="5" s="1"/>
  <c r="D362" i="5"/>
  <c r="AC362" i="5" s="1"/>
  <c r="D363" i="5"/>
  <c r="AC363" i="5" s="1"/>
  <c r="D364" i="5"/>
  <c r="AC364" i="5" s="1"/>
  <c r="D365" i="5"/>
  <c r="AC365" i="5" s="1"/>
  <c r="D366" i="5"/>
  <c r="AC366" i="5" s="1"/>
  <c r="D367" i="5"/>
  <c r="AC367" i="5" s="1"/>
  <c r="D368" i="5"/>
  <c r="AC368" i="5" s="1"/>
  <c r="D369" i="5"/>
  <c r="AC369" i="5" s="1"/>
  <c r="D370" i="5"/>
  <c r="AC370" i="5" s="1"/>
  <c r="D371" i="5"/>
  <c r="AC371" i="5" s="1"/>
  <c r="D372" i="5"/>
  <c r="D373" i="5"/>
  <c r="AC373" i="5" s="1"/>
  <c r="D374" i="5"/>
  <c r="AC374" i="5" s="1"/>
  <c r="D375" i="5"/>
  <c r="AC375" i="5" s="1"/>
  <c r="D376" i="5"/>
  <c r="AC376" i="5" s="1"/>
  <c r="D377" i="5"/>
  <c r="AC377" i="5" s="1"/>
  <c r="D378" i="5"/>
  <c r="AC378" i="5" s="1"/>
  <c r="D379" i="5"/>
  <c r="AC379" i="5" s="1"/>
  <c r="D380" i="5"/>
  <c r="AC380" i="5" s="1"/>
  <c r="D381" i="5"/>
  <c r="AC381" i="5" s="1"/>
  <c r="D382" i="5"/>
  <c r="AC382" i="5" s="1"/>
  <c r="D383" i="5"/>
  <c r="AC383" i="5" s="1"/>
  <c r="D384" i="5"/>
  <c r="AC384" i="5" s="1"/>
  <c r="D385" i="5"/>
  <c r="AC385" i="5" s="1"/>
  <c r="D386" i="5"/>
  <c r="D387" i="5"/>
  <c r="AC387" i="5" s="1"/>
  <c r="D388" i="5"/>
  <c r="AC388" i="5" s="1"/>
  <c r="D389" i="5"/>
  <c r="AC389" i="5" s="1"/>
  <c r="D390" i="5"/>
  <c r="AC390" i="5" s="1"/>
  <c r="D391" i="5"/>
  <c r="AC391" i="5" s="1"/>
  <c r="D392" i="5"/>
  <c r="AC392" i="5" s="1"/>
  <c r="D393" i="5"/>
  <c r="AC393" i="5" s="1"/>
  <c r="D394" i="5"/>
  <c r="AC394" i="5" s="1"/>
  <c r="D395" i="5"/>
  <c r="AC395" i="5" s="1"/>
  <c r="D396" i="5"/>
  <c r="AC396" i="5" s="1"/>
  <c r="D397" i="5"/>
  <c r="AC397" i="5" s="1"/>
  <c r="D398" i="5"/>
  <c r="AC398" i="5" s="1"/>
  <c r="D399" i="5"/>
  <c r="AC399" i="5" s="1"/>
  <c r="D400" i="5"/>
  <c r="AC400" i="5" s="1"/>
  <c r="D401" i="5"/>
  <c r="AC401" i="5" s="1"/>
  <c r="D402" i="5"/>
  <c r="AC402" i="5" s="1"/>
  <c r="D403" i="5"/>
  <c r="AC403" i="5" s="1"/>
  <c r="D404" i="5"/>
  <c r="AC404" i="5" s="1"/>
  <c r="D405" i="5"/>
  <c r="AC405" i="5" s="1"/>
  <c r="D406" i="5"/>
  <c r="AC406" i="5" s="1"/>
  <c r="D407" i="5"/>
  <c r="AC407" i="5" s="1"/>
  <c r="D408" i="5"/>
  <c r="AC408" i="5" s="1"/>
  <c r="D409" i="5"/>
  <c r="AC409" i="5" s="1"/>
  <c r="D410" i="5"/>
  <c r="AC410" i="5" s="1"/>
  <c r="D411" i="5"/>
  <c r="D412" i="5"/>
  <c r="AC412" i="5" s="1"/>
  <c r="D413" i="5"/>
  <c r="AC413" i="5" s="1"/>
  <c r="D414" i="5"/>
  <c r="AC414" i="5" s="1"/>
  <c r="D415" i="5"/>
  <c r="AC415" i="5" s="1"/>
  <c r="D416" i="5"/>
  <c r="AC416" i="5" s="1"/>
  <c r="D417" i="5"/>
  <c r="AC417" i="5" s="1"/>
  <c r="D418" i="5"/>
  <c r="AC418" i="5" s="1"/>
  <c r="D419" i="5"/>
  <c r="AC419" i="5" s="1"/>
  <c r="D420" i="5"/>
  <c r="AC420" i="5" s="1"/>
  <c r="D421" i="5"/>
  <c r="AC421" i="5" s="1"/>
  <c r="D422" i="5"/>
  <c r="AC422" i="5" s="1"/>
  <c r="D423" i="5"/>
  <c r="D424" i="5"/>
  <c r="AC424" i="5" s="1"/>
  <c r="D425" i="5"/>
  <c r="AC425" i="5" s="1"/>
  <c r="D426" i="5"/>
  <c r="AC426" i="5" s="1"/>
  <c r="D427" i="5"/>
  <c r="AC427" i="5" s="1"/>
  <c r="D428" i="5"/>
  <c r="AC428" i="5" s="1"/>
  <c r="D429" i="5"/>
  <c r="AC429" i="5" s="1"/>
  <c r="D430" i="5"/>
  <c r="AC430" i="5" s="1"/>
  <c r="D431" i="5"/>
  <c r="AC431" i="5" s="1"/>
  <c r="D432" i="5"/>
  <c r="AC432" i="5" s="1"/>
  <c r="D433" i="5"/>
  <c r="AC433" i="5" s="1"/>
  <c r="D434" i="5"/>
  <c r="AC434" i="5" s="1"/>
  <c r="D435" i="5"/>
  <c r="AC435" i="5" s="1"/>
  <c r="D436" i="5"/>
  <c r="D437" i="5"/>
  <c r="AC437" i="5" s="1"/>
  <c r="D438" i="5"/>
  <c r="AC438" i="5" s="1"/>
  <c r="D439" i="5"/>
  <c r="AC439" i="5" s="1"/>
  <c r="D440" i="5"/>
  <c r="AC440" i="5" s="1"/>
  <c r="D441" i="5"/>
  <c r="AC441" i="5" s="1"/>
  <c r="D442" i="5"/>
  <c r="AC442" i="5" s="1"/>
  <c r="D443" i="5"/>
  <c r="AC443" i="5" s="1"/>
  <c r="D444" i="5"/>
  <c r="AC444" i="5" s="1"/>
  <c r="D445" i="5"/>
  <c r="AC445" i="5" s="1"/>
  <c r="D446" i="5"/>
  <c r="AC446" i="5" s="1"/>
  <c r="D447" i="5"/>
  <c r="AC447" i="5" s="1"/>
  <c r="D448" i="5"/>
  <c r="AC448" i="5" s="1"/>
  <c r="D449" i="5"/>
  <c r="AC449" i="5" s="1"/>
  <c r="D450" i="5"/>
  <c r="D451" i="5"/>
  <c r="AC451" i="5" s="1"/>
  <c r="D452" i="5"/>
  <c r="AC452" i="5" s="1"/>
  <c r="D453" i="5"/>
  <c r="AC453" i="5" s="1"/>
  <c r="D454" i="5"/>
  <c r="AC454" i="5" s="1"/>
  <c r="D455" i="5"/>
  <c r="AC455" i="5" s="1"/>
  <c r="D456" i="5"/>
  <c r="AC456" i="5" s="1"/>
  <c r="D457" i="5"/>
  <c r="AC457" i="5" s="1"/>
  <c r="D458" i="5"/>
  <c r="AC458" i="5" s="1"/>
  <c r="D459" i="5"/>
  <c r="AC459" i="5" s="1"/>
  <c r="D460" i="5"/>
  <c r="AC460" i="5" s="1"/>
  <c r="D461" i="5"/>
  <c r="AC461" i="5" s="1"/>
  <c r="D462" i="5"/>
  <c r="AC462" i="5" s="1"/>
  <c r="D463" i="5"/>
  <c r="AC463" i="5" s="1"/>
  <c r="D464" i="5"/>
  <c r="AC464" i="5" s="1"/>
  <c r="D465" i="5"/>
  <c r="AC465" i="5" s="1"/>
  <c r="D466" i="5"/>
  <c r="AC466" i="5" s="1"/>
  <c r="D467" i="5"/>
  <c r="AC467" i="5" s="1"/>
  <c r="D468" i="5"/>
  <c r="AC468" i="5" s="1"/>
  <c r="D469" i="5"/>
  <c r="AC469" i="5" s="1"/>
  <c r="D470" i="5"/>
  <c r="AC470" i="5" s="1"/>
  <c r="D471" i="5"/>
  <c r="AC471" i="5" s="1"/>
  <c r="D472" i="5"/>
  <c r="AC472" i="5" s="1"/>
  <c r="D473" i="5"/>
  <c r="AC473" i="5" s="1"/>
  <c r="D474" i="5"/>
  <c r="AC474" i="5" s="1"/>
  <c r="D475" i="5"/>
  <c r="D476" i="5"/>
  <c r="AC476" i="5" s="1"/>
  <c r="D477" i="5"/>
  <c r="AC477" i="5" s="1"/>
  <c r="D478" i="5"/>
  <c r="AC478" i="5" s="1"/>
  <c r="D479" i="5"/>
  <c r="AC479" i="5" s="1"/>
  <c r="D480" i="5"/>
  <c r="AC480" i="5" s="1"/>
  <c r="D481" i="5"/>
  <c r="AC481" i="5" s="1"/>
  <c r="D482" i="5"/>
  <c r="AC482" i="5" s="1"/>
  <c r="D483" i="5"/>
  <c r="AC483" i="5" s="1"/>
  <c r="D484" i="5"/>
  <c r="AC484" i="5" s="1"/>
  <c r="D485" i="5"/>
  <c r="AC485" i="5" s="1"/>
  <c r="D486" i="5"/>
  <c r="AC486" i="5" s="1"/>
  <c r="D487" i="5"/>
  <c r="D488" i="5"/>
  <c r="AC488" i="5" s="1"/>
  <c r="D489" i="5"/>
  <c r="AC489" i="5" s="1"/>
  <c r="D490" i="5"/>
  <c r="AC490" i="5" s="1"/>
  <c r="D491" i="5"/>
  <c r="AC491" i="5" s="1"/>
  <c r="D492" i="5"/>
  <c r="AC492" i="5" s="1"/>
  <c r="D493" i="5"/>
  <c r="AC493" i="5" s="1"/>
  <c r="D494" i="5"/>
  <c r="AC494" i="5" s="1"/>
  <c r="D495" i="5"/>
  <c r="AC495" i="5" s="1"/>
  <c r="D496" i="5"/>
  <c r="AC496" i="5" s="1"/>
  <c r="D497" i="5"/>
  <c r="AC497" i="5" s="1"/>
  <c r="D498" i="5"/>
  <c r="AC498" i="5" s="1"/>
  <c r="D499" i="5"/>
  <c r="AC499" i="5" s="1"/>
  <c r="D500" i="5"/>
  <c r="D501" i="5"/>
  <c r="AC501" i="5" s="1"/>
  <c r="D502" i="5"/>
  <c r="AC502" i="5" s="1"/>
  <c r="D503" i="5"/>
  <c r="AC503" i="5" s="1"/>
  <c r="D504" i="5"/>
  <c r="AC504" i="5" s="1"/>
  <c r="D505" i="5"/>
  <c r="AC505" i="5" s="1"/>
  <c r="D506" i="5"/>
  <c r="AC506" i="5" s="1"/>
  <c r="D507" i="5"/>
  <c r="AC507" i="5" s="1"/>
  <c r="D508" i="5"/>
  <c r="AC508" i="5" s="1"/>
  <c r="D509" i="5"/>
  <c r="AC509" i="5" s="1"/>
  <c r="D510" i="5"/>
  <c r="AC510" i="5" s="1"/>
  <c r="D511" i="5"/>
  <c r="AC511" i="5" s="1"/>
  <c r="D512" i="5"/>
  <c r="AC512" i="5" s="1"/>
  <c r="D513" i="5"/>
  <c r="AC513" i="5" s="1"/>
  <c r="D514" i="5"/>
  <c r="D515" i="5"/>
  <c r="AC515" i="5" s="1"/>
  <c r="D516" i="5"/>
  <c r="AC516" i="5" s="1"/>
  <c r="D517" i="5"/>
  <c r="AC517" i="5" s="1"/>
  <c r="D518" i="5"/>
  <c r="AC518" i="5" s="1"/>
  <c r="D519" i="5"/>
  <c r="AC519" i="5" s="1"/>
  <c r="D520" i="5"/>
  <c r="AC520" i="5" s="1"/>
  <c r="D521" i="5"/>
  <c r="AC521" i="5" s="1"/>
  <c r="D522" i="5"/>
  <c r="AC522" i="5" s="1"/>
  <c r="D523" i="5"/>
  <c r="AC523" i="5" s="1"/>
  <c r="D524" i="5"/>
  <c r="AC524" i="5" s="1"/>
  <c r="D525" i="5"/>
  <c r="AC525" i="5" s="1"/>
  <c r="D526" i="5"/>
  <c r="AC526" i="5" s="1"/>
  <c r="D527" i="5"/>
  <c r="AC527" i="5" s="1"/>
  <c r="D528" i="5"/>
  <c r="AC528" i="5" s="1"/>
  <c r="D529" i="5"/>
  <c r="AC529" i="5" s="1"/>
  <c r="D530" i="5"/>
  <c r="AC530" i="5" s="1"/>
  <c r="D531" i="5"/>
  <c r="AC531" i="5" s="1"/>
  <c r="D532" i="5"/>
  <c r="AC532" i="5" s="1"/>
  <c r="D533" i="5"/>
  <c r="AC533" i="5" s="1"/>
  <c r="D534" i="5"/>
  <c r="AC534" i="5" s="1"/>
  <c r="D535" i="5"/>
  <c r="AC535" i="5" s="1"/>
  <c r="D536" i="5"/>
  <c r="AC536" i="5" s="1"/>
  <c r="D537" i="5"/>
  <c r="AC537" i="5" s="1"/>
  <c r="D538" i="5"/>
  <c r="AC538" i="5" s="1"/>
  <c r="D539" i="5"/>
  <c r="D540" i="5"/>
  <c r="AC540" i="5" s="1"/>
  <c r="D541" i="5"/>
  <c r="AC541" i="5" s="1"/>
  <c r="D542" i="5"/>
  <c r="AC542" i="5" s="1"/>
  <c r="D543" i="5"/>
  <c r="AC543" i="5" s="1"/>
  <c r="D544" i="5"/>
  <c r="AC544" i="5" s="1"/>
  <c r="D545" i="5"/>
  <c r="AC545" i="5" s="1"/>
  <c r="D546" i="5"/>
  <c r="AC546" i="5" s="1"/>
  <c r="D547" i="5"/>
  <c r="AC547" i="5" s="1"/>
  <c r="D548" i="5"/>
  <c r="AC548" i="5" s="1"/>
  <c r="D549" i="5"/>
  <c r="AC549" i="5" s="1"/>
  <c r="D550" i="5"/>
  <c r="AC550" i="5" s="1"/>
  <c r="D551" i="5"/>
  <c r="D552" i="5"/>
  <c r="AC552" i="5" s="1"/>
  <c r="D553" i="5"/>
  <c r="AC553" i="5" s="1"/>
  <c r="D554" i="5"/>
  <c r="AC554" i="5" s="1"/>
  <c r="D555" i="5"/>
  <c r="AC555" i="5" s="1"/>
  <c r="D556" i="5"/>
  <c r="AC556" i="5" s="1"/>
  <c r="D557" i="5"/>
  <c r="AC557" i="5" s="1"/>
  <c r="D558" i="5"/>
  <c r="AC558" i="5" s="1"/>
  <c r="D559" i="5"/>
  <c r="AC559" i="5" s="1"/>
  <c r="D560" i="5"/>
  <c r="AC560" i="5" s="1"/>
  <c r="D561" i="5"/>
  <c r="AC561" i="5" s="1"/>
  <c r="D562" i="5"/>
  <c r="AC562" i="5" s="1"/>
  <c r="D563" i="5"/>
  <c r="AC563" i="5" s="1"/>
  <c r="D564" i="5"/>
  <c r="D565" i="5"/>
  <c r="AC565" i="5" s="1"/>
  <c r="D566" i="5"/>
  <c r="AC566" i="5" s="1"/>
  <c r="D567" i="5"/>
  <c r="AC567" i="5" s="1"/>
  <c r="D568" i="5"/>
  <c r="AC568" i="5" s="1"/>
  <c r="D569" i="5"/>
  <c r="AC569" i="5" s="1"/>
  <c r="D570" i="5"/>
  <c r="AC570" i="5" s="1"/>
  <c r="D571" i="5"/>
  <c r="AC571" i="5" s="1"/>
  <c r="D572" i="5"/>
  <c r="AC572" i="5" s="1"/>
  <c r="D573" i="5"/>
  <c r="AC573" i="5" s="1"/>
  <c r="D574" i="5"/>
  <c r="AC574" i="5" s="1"/>
  <c r="D575" i="5"/>
  <c r="AC575" i="5" s="1"/>
  <c r="D576" i="5"/>
  <c r="AC576" i="5" s="1"/>
  <c r="D577" i="5"/>
  <c r="AC577" i="5" s="1"/>
  <c r="D578" i="5"/>
  <c r="D579" i="5"/>
  <c r="AC579" i="5" s="1"/>
  <c r="D580" i="5"/>
  <c r="AC580" i="5" s="1"/>
  <c r="D581" i="5"/>
  <c r="AC581" i="5" s="1"/>
  <c r="D582" i="5"/>
  <c r="AC582" i="5" s="1"/>
  <c r="D583" i="5"/>
  <c r="AC583" i="5" s="1"/>
  <c r="D584" i="5"/>
  <c r="AC584" i="5" s="1"/>
  <c r="D585" i="5"/>
  <c r="AC585" i="5" s="1"/>
  <c r="D586" i="5"/>
  <c r="AC586" i="5" s="1"/>
  <c r="D587" i="5"/>
  <c r="AC587" i="5" s="1"/>
  <c r="D588" i="5"/>
  <c r="AC588" i="5" s="1"/>
  <c r="D589" i="5"/>
  <c r="AC589" i="5" s="1"/>
  <c r="D590" i="5"/>
  <c r="AC590" i="5" s="1"/>
  <c r="D591" i="5"/>
  <c r="AC591" i="5" s="1"/>
  <c r="D592" i="5"/>
  <c r="AC592" i="5" s="1"/>
  <c r="D593" i="5"/>
  <c r="AC593" i="5" s="1"/>
  <c r="D594" i="5"/>
  <c r="AC594" i="5" s="1"/>
  <c r="D595" i="5"/>
  <c r="AC595" i="5" s="1"/>
  <c r="D596" i="5"/>
  <c r="AC596" i="5" s="1"/>
  <c r="D597" i="5"/>
  <c r="AC597" i="5" s="1"/>
  <c r="D598" i="5"/>
  <c r="AC598" i="5" s="1"/>
  <c r="D599" i="5"/>
  <c r="AC599" i="5" s="1"/>
  <c r="D600" i="5"/>
  <c r="AC600" i="5" s="1"/>
  <c r="D601" i="5"/>
  <c r="AC601" i="5" s="1"/>
  <c r="D602" i="5"/>
  <c r="AC602" i="5" s="1"/>
  <c r="D603" i="5"/>
  <c r="D604" i="5"/>
  <c r="AC604" i="5" s="1"/>
  <c r="D605" i="5"/>
  <c r="AC605" i="5" s="1"/>
  <c r="D606" i="5"/>
  <c r="AC606" i="5" s="1"/>
  <c r="D607" i="5"/>
  <c r="AC607" i="5" s="1"/>
  <c r="D608" i="5"/>
  <c r="AC608" i="5" s="1"/>
  <c r="D609" i="5"/>
  <c r="AC609" i="5" s="1"/>
  <c r="D610" i="5"/>
  <c r="AC610" i="5" s="1"/>
  <c r="D611" i="5"/>
  <c r="AC611" i="5" s="1"/>
  <c r="D612" i="5"/>
  <c r="AC612" i="5" s="1"/>
  <c r="D613" i="5"/>
  <c r="AC613" i="5" s="1"/>
  <c r="D614" i="5"/>
  <c r="AC614" i="5" s="1"/>
  <c r="D615" i="5"/>
  <c r="D616" i="5"/>
  <c r="AC616" i="5" s="1"/>
  <c r="D617" i="5"/>
  <c r="AC617" i="5" s="1"/>
  <c r="D618" i="5"/>
  <c r="AC618" i="5" s="1"/>
  <c r="D619" i="5"/>
  <c r="AC619" i="5" s="1"/>
  <c r="D620" i="5"/>
  <c r="AC620" i="5" s="1"/>
  <c r="D621" i="5"/>
  <c r="AC621" i="5" s="1"/>
  <c r="D622" i="5"/>
  <c r="AC622" i="5" s="1"/>
  <c r="D623" i="5"/>
  <c r="AC623" i="5" s="1"/>
  <c r="D624" i="5"/>
  <c r="AC624" i="5" s="1"/>
  <c r="D625" i="5"/>
  <c r="AC625" i="5" s="1"/>
  <c r="D626" i="5"/>
  <c r="AC626" i="5" s="1"/>
  <c r="D627" i="5"/>
  <c r="AC627" i="5" s="1"/>
  <c r="D628" i="5"/>
  <c r="D629" i="5"/>
  <c r="AC629" i="5" s="1"/>
  <c r="D630" i="5"/>
  <c r="AC630" i="5" s="1"/>
  <c r="D631" i="5"/>
  <c r="AC631" i="5" s="1"/>
  <c r="D632" i="5"/>
  <c r="AC632" i="5" s="1"/>
  <c r="D633" i="5"/>
  <c r="AC633" i="5" s="1"/>
  <c r="D634" i="5"/>
  <c r="AC634" i="5" s="1"/>
  <c r="D635" i="5"/>
  <c r="AC635" i="5" s="1"/>
  <c r="D636" i="5"/>
  <c r="AC636" i="5" s="1"/>
  <c r="D637" i="5"/>
  <c r="AC637" i="5" s="1"/>
  <c r="D638" i="5"/>
  <c r="AC638" i="5" s="1"/>
  <c r="D639" i="5"/>
  <c r="AC639" i="5" s="1"/>
  <c r="D640" i="5"/>
  <c r="AC640" i="5" s="1"/>
  <c r="D641" i="5"/>
  <c r="AC641" i="5" s="1"/>
  <c r="D642" i="5"/>
  <c r="D643" i="5"/>
  <c r="AC643" i="5" s="1"/>
  <c r="D644" i="5"/>
  <c r="AC644" i="5" s="1"/>
  <c r="D645" i="5"/>
  <c r="AC645" i="5" s="1"/>
  <c r="D646" i="5"/>
  <c r="AC646" i="5" s="1"/>
  <c r="D647" i="5"/>
  <c r="AC647" i="5" s="1"/>
  <c r="D648" i="5"/>
  <c r="AC648" i="5" s="1"/>
  <c r="D649" i="5"/>
  <c r="AC649" i="5" s="1"/>
  <c r="D650" i="5"/>
  <c r="AC650" i="5" s="1"/>
  <c r="D651" i="5"/>
  <c r="AC651" i="5" s="1"/>
  <c r="D652" i="5"/>
  <c r="AC652" i="5" s="1"/>
  <c r="D653" i="5"/>
  <c r="AC653" i="5" s="1"/>
  <c r="D654" i="5"/>
  <c r="AC654" i="5" s="1"/>
  <c r="D655" i="5"/>
  <c r="AC655" i="5" s="1"/>
  <c r="D656" i="5"/>
  <c r="AC656" i="5" s="1"/>
  <c r="D657" i="5"/>
  <c r="AC657" i="5" s="1"/>
  <c r="D658" i="5"/>
  <c r="AC658" i="5" s="1"/>
  <c r="D659" i="5"/>
  <c r="AC659" i="5" s="1"/>
  <c r="D660" i="5"/>
  <c r="AC660" i="5" s="1"/>
  <c r="D661" i="5"/>
  <c r="AC661" i="5" s="1"/>
  <c r="D662" i="5"/>
  <c r="AC662" i="5" s="1"/>
  <c r="D663" i="5"/>
  <c r="AC663" i="5" s="1"/>
  <c r="D664" i="5"/>
  <c r="AC664" i="5" s="1"/>
  <c r="D665" i="5"/>
  <c r="AC665" i="5" s="1"/>
  <c r="D666" i="5"/>
  <c r="AC666" i="5" s="1"/>
  <c r="D667" i="5"/>
  <c r="D668" i="5"/>
  <c r="AC668" i="5" s="1"/>
  <c r="D669" i="5"/>
  <c r="AC669" i="5" s="1"/>
  <c r="D670" i="5"/>
  <c r="AC670" i="5" s="1"/>
  <c r="D671" i="5"/>
  <c r="AC671" i="5" s="1"/>
  <c r="D672" i="5"/>
  <c r="AC672" i="5" s="1"/>
  <c r="D673" i="5"/>
  <c r="AC673" i="5" s="1"/>
  <c r="D674" i="5"/>
  <c r="AC674" i="5" s="1"/>
  <c r="D675" i="5"/>
  <c r="AC675" i="5" s="1"/>
  <c r="D676" i="5"/>
  <c r="AC676" i="5" s="1"/>
  <c r="D677" i="5"/>
  <c r="D678" i="5"/>
  <c r="AC678" i="5" s="1"/>
  <c r="D679" i="5"/>
  <c r="AC679" i="5" s="1"/>
  <c r="D680" i="5"/>
  <c r="AC680" i="5" s="1"/>
  <c r="D681" i="5"/>
  <c r="AC681" i="5" s="1"/>
  <c r="D682" i="5"/>
  <c r="AC682" i="5" s="1"/>
  <c r="D683" i="5"/>
  <c r="AC683" i="5" s="1"/>
  <c r="D684" i="5"/>
  <c r="AC684" i="5" s="1"/>
  <c r="D685" i="5"/>
  <c r="AC685" i="5" s="1"/>
  <c r="D686" i="5"/>
  <c r="AC686" i="5" s="1"/>
  <c r="D687" i="5"/>
  <c r="D688" i="5"/>
  <c r="AC688" i="5" s="1"/>
  <c r="D689" i="5"/>
  <c r="AC689" i="5" s="1"/>
  <c r="D690" i="5"/>
  <c r="AC690" i="5" s="1"/>
  <c r="D691" i="5"/>
  <c r="AC691" i="5" s="1"/>
  <c r="D692" i="5"/>
  <c r="AC692" i="5" s="1"/>
  <c r="D693" i="5"/>
  <c r="AC693" i="5" s="1"/>
  <c r="D694" i="5"/>
  <c r="AC694" i="5" s="1"/>
  <c r="D695" i="5"/>
  <c r="D696" i="5"/>
  <c r="AC696" i="5" s="1"/>
  <c r="D697" i="5"/>
  <c r="AC697" i="5" s="1"/>
  <c r="D698" i="5"/>
  <c r="AC698" i="5" s="1"/>
  <c r="D699" i="5"/>
  <c r="AC699" i="5" s="1"/>
  <c r="D700" i="5"/>
  <c r="AC700" i="5" s="1"/>
  <c r="D701" i="5"/>
  <c r="AC701" i="5" s="1"/>
  <c r="D702" i="5"/>
  <c r="AC702" i="5" s="1"/>
  <c r="D703" i="5"/>
  <c r="D704" i="5"/>
  <c r="AC704" i="5" s="1"/>
  <c r="D705" i="5"/>
  <c r="AC705" i="5" s="1"/>
  <c r="D706" i="5"/>
  <c r="AC706" i="5" s="1"/>
  <c r="D707" i="5"/>
  <c r="AC707" i="5" s="1"/>
  <c r="D708" i="5"/>
  <c r="AC708" i="5" s="1"/>
  <c r="D709" i="5"/>
  <c r="AC709" i="5" s="1"/>
  <c r="D710" i="5"/>
  <c r="AC710" i="5" s="1"/>
  <c r="D711" i="5"/>
  <c r="D712" i="5"/>
  <c r="AC712" i="5" s="1"/>
  <c r="D713" i="5"/>
  <c r="AC713" i="5" s="1"/>
  <c r="D714" i="5"/>
  <c r="AC714" i="5" s="1"/>
  <c r="D715" i="5"/>
  <c r="AC715" i="5" s="1"/>
  <c r="D716" i="5"/>
  <c r="AC716" i="5" s="1"/>
  <c r="D717" i="5"/>
  <c r="AC717" i="5" s="1"/>
  <c r="D718" i="5"/>
  <c r="AC718" i="5" s="1"/>
  <c r="D719" i="5"/>
  <c r="D720" i="5"/>
  <c r="AC720" i="5" s="1"/>
  <c r="D721" i="5"/>
  <c r="AC721" i="5" s="1"/>
  <c r="D722" i="5"/>
  <c r="AC722" i="5" s="1"/>
  <c r="D723" i="5"/>
  <c r="AC723" i="5" s="1"/>
  <c r="D724" i="5"/>
  <c r="AC724" i="5" s="1"/>
  <c r="D725" i="5"/>
  <c r="AC725" i="5" s="1"/>
  <c r="D726" i="5"/>
  <c r="AC726" i="5" s="1"/>
  <c r="D727" i="5"/>
  <c r="D728" i="5"/>
  <c r="AC728" i="5" s="1"/>
  <c r="D729" i="5"/>
  <c r="AC729" i="5" s="1"/>
  <c r="D730" i="5"/>
  <c r="AC730" i="5" s="1"/>
  <c r="D731" i="5"/>
  <c r="AC731" i="5" s="1"/>
  <c r="D732" i="5"/>
  <c r="AC732" i="5" s="1"/>
  <c r="D733" i="5"/>
  <c r="AC733" i="5" s="1"/>
  <c r="D734" i="5"/>
  <c r="AC734" i="5" s="1"/>
  <c r="D735" i="5"/>
  <c r="D736" i="5"/>
  <c r="AC736" i="5" s="1"/>
  <c r="D737" i="5"/>
  <c r="AC737" i="5" s="1"/>
  <c r="D738" i="5"/>
  <c r="AC738" i="5" s="1"/>
  <c r="D739" i="5"/>
  <c r="AC739" i="5" s="1"/>
  <c r="D740" i="5"/>
  <c r="AC740" i="5" s="1"/>
  <c r="D741" i="5"/>
  <c r="AC741" i="5" s="1"/>
  <c r="D742" i="5"/>
  <c r="AC742" i="5" s="1"/>
  <c r="D743" i="5"/>
  <c r="D744" i="5"/>
  <c r="AC744" i="5" s="1"/>
  <c r="D745" i="5"/>
  <c r="AC745" i="5" s="1"/>
  <c r="D746" i="5"/>
  <c r="AC746" i="5" s="1"/>
  <c r="D747" i="5"/>
  <c r="AC747" i="5" s="1"/>
  <c r="D748" i="5"/>
  <c r="AC748" i="5" s="1"/>
  <c r="D749" i="5"/>
  <c r="AC749" i="5" s="1"/>
  <c r="D750" i="5"/>
  <c r="AC750" i="5" s="1"/>
  <c r="D751" i="5"/>
  <c r="D752" i="5"/>
  <c r="AC752" i="5" s="1"/>
  <c r="D753" i="5"/>
  <c r="AC753" i="5" s="1"/>
  <c r="D754" i="5"/>
  <c r="AC754" i="5" s="1"/>
  <c r="D755" i="5"/>
  <c r="AC755" i="5" s="1"/>
  <c r="D756" i="5"/>
  <c r="AC756" i="5" s="1"/>
  <c r="D757" i="5"/>
  <c r="AC757" i="5" s="1"/>
  <c r="D758" i="5"/>
  <c r="AC758" i="5" s="1"/>
  <c r="D759" i="5"/>
  <c r="D760" i="5"/>
  <c r="AC760" i="5" s="1"/>
  <c r="D761" i="5"/>
  <c r="AC761" i="5" s="1"/>
  <c r="D762" i="5"/>
  <c r="AC762" i="5" s="1"/>
  <c r="D763" i="5"/>
  <c r="AC763" i="5" s="1"/>
  <c r="D764" i="5"/>
  <c r="AC764" i="5" s="1"/>
  <c r="D765" i="5"/>
  <c r="AC765" i="5" s="1"/>
  <c r="D766" i="5"/>
  <c r="AC766" i="5" s="1"/>
  <c r="D767" i="5"/>
  <c r="D768" i="5"/>
  <c r="AC768" i="5" s="1"/>
  <c r="D769" i="5"/>
  <c r="AC769" i="5" s="1"/>
  <c r="D770" i="5"/>
  <c r="AC770" i="5" s="1"/>
  <c r="D771" i="5"/>
  <c r="AC771" i="5" s="1"/>
  <c r="D772" i="5"/>
  <c r="AC772" i="5" s="1"/>
  <c r="D773" i="5"/>
  <c r="AC773" i="5" s="1"/>
  <c r="D774" i="5"/>
  <c r="AC774" i="5" s="1"/>
  <c r="D775" i="5"/>
  <c r="D776" i="5"/>
  <c r="AC776" i="5" s="1"/>
  <c r="D777" i="5"/>
  <c r="AC777" i="5" s="1"/>
  <c r="D778" i="5"/>
  <c r="AC778" i="5" s="1"/>
  <c r="D779" i="5"/>
  <c r="AC779" i="5" s="1"/>
  <c r="D780" i="5"/>
  <c r="AC780" i="5" s="1"/>
  <c r="D781" i="5"/>
  <c r="AC781" i="5" s="1"/>
  <c r="D782" i="5"/>
  <c r="AC782" i="5" s="1"/>
  <c r="D783" i="5"/>
  <c r="D784" i="5"/>
  <c r="AC784" i="5" s="1"/>
  <c r="D785" i="5"/>
  <c r="AC785" i="5" s="1"/>
  <c r="D786" i="5"/>
  <c r="AC786" i="5" s="1"/>
  <c r="D787" i="5"/>
  <c r="AC787" i="5" s="1"/>
  <c r="D788" i="5"/>
  <c r="AC788" i="5" s="1"/>
  <c r="D789" i="5"/>
  <c r="AC789" i="5" s="1"/>
  <c r="D790" i="5"/>
  <c r="AC790" i="5" s="1"/>
  <c r="D791" i="5"/>
  <c r="D792" i="5"/>
  <c r="AC792" i="5" s="1"/>
  <c r="D793" i="5"/>
  <c r="AC793" i="5" s="1"/>
  <c r="D794" i="5"/>
  <c r="AC794" i="5" s="1"/>
  <c r="D795" i="5"/>
  <c r="AC795" i="5" s="1"/>
  <c r="D796" i="5"/>
  <c r="AC796" i="5" s="1"/>
  <c r="D797" i="5"/>
  <c r="AC797" i="5" s="1"/>
  <c r="D798" i="5"/>
  <c r="AC798" i="5" s="1"/>
  <c r="D799" i="5"/>
  <c r="D800" i="5"/>
  <c r="AC800" i="5" s="1"/>
  <c r="D801" i="5"/>
  <c r="AC801" i="5" s="1"/>
  <c r="D802" i="5"/>
  <c r="AC802" i="5" s="1"/>
  <c r="D803" i="5"/>
  <c r="AC803" i="5" s="1"/>
  <c r="D804" i="5"/>
  <c r="AC804" i="5" s="1"/>
  <c r="D805" i="5"/>
  <c r="AC805" i="5" s="1"/>
  <c r="D806" i="5"/>
  <c r="AC806" i="5" s="1"/>
  <c r="D807" i="5"/>
  <c r="D808" i="5"/>
  <c r="AC808" i="5" s="1"/>
  <c r="D809" i="5"/>
  <c r="AC809" i="5" s="1"/>
  <c r="D810" i="5"/>
  <c r="AC810" i="5" s="1"/>
  <c r="D811" i="5"/>
  <c r="AC811" i="5" s="1"/>
  <c r="D812" i="5"/>
  <c r="AC812" i="5" s="1"/>
  <c r="D813" i="5"/>
  <c r="AC813" i="5" s="1"/>
  <c r="D814" i="5"/>
  <c r="AC814" i="5" s="1"/>
  <c r="D815" i="5"/>
  <c r="D816" i="5"/>
  <c r="AC816" i="5" s="1"/>
  <c r="D817" i="5"/>
  <c r="AC817" i="5" s="1"/>
  <c r="D818" i="5"/>
  <c r="AC818" i="5" s="1"/>
  <c r="D819" i="5"/>
  <c r="AC819" i="5" s="1"/>
  <c r="D820" i="5"/>
  <c r="AC820" i="5" s="1"/>
  <c r="D821" i="5"/>
  <c r="AC821" i="5" s="1"/>
  <c r="D822" i="5"/>
  <c r="AC822" i="5" s="1"/>
  <c r="D823" i="5"/>
  <c r="D824" i="5"/>
  <c r="AC824" i="5" s="1"/>
  <c r="D825" i="5"/>
  <c r="AC825" i="5" s="1"/>
  <c r="D826" i="5"/>
  <c r="AC826" i="5" s="1"/>
  <c r="D827" i="5"/>
  <c r="AC827" i="5" s="1"/>
  <c r="D828" i="5"/>
  <c r="AC828" i="5" s="1"/>
  <c r="D829" i="5"/>
  <c r="AC829" i="5" s="1"/>
  <c r="D830" i="5"/>
  <c r="AC830" i="5" s="1"/>
  <c r="D831" i="5"/>
  <c r="D832" i="5"/>
  <c r="AC832" i="5" s="1"/>
  <c r="D833" i="5"/>
  <c r="AC833" i="5" s="1"/>
  <c r="D834" i="5"/>
  <c r="AC834" i="5" s="1"/>
  <c r="D835" i="5"/>
  <c r="AC835" i="5" s="1"/>
  <c r="D836" i="5"/>
  <c r="AC836" i="5" s="1"/>
  <c r="D837" i="5"/>
  <c r="AC837" i="5" s="1"/>
  <c r="D838" i="5"/>
  <c r="AC838" i="5" s="1"/>
  <c r="D839" i="5"/>
  <c r="D840" i="5"/>
  <c r="AC840" i="5" s="1"/>
  <c r="D841" i="5"/>
  <c r="AC841" i="5" s="1"/>
  <c r="D842" i="5"/>
  <c r="AC842" i="5" s="1"/>
  <c r="D843" i="5"/>
  <c r="AC843" i="5" s="1"/>
  <c r="D844" i="5"/>
  <c r="AC844" i="5" s="1"/>
  <c r="D845" i="5"/>
  <c r="AC845" i="5" s="1"/>
  <c r="D846" i="5"/>
  <c r="AC846" i="5" s="1"/>
  <c r="D847" i="5"/>
  <c r="D848" i="5"/>
  <c r="AC848" i="5" s="1"/>
  <c r="D849" i="5"/>
  <c r="AC849" i="5" s="1"/>
  <c r="D850" i="5"/>
  <c r="AC850" i="5" s="1"/>
  <c r="D851" i="5"/>
  <c r="AC851" i="5" s="1"/>
  <c r="D852" i="5"/>
  <c r="AC852" i="5" s="1"/>
  <c r="D853" i="5"/>
  <c r="AC853" i="5" s="1"/>
  <c r="D854" i="5"/>
  <c r="AC854" i="5" s="1"/>
  <c r="D855" i="5"/>
  <c r="D2" i="5"/>
  <c r="AC2" i="5" s="1"/>
  <c r="F63" i="7" l="1"/>
  <c r="H66" i="7"/>
  <c r="H65" i="7"/>
  <c r="H64" i="7"/>
  <c r="H63" i="7"/>
  <c r="H62" i="7"/>
  <c r="H61" i="7"/>
  <c r="H60" i="7"/>
  <c r="H59" i="7"/>
  <c r="H58" i="7"/>
  <c r="H57" i="7"/>
  <c r="H56" i="7"/>
  <c r="J24" i="7"/>
  <c r="G48" i="7"/>
  <c r="H4" i="7" s="1"/>
  <c r="J54" i="7"/>
  <c r="I54" i="7" s="1"/>
  <c r="K54" i="7"/>
  <c r="A68" i="7"/>
  <c r="J68" i="7" s="1"/>
  <c r="N3" i="7"/>
  <c r="Z4" i="7"/>
  <c r="Y4" i="7"/>
  <c r="X4" i="7"/>
  <c r="W4" i="7"/>
  <c r="V4" i="7"/>
  <c r="U4" i="7"/>
  <c r="T4" i="7"/>
  <c r="S4" i="7"/>
  <c r="R4" i="7"/>
  <c r="Q4" i="7"/>
  <c r="P4" i="7"/>
  <c r="O4" i="7"/>
  <c r="N4" i="7"/>
  <c r="Z3" i="7"/>
  <c r="Y3" i="7"/>
  <c r="X3" i="7"/>
  <c r="W3" i="7"/>
  <c r="V3" i="7"/>
  <c r="U3" i="7"/>
  <c r="T3" i="7"/>
  <c r="S3" i="7"/>
  <c r="R3" i="7"/>
  <c r="Q3" i="7"/>
  <c r="P3" i="7"/>
  <c r="O3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Z3" i="5"/>
  <c r="AB3" i="5" s="1"/>
  <c r="Z4" i="5"/>
  <c r="AB4" i="5" s="1"/>
  <c r="Z5" i="5"/>
  <c r="AB5" i="5" s="1"/>
  <c r="Z6" i="5"/>
  <c r="AB6" i="5" s="1"/>
  <c r="Z7" i="5"/>
  <c r="AB7" i="5" s="1"/>
  <c r="Z8" i="5"/>
  <c r="AB8" i="5" s="1"/>
  <c r="Z9" i="5"/>
  <c r="AB9" i="5" s="1"/>
  <c r="Z10" i="5"/>
  <c r="Z11" i="5"/>
  <c r="AB11" i="5" s="1"/>
  <c r="Z12" i="5"/>
  <c r="AB12" i="5" s="1"/>
  <c r="Z13" i="5"/>
  <c r="AB13" i="5" s="1"/>
  <c r="Z14" i="5"/>
  <c r="AB14" i="5" s="1"/>
  <c r="Z15" i="5"/>
  <c r="AB15" i="5" s="1"/>
  <c r="Z16" i="5"/>
  <c r="AB16" i="5" s="1"/>
  <c r="Z17" i="5"/>
  <c r="AB17" i="5" s="1"/>
  <c r="Z18" i="5"/>
  <c r="Z19" i="5"/>
  <c r="AB19" i="5" s="1"/>
  <c r="Z20" i="5"/>
  <c r="AB20" i="5" s="1"/>
  <c r="Z21" i="5"/>
  <c r="AB21" i="5" s="1"/>
  <c r="Z22" i="5"/>
  <c r="AB22" i="5" s="1"/>
  <c r="Z23" i="5"/>
  <c r="AB23" i="5" s="1"/>
  <c r="Z24" i="5"/>
  <c r="AB24" i="5" s="1"/>
  <c r="Z25" i="5"/>
  <c r="AB25" i="5" s="1"/>
  <c r="Z26" i="5"/>
  <c r="Z27" i="5"/>
  <c r="AB27" i="5" s="1"/>
  <c r="Z28" i="5"/>
  <c r="AB28" i="5" s="1"/>
  <c r="Z29" i="5"/>
  <c r="AB29" i="5" s="1"/>
  <c r="Z30" i="5"/>
  <c r="AB30" i="5" s="1"/>
  <c r="Z31" i="5"/>
  <c r="AB31" i="5" s="1"/>
  <c r="Z32" i="5"/>
  <c r="AB32" i="5" s="1"/>
  <c r="Z33" i="5"/>
  <c r="AB33" i="5" s="1"/>
  <c r="Z34" i="5"/>
  <c r="Z35" i="5"/>
  <c r="AB35" i="5" s="1"/>
  <c r="Z36" i="5"/>
  <c r="AB36" i="5" s="1"/>
  <c r="Z37" i="5"/>
  <c r="AB37" i="5" s="1"/>
  <c r="Z38" i="5"/>
  <c r="AB38" i="5" s="1"/>
  <c r="Z39" i="5"/>
  <c r="AB39" i="5" s="1"/>
  <c r="Z40" i="5"/>
  <c r="AB40" i="5" s="1"/>
  <c r="Z41" i="5"/>
  <c r="AB41" i="5" s="1"/>
  <c r="Z42" i="5"/>
  <c r="Z43" i="5"/>
  <c r="AB43" i="5" s="1"/>
  <c r="Z44" i="5"/>
  <c r="AB44" i="5" s="1"/>
  <c r="Z45" i="5"/>
  <c r="AB45" i="5" s="1"/>
  <c r="Z46" i="5"/>
  <c r="AB46" i="5" s="1"/>
  <c r="Z47" i="5"/>
  <c r="AB47" i="5" s="1"/>
  <c r="Z48" i="5"/>
  <c r="AB48" i="5" s="1"/>
  <c r="Z49" i="5"/>
  <c r="AB49" i="5" s="1"/>
  <c r="Z50" i="5"/>
  <c r="Z51" i="5"/>
  <c r="AB51" i="5" s="1"/>
  <c r="Z52" i="5"/>
  <c r="AB52" i="5" s="1"/>
  <c r="Z53" i="5"/>
  <c r="AB53" i="5" s="1"/>
  <c r="Z54" i="5"/>
  <c r="AB54" i="5" s="1"/>
  <c r="Z55" i="5"/>
  <c r="AB55" i="5" s="1"/>
  <c r="Z56" i="5"/>
  <c r="AB56" i="5" s="1"/>
  <c r="Z57" i="5"/>
  <c r="AB57" i="5" s="1"/>
  <c r="Z58" i="5"/>
  <c r="Z59" i="5"/>
  <c r="AB59" i="5" s="1"/>
  <c r="Z60" i="5"/>
  <c r="AB60" i="5" s="1"/>
  <c r="Z61" i="5"/>
  <c r="AB61" i="5" s="1"/>
  <c r="Z62" i="5"/>
  <c r="AB62" i="5" s="1"/>
  <c r="Z63" i="5"/>
  <c r="AB63" i="5" s="1"/>
  <c r="Z64" i="5"/>
  <c r="AB64" i="5" s="1"/>
  <c r="Z65" i="5"/>
  <c r="AB65" i="5" s="1"/>
  <c r="Z66" i="5"/>
  <c r="Z67" i="5"/>
  <c r="AB67" i="5" s="1"/>
  <c r="Z68" i="5"/>
  <c r="AB68" i="5" s="1"/>
  <c r="Z69" i="5"/>
  <c r="AB69" i="5" s="1"/>
  <c r="Z70" i="5"/>
  <c r="AB70" i="5" s="1"/>
  <c r="Z71" i="5"/>
  <c r="AB71" i="5" s="1"/>
  <c r="Z72" i="5"/>
  <c r="AB72" i="5" s="1"/>
  <c r="Z73" i="5"/>
  <c r="AB73" i="5" s="1"/>
  <c r="Z74" i="5"/>
  <c r="Z75" i="5"/>
  <c r="AB75" i="5" s="1"/>
  <c r="Z76" i="5"/>
  <c r="AB76" i="5" s="1"/>
  <c r="Z77" i="5"/>
  <c r="AB77" i="5" s="1"/>
  <c r="Z78" i="5"/>
  <c r="AB78" i="5" s="1"/>
  <c r="Z79" i="5"/>
  <c r="AB79" i="5" s="1"/>
  <c r="Z80" i="5"/>
  <c r="AB80" i="5" s="1"/>
  <c r="Z81" i="5"/>
  <c r="AB81" i="5" s="1"/>
  <c r="Z82" i="5"/>
  <c r="Z83" i="5"/>
  <c r="AB83" i="5" s="1"/>
  <c r="Z84" i="5"/>
  <c r="AB84" i="5" s="1"/>
  <c r="Z85" i="5"/>
  <c r="AB85" i="5" s="1"/>
  <c r="Z86" i="5"/>
  <c r="AB86" i="5" s="1"/>
  <c r="Z87" i="5"/>
  <c r="AB87" i="5" s="1"/>
  <c r="Z88" i="5"/>
  <c r="AB88" i="5" s="1"/>
  <c r="Z89" i="5"/>
  <c r="AB89" i="5" s="1"/>
  <c r="Z90" i="5"/>
  <c r="Z91" i="5"/>
  <c r="AB91" i="5" s="1"/>
  <c r="Z92" i="5"/>
  <c r="AB92" i="5" s="1"/>
  <c r="Z93" i="5"/>
  <c r="AB93" i="5" s="1"/>
  <c r="Z94" i="5"/>
  <c r="AB94" i="5" s="1"/>
  <c r="Z95" i="5"/>
  <c r="AB95" i="5" s="1"/>
  <c r="Z96" i="5"/>
  <c r="AB96" i="5" s="1"/>
  <c r="Z97" i="5"/>
  <c r="AB97" i="5" s="1"/>
  <c r="Z98" i="5"/>
  <c r="Z99" i="5"/>
  <c r="AB99" i="5" s="1"/>
  <c r="Z100" i="5"/>
  <c r="AB100" i="5" s="1"/>
  <c r="Z101" i="5"/>
  <c r="AB101" i="5" s="1"/>
  <c r="Z102" i="5"/>
  <c r="AB102" i="5" s="1"/>
  <c r="Z103" i="5"/>
  <c r="AB103" i="5" s="1"/>
  <c r="Z104" i="5"/>
  <c r="AB104" i="5" s="1"/>
  <c r="Z105" i="5"/>
  <c r="AB105" i="5" s="1"/>
  <c r="Z106" i="5"/>
  <c r="Z107" i="5"/>
  <c r="AB107" i="5" s="1"/>
  <c r="Z108" i="5"/>
  <c r="AB108" i="5" s="1"/>
  <c r="Z109" i="5"/>
  <c r="AB109" i="5" s="1"/>
  <c r="Z110" i="5"/>
  <c r="AB110" i="5" s="1"/>
  <c r="Z111" i="5"/>
  <c r="AB111" i="5" s="1"/>
  <c r="Z112" i="5"/>
  <c r="AB112" i="5" s="1"/>
  <c r="Z113" i="5"/>
  <c r="AB113" i="5" s="1"/>
  <c r="Z114" i="5"/>
  <c r="Z115" i="5"/>
  <c r="AB115" i="5" s="1"/>
  <c r="Z116" i="5"/>
  <c r="AB116" i="5" s="1"/>
  <c r="Z117" i="5"/>
  <c r="AB117" i="5" s="1"/>
  <c r="Z118" i="5"/>
  <c r="AB118" i="5" s="1"/>
  <c r="Z119" i="5"/>
  <c r="AB119" i="5" s="1"/>
  <c r="Z120" i="5"/>
  <c r="AB120" i="5" s="1"/>
  <c r="Z121" i="5"/>
  <c r="AB121" i="5" s="1"/>
  <c r="Z122" i="5"/>
  <c r="Z123" i="5"/>
  <c r="AB123" i="5" s="1"/>
  <c r="Z124" i="5"/>
  <c r="AB124" i="5" s="1"/>
  <c r="Z125" i="5"/>
  <c r="AB125" i="5" s="1"/>
  <c r="Z126" i="5"/>
  <c r="AB126" i="5" s="1"/>
  <c r="Z127" i="5"/>
  <c r="AB127" i="5" s="1"/>
  <c r="Z128" i="5"/>
  <c r="AB128" i="5" s="1"/>
  <c r="Z129" i="5"/>
  <c r="AB129" i="5" s="1"/>
  <c r="Z130" i="5"/>
  <c r="Z131" i="5"/>
  <c r="AB131" i="5" s="1"/>
  <c r="Z132" i="5"/>
  <c r="AB132" i="5" s="1"/>
  <c r="Z133" i="5"/>
  <c r="AB133" i="5" s="1"/>
  <c r="Z134" i="5"/>
  <c r="AB134" i="5" s="1"/>
  <c r="Z135" i="5"/>
  <c r="AB135" i="5" s="1"/>
  <c r="Z136" i="5"/>
  <c r="AB136" i="5" s="1"/>
  <c r="Z137" i="5"/>
  <c r="AB137" i="5" s="1"/>
  <c r="Z138" i="5"/>
  <c r="Z139" i="5"/>
  <c r="AB139" i="5" s="1"/>
  <c r="Z140" i="5"/>
  <c r="AB140" i="5" s="1"/>
  <c r="Z141" i="5"/>
  <c r="AB141" i="5" s="1"/>
  <c r="Z142" i="5"/>
  <c r="AB142" i="5" s="1"/>
  <c r="Z143" i="5"/>
  <c r="AB143" i="5" s="1"/>
  <c r="Z144" i="5"/>
  <c r="AB144" i="5" s="1"/>
  <c r="Z145" i="5"/>
  <c r="AB145" i="5" s="1"/>
  <c r="Z146" i="5"/>
  <c r="Z147" i="5"/>
  <c r="AB147" i="5" s="1"/>
  <c r="Z148" i="5"/>
  <c r="AB148" i="5" s="1"/>
  <c r="Z149" i="5"/>
  <c r="AB149" i="5" s="1"/>
  <c r="Z150" i="5"/>
  <c r="AB150" i="5" s="1"/>
  <c r="Z151" i="5"/>
  <c r="AB151" i="5" s="1"/>
  <c r="Z152" i="5"/>
  <c r="AB152" i="5" s="1"/>
  <c r="Z153" i="5"/>
  <c r="AB153" i="5" s="1"/>
  <c r="Z154" i="5"/>
  <c r="Z155" i="5"/>
  <c r="AB155" i="5" s="1"/>
  <c r="Z156" i="5"/>
  <c r="AB156" i="5" s="1"/>
  <c r="Z157" i="5"/>
  <c r="AB157" i="5" s="1"/>
  <c r="Z158" i="5"/>
  <c r="AB158" i="5" s="1"/>
  <c r="Z159" i="5"/>
  <c r="AB159" i="5" s="1"/>
  <c r="Z160" i="5"/>
  <c r="AB160" i="5" s="1"/>
  <c r="Z161" i="5"/>
  <c r="AB161" i="5" s="1"/>
  <c r="Z162" i="5"/>
  <c r="Z163" i="5"/>
  <c r="AB163" i="5" s="1"/>
  <c r="Z164" i="5"/>
  <c r="AB164" i="5" s="1"/>
  <c r="Z165" i="5"/>
  <c r="AB165" i="5" s="1"/>
  <c r="Z166" i="5"/>
  <c r="AB166" i="5" s="1"/>
  <c r="Z167" i="5"/>
  <c r="AB167" i="5" s="1"/>
  <c r="Z168" i="5"/>
  <c r="AB168" i="5" s="1"/>
  <c r="Z169" i="5"/>
  <c r="AB169" i="5" s="1"/>
  <c r="Z170" i="5"/>
  <c r="Z171" i="5"/>
  <c r="AB171" i="5" s="1"/>
  <c r="Z172" i="5"/>
  <c r="AB172" i="5" s="1"/>
  <c r="Z173" i="5"/>
  <c r="AB173" i="5" s="1"/>
  <c r="Z174" i="5"/>
  <c r="AB174" i="5" s="1"/>
  <c r="Z175" i="5"/>
  <c r="AB175" i="5" s="1"/>
  <c r="Z176" i="5"/>
  <c r="AB176" i="5" s="1"/>
  <c r="Z177" i="5"/>
  <c r="AB177" i="5" s="1"/>
  <c r="Z178" i="5"/>
  <c r="Z179" i="5"/>
  <c r="AB179" i="5" s="1"/>
  <c r="Z180" i="5"/>
  <c r="AB180" i="5" s="1"/>
  <c r="Z181" i="5"/>
  <c r="AB181" i="5" s="1"/>
  <c r="Z182" i="5"/>
  <c r="AB182" i="5" s="1"/>
  <c r="Z183" i="5"/>
  <c r="AB183" i="5" s="1"/>
  <c r="Z184" i="5"/>
  <c r="AB184" i="5" s="1"/>
  <c r="Z185" i="5"/>
  <c r="AB185" i="5" s="1"/>
  <c r="Z186" i="5"/>
  <c r="Z187" i="5"/>
  <c r="AB187" i="5" s="1"/>
  <c r="Z188" i="5"/>
  <c r="AB188" i="5" s="1"/>
  <c r="Z189" i="5"/>
  <c r="AB189" i="5" s="1"/>
  <c r="Z190" i="5"/>
  <c r="AB190" i="5" s="1"/>
  <c r="Z191" i="5"/>
  <c r="AB191" i="5" s="1"/>
  <c r="Z192" i="5"/>
  <c r="AB192" i="5" s="1"/>
  <c r="Z193" i="5"/>
  <c r="AB193" i="5" s="1"/>
  <c r="Z194" i="5"/>
  <c r="Z195" i="5"/>
  <c r="AB195" i="5" s="1"/>
  <c r="Z196" i="5"/>
  <c r="AB196" i="5" s="1"/>
  <c r="Z197" i="5"/>
  <c r="AB197" i="5" s="1"/>
  <c r="Z198" i="5"/>
  <c r="AB198" i="5" s="1"/>
  <c r="Z199" i="5"/>
  <c r="AB199" i="5" s="1"/>
  <c r="Z200" i="5"/>
  <c r="AB200" i="5" s="1"/>
  <c r="Z201" i="5"/>
  <c r="AB201" i="5" s="1"/>
  <c r="Z202" i="5"/>
  <c r="Z203" i="5"/>
  <c r="AB203" i="5" s="1"/>
  <c r="Z204" i="5"/>
  <c r="AB204" i="5" s="1"/>
  <c r="Z205" i="5"/>
  <c r="AB205" i="5" s="1"/>
  <c r="Z206" i="5"/>
  <c r="AB206" i="5" s="1"/>
  <c r="Z207" i="5"/>
  <c r="AB207" i="5" s="1"/>
  <c r="Z208" i="5"/>
  <c r="AB208" i="5" s="1"/>
  <c r="Z209" i="5"/>
  <c r="AB209" i="5" s="1"/>
  <c r="Z210" i="5"/>
  <c r="Z211" i="5"/>
  <c r="AB211" i="5" s="1"/>
  <c r="Z212" i="5"/>
  <c r="AB212" i="5" s="1"/>
  <c r="Z213" i="5"/>
  <c r="AB213" i="5" s="1"/>
  <c r="Z214" i="5"/>
  <c r="AB214" i="5" s="1"/>
  <c r="Z215" i="5"/>
  <c r="AB215" i="5" s="1"/>
  <c r="Z216" i="5"/>
  <c r="AB216" i="5" s="1"/>
  <c r="Z217" i="5"/>
  <c r="AB217" i="5" s="1"/>
  <c r="Z218" i="5"/>
  <c r="Z219" i="5"/>
  <c r="AB219" i="5" s="1"/>
  <c r="Z220" i="5"/>
  <c r="AB220" i="5" s="1"/>
  <c r="Z221" i="5"/>
  <c r="AB221" i="5" s="1"/>
  <c r="Z222" i="5"/>
  <c r="AB222" i="5" s="1"/>
  <c r="Z223" i="5"/>
  <c r="AB223" i="5" s="1"/>
  <c r="Z224" i="5"/>
  <c r="AB224" i="5" s="1"/>
  <c r="Z225" i="5"/>
  <c r="AB225" i="5" s="1"/>
  <c r="Z226" i="5"/>
  <c r="Z227" i="5"/>
  <c r="AB227" i="5" s="1"/>
  <c r="Z228" i="5"/>
  <c r="AB228" i="5" s="1"/>
  <c r="Z229" i="5"/>
  <c r="AB229" i="5" s="1"/>
  <c r="Z230" i="5"/>
  <c r="AB230" i="5" s="1"/>
  <c r="Z231" i="5"/>
  <c r="AB231" i="5" s="1"/>
  <c r="Z232" i="5"/>
  <c r="AB232" i="5" s="1"/>
  <c r="Z233" i="5"/>
  <c r="AB233" i="5" s="1"/>
  <c r="Z234" i="5"/>
  <c r="Z235" i="5"/>
  <c r="AB235" i="5" s="1"/>
  <c r="Z236" i="5"/>
  <c r="AB236" i="5" s="1"/>
  <c r="Z237" i="5"/>
  <c r="AB237" i="5" s="1"/>
  <c r="Z238" i="5"/>
  <c r="AB238" i="5" s="1"/>
  <c r="Z239" i="5"/>
  <c r="AB239" i="5" s="1"/>
  <c r="Z240" i="5"/>
  <c r="AB240" i="5" s="1"/>
  <c r="Z241" i="5"/>
  <c r="AB241" i="5" s="1"/>
  <c r="Z242" i="5"/>
  <c r="Z243" i="5"/>
  <c r="AB243" i="5" s="1"/>
  <c r="Z244" i="5"/>
  <c r="AB244" i="5" s="1"/>
  <c r="Z245" i="5"/>
  <c r="AB245" i="5" s="1"/>
  <c r="Z246" i="5"/>
  <c r="AB246" i="5" s="1"/>
  <c r="Z247" i="5"/>
  <c r="AB247" i="5" s="1"/>
  <c r="Z248" i="5"/>
  <c r="AB248" i="5" s="1"/>
  <c r="Z249" i="5"/>
  <c r="AB249" i="5" s="1"/>
  <c r="Z250" i="5"/>
  <c r="Z251" i="5"/>
  <c r="AB251" i="5" s="1"/>
  <c r="Z252" i="5"/>
  <c r="AB252" i="5" s="1"/>
  <c r="Z253" i="5"/>
  <c r="AB253" i="5" s="1"/>
  <c r="Z254" i="5"/>
  <c r="AB254" i="5" s="1"/>
  <c r="Z255" i="5"/>
  <c r="AB255" i="5" s="1"/>
  <c r="Z256" i="5"/>
  <c r="AB256" i="5" s="1"/>
  <c r="Z257" i="5"/>
  <c r="AB257" i="5" s="1"/>
  <c r="Z258" i="5"/>
  <c r="Z259" i="5"/>
  <c r="AB259" i="5" s="1"/>
  <c r="Z260" i="5"/>
  <c r="AB260" i="5" s="1"/>
  <c r="Z261" i="5"/>
  <c r="AB261" i="5" s="1"/>
  <c r="Z262" i="5"/>
  <c r="AB262" i="5" s="1"/>
  <c r="Z263" i="5"/>
  <c r="AB263" i="5" s="1"/>
  <c r="Z264" i="5"/>
  <c r="AB264" i="5" s="1"/>
  <c r="Z265" i="5"/>
  <c r="AB265" i="5" s="1"/>
  <c r="Z266" i="5"/>
  <c r="Z267" i="5"/>
  <c r="AB267" i="5" s="1"/>
  <c r="Z268" i="5"/>
  <c r="AB268" i="5" s="1"/>
  <c r="Z269" i="5"/>
  <c r="AB269" i="5" s="1"/>
  <c r="Z270" i="5"/>
  <c r="AB270" i="5" s="1"/>
  <c r="Z271" i="5"/>
  <c r="AB271" i="5" s="1"/>
  <c r="Z272" i="5"/>
  <c r="AB272" i="5" s="1"/>
  <c r="Z273" i="5"/>
  <c r="AB273" i="5" s="1"/>
  <c r="Z274" i="5"/>
  <c r="Z275" i="5"/>
  <c r="AB275" i="5" s="1"/>
  <c r="Z276" i="5"/>
  <c r="AB276" i="5" s="1"/>
  <c r="Z277" i="5"/>
  <c r="AB277" i="5" s="1"/>
  <c r="Z278" i="5"/>
  <c r="AB278" i="5" s="1"/>
  <c r="Z279" i="5"/>
  <c r="AB279" i="5" s="1"/>
  <c r="Z280" i="5"/>
  <c r="AB280" i="5" s="1"/>
  <c r="Z281" i="5"/>
  <c r="AB281" i="5" s="1"/>
  <c r="Z282" i="5"/>
  <c r="Z283" i="5"/>
  <c r="AB283" i="5" s="1"/>
  <c r="Z284" i="5"/>
  <c r="AB284" i="5" s="1"/>
  <c r="Z285" i="5"/>
  <c r="AB285" i="5" s="1"/>
  <c r="Z286" i="5"/>
  <c r="AB286" i="5" s="1"/>
  <c r="Z287" i="5"/>
  <c r="AB287" i="5" s="1"/>
  <c r="Z288" i="5"/>
  <c r="AB288" i="5" s="1"/>
  <c r="Z289" i="5"/>
  <c r="AB289" i="5" s="1"/>
  <c r="Z290" i="5"/>
  <c r="Z291" i="5"/>
  <c r="AB291" i="5" s="1"/>
  <c r="Z292" i="5"/>
  <c r="AB292" i="5" s="1"/>
  <c r="Z293" i="5"/>
  <c r="AB293" i="5" s="1"/>
  <c r="Z294" i="5"/>
  <c r="AB294" i="5" s="1"/>
  <c r="Z295" i="5"/>
  <c r="AB295" i="5" s="1"/>
  <c r="Z296" i="5"/>
  <c r="AB296" i="5" s="1"/>
  <c r="Z297" i="5"/>
  <c r="AB297" i="5" s="1"/>
  <c r="Z298" i="5"/>
  <c r="Z299" i="5"/>
  <c r="AB299" i="5" s="1"/>
  <c r="Z300" i="5"/>
  <c r="AB300" i="5" s="1"/>
  <c r="Z301" i="5"/>
  <c r="AB301" i="5" s="1"/>
  <c r="Z302" i="5"/>
  <c r="AB302" i="5" s="1"/>
  <c r="Z303" i="5"/>
  <c r="AB303" i="5" s="1"/>
  <c r="Z304" i="5"/>
  <c r="AB304" i="5" s="1"/>
  <c r="Z305" i="5"/>
  <c r="AB305" i="5" s="1"/>
  <c r="Z306" i="5"/>
  <c r="Z307" i="5"/>
  <c r="AB307" i="5" s="1"/>
  <c r="Z308" i="5"/>
  <c r="AB308" i="5" s="1"/>
  <c r="Z309" i="5"/>
  <c r="AB309" i="5" s="1"/>
  <c r="Z310" i="5"/>
  <c r="AB310" i="5" s="1"/>
  <c r="Z311" i="5"/>
  <c r="AB311" i="5" s="1"/>
  <c r="Z312" i="5"/>
  <c r="AB312" i="5" s="1"/>
  <c r="Z313" i="5"/>
  <c r="AB313" i="5" s="1"/>
  <c r="Z314" i="5"/>
  <c r="Z315" i="5"/>
  <c r="AB315" i="5" s="1"/>
  <c r="Z316" i="5"/>
  <c r="AB316" i="5" s="1"/>
  <c r="Z317" i="5"/>
  <c r="AB317" i="5" s="1"/>
  <c r="Z318" i="5"/>
  <c r="AB318" i="5" s="1"/>
  <c r="Z319" i="5"/>
  <c r="AB319" i="5" s="1"/>
  <c r="Z320" i="5"/>
  <c r="AB320" i="5" s="1"/>
  <c r="Z321" i="5"/>
  <c r="AB321" i="5" s="1"/>
  <c r="Z322" i="5"/>
  <c r="Z323" i="5"/>
  <c r="AB323" i="5" s="1"/>
  <c r="Z324" i="5"/>
  <c r="AB324" i="5" s="1"/>
  <c r="Z325" i="5"/>
  <c r="AB325" i="5" s="1"/>
  <c r="Z326" i="5"/>
  <c r="AB326" i="5" s="1"/>
  <c r="Z327" i="5"/>
  <c r="AB327" i="5" s="1"/>
  <c r="Z328" i="5"/>
  <c r="AB328" i="5" s="1"/>
  <c r="Z329" i="5"/>
  <c r="AB329" i="5" s="1"/>
  <c r="Z330" i="5"/>
  <c r="Z331" i="5"/>
  <c r="AB331" i="5" s="1"/>
  <c r="Z332" i="5"/>
  <c r="AB332" i="5" s="1"/>
  <c r="Z333" i="5"/>
  <c r="AB333" i="5" s="1"/>
  <c r="Z334" i="5"/>
  <c r="AB334" i="5" s="1"/>
  <c r="Z335" i="5"/>
  <c r="AB335" i="5" s="1"/>
  <c r="Z336" i="5"/>
  <c r="AB336" i="5" s="1"/>
  <c r="Z337" i="5"/>
  <c r="AB337" i="5" s="1"/>
  <c r="Z338" i="5"/>
  <c r="Z339" i="5"/>
  <c r="AB339" i="5" s="1"/>
  <c r="Z340" i="5"/>
  <c r="AB340" i="5" s="1"/>
  <c r="Z341" i="5"/>
  <c r="AB341" i="5" s="1"/>
  <c r="Z342" i="5"/>
  <c r="AB342" i="5" s="1"/>
  <c r="Z343" i="5"/>
  <c r="AB343" i="5" s="1"/>
  <c r="Z344" i="5"/>
  <c r="AB344" i="5" s="1"/>
  <c r="Z345" i="5"/>
  <c r="AB345" i="5" s="1"/>
  <c r="Z346" i="5"/>
  <c r="Z347" i="5"/>
  <c r="AB347" i="5" s="1"/>
  <c r="Z348" i="5"/>
  <c r="AB348" i="5" s="1"/>
  <c r="Z349" i="5"/>
  <c r="AB349" i="5" s="1"/>
  <c r="Z350" i="5"/>
  <c r="AB350" i="5" s="1"/>
  <c r="Z351" i="5"/>
  <c r="AB351" i="5" s="1"/>
  <c r="Z352" i="5"/>
  <c r="AB352" i="5" s="1"/>
  <c r="Z353" i="5"/>
  <c r="AB353" i="5" s="1"/>
  <c r="Z354" i="5"/>
  <c r="Z355" i="5"/>
  <c r="AB355" i="5" s="1"/>
  <c r="Z356" i="5"/>
  <c r="AB356" i="5" s="1"/>
  <c r="Z357" i="5"/>
  <c r="AB357" i="5" s="1"/>
  <c r="Z358" i="5"/>
  <c r="AB358" i="5" s="1"/>
  <c r="Z359" i="5"/>
  <c r="AB359" i="5" s="1"/>
  <c r="Z360" i="5"/>
  <c r="AB360" i="5" s="1"/>
  <c r="Z361" i="5"/>
  <c r="AB361" i="5" s="1"/>
  <c r="Z362" i="5"/>
  <c r="Z363" i="5"/>
  <c r="AB363" i="5" s="1"/>
  <c r="Z364" i="5"/>
  <c r="AB364" i="5" s="1"/>
  <c r="Z365" i="5"/>
  <c r="AB365" i="5" s="1"/>
  <c r="Z366" i="5"/>
  <c r="AB366" i="5" s="1"/>
  <c r="Z367" i="5"/>
  <c r="AB367" i="5" s="1"/>
  <c r="Z368" i="5"/>
  <c r="AB368" i="5" s="1"/>
  <c r="Z369" i="5"/>
  <c r="AB369" i="5" s="1"/>
  <c r="Z370" i="5"/>
  <c r="Z371" i="5"/>
  <c r="AB371" i="5" s="1"/>
  <c r="Z372" i="5"/>
  <c r="AB372" i="5" s="1"/>
  <c r="Z373" i="5"/>
  <c r="AB373" i="5" s="1"/>
  <c r="Z374" i="5"/>
  <c r="AB374" i="5" s="1"/>
  <c r="Z375" i="5"/>
  <c r="AB375" i="5" s="1"/>
  <c r="Z376" i="5"/>
  <c r="AB376" i="5" s="1"/>
  <c r="Z377" i="5"/>
  <c r="AB377" i="5" s="1"/>
  <c r="Z378" i="5"/>
  <c r="Z379" i="5"/>
  <c r="AB379" i="5" s="1"/>
  <c r="Z380" i="5"/>
  <c r="AB380" i="5" s="1"/>
  <c r="Z381" i="5"/>
  <c r="AB381" i="5" s="1"/>
  <c r="Z382" i="5"/>
  <c r="AB382" i="5" s="1"/>
  <c r="Z383" i="5"/>
  <c r="AB383" i="5" s="1"/>
  <c r="Z384" i="5"/>
  <c r="AB384" i="5" s="1"/>
  <c r="Z385" i="5"/>
  <c r="AB385" i="5" s="1"/>
  <c r="Z386" i="5"/>
  <c r="Z387" i="5"/>
  <c r="AB387" i="5" s="1"/>
  <c r="Z388" i="5"/>
  <c r="AB388" i="5" s="1"/>
  <c r="Z389" i="5"/>
  <c r="AB389" i="5" s="1"/>
  <c r="Z390" i="5"/>
  <c r="AB390" i="5" s="1"/>
  <c r="Z391" i="5"/>
  <c r="AB391" i="5" s="1"/>
  <c r="Z392" i="5"/>
  <c r="AB392" i="5" s="1"/>
  <c r="Z393" i="5"/>
  <c r="AB393" i="5" s="1"/>
  <c r="Z394" i="5"/>
  <c r="Z395" i="5"/>
  <c r="AB395" i="5" s="1"/>
  <c r="Z396" i="5"/>
  <c r="AB396" i="5" s="1"/>
  <c r="Z397" i="5"/>
  <c r="AB397" i="5" s="1"/>
  <c r="Z398" i="5"/>
  <c r="AB398" i="5" s="1"/>
  <c r="Z399" i="5"/>
  <c r="AB399" i="5" s="1"/>
  <c r="Z400" i="5"/>
  <c r="AB400" i="5" s="1"/>
  <c r="Z401" i="5"/>
  <c r="AB401" i="5" s="1"/>
  <c r="Z402" i="5"/>
  <c r="Z403" i="5"/>
  <c r="AB403" i="5" s="1"/>
  <c r="Z404" i="5"/>
  <c r="AB404" i="5" s="1"/>
  <c r="Z405" i="5"/>
  <c r="AB405" i="5" s="1"/>
  <c r="Z406" i="5"/>
  <c r="AB406" i="5" s="1"/>
  <c r="Z407" i="5"/>
  <c r="AB407" i="5" s="1"/>
  <c r="Z408" i="5"/>
  <c r="AB408" i="5" s="1"/>
  <c r="Z409" i="5"/>
  <c r="AB409" i="5" s="1"/>
  <c r="Z410" i="5"/>
  <c r="Z411" i="5"/>
  <c r="AB411" i="5" s="1"/>
  <c r="Z412" i="5"/>
  <c r="AB412" i="5" s="1"/>
  <c r="Z413" i="5"/>
  <c r="AB413" i="5" s="1"/>
  <c r="Z414" i="5"/>
  <c r="AB414" i="5" s="1"/>
  <c r="Z415" i="5"/>
  <c r="AB415" i="5" s="1"/>
  <c r="Z416" i="5"/>
  <c r="AB416" i="5" s="1"/>
  <c r="Z417" i="5"/>
  <c r="AB417" i="5" s="1"/>
  <c r="Z418" i="5"/>
  <c r="Z419" i="5"/>
  <c r="AB419" i="5" s="1"/>
  <c r="Z420" i="5"/>
  <c r="AB420" i="5" s="1"/>
  <c r="Z421" i="5"/>
  <c r="AB421" i="5" s="1"/>
  <c r="Z422" i="5"/>
  <c r="AB422" i="5" s="1"/>
  <c r="Z423" i="5"/>
  <c r="AB423" i="5" s="1"/>
  <c r="Z424" i="5"/>
  <c r="AB424" i="5" s="1"/>
  <c r="Z425" i="5"/>
  <c r="AB425" i="5" s="1"/>
  <c r="Z426" i="5"/>
  <c r="Z427" i="5"/>
  <c r="AB427" i="5" s="1"/>
  <c r="Z428" i="5"/>
  <c r="AB428" i="5" s="1"/>
  <c r="Z429" i="5"/>
  <c r="AB429" i="5" s="1"/>
  <c r="Z430" i="5"/>
  <c r="AB430" i="5" s="1"/>
  <c r="Z431" i="5"/>
  <c r="AB431" i="5" s="1"/>
  <c r="Z432" i="5"/>
  <c r="AB432" i="5" s="1"/>
  <c r="Z433" i="5"/>
  <c r="AB433" i="5" s="1"/>
  <c r="Z434" i="5"/>
  <c r="Z435" i="5"/>
  <c r="AB435" i="5" s="1"/>
  <c r="Z436" i="5"/>
  <c r="AB436" i="5" s="1"/>
  <c r="Z437" i="5"/>
  <c r="AB437" i="5" s="1"/>
  <c r="Z438" i="5"/>
  <c r="AB438" i="5" s="1"/>
  <c r="Z439" i="5"/>
  <c r="AB439" i="5" s="1"/>
  <c r="Z440" i="5"/>
  <c r="AB440" i="5" s="1"/>
  <c r="Z441" i="5"/>
  <c r="AB441" i="5" s="1"/>
  <c r="Z442" i="5"/>
  <c r="Z443" i="5"/>
  <c r="AB443" i="5" s="1"/>
  <c r="Z444" i="5"/>
  <c r="AB444" i="5" s="1"/>
  <c r="Z445" i="5"/>
  <c r="AB445" i="5" s="1"/>
  <c r="Z446" i="5"/>
  <c r="AB446" i="5" s="1"/>
  <c r="Z447" i="5"/>
  <c r="AB447" i="5" s="1"/>
  <c r="Z448" i="5"/>
  <c r="AB448" i="5" s="1"/>
  <c r="Z449" i="5"/>
  <c r="AB449" i="5" s="1"/>
  <c r="Z450" i="5"/>
  <c r="Z451" i="5"/>
  <c r="AB451" i="5" s="1"/>
  <c r="Z452" i="5"/>
  <c r="AB452" i="5" s="1"/>
  <c r="Z453" i="5"/>
  <c r="AB453" i="5" s="1"/>
  <c r="Z454" i="5"/>
  <c r="AB454" i="5" s="1"/>
  <c r="Z455" i="5"/>
  <c r="AB455" i="5" s="1"/>
  <c r="Z456" i="5"/>
  <c r="AB456" i="5" s="1"/>
  <c r="Z457" i="5"/>
  <c r="AB457" i="5" s="1"/>
  <c r="Z458" i="5"/>
  <c r="Z459" i="5"/>
  <c r="AB459" i="5" s="1"/>
  <c r="Z460" i="5"/>
  <c r="AB460" i="5" s="1"/>
  <c r="Z461" i="5"/>
  <c r="AB461" i="5" s="1"/>
  <c r="Z462" i="5"/>
  <c r="AB462" i="5" s="1"/>
  <c r="Z463" i="5"/>
  <c r="AB463" i="5" s="1"/>
  <c r="Z464" i="5"/>
  <c r="AB464" i="5" s="1"/>
  <c r="Z465" i="5"/>
  <c r="AB465" i="5" s="1"/>
  <c r="Z466" i="5"/>
  <c r="Z467" i="5"/>
  <c r="AB467" i="5" s="1"/>
  <c r="Z468" i="5"/>
  <c r="AB468" i="5" s="1"/>
  <c r="Z469" i="5"/>
  <c r="AB469" i="5" s="1"/>
  <c r="Z470" i="5"/>
  <c r="AB470" i="5" s="1"/>
  <c r="Z471" i="5"/>
  <c r="AB471" i="5" s="1"/>
  <c r="Z472" i="5"/>
  <c r="AB472" i="5" s="1"/>
  <c r="Z473" i="5"/>
  <c r="AB473" i="5" s="1"/>
  <c r="Z474" i="5"/>
  <c r="Z475" i="5"/>
  <c r="AB475" i="5" s="1"/>
  <c r="Z476" i="5"/>
  <c r="AB476" i="5" s="1"/>
  <c r="Z477" i="5"/>
  <c r="AB477" i="5" s="1"/>
  <c r="Z478" i="5"/>
  <c r="AB478" i="5" s="1"/>
  <c r="Z479" i="5"/>
  <c r="AB479" i="5" s="1"/>
  <c r="Z480" i="5"/>
  <c r="AB480" i="5" s="1"/>
  <c r="Z481" i="5"/>
  <c r="AB481" i="5" s="1"/>
  <c r="Z482" i="5"/>
  <c r="Z483" i="5"/>
  <c r="AB483" i="5" s="1"/>
  <c r="Z484" i="5"/>
  <c r="AB484" i="5" s="1"/>
  <c r="Z485" i="5"/>
  <c r="AB485" i="5" s="1"/>
  <c r="Z486" i="5"/>
  <c r="AB486" i="5" s="1"/>
  <c r="Z487" i="5"/>
  <c r="AB487" i="5" s="1"/>
  <c r="Z488" i="5"/>
  <c r="AB488" i="5" s="1"/>
  <c r="Z489" i="5"/>
  <c r="AB489" i="5" s="1"/>
  <c r="Z490" i="5"/>
  <c r="Z491" i="5"/>
  <c r="AB491" i="5" s="1"/>
  <c r="Z492" i="5"/>
  <c r="AB492" i="5" s="1"/>
  <c r="Z493" i="5"/>
  <c r="AB493" i="5" s="1"/>
  <c r="Z494" i="5"/>
  <c r="AB494" i="5" s="1"/>
  <c r="Z495" i="5"/>
  <c r="AB495" i="5" s="1"/>
  <c r="Z496" i="5"/>
  <c r="AB496" i="5" s="1"/>
  <c r="Z497" i="5"/>
  <c r="AB497" i="5" s="1"/>
  <c r="Z498" i="5"/>
  <c r="Z499" i="5"/>
  <c r="AB499" i="5" s="1"/>
  <c r="Z500" i="5"/>
  <c r="AB500" i="5" s="1"/>
  <c r="Z501" i="5"/>
  <c r="AB501" i="5" s="1"/>
  <c r="Z502" i="5"/>
  <c r="AB502" i="5" s="1"/>
  <c r="Z503" i="5"/>
  <c r="AB503" i="5" s="1"/>
  <c r="Z504" i="5"/>
  <c r="AB504" i="5" s="1"/>
  <c r="Z505" i="5"/>
  <c r="AB505" i="5" s="1"/>
  <c r="Z506" i="5"/>
  <c r="Z507" i="5"/>
  <c r="AB507" i="5" s="1"/>
  <c r="Z508" i="5"/>
  <c r="AB508" i="5" s="1"/>
  <c r="Z509" i="5"/>
  <c r="AB509" i="5" s="1"/>
  <c r="Z510" i="5"/>
  <c r="AB510" i="5" s="1"/>
  <c r="Z511" i="5"/>
  <c r="AB511" i="5" s="1"/>
  <c r="Z512" i="5"/>
  <c r="AB512" i="5" s="1"/>
  <c r="Z513" i="5"/>
  <c r="AB513" i="5" s="1"/>
  <c r="Z514" i="5"/>
  <c r="Z515" i="5"/>
  <c r="AB515" i="5" s="1"/>
  <c r="Z516" i="5"/>
  <c r="AB516" i="5" s="1"/>
  <c r="Z517" i="5"/>
  <c r="AB517" i="5" s="1"/>
  <c r="Z518" i="5"/>
  <c r="AB518" i="5" s="1"/>
  <c r="Z519" i="5"/>
  <c r="AB519" i="5" s="1"/>
  <c r="Z520" i="5"/>
  <c r="AB520" i="5" s="1"/>
  <c r="Z521" i="5"/>
  <c r="AB521" i="5" s="1"/>
  <c r="Z522" i="5"/>
  <c r="Z523" i="5"/>
  <c r="AB523" i="5" s="1"/>
  <c r="Z524" i="5"/>
  <c r="AB524" i="5" s="1"/>
  <c r="Z525" i="5"/>
  <c r="AB525" i="5" s="1"/>
  <c r="Z526" i="5"/>
  <c r="AB526" i="5" s="1"/>
  <c r="Z527" i="5"/>
  <c r="AB527" i="5" s="1"/>
  <c r="Z528" i="5"/>
  <c r="AB528" i="5" s="1"/>
  <c r="Z529" i="5"/>
  <c r="AB529" i="5" s="1"/>
  <c r="Z530" i="5"/>
  <c r="Z531" i="5"/>
  <c r="AB531" i="5" s="1"/>
  <c r="Z532" i="5"/>
  <c r="AB532" i="5" s="1"/>
  <c r="Z533" i="5"/>
  <c r="AB533" i="5" s="1"/>
  <c r="Z534" i="5"/>
  <c r="AB534" i="5" s="1"/>
  <c r="Z535" i="5"/>
  <c r="AB535" i="5" s="1"/>
  <c r="Z536" i="5"/>
  <c r="AB536" i="5" s="1"/>
  <c r="Z537" i="5"/>
  <c r="AB537" i="5" s="1"/>
  <c r="Z538" i="5"/>
  <c r="Z539" i="5"/>
  <c r="AB539" i="5" s="1"/>
  <c r="Z540" i="5"/>
  <c r="AB540" i="5" s="1"/>
  <c r="Z541" i="5"/>
  <c r="AB541" i="5" s="1"/>
  <c r="Z542" i="5"/>
  <c r="AB542" i="5" s="1"/>
  <c r="Z543" i="5"/>
  <c r="AB543" i="5" s="1"/>
  <c r="Z544" i="5"/>
  <c r="AB544" i="5" s="1"/>
  <c r="Z545" i="5"/>
  <c r="AB545" i="5" s="1"/>
  <c r="Z546" i="5"/>
  <c r="Z547" i="5"/>
  <c r="AB547" i="5" s="1"/>
  <c r="Z548" i="5"/>
  <c r="AB548" i="5" s="1"/>
  <c r="Z549" i="5"/>
  <c r="AB549" i="5" s="1"/>
  <c r="Z550" i="5"/>
  <c r="AB550" i="5" s="1"/>
  <c r="Z551" i="5"/>
  <c r="AB551" i="5" s="1"/>
  <c r="Z552" i="5"/>
  <c r="AB552" i="5" s="1"/>
  <c r="Z553" i="5"/>
  <c r="AB553" i="5" s="1"/>
  <c r="Z554" i="5"/>
  <c r="Z555" i="5"/>
  <c r="AB555" i="5" s="1"/>
  <c r="Z556" i="5"/>
  <c r="AB556" i="5" s="1"/>
  <c r="Z557" i="5"/>
  <c r="AB557" i="5" s="1"/>
  <c r="Z558" i="5"/>
  <c r="AB558" i="5" s="1"/>
  <c r="Z559" i="5"/>
  <c r="AB559" i="5" s="1"/>
  <c r="Z560" i="5"/>
  <c r="AB560" i="5" s="1"/>
  <c r="Z561" i="5"/>
  <c r="AB561" i="5" s="1"/>
  <c r="Z562" i="5"/>
  <c r="Z563" i="5"/>
  <c r="AB563" i="5" s="1"/>
  <c r="Z564" i="5"/>
  <c r="AB564" i="5" s="1"/>
  <c r="Z565" i="5"/>
  <c r="AB565" i="5" s="1"/>
  <c r="Z566" i="5"/>
  <c r="AB566" i="5" s="1"/>
  <c r="Z567" i="5"/>
  <c r="AB567" i="5" s="1"/>
  <c r="Z568" i="5"/>
  <c r="AB568" i="5" s="1"/>
  <c r="Z569" i="5"/>
  <c r="AB569" i="5" s="1"/>
  <c r="Z570" i="5"/>
  <c r="Z571" i="5"/>
  <c r="AB571" i="5" s="1"/>
  <c r="Z572" i="5"/>
  <c r="AB572" i="5" s="1"/>
  <c r="Z573" i="5"/>
  <c r="AB573" i="5" s="1"/>
  <c r="Z574" i="5"/>
  <c r="AB574" i="5" s="1"/>
  <c r="Z575" i="5"/>
  <c r="AB575" i="5" s="1"/>
  <c r="Z576" i="5"/>
  <c r="AB576" i="5" s="1"/>
  <c r="Z577" i="5"/>
  <c r="AB577" i="5" s="1"/>
  <c r="Z578" i="5"/>
  <c r="Z579" i="5"/>
  <c r="AB579" i="5" s="1"/>
  <c r="Z580" i="5"/>
  <c r="AB580" i="5" s="1"/>
  <c r="Z581" i="5"/>
  <c r="AB581" i="5" s="1"/>
  <c r="Z582" i="5"/>
  <c r="AB582" i="5" s="1"/>
  <c r="Z583" i="5"/>
  <c r="AB583" i="5" s="1"/>
  <c r="Z584" i="5"/>
  <c r="AB584" i="5" s="1"/>
  <c r="Z585" i="5"/>
  <c r="AB585" i="5" s="1"/>
  <c r="Z586" i="5"/>
  <c r="Z587" i="5"/>
  <c r="AB587" i="5" s="1"/>
  <c r="Z588" i="5"/>
  <c r="AB588" i="5" s="1"/>
  <c r="Z589" i="5"/>
  <c r="AB589" i="5" s="1"/>
  <c r="Z590" i="5"/>
  <c r="AB590" i="5" s="1"/>
  <c r="Z591" i="5"/>
  <c r="AB591" i="5" s="1"/>
  <c r="Z592" i="5"/>
  <c r="AB592" i="5" s="1"/>
  <c r="Z593" i="5"/>
  <c r="AB593" i="5" s="1"/>
  <c r="Z594" i="5"/>
  <c r="Z595" i="5"/>
  <c r="AB595" i="5" s="1"/>
  <c r="Z596" i="5"/>
  <c r="AB596" i="5" s="1"/>
  <c r="Z597" i="5"/>
  <c r="AB597" i="5" s="1"/>
  <c r="Z598" i="5"/>
  <c r="AB598" i="5" s="1"/>
  <c r="Z599" i="5"/>
  <c r="AB599" i="5" s="1"/>
  <c r="Z600" i="5"/>
  <c r="AB600" i="5" s="1"/>
  <c r="Z601" i="5"/>
  <c r="AB601" i="5" s="1"/>
  <c r="Z602" i="5"/>
  <c r="Z603" i="5"/>
  <c r="AB603" i="5" s="1"/>
  <c r="Z604" i="5"/>
  <c r="AB604" i="5" s="1"/>
  <c r="Z605" i="5"/>
  <c r="AB605" i="5" s="1"/>
  <c r="Z606" i="5"/>
  <c r="AB606" i="5" s="1"/>
  <c r="Z607" i="5"/>
  <c r="AB607" i="5" s="1"/>
  <c r="Z608" i="5"/>
  <c r="AB608" i="5" s="1"/>
  <c r="Z609" i="5"/>
  <c r="AB609" i="5" s="1"/>
  <c r="Z610" i="5"/>
  <c r="Z611" i="5"/>
  <c r="AB611" i="5" s="1"/>
  <c r="Z612" i="5"/>
  <c r="AB612" i="5" s="1"/>
  <c r="Z613" i="5"/>
  <c r="AB613" i="5" s="1"/>
  <c r="Z614" i="5"/>
  <c r="AB614" i="5" s="1"/>
  <c r="Z615" i="5"/>
  <c r="AB615" i="5" s="1"/>
  <c r="Z616" i="5"/>
  <c r="AB616" i="5" s="1"/>
  <c r="Z617" i="5"/>
  <c r="AB617" i="5" s="1"/>
  <c r="Z618" i="5"/>
  <c r="Z619" i="5"/>
  <c r="AB619" i="5" s="1"/>
  <c r="Z620" i="5"/>
  <c r="AB620" i="5" s="1"/>
  <c r="Z621" i="5"/>
  <c r="AB621" i="5" s="1"/>
  <c r="Z622" i="5"/>
  <c r="AB622" i="5" s="1"/>
  <c r="Z623" i="5"/>
  <c r="AB623" i="5" s="1"/>
  <c r="Z624" i="5"/>
  <c r="AB624" i="5" s="1"/>
  <c r="Z625" i="5"/>
  <c r="AB625" i="5" s="1"/>
  <c r="Z626" i="5"/>
  <c r="Z627" i="5"/>
  <c r="AB627" i="5" s="1"/>
  <c r="Z628" i="5"/>
  <c r="AB628" i="5" s="1"/>
  <c r="Z629" i="5"/>
  <c r="AB629" i="5" s="1"/>
  <c r="Z630" i="5"/>
  <c r="AB630" i="5" s="1"/>
  <c r="Z631" i="5"/>
  <c r="AB631" i="5" s="1"/>
  <c r="Z632" i="5"/>
  <c r="AB632" i="5" s="1"/>
  <c r="Z633" i="5"/>
  <c r="AB633" i="5" s="1"/>
  <c r="Z634" i="5"/>
  <c r="Z635" i="5"/>
  <c r="AB635" i="5" s="1"/>
  <c r="Z636" i="5"/>
  <c r="AB636" i="5" s="1"/>
  <c r="Z637" i="5"/>
  <c r="AB637" i="5" s="1"/>
  <c r="Z638" i="5"/>
  <c r="AB638" i="5" s="1"/>
  <c r="Z639" i="5"/>
  <c r="AB639" i="5" s="1"/>
  <c r="Z640" i="5"/>
  <c r="AB640" i="5" s="1"/>
  <c r="Z641" i="5"/>
  <c r="AB641" i="5" s="1"/>
  <c r="Z642" i="5"/>
  <c r="Z643" i="5"/>
  <c r="AB643" i="5" s="1"/>
  <c r="Z644" i="5"/>
  <c r="AB644" i="5" s="1"/>
  <c r="Z645" i="5"/>
  <c r="AB645" i="5" s="1"/>
  <c r="Z646" i="5"/>
  <c r="AB646" i="5" s="1"/>
  <c r="Z647" i="5"/>
  <c r="AB647" i="5" s="1"/>
  <c r="Z648" i="5"/>
  <c r="AB648" i="5" s="1"/>
  <c r="Z649" i="5"/>
  <c r="AB649" i="5" s="1"/>
  <c r="Z650" i="5"/>
  <c r="Z651" i="5"/>
  <c r="AB651" i="5" s="1"/>
  <c r="Z652" i="5"/>
  <c r="AB652" i="5" s="1"/>
  <c r="Z653" i="5"/>
  <c r="AB653" i="5" s="1"/>
  <c r="Z654" i="5"/>
  <c r="AB654" i="5" s="1"/>
  <c r="Z655" i="5"/>
  <c r="AB655" i="5" s="1"/>
  <c r="Z656" i="5"/>
  <c r="AB656" i="5" s="1"/>
  <c r="Z657" i="5"/>
  <c r="AB657" i="5" s="1"/>
  <c r="Z658" i="5"/>
  <c r="Z659" i="5"/>
  <c r="AB659" i="5" s="1"/>
  <c r="Z660" i="5"/>
  <c r="AB660" i="5" s="1"/>
  <c r="Z661" i="5"/>
  <c r="AB661" i="5" s="1"/>
  <c r="Z662" i="5"/>
  <c r="AB662" i="5" s="1"/>
  <c r="Z663" i="5"/>
  <c r="AB663" i="5" s="1"/>
  <c r="Z664" i="5"/>
  <c r="AB664" i="5" s="1"/>
  <c r="Z665" i="5"/>
  <c r="AB665" i="5" s="1"/>
  <c r="Z666" i="5"/>
  <c r="Z667" i="5"/>
  <c r="AB667" i="5" s="1"/>
  <c r="Z668" i="5"/>
  <c r="AB668" i="5" s="1"/>
  <c r="Z669" i="5"/>
  <c r="AB669" i="5" s="1"/>
  <c r="Z670" i="5"/>
  <c r="AB670" i="5" s="1"/>
  <c r="Z671" i="5"/>
  <c r="AB671" i="5" s="1"/>
  <c r="Z672" i="5"/>
  <c r="AB672" i="5" s="1"/>
  <c r="Z673" i="5"/>
  <c r="AB673" i="5" s="1"/>
  <c r="Z674" i="5"/>
  <c r="AA674" i="5" s="1"/>
  <c r="Z675" i="5"/>
  <c r="AB675" i="5" s="1"/>
  <c r="Z676" i="5"/>
  <c r="AB676" i="5" s="1"/>
  <c r="Z677" i="5"/>
  <c r="AB677" i="5" s="1"/>
  <c r="Z678" i="5"/>
  <c r="AB678" i="5" s="1"/>
  <c r="Z679" i="5"/>
  <c r="AB679" i="5" s="1"/>
  <c r="Z680" i="5"/>
  <c r="AB680" i="5" s="1"/>
  <c r="Z681" i="5"/>
  <c r="AB681" i="5" s="1"/>
  <c r="Z682" i="5"/>
  <c r="AA682" i="5" s="1"/>
  <c r="Z683" i="5"/>
  <c r="AB683" i="5" s="1"/>
  <c r="Z684" i="5"/>
  <c r="AB684" i="5" s="1"/>
  <c r="Z685" i="5"/>
  <c r="AB685" i="5" s="1"/>
  <c r="Z686" i="5"/>
  <c r="AB686" i="5" s="1"/>
  <c r="Z687" i="5"/>
  <c r="AB687" i="5" s="1"/>
  <c r="Z688" i="5"/>
  <c r="AB688" i="5" s="1"/>
  <c r="Z689" i="5"/>
  <c r="AB689" i="5" s="1"/>
  <c r="Z690" i="5"/>
  <c r="AA690" i="5" s="1"/>
  <c r="Z691" i="5"/>
  <c r="AB691" i="5" s="1"/>
  <c r="Z692" i="5"/>
  <c r="AB692" i="5" s="1"/>
  <c r="Z693" i="5"/>
  <c r="AB693" i="5" s="1"/>
  <c r="Z694" i="5"/>
  <c r="AB694" i="5" s="1"/>
  <c r="Z695" i="5"/>
  <c r="AB695" i="5" s="1"/>
  <c r="Z696" i="5"/>
  <c r="AB696" i="5" s="1"/>
  <c r="Z697" i="5"/>
  <c r="AB697" i="5" s="1"/>
  <c r="Z698" i="5"/>
  <c r="AA698" i="5" s="1"/>
  <c r="Z699" i="5"/>
  <c r="AB699" i="5" s="1"/>
  <c r="Z700" i="5"/>
  <c r="AB700" i="5" s="1"/>
  <c r="Z701" i="5"/>
  <c r="AB701" i="5" s="1"/>
  <c r="Z702" i="5"/>
  <c r="AB702" i="5" s="1"/>
  <c r="Z703" i="5"/>
  <c r="AB703" i="5" s="1"/>
  <c r="Z704" i="5"/>
  <c r="AB704" i="5" s="1"/>
  <c r="Z705" i="5"/>
  <c r="AB705" i="5" s="1"/>
  <c r="Z706" i="5"/>
  <c r="AA706" i="5" s="1"/>
  <c r="Z707" i="5"/>
  <c r="AB707" i="5" s="1"/>
  <c r="Z708" i="5"/>
  <c r="AB708" i="5" s="1"/>
  <c r="Z709" i="5"/>
  <c r="AB709" i="5" s="1"/>
  <c r="Z710" i="5"/>
  <c r="AB710" i="5" s="1"/>
  <c r="Z711" i="5"/>
  <c r="AB711" i="5" s="1"/>
  <c r="Z712" i="5"/>
  <c r="AB712" i="5" s="1"/>
  <c r="Z713" i="5"/>
  <c r="AB713" i="5" s="1"/>
  <c r="Z714" i="5"/>
  <c r="AA714" i="5" s="1"/>
  <c r="Z715" i="5"/>
  <c r="AB715" i="5" s="1"/>
  <c r="Z716" i="5"/>
  <c r="AB716" i="5" s="1"/>
  <c r="Z717" i="5"/>
  <c r="AB717" i="5" s="1"/>
  <c r="Z718" i="5"/>
  <c r="AB718" i="5" s="1"/>
  <c r="Z719" i="5"/>
  <c r="AB719" i="5" s="1"/>
  <c r="Z720" i="5"/>
  <c r="AB720" i="5" s="1"/>
  <c r="Z721" i="5"/>
  <c r="AB721" i="5" s="1"/>
  <c r="Z722" i="5"/>
  <c r="AA722" i="5" s="1"/>
  <c r="Z723" i="5"/>
  <c r="AB723" i="5" s="1"/>
  <c r="Z724" i="5"/>
  <c r="AB724" i="5" s="1"/>
  <c r="Z725" i="5"/>
  <c r="AB725" i="5" s="1"/>
  <c r="Z726" i="5"/>
  <c r="AB726" i="5" s="1"/>
  <c r="Z727" i="5"/>
  <c r="AB727" i="5" s="1"/>
  <c r="Z728" i="5"/>
  <c r="AB728" i="5" s="1"/>
  <c r="Z729" i="5"/>
  <c r="AB729" i="5" s="1"/>
  <c r="Z730" i="5"/>
  <c r="AA730" i="5" s="1"/>
  <c r="Z731" i="5"/>
  <c r="AB731" i="5" s="1"/>
  <c r="Z732" i="5"/>
  <c r="AB732" i="5" s="1"/>
  <c r="Z733" i="5"/>
  <c r="AB733" i="5" s="1"/>
  <c r="Z734" i="5"/>
  <c r="AB734" i="5" s="1"/>
  <c r="Z735" i="5"/>
  <c r="AB735" i="5" s="1"/>
  <c r="Z736" i="5"/>
  <c r="AB736" i="5" s="1"/>
  <c r="Z737" i="5"/>
  <c r="AB737" i="5" s="1"/>
  <c r="Z738" i="5"/>
  <c r="AA738" i="5" s="1"/>
  <c r="Z739" i="5"/>
  <c r="AB739" i="5" s="1"/>
  <c r="Z740" i="5"/>
  <c r="AB740" i="5" s="1"/>
  <c r="Z741" i="5"/>
  <c r="AB741" i="5" s="1"/>
  <c r="Z742" i="5"/>
  <c r="AB742" i="5" s="1"/>
  <c r="Z743" i="5"/>
  <c r="AB743" i="5" s="1"/>
  <c r="Z744" i="5"/>
  <c r="AB744" i="5" s="1"/>
  <c r="Z745" i="5"/>
  <c r="AB745" i="5" s="1"/>
  <c r="Z746" i="5"/>
  <c r="AA746" i="5" s="1"/>
  <c r="Z747" i="5"/>
  <c r="AB747" i="5" s="1"/>
  <c r="Z748" i="5"/>
  <c r="AB748" i="5" s="1"/>
  <c r="Z749" i="5"/>
  <c r="AB749" i="5" s="1"/>
  <c r="Z750" i="5"/>
  <c r="AB750" i="5" s="1"/>
  <c r="Z751" i="5"/>
  <c r="AB751" i="5" s="1"/>
  <c r="Z752" i="5"/>
  <c r="AB752" i="5" s="1"/>
  <c r="Z753" i="5"/>
  <c r="AB753" i="5" s="1"/>
  <c r="Z754" i="5"/>
  <c r="AA754" i="5" s="1"/>
  <c r="Z755" i="5"/>
  <c r="AB755" i="5" s="1"/>
  <c r="Z756" i="5"/>
  <c r="AB756" i="5" s="1"/>
  <c r="Z757" i="5"/>
  <c r="AB757" i="5" s="1"/>
  <c r="Z758" i="5"/>
  <c r="AB758" i="5" s="1"/>
  <c r="Z759" i="5"/>
  <c r="AB759" i="5" s="1"/>
  <c r="Z760" i="5"/>
  <c r="AB760" i="5" s="1"/>
  <c r="Z761" i="5"/>
  <c r="AB761" i="5" s="1"/>
  <c r="Z762" i="5"/>
  <c r="AA762" i="5" s="1"/>
  <c r="Z763" i="5"/>
  <c r="AB763" i="5" s="1"/>
  <c r="Z764" i="5"/>
  <c r="AB764" i="5" s="1"/>
  <c r="Z765" i="5"/>
  <c r="AB765" i="5" s="1"/>
  <c r="Z766" i="5"/>
  <c r="AB766" i="5" s="1"/>
  <c r="Z767" i="5"/>
  <c r="AB767" i="5" s="1"/>
  <c r="Z768" i="5"/>
  <c r="AB768" i="5" s="1"/>
  <c r="Z769" i="5"/>
  <c r="AB769" i="5" s="1"/>
  <c r="Z770" i="5"/>
  <c r="AA770" i="5" s="1"/>
  <c r="Z771" i="5"/>
  <c r="AB771" i="5" s="1"/>
  <c r="Z772" i="5"/>
  <c r="AB772" i="5" s="1"/>
  <c r="Z773" i="5"/>
  <c r="AB773" i="5" s="1"/>
  <c r="Z774" i="5"/>
  <c r="AB774" i="5" s="1"/>
  <c r="Z775" i="5"/>
  <c r="AB775" i="5" s="1"/>
  <c r="Z776" i="5"/>
  <c r="AB776" i="5" s="1"/>
  <c r="Z777" i="5"/>
  <c r="AB777" i="5" s="1"/>
  <c r="Z778" i="5"/>
  <c r="AA778" i="5" s="1"/>
  <c r="Z779" i="5"/>
  <c r="AB779" i="5" s="1"/>
  <c r="Z780" i="5"/>
  <c r="AB780" i="5" s="1"/>
  <c r="Z781" i="5"/>
  <c r="AB781" i="5" s="1"/>
  <c r="Z782" i="5"/>
  <c r="AB782" i="5" s="1"/>
  <c r="Z783" i="5"/>
  <c r="AB783" i="5" s="1"/>
  <c r="Z784" i="5"/>
  <c r="AB784" i="5" s="1"/>
  <c r="Z785" i="5"/>
  <c r="AB785" i="5" s="1"/>
  <c r="Z786" i="5"/>
  <c r="AA786" i="5" s="1"/>
  <c r="Z787" i="5"/>
  <c r="AB787" i="5" s="1"/>
  <c r="Z788" i="5"/>
  <c r="AB788" i="5" s="1"/>
  <c r="Z789" i="5"/>
  <c r="AB789" i="5" s="1"/>
  <c r="Z790" i="5"/>
  <c r="AB790" i="5" s="1"/>
  <c r="Z791" i="5"/>
  <c r="AB791" i="5" s="1"/>
  <c r="Z792" i="5"/>
  <c r="AB792" i="5" s="1"/>
  <c r="Z793" i="5"/>
  <c r="AB793" i="5" s="1"/>
  <c r="Z794" i="5"/>
  <c r="AA794" i="5" s="1"/>
  <c r="Z795" i="5"/>
  <c r="AB795" i="5" s="1"/>
  <c r="Z796" i="5"/>
  <c r="AB796" i="5" s="1"/>
  <c r="Z797" i="5"/>
  <c r="AB797" i="5" s="1"/>
  <c r="Z798" i="5"/>
  <c r="AB798" i="5" s="1"/>
  <c r="Z799" i="5"/>
  <c r="AB799" i="5" s="1"/>
  <c r="Z800" i="5"/>
  <c r="AB800" i="5" s="1"/>
  <c r="Z801" i="5"/>
  <c r="AB801" i="5" s="1"/>
  <c r="Z802" i="5"/>
  <c r="AA802" i="5" s="1"/>
  <c r="Z803" i="5"/>
  <c r="AB803" i="5" s="1"/>
  <c r="Z804" i="5"/>
  <c r="AB804" i="5" s="1"/>
  <c r="Z805" i="5"/>
  <c r="AB805" i="5" s="1"/>
  <c r="Z806" i="5"/>
  <c r="AB806" i="5" s="1"/>
  <c r="Z807" i="5"/>
  <c r="AB807" i="5" s="1"/>
  <c r="Z808" i="5"/>
  <c r="AB808" i="5" s="1"/>
  <c r="Z809" i="5"/>
  <c r="AB809" i="5" s="1"/>
  <c r="Z810" i="5"/>
  <c r="AA810" i="5" s="1"/>
  <c r="Z811" i="5"/>
  <c r="AB811" i="5" s="1"/>
  <c r="Z812" i="5"/>
  <c r="AB812" i="5" s="1"/>
  <c r="Z813" i="5"/>
  <c r="AB813" i="5" s="1"/>
  <c r="Z814" i="5"/>
  <c r="AB814" i="5" s="1"/>
  <c r="Z815" i="5"/>
  <c r="AB815" i="5" s="1"/>
  <c r="Z816" i="5"/>
  <c r="AB816" i="5" s="1"/>
  <c r="Z817" i="5"/>
  <c r="AB817" i="5" s="1"/>
  <c r="Z818" i="5"/>
  <c r="AA818" i="5" s="1"/>
  <c r="Z819" i="5"/>
  <c r="AB819" i="5" s="1"/>
  <c r="Z820" i="5"/>
  <c r="AB820" i="5" s="1"/>
  <c r="Z821" i="5"/>
  <c r="AB821" i="5" s="1"/>
  <c r="Z822" i="5"/>
  <c r="AB822" i="5" s="1"/>
  <c r="Z823" i="5"/>
  <c r="AB823" i="5" s="1"/>
  <c r="Z824" i="5"/>
  <c r="AB824" i="5" s="1"/>
  <c r="Z825" i="5"/>
  <c r="AB825" i="5" s="1"/>
  <c r="Z826" i="5"/>
  <c r="AA826" i="5" s="1"/>
  <c r="Z827" i="5"/>
  <c r="AB827" i="5" s="1"/>
  <c r="Z828" i="5"/>
  <c r="AB828" i="5" s="1"/>
  <c r="Z829" i="5"/>
  <c r="AB829" i="5" s="1"/>
  <c r="Z830" i="5"/>
  <c r="AB830" i="5" s="1"/>
  <c r="Z831" i="5"/>
  <c r="AB831" i="5" s="1"/>
  <c r="Z832" i="5"/>
  <c r="AB832" i="5" s="1"/>
  <c r="Z833" i="5"/>
  <c r="AB833" i="5" s="1"/>
  <c r="Z834" i="5"/>
  <c r="AA834" i="5" s="1"/>
  <c r="Z835" i="5"/>
  <c r="AB835" i="5" s="1"/>
  <c r="Z836" i="5"/>
  <c r="AB836" i="5" s="1"/>
  <c r="Z837" i="5"/>
  <c r="AB837" i="5" s="1"/>
  <c r="Z838" i="5"/>
  <c r="AB838" i="5" s="1"/>
  <c r="Z839" i="5"/>
  <c r="AB839" i="5" s="1"/>
  <c r="Z840" i="5"/>
  <c r="AB840" i="5" s="1"/>
  <c r="Z841" i="5"/>
  <c r="AB841" i="5" s="1"/>
  <c r="Z842" i="5"/>
  <c r="AA842" i="5" s="1"/>
  <c r="Z843" i="5"/>
  <c r="AB843" i="5" s="1"/>
  <c r="Z844" i="5"/>
  <c r="AB844" i="5" s="1"/>
  <c r="Z845" i="5"/>
  <c r="AB845" i="5" s="1"/>
  <c r="Z846" i="5"/>
  <c r="AB846" i="5" s="1"/>
  <c r="Z847" i="5"/>
  <c r="AB847" i="5" s="1"/>
  <c r="Z848" i="5"/>
  <c r="AB848" i="5" s="1"/>
  <c r="Z849" i="5"/>
  <c r="AB849" i="5" s="1"/>
  <c r="Z850" i="5"/>
  <c r="AA850" i="5" s="1"/>
  <c r="Z851" i="5"/>
  <c r="AB851" i="5" s="1"/>
  <c r="Z852" i="5"/>
  <c r="AB852" i="5" s="1"/>
  <c r="Z853" i="5"/>
  <c r="AB853" i="5" s="1"/>
  <c r="Z854" i="5"/>
  <c r="AB854" i="5" s="1"/>
  <c r="Z855" i="5"/>
  <c r="AB855" i="5" s="1"/>
  <c r="Z2" i="5"/>
  <c r="AB2" i="5" s="1"/>
  <c r="AA12" i="5"/>
  <c r="AA17" i="5"/>
  <c r="AA20" i="5"/>
  <c r="AA21" i="5"/>
  <c r="AA28" i="5"/>
  <c r="AA36" i="5"/>
  <c r="AA41" i="5"/>
  <c r="AA43" i="5"/>
  <c r="AA44" i="5"/>
  <c r="AA45" i="5"/>
  <c r="AA57" i="5"/>
  <c r="AA68" i="5"/>
  <c r="AA69" i="5"/>
  <c r="AA73" i="5"/>
  <c r="AA76" i="5"/>
  <c r="AA84" i="5"/>
  <c r="AA89" i="5"/>
  <c r="AA91" i="5"/>
  <c r="AA92" i="5"/>
  <c r="AA93" i="5"/>
  <c r="AA100" i="5"/>
  <c r="AA107" i="5"/>
  <c r="AA108" i="5"/>
  <c r="AA109" i="5"/>
  <c r="AA117" i="5"/>
  <c r="AA121" i="5"/>
  <c r="AA132" i="5"/>
  <c r="AA140" i="5"/>
  <c r="AA141" i="5"/>
  <c r="AA145" i="5"/>
  <c r="AA149" i="5"/>
  <c r="AA156" i="5"/>
  <c r="AA171" i="5"/>
  <c r="AA172" i="5"/>
  <c r="AA173" i="5"/>
  <c r="AA180" i="5"/>
  <c r="AA188" i="5"/>
  <c r="AA209" i="5"/>
  <c r="AA211" i="5"/>
  <c r="AA212" i="5"/>
  <c r="AA228" i="5"/>
  <c r="AA233" i="5"/>
  <c r="AA237" i="5"/>
  <c r="AA241" i="5"/>
  <c r="AA245" i="5"/>
  <c r="AA265" i="5"/>
  <c r="AA267" i="5"/>
  <c r="AA268" i="5"/>
  <c r="AA269" i="5"/>
  <c r="AA285" i="5"/>
  <c r="AA300" i="5"/>
  <c r="AA315" i="5"/>
  <c r="AA316" i="5"/>
  <c r="AA317" i="5"/>
  <c r="AA331" i="5"/>
  <c r="AA333" i="5"/>
  <c r="AA340" i="5"/>
  <c r="AA353" i="5"/>
  <c r="AA361" i="5"/>
  <c r="AA365" i="5"/>
  <c r="AA369" i="5"/>
  <c r="AA372" i="5"/>
  <c r="AA385" i="5"/>
  <c r="AA393" i="5"/>
  <c r="AA397" i="5"/>
  <c r="AA398" i="5"/>
  <c r="AA404" i="5"/>
  <c r="AA441" i="5"/>
  <c r="AA445" i="5"/>
  <c r="AA449" i="5"/>
  <c r="AA457" i="5"/>
  <c r="AA465" i="5"/>
  <c r="AA473" i="5"/>
  <c r="AA477" i="5"/>
  <c r="AA478" i="5"/>
  <c r="AA485" i="5"/>
  <c r="AA489" i="5"/>
  <c r="AA515" i="5"/>
  <c r="AA525" i="5"/>
  <c r="AA533" i="5"/>
  <c r="AA541" i="5"/>
  <c r="AA561" i="5"/>
  <c r="AA577" i="5"/>
  <c r="AA580" i="5"/>
  <c r="AA581" i="5"/>
  <c r="AA625" i="5"/>
  <c r="AA629" i="5"/>
  <c r="AA637" i="5"/>
  <c r="AA651" i="5"/>
  <c r="AA673" i="5"/>
  <c r="AA692" i="5"/>
  <c r="AA693" i="5"/>
  <c r="AA721" i="5"/>
  <c r="AA740" i="5"/>
  <c r="AA741" i="5"/>
  <c r="AA749" i="5"/>
  <c r="AA764" i="5"/>
  <c r="AA777" i="5"/>
  <c r="AA779" i="5"/>
  <c r="AA789" i="5"/>
  <c r="AA797" i="5"/>
  <c r="AA805" i="5"/>
  <c r="AA825" i="5"/>
  <c r="AA841" i="5"/>
  <c r="AA845" i="5"/>
  <c r="AA853" i="5"/>
  <c r="AB938" i="4"/>
  <c r="Z938" i="4"/>
  <c r="AA938" i="4" s="1"/>
  <c r="AB937" i="4"/>
  <c r="AA937" i="4"/>
  <c r="Z937" i="4"/>
  <c r="Z936" i="4"/>
  <c r="AB936" i="4" s="1"/>
  <c r="Z935" i="4"/>
  <c r="AB935" i="4" s="1"/>
  <c r="Z934" i="4"/>
  <c r="AB933" i="4"/>
  <c r="AA933" i="4"/>
  <c r="Z933" i="4"/>
  <c r="Z932" i="4"/>
  <c r="AB932" i="4" s="1"/>
  <c r="Z931" i="4"/>
  <c r="Z930" i="4"/>
  <c r="AA930" i="4" s="1"/>
  <c r="Z929" i="4"/>
  <c r="AB929" i="4" s="1"/>
  <c r="AA928" i="4"/>
  <c r="Z928" i="4"/>
  <c r="AB928" i="4" s="1"/>
  <c r="Z927" i="4"/>
  <c r="AB927" i="4" s="1"/>
  <c r="Z926" i="4"/>
  <c r="Z925" i="4"/>
  <c r="AB925" i="4" s="1"/>
  <c r="Z924" i="4"/>
  <c r="AB924" i="4" s="1"/>
  <c r="Z923" i="4"/>
  <c r="Z922" i="4"/>
  <c r="AA922" i="4" s="1"/>
  <c r="Z921" i="4"/>
  <c r="AB921" i="4" s="1"/>
  <c r="AA920" i="4"/>
  <c r="Z920" i="4"/>
  <c r="AB920" i="4" s="1"/>
  <c r="Z919" i="4"/>
  <c r="AB919" i="4" s="1"/>
  <c r="Z918" i="4"/>
  <c r="Z917" i="4"/>
  <c r="AB917" i="4" s="1"/>
  <c r="Z916" i="4"/>
  <c r="AB916" i="4" s="1"/>
  <c r="Z915" i="4"/>
  <c r="AB914" i="4"/>
  <c r="Z914" i="4"/>
  <c r="AA914" i="4" s="1"/>
  <c r="AB913" i="4"/>
  <c r="Z913" i="4"/>
  <c r="AA913" i="4" s="1"/>
  <c r="Z912" i="4"/>
  <c r="Z911" i="4"/>
  <c r="AB911" i="4" s="1"/>
  <c r="Z910" i="4"/>
  <c r="AB909" i="4"/>
  <c r="Z909" i="4"/>
  <c r="AA909" i="4" s="1"/>
  <c r="Z908" i="4"/>
  <c r="AB908" i="4" s="1"/>
  <c r="Z907" i="4"/>
  <c r="AB906" i="4"/>
  <c r="Z906" i="4"/>
  <c r="AA906" i="4" s="1"/>
  <c r="AA905" i="4"/>
  <c r="Z905" i="4"/>
  <c r="AB905" i="4" s="1"/>
  <c r="Z904" i="4"/>
  <c r="AB904" i="4" s="1"/>
  <c r="Z903" i="4"/>
  <c r="AB903" i="4" s="1"/>
  <c r="Z902" i="4"/>
  <c r="AB901" i="4"/>
  <c r="AA901" i="4"/>
  <c r="Z901" i="4"/>
  <c r="Z900" i="4"/>
  <c r="AB900" i="4" s="1"/>
  <c r="Z899" i="4"/>
  <c r="Z898" i="4"/>
  <c r="Z897" i="4"/>
  <c r="AB897" i="4" s="1"/>
  <c r="Z896" i="4"/>
  <c r="AB896" i="4" s="1"/>
  <c r="Z895" i="4"/>
  <c r="AB895" i="4" s="1"/>
  <c r="Z894" i="4"/>
  <c r="Z893" i="4"/>
  <c r="AB893" i="4" s="1"/>
  <c r="Z892" i="4"/>
  <c r="AB892" i="4" s="1"/>
  <c r="Z891" i="4"/>
  <c r="Z890" i="4"/>
  <c r="AA890" i="4" s="1"/>
  <c r="AB889" i="4"/>
  <c r="Z889" i="4"/>
  <c r="AA889" i="4" s="1"/>
  <c r="AB888" i="4"/>
  <c r="Z888" i="4"/>
  <c r="AA888" i="4" s="1"/>
  <c r="Z887" i="4"/>
  <c r="AB887" i="4" s="1"/>
  <c r="Z886" i="4"/>
  <c r="AB885" i="4"/>
  <c r="Z885" i="4"/>
  <c r="AA885" i="4" s="1"/>
  <c r="Z884" i="4"/>
  <c r="AB884" i="4" s="1"/>
  <c r="Z883" i="4"/>
  <c r="Z882" i="4"/>
  <c r="AA882" i="4" s="1"/>
  <c r="AB881" i="4"/>
  <c r="AA881" i="4"/>
  <c r="Z881" i="4"/>
  <c r="AB880" i="4"/>
  <c r="AA880" i="4"/>
  <c r="Z880" i="4"/>
  <c r="Z879" i="4"/>
  <c r="AB879" i="4" s="1"/>
  <c r="Z878" i="4"/>
  <c r="AB877" i="4"/>
  <c r="AA877" i="4"/>
  <c r="Z877" i="4"/>
  <c r="Z876" i="4"/>
  <c r="AB876" i="4" s="1"/>
  <c r="Z875" i="4"/>
  <c r="Z874" i="4"/>
  <c r="AA874" i="4" s="1"/>
  <c r="Z873" i="4"/>
  <c r="Z872" i="4"/>
  <c r="AB872" i="4" s="1"/>
  <c r="Z871" i="4"/>
  <c r="AB871" i="4" s="1"/>
  <c r="Z870" i="4"/>
  <c r="Z869" i="4"/>
  <c r="Z868" i="4"/>
  <c r="AB868" i="4" s="1"/>
  <c r="AA867" i="4"/>
  <c r="Z867" i="4"/>
  <c r="AB867" i="4" s="1"/>
  <c r="AB866" i="4"/>
  <c r="Z866" i="4"/>
  <c r="AA866" i="4" s="1"/>
  <c r="AB865" i="4"/>
  <c r="AA865" i="4"/>
  <c r="Z865" i="4"/>
  <c r="AB864" i="4"/>
  <c r="AA864" i="4"/>
  <c r="Z864" i="4"/>
  <c r="Z863" i="4"/>
  <c r="AB863" i="4" s="1"/>
  <c r="Z862" i="4"/>
  <c r="AB861" i="4"/>
  <c r="AA861" i="4"/>
  <c r="Z861" i="4"/>
  <c r="Z860" i="4"/>
  <c r="AB860" i="4" s="1"/>
  <c r="Z859" i="4"/>
  <c r="AB859" i="4" s="1"/>
  <c r="AB858" i="4"/>
  <c r="Z858" i="4"/>
  <c r="AA858" i="4" s="1"/>
  <c r="AA857" i="4"/>
  <c r="Z857" i="4"/>
  <c r="AB857" i="4" s="1"/>
  <c r="AB856" i="4"/>
  <c r="AA856" i="4"/>
  <c r="Z856" i="4"/>
  <c r="Z855" i="4"/>
  <c r="AB855" i="4" s="1"/>
  <c r="Z854" i="4"/>
  <c r="AA853" i="4"/>
  <c r="Z853" i="4"/>
  <c r="AB853" i="4" s="1"/>
  <c r="Z852" i="4"/>
  <c r="AB852" i="4" s="1"/>
  <c r="Z851" i="4"/>
  <c r="AB851" i="4" s="1"/>
  <c r="AB850" i="4"/>
  <c r="Z850" i="4"/>
  <c r="AA850" i="4" s="1"/>
  <c r="AB849" i="4"/>
  <c r="Z849" i="4"/>
  <c r="AA849" i="4" s="1"/>
  <c r="AB848" i="4"/>
  <c r="Z848" i="4"/>
  <c r="AA848" i="4" s="1"/>
  <c r="Z847" i="4"/>
  <c r="AB847" i="4" s="1"/>
  <c r="Z846" i="4"/>
  <c r="AB845" i="4"/>
  <c r="Z845" i="4"/>
  <c r="AA845" i="4" s="1"/>
  <c r="AA844" i="4"/>
  <c r="Z844" i="4"/>
  <c r="AB844" i="4" s="1"/>
  <c r="AA843" i="4"/>
  <c r="Z843" i="4"/>
  <c r="AB843" i="4" s="1"/>
  <c r="Z842" i="4"/>
  <c r="Z841" i="4"/>
  <c r="AB841" i="4" s="1"/>
  <c r="AB840" i="4"/>
  <c r="AA840" i="4"/>
  <c r="Z840" i="4"/>
  <c r="Z839" i="4"/>
  <c r="AB839" i="4" s="1"/>
  <c r="Z838" i="4"/>
  <c r="Z837" i="4"/>
  <c r="AB837" i="4" s="1"/>
  <c r="Z836" i="4"/>
  <c r="AB836" i="4" s="1"/>
  <c r="Z835" i="4"/>
  <c r="AB835" i="4" s="1"/>
  <c r="Z834" i="4"/>
  <c r="Z833" i="4"/>
  <c r="AB833" i="4" s="1"/>
  <c r="AB832" i="4"/>
  <c r="AA832" i="4"/>
  <c r="Z832" i="4"/>
  <c r="Z831" i="4"/>
  <c r="AB831" i="4" s="1"/>
  <c r="Z830" i="4"/>
  <c r="Z829" i="4"/>
  <c r="AB829" i="4" s="1"/>
  <c r="Z828" i="4"/>
  <c r="AB828" i="4" s="1"/>
  <c r="Z827" i="4"/>
  <c r="Z826" i="4"/>
  <c r="Z825" i="4"/>
  <c r="AB825" i="4" s="1"/>
  <c r="AB824" i="4"/>
  <c r="AA824" i="4"/>
  <c r="Z824" i="4"/>
  <c r="Z823" i="4"/>
  <c r="AB823" i="4" s="1"/>
  <c r="Z822" i="4"/>
  <c r="Z821" i="4"/>
  <c r="AB821" i="4" s="1"/>
  <c r="Z820" i="4"/>
  <c r="AB820" i="4" s="1"/>
  <c r="Z819" i="4"/>
  <c r="AB819" i="4" s="1"/>
  <c r="AB818" i="4"/>
  <c r="Z818" i="4"/>
  <c r="AA818" i="4" s="1"/>
  <c r="AA817" i="4"/>
  <c r="Z817" i="4"/>
  <c r="AB817" i="4" s="1"/>
  <c r="AB816" i="4"/>
  <c r="Z816" i="4"/>
  <c r="AA816" i="4" s="1"/>
  <c r="Z815" i="4"/>
  <c r="AB815" i="4" s="1"/>
  <c r="Z814" i="4"/>
  <c r="AA813" i="4"/>
  <c r="Z813" i="4"/>
  <c r="AB813" i="4" s="1"/>
  <c r="AA812" i="4"/>
  <c r="Z812" i="4"/>
  <c r="AB812" i="4" s="1"/>
  <c r="Z811" i="4"/>
  <c r="AB810" i="4"/>
  <c r="Z810" i="4"/>
  <c r="AA810" i="4" s="1"/>
  <c r="AA809" i="4"/>
  <c r="Z809" i="4"/>
  <c r="AB809" i="4" s="1"/>
  <c r="AB808" i="4"/>
  <c r="Z808" i="4"/>
  <c r="AA808" i="4" s="1"/>
  <c r="Z807" i="4"/>
  <c r="AB807" i="4" s="1"/>
  <c r="Z806" i="4"/>
  <c r="AA805" i="4"/>
  <c r="Z805" i="4"/>
  <c r="AB805" i="4" s="1"/>
  <c r="AA804" i="4"/>
  <c r="Z804" i="4"/>
  <c r="AB804" i="4" s="1"/>
  <c r="Z803" i="4"/>
  <c r="Z802" i="4"/>
  <c r="AA802" i="4" s="1"/>
  <c r="Z801" i="4"/>
  <c r="AB801" i="4" s="1"/>
  <c r="Z800" i="4"/>
  <c r="Z799" i="4"/>
  <c r="AB799" i="4" s="1"/>
  <c r="Z798" i="4"/>
  <c r="Z797" i="4"/>
  <c r="AB797" i="4" s="1"/>
  <c r="Z796" i="4"/>
  <c r="AB796" i="4" s="1"/>
  <c r="Z795" i="4"/>
  <c r="AB795" i="4" s="1"/>
  <c r="Z794" i="4"/>
  <c r="AA794" i="4" s="1"/>
  <c r="Z793" i="4"/>
  <c r="AB793" i="4" s="1"/>
  <c r="Z792" i="4"/>
  <c r="Z791" i="4"/>
  <c r="AB791" i="4" s="1"/>
  <c r="Z790" i="4"/>
  <c r="Z789" i="4"/>
  <c r="AB789" i="4" s="1"/>
  <c r="Z788" i="4"/>
  <c r="AB788" i="4" s="1"/>
  <c r="Z787" i="4"/>
  <c r="AB787" i="4" s="1"/>
  <c r="Z786" i="4"/>
  <c r="AA786" i="4" s="1"/>
  <c r="Z785" i="4"/>
  <c r="AB785" i="4" s="1"/>
  <c r="Z784" i="4"/>
  <c r="Z783" i="4"/>
  <c r="AB783" i="4" s="1"/>
  <c r="Z782" i="4"/>
  <c r="Z781" i="4"/>
  <c r="AB781" i="4" s="1"/>
  <c r="Z780" i="4"/>
  <c r="AB780" i="4" s="1"/>
  <c r="AA779" i="4"/>
  <c r="Z779" i="4"/>
  <c r="AB779" i="4" s="1"/>
  <c r="Z778" i="4"/>
  <c r="AA778" i="4" s="1"/>
  <c r="AB777" i="4"/>
  <c r="AA777" i="4"/>
  <c r="Z777" i="4"/>
  <c r="AA776" i="4"/>
  <c r="Z776" i="4"/>
  <c r="AB776" i="4" s="1"/>
  <c r="Z775" i="4"/>
  <c r="AB775" i="4" s="1"/>
  <c r="Z774" i="4"/>
  <c r="AB773" i="4"/>
  <c r="AA773" i="4"/>
  <c r="Z773" i="4"/>
  <c r="Z772" i="4"/>
  <c r="Z771" i="4"/>
  <c r="AB771" i="4" s="1"/>
  <c r="Z770" i="4"/>
  <c r="AA770" i="4" s="1"/>
  <c r="AB769" i="4"/>
  <c r="AA769" i="4"/>
  <c r="Z769" i="4"/>
  <c r="AA768" i="4"/>
  <c r="Z768" i="4"/>
  <c r="AB768" i="4" s="1"/>
  <c r="Z767" i="4"/>
  <c r="Z766" i="4"/>
  <c r="AB765" i="4"/>
  <c r="AA765" i="4"/>
  <c r="Z765" i="4"/>
  <c r="Z764" i="4"/>
  <c r="Z763" i="4"/>
  <c r="Z762" i="4"/>
  <c r="AA762" i="4" s="1"/>
  <c r="AB761" i="4"/>
  <c r="AA761" i="4"/>
  <c r="Z761" i="4"/>
  <c r="AA760" i="4"/>
  <c r="Z760" i="4"/>
  <c r="AB760" i="4" s="1"/>
  <c r="Z759" i="4"/>
  <c r="Z758" i="4"/>
  <c r="AB757" i="4"/>
  <c r="AA757" i="4"/>
  <c r="Z757" i="4"/>
  <c r="Z756" i="4"/>
  <c r="AA755" i="4"/>
  <c r="Z755" i="4"/>
  <c r="AB755" i="4" s="1"/>
  <c r="AB754" i="4"/>
  <c r="Z754" i="4"/>
  <c r="AA754" i="4" s="1"/>
  <c r="AB753" i="4"/>
  <c r="Z753" i="4"/>
  <c r="AA753" i="4" s="1"/>
  <c r="AB752" i="4"/>
  <c r="AA752" i="4"/>
  <c r="Z752" i="4"/>
  <c r="Z751" i="4"/>
  <c r="Z750" i="4"/>
  <c r="AB749" i="4"/>
  <c r="Z749" i="4"/>
  <c r="AA749" i="4" s="1"/>
  <c r="AA748" i="4"/>
  <c r="Z748" i="4"/>
  <c r="AB748" i="4" s="1"/>
  <c r="Z747" i="4"/>
  <c r="AB746" i="4"/>
  <c r="Z746" i="4"/>
  <c r="AA746" i="4" s="1"/>
  <c r="AB745" i="4"/>
  <c r="Z745" i="4"/>
  <c r="AA745" i="4" s="1"/>
  <c r="AB744" i="4"/>
  <c r="AA744" i="4"/>
  <c r="Z744" i="4"/>
  <c r="Z743" i="4"/>
  <c r="Z742" i="4"/>
  <c r="AB741" i="4"/>
  <c r="Z741" i="4"/>
  <c r="AA741" i="4" s="1"/>
  <c r="AA740" i="4"/>
  <c r="Z740" i="4"/>
  <c r="AB740" i="4" s="1"/>
  <c r="Z739" i="4"/>
  <c r="AB739" i="4" s="1"/>
  <c r="Z738" i="4"/>
  <c r="AA738" i="4" s="1"/>
  <c r="Z737" i="4"/>
  <c r="AB736" i="4"/>
  <c r="Z736" i="4"/>
  <c r="AA736" i="4" s="1"/>
  <c r="Z735" i="4"/>
  <c r="Z734" i="4"/>
  <c r="Z733" i="4"/>
  <c r="AA732" i="4"/>
  <c r="Z732" i="4"/>
  <c r="AB732" i="4" s="1"/>
  <c r="Z731" i="4"/>
  <c r="AB731" i="4" s="1"/>
  <c r="Z730" i="4"/>
  <c r="AA730" i="4" s="1"/>
  <c r="Z729" i="4"/>
  <c r="AB728" i="4"/>
  <c r="Z728" i="4"/>
  <c r="AA728" i="4" s="1"/>
  <c r="Z727" i="4"/>
  <c r="Z726" i="4"/>
  <c r="Z725" i="4"/>
  <c r="AA724" i="4"/>
  <c r="Z724" i="4"/>
  <c r="AB724" i="4" s="1"/>
  <c r="Z723" i="4"/>
  <c r="AB723" i="4" s="1"/>
  <c r="Z722" i="4"/>
  <c r="AA722" i="4" s="1"/>
  <c r="Z721" i="4"/>
  <c r="Z720" i="4"/>
  <c r="AB720" i="4" s="1"/>
  <c r="Z719" i="4"/>
  <c r="Z718" i="4"/>
  <c r="AB717" i="4"/>
  <c r="AA717" i="4"/>
  <c r="Z717" i="4"/>
  <c r="Z716" i="4"/>
  <c r="AA715" i="4"/>
  <c r="Z715" i="4"/>
  <c r="AB715" i="4" s="1"/>
  <c r="AB714" i="4"/>
  <c r="Z714" i="4"/>
  <c r="AA714" i="4" s="1"/>
  <c r="AB713" i="4"/>
  <c r="Z713" i="4"/>
  <c r="AA713" i="4" s="1"/>
  <c r="AB712" i="4"/>
  <c r="AA712" i="4"/>
  <c r="Z712" i="4"/>
  <c r="Z711" i="4"/>
  <c r="Z710" i="4"/>
  <c r="AA710" i="4" s="1"/>
  <c r="Z709" i="4"/>
  <c r="AA708" i="4"/>
  <c r="Z708" i="4"/>
  <c r="AB708" i="4" s="1"/>
  <c r="Z707" i="4"/>
  <c r="Z706" i="4"/>
  <c r="AA706" i="4" s="1"/>
  <c r="Z705" i="4"/>
  <c r="Z704" i="4"/>
  <c r="Z703" i="4"/>
  <c r="AB702" i="4"/>
  <c r="Z702" i="4"/>
  <c r="AA702" i="4" s="1"/>
  <c r="AB701" i="4"/>
  <c r="Z701" i="4"/>
  <c r="AA701" i="4" s="1"/>
  <c r="Z700" i="4"/>
  <c r="Z699" i="4"/>
  <c r="AB698" i="4"/>
  <c r="Z698" i="4"/>
  <c r="AA698" i="4" s="1"/>
  <c r="AB697" i="4"/>
  <c r="AA697" i="4"/>
  <c r="Z697" i="4"/>
  <c r="Z696" i="4"/>
  <c r="AA696" i="4" s="1"/>
  <c r="Z695" i="4"/>
  <c r="Z694" i="4"/>
  <c r="AA694" i="4" s="1"/>
  <c r="AB693" i="4"/>
  <c r="AA693" i="4"/>
  <c r="Z693" i="4"/>
  <c r="Z692" i="4"/>
  <c r="Z691" i="4"/>
  <c r="AB691" i="4" s="1"/>
  <c r="AB690" i="4"/>
  <c r="Z690" i="4"/>
  <c r="AA690" i="4" s="1"/>
  <c r="AB689" i="4"/>
  <c r="AA689" i="4"/>
  <c r="Z689" i="4"/>
  <c r="AB688" i="4"/>
  <c r="Z688" i="4"/>
  <c r="AA688" i="4" s="1"/>
  <c r="Z687" i="4"/>
  <c r="Z686" i="4"/>
  <c r="AA686" i="4" s="1"/>
  <c r="AB685" i="4"/>
  <c r="AA685" i="4"/>
  <c r="Z685" i="4"/>
  <c r="AA684" i="4"/>
  <c r="Z684" i="4"/>
  <c r="AB684" i="4" s="1"/>
  <c r="Z683" i="4"/>
  <c r="AB682" i="4"/>
  <c r="Z682" i="4"/>
  <c r="AA682" i="4" s="1"/>
  <c r="Z681" i="4"/>
  <c r="AB681" i="4" s="1"/>
  <c r="Z680" i="4"/>
  <c r="Z679" i="4"/>
  <c r="AB678" i="4"/>
  <c r="Z678" i="4"/>
  <c r="AA678" i="4" s="1"/>
  <c r="AB677" i="4"/>
  <c r="AA677" i="4"/>
  <c r="Z677" i="4"/>
  <c r="Z676" i="4"/>
  <c r="Z675" i="4"/>
  <c r="AB674" i="4"/>
  <c r="Z674" i="4"/>
  <c r="AA674" i="4" s="1"/>
  <c r="AB673" i="4"/>
  <c r="AA673" i="4"/>
  <c r="Z673" i="4"/>
  <c r="Z672" i="4"/>
  <c r="Z671" i="4"/>
  <c r="AB670" i="4"/>
  <c r="Z670" i="4"/>
  <c r="AA670" i="4" s="1"/>
  <c r="Z669" i="4"/>
  <c r="AB669" i="4" s="1"/>
  <c r="Z668" i="4"/>
  <c r="Z667" i="4"/>
  <c r="AB666" i="4"/>
  <c r="Z666" i="4"/>
  <c r="AA666" i="4" s="1"/>
  <c r="AB665" i="4"/>
  <c r="AA665" i="4"/>
  <c r="Z665" i="4"/>
  <c r="Z664" i="4"/>
  <c r="AA664" i="4" s="1"/>
  <c r="Z663" i="4"/>
  <c r="Z662" i="4"/>
  <c r="AA662" i="4" s="1"/>
  <c r="AB661" i="4"/>
  <c r="AA661" i="4"/>
  <c r="Z661" i="4"/>
  <c r="Z660" i="4"/>
  <c r="Z659" i="4"/>
  <c r="AB659" i="4" s="1"/>
  <c r="Z658" i="4"/>
  <c r="AA658" i="4" s="1"/>
  <c r="AB657" i="4"/>
  <c r="AA657" i="4"/>
  <c r="Z657" i="4"/>
  <c r="Z656" i="4"/>
  <c r="AB656" i="4" s="1"/>
  <c r="Z655" i="4"/>
  <c r="Z654" i="4"/>
  <c r="AA654" i="4" s="1"/>
  <c r="AB653" i="4"/>
  <c r="AA653" i="4"/>
  <c r="Z653" i="4"/>
  <c r="AA652" i="4"/>
  <c r="Z652" i="4"/>
  <c r="AB652" i="4" s="1"/>
  <c r="AA651" i="4"/>
  <c r="Z651" i="4"/>
  <c r="AB651" i="4" s="1"/>
  <c r="Z650" i="4"/>
  <c r="AB649" i="4"/>
  <c r="AA649" i="4"/>
  <c r="Z649" i="4"/>
  <c r="AB648" i="4"/>
  <c r="AA648" i="4"/>
  <c r="Z648" i="4"/>
  <c r="Z647" i="4"/>
  <c r="AB646" i="4"/>
  <c r="Z646" i="4"/>
  <c r="AA646" i="4" s="1"/>
  <c r="AB645" i="4"/>
  <c r="AA645" i="4"/>
  <c r="Z645" i="4"/>
  <c r="AA644" i="4"/>
  <c r="Z644" i="4"/>
  <c r="AB644" i="4" s="1"/>
  <c r="Z643" i="4"/>
  <c r="AB642" i="4"/>
  <c r="Z642" i="4"/>
  <c r="AA642" i="4" s="1"/>
  <c r="AB641" i="4"/>
  <c r="AA641" i="4"/>
  <c r="Z641" i="4"/>
  <c r="Z640" i="4"/>
  <c r="Z639" i="4"/>
  <c r="Z638" i="4"/>
  <c r="AB637" i="4"/>
  <c r="AA637" i="4"/>
  <c r="Z637" i="4"/>
  <c r="Z636" i="4"/>
  <c r="Z635" i="4"/>
  <c r="Z634" i="4"/>
  <c r="AA634" i="4" s="1"/>
  <c r="AB633" i="4"/>
  <c r="AA633" i="4"/>
  <c r="Z633" i="4"/>
  <c r="Z632" i="4"/>
  <c r="AA632" i="4" s="1"/>
  <c r="Z631" i="4"/>
  <c r="Z630" i="4"/>
  <c r="AA630" i="4" s="1"/>
  <c r="Z629" i="4"/>
  <c r="Z628" i="4"/>
  <c r="AA627" i="4"/>
  <c r="Z627" i="4"/>
  <c r="AB627" i="4" s="1"/>
  <c r="Z626" i="4"/>
  <c r="AA626" i="4" s="1"/>
  <c r="Z625" i="4"/>
  <c r="AB624" i="4"/>
  <c r="AA624" i="4"/>
  <c r="Z624" i="4"/>
  <c r="Z623" i="4"/>
  <c r="Z622" i="4"/>
  <c r="AA622" i="4" s="1"/>
  <c r="Z621" i="4"/>
  <c r="AA620" i="4"/>
  <c r="Z620" i="4"/>
  <c r="AB620" i="4" s="1"/>
  <c r="AA619" i="4"/>
  <c r="Z619" i="4"/>
  <c r="AB619" i="4" s="1"/>
  <c r="AB618" i="4"/>
  <c r="Z618" i="4"/>
  <c r="AA618" i="4" s="1"/>
  <c r="AA617" i="4"/>
  <c r="Z617" i="4"/>
  <c r="AB617" i="4" s="1"/>
  <c r="AB616" i="4"/>
  <c r="AA616" i="4"/>
  <c r="Z616" i="4"/>
  <c r="Z615" i="4"/>
  <c r="AB614" i="4"/>
  <c r="Z614" i="4"/>
  <c r="AA614" i="4" s="1"/>
  <c r="AB613" i="4"/>
  <c r="AA613" i="4"/>
  <c r="Z613" i="4"/>
  <c r="AA612" i="4"/>
  <c r="Z612" i="4"/>
  <c r="AB612" i="4" s="1"/>
  <c r="Z611" i="4"/>
  <c r="AB610" i="4"/>
  <c r="Z610" i="4"/>
  <c r="AA610" i="4" s="1"/>
  <c r="AB609" i="4"/>
  <c r="AA609" i="4"/>
  <c r="Z609" i="4"/>
  <c r="Z608" i="4"/>
  <c r="Z607" i="4"/>
  <c r="AB606" i="4"/>
  <c r="Z606" i="4"/>
  <c r="AA606" i="4" s="1"/>
  <c r="AA605" i="4"/>
  <c r="Z605" i="4"/>
  <c r="AB605" i="4" s="1"/>
  <c r="Z604" i="4"/>
  <c r="Z603" i="4"/>
  <c r="Z602" i="4"/>
  <c r="AA602" i="4" s="1"/>
  <c r="Z601" i="4"/>
  <c r="Z600" i="4"/>
  <c r="AA600" i="4" s="1"/>
  <c r="Z599" i="4"/>
  <c r="AB599" i="4" s="1"/>
  <c r="Z598" i="4"/>
  <c r="AA597" i="4"/>
  <c r="Z597" i="4"/>
  <c r="AB597" i="4" s="1"/>
  <c r="AA596" i="4"/>
  <c r="Z596" i="4"/>
  <c r="AB596" i="4" s="1"/>
  <c r="AA595" i="4"/>
  <c r="Z595" i="4"/>
  <c r="AB595" i="4" s="1"/>
  <c r="AA594" i="4"/>
  <c r="Z594" i="4"/>
  <c r="AB594" i="4" s="1"/>
  <c r="Z593" i="4"/>
  <c r="Z592" i="4"/>
  <c r="AA592" i="4" s="1"/>
  <c r="Z591" i="4"/>
  <c r="AB591" i="4" s="1"/>
  <c r="Z590" i="4"/>
  <c r="AA589" i="4"/>
  <c r="Z589" i="4"/>
  <c r="AB589" i="4" s="1"/>
  <c r="AA588" i="4"/>
  <c r="Z588" i="4"/>
  <c r="AB588" i="4" s="1"/>
  <c r="AA587" i="4"/>
  <c r="Z587" i="4"/>
  <c r="AB587" i="4" s="1"/>
  <c r="AA586" i="4"/>
  <c r="Z586" i="4"/>
  <c r="AB586" i="4" s="1"/>
  <c r="Z585" i="4"/>
  <c r="Z584" i="4"/>
  <c r="AA584" i="4" s="1"/>
  <c r="Z583" i="4"/>
  <c r="AB583" i="4" s="1"/>
  <c r="Z582" i="4"/>
  <c r="AA581" i="4"/>
  <c r="Z581" i="4"/>
  <c r="AB581" i="4" s="1"/>
  <c r="AA580" i="4"/>
  <c r="Z580" i="4"/>
  <c r="AB580" i="4" s="1"/>
  <c r="AA579" i="4"/>
  <c r="Z579" i="4"/>
  <c r="AB579" i="4" s="1"/>
  <c r="AA578" i="4"/>
  <c r="Z578" i="4"/>
  <c r="AB578" i="4" s="1"/>
  <c r="Z577" i="4"/>
  <c r="Z576" i="4"/>
  <c r="AA576" i="4" s="1"/>
  <c r="Z575" i="4"/>
  <c r="AB575" i="4" s="1"/>
  <c r="Z574" i="4"/>
  <c r="AA573" i="4"/>
  <c r="Z573" i="4"/>
  <c r="AB573" i="4" s="1"/>
  <c r="AA572" i="4"/>
  <c r="Z572" i="4"/>
  <c r="AB572" i="4" s="1"/>
  <c r="AA571" i="4"/>
  <c r="Z571" i="4"/>
  <c r="AB571" i="4" s="1"/>
  <c r="AA570" i="4"/>
  <c r="Z570" i="4"/>
  <c r="AB570" i="4" s="1"/>
  <c r="Z569" i="4"/>
  <c r="Z568" i="4"/>
  <c r="AA568" i="4" s="1"/>
  <c r="Z567" i="4"/>
  <c r="AB567" i="4" s="1"/>
  <c r="Z566" i="4"/>
  <c r="Z565" i="4"/>
  <c r="AB565" i="4" s="1"/>
  <c r="Z564" i="4"/>
  <c r="AA563" i="4"/>
  <c r="Z563" i="4"/>
  <c r="AB563" i="4" s="1"/>
  <c r="Z562" i="4"/>
  <c r="AB562" i="4" s="1"/>
  <c r="AB561" i="4"/>
  <c r="Z561" i="4"/>
  <c r="AA561" i="4" s="1"/>
  <c r="Z560" i="4"/>
  <c r="AA560" i="4" s="1"/>
  <c r="AB559" i="4"/>
  <c r="Z559" i="4"/>
  <c r="AA559" i="4" s="1"/>
  <c r="Z558" i="4"/>
  <c r="Z557" i="4"/>
  <c r="AB557" i="4" s="1"/>
  <c r="AB556" i="4"/>
  <c r="Z556" i="4"/>
  <c r="AA556" i="4" s="1"/>
  <c r="AA555" i="4"/>
  <c r="Z555" i="4"/>
  <c r="AB555" i="4" s="1"/>
  <c r="AB554" i="4"/>
  <c r="AA554" i="4"/>
  <c r="Z554" i="4"/>
  <c r="AB553" i="4"/>
  <c r="Z553" i="4"/>
  <c r="AA553" i="4" s="1"/>
  <c r="Z552" i="4"/>
  <c r="AB551" i="4"/>
  <c r="Z551" i="4"/>
  <c r="AA551" i="4" s="1"/>
  <c r="Z550" i="4"/>
  <c r="Z549" i="4"/>
  <c r="AB549" i="4" s="1"/>
  <c r="AA548" i="4"/>
  <c r="Z548" i="4"/>
  <c r="AB548" i="4" s="1"/>
  <c r="Z547" i="4"/>
  <c r="AB546" i="4"/>
  <c r="AA546" i="4"/>
  <c r="Z546" i="4"/>
  <c r="Z545" i="4"/>
  <c r="AA545" i="4" s="1"/>
  <c r="Z544" i="4"/>
  <c r="AA544" i="4" s="1"/>
  <c r="Z543" i="4"/>
  <c r="Z542" i="4"/>
  <c r="Z541" i="4"/>
  <c r="AB541" i="4" s="1"/>
  <c r="Z540" i="4"/>
  <c r="AB540" i="4" s="1"/>
  <c r="AA539" i="4"/>
  <c r="Z539" i="4"/>
  <c r="AB539" i="4" s="1"/>
  <c r="AB538" i="4"/>
  <c r="AA538" i="4"/>
  <c r="Z538" i="4"/>
  <c r="AB537" i="4"/>
  <c r="Z537" i="4"/>
  <c r="AA537" i="4" s="1"/>
  <c r="AB536" i="4"/>
  <c r="Z536" i="4"/>
  <c r="AA536" i="4" s="1"/>
  <c r="Z535" i="4"/>
  <c r="Z534" i="4"/>
  <c r="Z533" i="4"/>
  <c r="AB533" i="4" s="1"/>
  <c r="Z532" i="4"/>
  <c r="AB532" i="4" s="1"/>
  <c r="AA531" i="4"/>
  <c r="Z531" i="4"/>
  <c r="AB531" i="4" s="1"/>
  <c r="AB530" i="4"/>
  <c r="AA530" i="4"/>
  <c r="Z530" i="4"/>
  <c r="AB529" i="4"/>
  <c r="Z529" i="4"/>
  <c r="AA529" i="4" s="1"/>
  <c r="Z528" i="4"/>
  <c r="AA528" i="4" s="1"/>
  <c r="AB527" i="4"/>
  <c r="Z527" i="4"/>
  <c r="AA527" i="4" s="1"/>
  <c r="Z526" i="4"/>
  <c r="Z525" i="4"/>
  <c r="AB524" i="4"/>
  <c r="AA524" i="4"/>
  <c r="Z524" i="4"/>
  <c r="AA523" i="4"/>
  <c r="Z523" i="4"/>
  <c r="AB523" i="4" s="1"/>
  <c r="AA522" i="4"/>
  <c r="Z522" i="4"/>
  <c r="AB522" i="4" s="1"/>
  <c r="AB521" i="4"/>
  <c r="Z521" i="4"/>
  <c r="AA521" i="4" s="1"/>
  <c r="Z520" i="4"/>
  <c r="AA520" i="4" s="1"/>
  <c r="AB519" i="4"/>
  <c r="Z519" i="4"/>
  <c r="AA519" i="4" s="1"/>
  <c r="Z518" i="4"/>
  <c r="AA517" i="4"/>
  <c r="Z517" i="4"/>
  <c r="AB517" i="4" s="1"/>
  <c r="AB516" i="4"/>
  <c r="AA516" i="4"/>
  <c r="Z516" i="4"/>
  <c r="AA515" i="4"/>
  <c r="Z515" i="4"/>
  <c r="AB515" i="4" s="1"/>
  <c r="Z514" i="4"/>
  <c r="AB514" i="4" s="1"/>
  <c r="AB513" i="4"/>
  <c r="AA513" i="4"/>
  <c r="Z513" i="4"/>
  <c r="Z512" i="4"/>
  <c r="AA512" i="4" s="1"/>
  <c r="AB511" i="4"/>
  <c r="Z511" i="4"/>
  <c r="AA511" i="4" s="1"/>
  <c r="Z510" i="4"/>
  <c r="Z509" i="4"/>
  <c r="AB509" i="4" s="1"/>
  <c r="AB508" i="4"/>
  <c r="AA508" i="4"/>
  <c r="Z508" i="4"/>
  <c r="AA507" i="4"/>
  <c r="Z507" i="4"/>
  <c r="AB507" i="4" s="1"/>
  <c r="AA506" i="4"/>
  <c r="Z506" i="4"/>
  <c r="AB506" i="4" s="1"/>
  <c r="AB505" i="4"/>
  <c r="Z505" i="4"/>
  <c r="AA505" i="4" s="1"/>
  <c r="Z504" i="4"/>
  <c r="AA504" i="4" s="1"/>
  <c r="AB503" i="4"/>
  <c r="Z503" i="4"/>
  <c r="AA503" i="4" s="1"/>
  <c r="Z502" i="4"/>
  <c r="Z501" i="4"/>
  <c r="AB501" i="4" s="1"/>
  <c r="AB500" i="4"/>
  <c r="AA500" i="4"/>
  <c r="Z500" i="4"/>
  <c r="Z499" i="4"/>
  <c r="Z498" i="4"/>
  <c r="AB497" i="4"/>
  <c r="Z497" i="4"/>
  <c r="AA497" i="4" s="1"/>
  <c r="Z496" i="4"/>
  <c r="Z495" i="4"/>
  <c r="Z494" i="4"/>
  <c r="Z493" i="4"/>
  <c r="AB493" i="4" s="1"/>
  <c r="Z492" i="4"/>
  <c r="AB492" i="4" s="1"/>
  <c r="AA491" i="4"/>
  <c r="Z491" i="4"/>
  <c r="AB491" i="4" s="1"/>
  <c r="AB490" i="4"/>
  <c r="AA490" i="4"/>
  <c r="Z490" i="4"/>
  <c r="Z489" i="4"/>
  <c r="AA489" i="4" s="1"/>
  <c r="AB488" i="4"/>
  <c r="Z488" i="4"/>
  <c r="AA488" i="4" s="1"/>
  <c r="Z487" i="4"/>
  <c r="AA487" i="4" s="1"/>
  <c r="Z486" i="4"/>
  <c r="Z485" i="4"/>
  <c r="AB485" i="4" s="1"/>
  <c r="Z484" i="4"/>
  <c r="AB484" i="4" s="1"/>
  <c r="AA483" i="4"/>
  <c r="Z483" i="4"/>
  <c r="AB483" i="4" s="1"/>
  <c r="Z482" i="4"/>
  <c r="AB482" i="4" s="1"/>
  <c r="Z481" i="4"/>
  <c r="AB480" i="4"/>
  <c r="Z480" i="4"/>
  <c r="AA480" i="4" s="1"/>
  <c r="Z479" i="4"/>
  <c r="AA479" i="4" s="1"/>
  <c r="Z478" i="4"/>
  <c r="Z477" i="4"/>
  <c r="AB477" i="4" s="1"/>
  <c r="Z476" i="4"/>
  <c r="AA476" i="4" s="1"/>
  <c r="Z475" i="4"/>
  <c r="AB475" i="4" s="1"/>
  <c r="Z474" i="4"/>
  <c r="AA474" i="4" s="1"/>
  <c r="AB473" i="4"/>
  <c r="Z473" i="4"/>
  <c r="AA473" i="4" s="1"/>
  <c r="Z472" i="4"/>
  <c r="AA472" i="4" s="1"/>
  <c r="Z471" i="4"/>
  <c r="AA471" i="4" s="1"/>
  <c r="Z470" i="4"/>
  <c r="Z469" i="4"/>
  <c r="Z468" i="4"/>
  <c r="AB468" i="4" s="1"/>
  <c r="Z467" i="4"/>
  <c r="Z466" i="4"/>
  <c r="AB466" i="4" s="1"/>
  <c r="Z465" i="4"/>
  <c r="Z464" i="4"/>
  <c r="AB464" i="4" s="1"/>
  <c r="Z463" i="4"/>
  <c r="AA463" i="4" s="1"/>
  <c r="Z462" i="4"/>
  <c r="Z461" i="4"/>
  <c r="AA461" i="4" s="1"/>
  <c r="Z460" i="4"/>
  <c r="AA460" i="4" s="1"/>
  <c r="Z459" i="4"/>
  <c r="AA458" i="4"/>
  <c r="Z458" i="4"/>
  <c r="AB458" i="4" s="1"/>
  <c r="AB457" i="4"/>
  <c r="Z457" i="4"/>
  <c r="AA457" i="4" s="1"/>
  <c r="Z456" i="4"/>
  <c r="Z455" i="4"/>
  <c r="AA455" i="4" s="1"/>
  <c r="Z454" i="4"/>
  <c r="AA453" i="4"/>
  <c r="Z453" i="4"/>
  <c r="AB453" i="4" s="1"/>
  <c r="AB452" i="4"/>
  <c r="AA452" i="4"/>
  <c r="Z452" i="4"/>
  <c r="Z451" i="4"/>
  <c r="AB451" i="4" s="1"/>
  <c r="AB450" i="4"/>
  <c r="Z450" i="4"/>
  <c r="AA450" i="4" s="1"/>
  <c r="Z449" i="4"/>
  <c r="AA449" i="4" s="1"/>
  <c r="Z448" i="4"/>
  <c r="AB447" i="4"/>
  <c r="Z447" i="4"/>
  <c r="AA447" i="4" s="1"/>
  <c r="Z446" i="4"/>
  <c r="AB445" i="4"/>
  <c r="AA445" i="4"/>
  <c r="Z445" i="4"/>
  <c r="AB444" i="4"/>
  <c r="Z444" i="4"/>
  <c r="AA444" i="4" s="1"/>
  <c r="Z443" i="4"/>
  <c r="AB443" i="4" s="1"/>
  <c r="AB442" i="4"/>
  <c r="Z442" i="4"/>
  <c r="AA442" i="4" s="1"/>
  <c r="AA441" i="4"/>
  <c r="Z441" i="4"/>
  <c r="AB441" i="4" s="1"/>
  <c r="Z440" i="4"/>
  <c r="Z439" i="4"/>
  <c r="AA439" i="4" s="1"/>
  <c r="Z438" i="4"/>
  <c r="AA437" i="4"/>
  <c r="Z437" i="4"/>
  <c r="AB437" i="4" s="1"/>
  <c r="AB436" i="4"/>
  <c r="Z436" i="4"/>
  <c r="AA436" i="4" s="1"/>
  <c r="Z435" i="4"/>
  <c r="AB435" i="4" s="1"/>
  <c r="AB434" i="4"/>
  <c r="Z434" i="4"/>
  <c r="AA434" i="4" s="1"/>
  <c r="AA433" i="4"/>
  <c r="Z433" i="4"/>
  <c r="AB433" i="4" s="1"/>
  <c r="AA432" i="4"/>
  <c r="Z432" i="4"/>
  <c r="AB432" i="4" s="1"/>
  <c r="AB431" i="4"/>
  <c r="Z431" i="4"/>
  <c r="AA431" i="4" s="1"/>
  <c r="Z430" i="4"/>
  <c r="AA429" i="4"/>
  <c r="Z429" i="4"/>
  <c r="AB429" i="4" s="1"/>
  <c r="Z428" i="4"/>
  <c r="AB428" i="4" s="1"/>
  <c r="Z427" i="4"/>
  <c r="AB427" i="4" s="1"/>
  <c r="Z426" i="4"/>
  <c r="AA426" i="4" s="1"/>
  <c r="AB425" i="4"/>
  <c r="AA425" i="4"/>
  <c r="Z425" i="4"/>
  <c r="Z424" i="4"/>
  <c r="Z423" i="4"/>
  <c r="AA423" i="4" s="1"/>
  <c r="Z422" i="4"/>
  <c r="Z421" i="4"/>
  <c r="AB421" i="4" s="1"/>
  <c r="Z420" i="4"/>
  <c r="AB420" i="4" s="1"/>
  <c r="Z419" i="4"/>
  <c r="AB419" i="4" s="1"/>
  <c r="AB418" i="4"/>
  <c r="AA418" i="4"/>
  <c r="Z418" i="4"/>
  <c r="AB417" i="4"/>
  <c r="Z417" i="4"/>
  <c r="AA417" i="4" s="1"/>
  <c r="Z416" i="4"/>
  <c r="AA416" i="4" s="1"/>
  <c r="Z415" i="4"/>
  <c r="AA415" i="4" s="1"/>
  <c r="Z414" i="4"/>
  <c r="Z413" i="4"/>
  <c r="AB413" i="4" s="1"/>
  <c r="AA412" i="4"/>
  <c r="Z412" i="4"/>
  <c r="AB412" i="4" s="1"/>
  <c r="Z411" i="4"/>
  <c r="AB411" i="4" s="1"/>
  <c r="AA410" i="4"/>
  <c r="Z410" i="4"/>
  <c r="AB410" i="4" s="1"/>
  <c r="Z409" i="4"/>
  <c r="AA409" i="4" s="1"/>
  <c r="Z408" i="4"/>
  <c r="AB408" i="4" s="1"/>
  <c r="Z407" i="4"/>
  <c r="Z406" i="4"/>
  <c r="AA405" i="4"/>
  <c r="Z405" i="4"/>
  <c r="AB405" i="4" s="1"/>
  <c r="AA404" i="4"/>
  <c r="Z404" i="4"/>
  <c r="AB404" i="4" s="1"/>
  <c r="Z403" i="4"/>
  <c r="AB402" i="4"/>
  <c r="AA402" i="4"/>
  <c r="Z402" i="4"/>
  <c r="AB401" i="4"/>
  <c r="Z401" i="4"/>
  <c r="AA401" i="4" s="1"/>
  <c r="Z400" i="4"/>
  <c r="AB400" i="4" s="1"/>
  <c r="Z399" i="4"/>
  <c r="AA399" i="4" s="1"/>
  <c r="Z398" i="4"/>
  <c r="Z397" i="4"/>
  <c r="AB397" i="4" s="1"/>
  <c r="AA396" i="4"/>
  <c r="Z396" i="4"/>
  <c r="AB396" i="4" s="1"/>
  <c r="Z395" i="4"/>
  <c r="AB395" i="4" s="1"/>
  <c r="AA394" i="4"/>
  <c r="Z394" i="4"/>
  <c r="AB394" i="4" s="1"/>
  <c r="Z393" i="4"/>
  <c r="AB393" i="4" s="1"/>
  <c r="Z392" i="4"/>
  <c r="AB392" i="4" s="1"/>
  <c r="Z391" i="4"/>
  <c r="AA391" i="4" s="1"/>
  <c r="Z390" i="4"/>
  <c r="Z389" i="4"/>
  <c r="AB389" i="4" s="1"/>
  <c r="Z388" i="4"/>
  <c r="AB388" i="4" s="1"/>
  <c r="Z387" i="4"/>
  <c r="AB387" i="4" s="1"/>
  <c r="AB386" i="4"/>
  <c r="AA386" i="4"/>
  <c r="Z386" i="4"/>
  <c r="AB385" i="4"/>
  <c r="Z385" i="4"/>
  <c r="AA385" i="4" s="1"/>
  <c r="Z384" i="4"/>
  <c r="AB384" i="4" s="1"/>
  <c r="Z383" i="4"/>
  <c r="AA383" i="4" s="1"/>
  <c r="Z382" i="4"/>
  <c r="AB381" i="4"/>
  <c r="Z381" i="4"/>
  <c r="AA381" i="4" s="1"/>
  <c r="AA380" i="4"/>
  <c r="Z380" i="4"/>
  <c r="AB380" i="4" s="1"/>
  <c r="AA379" i="4"/>
  <c r="Z379" i="4"/>
  <c r="AB379" i="4" s="1"/>
  <c r="AB378" i="4"/>
  <c r="Z378" i="4"/>
  <c r="AA378" i="4" s="1"/>
  <c r="AA377" i="4"/>
  <c r="Z377" i="4"/>
  <c r="AB377" i="4" s="1"/>
  <c r="Z376" i="4"/>
  <c r="AA376" i="4" s="1"/>
  <c r="Z375" i="4"/>
  <c r="AA375" i="4" s="1"/>
  <c r="Z374" i="4"/>
  <c r="Z373" i="4"/>
  <c r="Z372" i="4"/>
  <c r="AB372" i="4" s="1"/>
  <c r="Z371" i="4"/>
  <c r="AB371" i="4" s="1"/>
  <c r="AB370" i="4"/>
  <c r="AA370" i="4"/>
  <c r="Z370" i="4"/>
  <c r="AB369" i="4"/>
  <c r="Z369" i="4"/>
  <c r="AA369" i="4" s="1"/>
  <c r="Z368" i="4"/>
  <c r="AA368" i="4" s="1"/>
  <c r="Z367" i="4"/>
  <c r="AA367" i="4" s="1"/>
  <c r="Z366" i="4"/>
  <c r="Z365" i="4"/>
  <c r="AA365" i="4" s="1"/>
  <c r="Z364" i="4"/>
  <c r="AB364" i="4" s="1"/>
  <c r="Z363" i="4"/>
  <c r="AB363" i="4" s="1"/>
  <c r="AB362" i="4"/>
  <c r="Z362" i="4"/>
  <c r="AA362" i="4" s="1"/>
  <c r="AA361" i="4"/>
  <c r="Z361" i="4"/>
  <c r="AB361" i="4" s="1"/>
  <c r="Z360" i="4"/>
  <c r="Z359" i="4"/>
  <c r="AA359" i="4" s="1"/>
  <c r="Z358" i="4"/>
  <c r="Z357" i="4"/>
  <c r="AB357" i="4" s="1"/>
  <c r="Z356" i="4"/>
  <c r="AB356" i="4" s="1"/>
  <c r="Z355" i="4"/>
  <c r="AB355" i="4" s="1"/>
  <c r="AB354" i="4"/>
  <c r="AA354" i="4"/>
  <c r="Z354" i="4"/>
  <c r="AB353" i="4"/>
  <c r="Z353" i="4"/>
  <c r="AA353" i="4" s="1"/>
  <c r="Z352" i="4"/>
  <c r="AA352" i="4" s="1"/>
  <c r="Z351" i="4"/>
  <c r="AA351" i="4" s="1"/>
  <c r="Z350" i="4"/>
  <c r="AA349" i="4"/>
  <c r="Z349" i="4"/>
  <c r="AB349" i="4" s="1"/>
  <c r="AA348" i="4"/>
  <c r="Z348" i="4"/>
  <c r="AB348" i="4" s="1"/>
  <c r="AA347" i="4"/>
  <c r="Z347" i="4"/>
  <c r="AB347" i="4" s="1"/>
  <c r="Z346" i="4"/>
  <c r="AB346" i="4" s="1"/>
  <c r="AB345" i="4"/>
  <c r="AA345" i="4"/>
  <c r="Z345" i="4"/>
  <c r="Z344" i="4"/>
  <c r="Z343" i="4"/>
  <c r="AA343" i="4" s="1"/>
  <c r="Z342" i="4"/>
  <c r="AA342" i="4" s="1"/>
  <c r="AA341" i="4"/>
  <c r="Z341" i="4"/>
  <c r="AB341" i="4" s="1"/>
  <c r="Z340" i="4"/>
  <c r="AB340" i="4" s="1"/>
  <c r="Z339" i="4"/>
  <c r="AB339" i="4" s="1"/>
  <c r="AB338" i="4"/>
  <c r="AA338" i="4"/>
  <c r="Z338" i="4"/>
  <c r="AB337" i="4"/>
  <c r="Z337" i="4"/>
  <c r="AA337" i="4" s="1"/>
  <c r="Z336" i="4"/>
  <c r="AA336" i="4" s="1"/>
  <c r="Z335" i="4"/>
  <c r="AA335" i="4" s="1"/>
  <c r="Z334" i="4"/>
  <c r="AA333" i="4"/>
  <c r="Z333" i="4"/>
  <c r="AB333" i="4" s="1"/>
  <c r="AA332" i="4"/>
  <c r="Z332" i="4"/>
  <c r="AB332" i="4" s="1"/>
  <c r="AA331" i="4"/>
  <c r="Z331" i="4"/>
  <c r="AB331" i="4" s="1"/>
  <c r="Z330" i="4"/>
  <c r="AB330" i="4" s="1"/>
  <c r="AB329" i="4"/>
  <c r="AA329" i="4"/>
  <c r="Z329" i="4"/>
  <c r="Z328" i="4"/>
  <c r="Z327" i="4"/>
  <c r="AA327" i="4" s="1"/>
  <c r="Z326" i="4"/>
  <c r="AA326" i="4" s="1"/>
  <c r="AA325" i="4"/>
  <c r="Z325" i="4"/>
  <c r="AB325" i="4" s="1"/>
  <c r="AA324" i="4"/>
  <c r="Z324" i="4"/>
  <c r="AB324" i="4" s="1"/>
  <c r="AA323" i="4"/>
  <c r="Z323" i="4"/>
  <c r="AB323" i="4" s="1"/>
  <c r="Z322" i="4"/>
  <c r="AA321" i="4"/>
  <c r="Z321" i="4"/>
  <c r="AB321" i="4" s="1"/>
  <c r="AB320" i="4"/>
  <c r="Z320" i="4"/>
  <c r="AA320" i="4" s="1"/>
  <c r="AA319" i="4"/>
  <c r="Z319" i="4"/>
  <c r="AB319" i="4" s="1"/>
  <c r="AB318" i="4"/>
  <c r="Z318" i="4"/>
  <c r="AA318" i="4" s="1"/>
  <c r="AB317" i="4"/>
  <c r="Z317" i="4"/>
  <c r="AA317" i="4" s="1"/>
  <c r="AA316" i="4"/>
  <c r="Z316" i="4"/>
  <c r="AB316" i="4" s="1"/>
  <c r="AA315" i="4"/>
  <c r="Z315" i="4"/>
  <c r="AB315" i="4" s="1"/>
  <c r="Z314" i="4"/>
  <c r="AB313" i="4"/>
  <c r="AA313" i="4"/>
  <c r="Z313" i="4"/>
  <c r="AB312" i="4"/>
  <c r="Z312" i="4"/>
  <c r="AA312" i="4" s="1"/>
  <c r="Z311" i="4"/>
  <c r="AB311" i="4" s="1"/>
  <c r="AB310" i="4"/>
  <c r="Z310" i="4"/>
  <c r="AA310" i="4" s="1"/>
  <c r="Z309" i="4"/>
  <c r="AA309" i="4" s="1"/>
  <c r="Z308" i="4"/>
  <c r="AB308" i="4" s="1"/>
  <c r="AA307" i="4"/>
  <c r="Z307" i="4"/>
  <c r="AB307" i="4" s="1"/>
  <c r="Z306" i="4"/>
  <c r="AB305" i="4"/>
  <c r="AA305" i="4"/>
  <c r="Z305" i="4"/>
  <c r="AB304" i="4"/>
  <c r="Z304" i="4"/>
  <c r="AA304" i="4" s="1"/>
  <c r="Z303" i="4"/>
  <c r="AB303" i="4" s="1"/>
  <c r="Z302" i="4"/>
  <c r="AA302" i="4" s="1"/>
  <c r="AA301" i="4"/>
  <c r="Z301" i="4"/>
  <c r="AB301" i="4" s="1"/>
  <c r="AA300" i="4"/>
  <c r="Z300" i="4"/>
  <c r="AB300" i="4" s="1"/>
  <c r="AA299" i="4"/>
  <c r="Z299" i="4"/>
  <c r="AB299" i="4" s="1"/>
  <c r="Z298" i="4"/>
  <c r="AA297" i="4"/>
  <c r="Z297" i="4"/>
  <c r="AB297" i="4" s="1"/>
  <c r="Z296" i="4"/>
  <c r="AB296" i="4" s="1"/>
  <c r="Z295" i="4"/>
  <c r="AB295" i="4" s="1"/>
  <c r="AB294" i="4"/>
  <c r="Z294" i="4"/>
  <c r="AA294" i="4" s="1"/>
  <c r="AB293" i="4"/>
  <c r="Z293" i="4"/>
  <c r="AA293" i="4" s="1"/>
  <c r="Z292" i="4"/>
  <c r="AA292" i="4" s="1"/>
  <c r="Z291" i="4"/>
  <c r="AB291" i="4" s="1"/>
  <c r="Z290" i="4"/>
  <c r="AB289" i="4"/>
  <c r="Z289" i="4"/>
  <c r="AA289" i="4" s="1"/>
  <c r="AA288" i="4"/>
  <c r="Z288" i="4"/>
  <c r="AB288" i="4" s="1"/>
  <c r="AA287" i="4"/>
  <c r="Z287" i="4"/>
  <c r="AB287" i="4" s="1"/>
  <c r="AB286" i="4"/>
  <c r="Z286" i="4"/>
  <c r="AA286" i="4" s="1"/>
  <c r="Z285" i="4"/>
  <c r="AB285" i="4" s="1"/>
  <c r="Z284" i="4"/>
  <c r="AB284" i="4" s="1"/>
  <c r="Z283" i="4"/>
  <c r="AB283" i="4" s="1"/>
  <c r="Z282" i="4"/>
  <c r="Z281" i="4"/>
  <c r="AB281" i="4" s="1"/>
  <c r="AB280" i="4"/>
  <c r="AA280" i="4"/>
  <c r="Z280" i="4"/>
  <c r="Z279" i="4"/>
  <c r="AB279" i="4" s="1"/>
  <c r="Z278" i="4"/>
  <c r="AA278" i="4" s="1"/>
  <c r="AA277" i="4"/>
  <c r="Z277" i="4"/>
  <c r="AB277" i="4" s="1"/>
  <c r="Z276" i="4"/>
  <c r="AB276" i="4" s="1"/>
  <c r="Z275" i="4"/>
  <c r="AB275" i="4" s="1"/>
  <c r="Z274" i="4"/>
  <c r="Z273" i="4"/>
  <c r="AB273" i="4" s="1"/>
  <c r="AB272" i="4"/>
  <c r="AA272" i="4"/>
  <c r="Z272" i="4"/>
  <c r="AA271" i="4"/>
  <c r="Z271" i="4"/>
  <c r="AB271" i="4" s="1"/>
  <c r="AB270" i="4"/>
  <c r="Z270" i="4"/>
  <c r="AA270" i="4" s="1"/>
  <c r="AB269" i="4"/>
  <c r="Z269" i="4"/>
  <c r="AA269" i="4" s="1"/>
  <c r="Z268" i="4"/>
  <c r="AB268" i="4" s="1"/>
  <c r="Z267" i="4"/>
  <c r="AB267" i="4" s="1"/>
  <c r="Z266" i="4"/>
  <c r="AB265" i="4"/>
  <c r="Z265" i="4"/>
  <c r="AA265" i="4" s="1"/>
  <c r="AA264" i="4"/>
  <c r="Z264" i="4"/>
  <c r="AB264" i="4" s="1"/>
  <c r="Z263" i="4"/>
  <c r="AB263" i="4" s="1"/>
  <c r="Z262" i="4"/>
  <c r="AA262" i="4" s="1"/>
  <c r="AB261" i="4"/>
  <c r="AA261" i="4"/>
  <c r="Z261" i="4"/>
  <c r="Z260" i="4"/>
  <c r="AB260" i="4" s="1"/>
  <c r="Z259" i="4"/>
  <c r="AB259" i="4" s="1"/>
  <c r="Z258" i="4"/>
  <c r="AB257" i="4"/>
  <c r="Z257" i="4"/>
  <c r="AA257" i="4" s="1"/>
  <c r="AA256" i="4"/>
  <c r="Z256" i="4"/>
  <c r="AB256" i="4" s="1"/>
  <c r="AA255" i="4"/>
  <c r="Z255" i="4"/>
  <c r="AB255" i="4" s="1"/>
  <c r="AB254" i="4"/>
  <c r="Z254" i="4"/>
  <c r="AA254" i="4" s="1"/>
  <c r="Z253" i="4"/>
  <c r="AA253" i="4" s="1"/>
  <c r="AB252" i="4"/>
  <c r="AA252" i="4"/>
  <c r="Z252" i="4"/>
  <c r="AA251" i="4"/>
  <c r="Z251" i="4"/>
  <c r="AB251" i="4" s="1"/>
  <c r="Z250" i="4"/>
  <c r="AA249" i="4"/>
  <c r="Z249" i="4"/>
  <c r="AB249" i="4" s="1"/>
  <c r="Z248" i="4"/>
  <c r="AB248" i="4" s="1"/>
  <c r="Z247" i="4"/>
  <c r="AB247" i="4" s="1"/>
  <c r="Z246" i="4"/>
  <c r="AA246" i="4" s="1"/>
  <c r="AA245" i="4"/>
  <c r="Z245" i="4"/>
  <c r="AB245" i="4" s="1"/>
  <c r="Z244" i="4"/>
  <c r="AB244" i="4" s="1"/>
  <c r="Z243" i="4"/>
  <c r="AB243" i="4" s="1"/>
  <c r="Z242" i="4"/>
  <c r="Z241" i="4"/>
  <c r="AA241" i="4" s="1"/>
  <c r="AB240" i="4"/>
  <c r="AA240" i="4"/>
  <c r="Z240" i="4"/>
  <c r="AA239" i="4"/>
  <c r="Z239" i="4"/>
  <c r="AB239" i="4" s="1"/>
  <c r="AB238" i="4"/>
  <c r="Z238" i="4"/>
  <c r="AA238" i="4" s="1"/>
  <c r="AB237" i="4"/>
  <c r="Z237" i="4"/>
  <c r="AA237" i="4" s="1"/>
  <c r="Z236" i="4"/>
  <c r="AB236" i="4" s="1"/>
  <c r="AA235" i="4"/>
  <c r="Z235" i="4"/>
  <c r="AB235" i="4" s="1"/>
  <c r="Z234" i="4"/>
  <c r="AB233" i="4"/>
  <c r="Z233" i="4"/>
  <c r="AA233" i="4" s="1"/>
  <c r="AA232" i="4"/>
  <c r="Z232" i="4"/>
  <c r="AB232" i="4" s="1"/>
  <c r="Z231" i="4"/>
  <c r="AB231" i="4" s="1"/>
  <c r="Z230" i="4"/>
  <c r="AA230" i="4" s="1"/>
  <c r="AB229" i="4"/>
  <c r="Z229" i="4"/>
  <c r="AA229" i="4" s="1"/>
  <c r="Z228" i="4"/>
  <c r="AA228" i="4" s="1"/>
  <c r="Z227" i="4"/>
  <c r="AB227" i="4" s="1"/>
  <c r="Z226" i="4"/>
  <c r="AA225" i="4"/>
  <c r="Z225" i="4"/>
  <c r="AB225" i="4" s="1"/>
  <c r="Z224" i="4"/>
  <c r="AB224" i="4" s="1"/>
  <c r="AA223" i="4"/>
  <c r="Z223" i="4"/>
  <c r="AB223" i="4" s="1"/>
  <c r="Z222" i="4"/>
  <c r="AA222" i="4" s="1"/>
  <c r="AB221" i="4"/>
  <c r="AA221" i="4"/>
  <c r="Z221" i="4"/>
  <c r="AA220" i="4"/>
  <c r="Z220" i="4"/>
  <c r="AB220" i="4" s="1"/>
  <c r="AA219" i="4"/>
  <c r="Z219" i="4"/>
  <c r="AB219" i="4" s="1"/>
  <c r="Z218" i="4"/>
  <c r="AB217" i="4"/>
  <c r="AA217" i="4"/>
  <c r="Z217" i="4"/>
  <c r="AB216" i="4"/>
  <c r="AA216" i="4"/>
  <c r="Z216" i="4"/>
  <c r="Z215" i="4"/>
  <c r="AB215" i="4" s="1"/>
  <c r="Z214" i="4"/>
  <c r="AA214" i="4" s="1"/>
  <c r="AB213" i="4"/>
  <c r="AA213" i="4"/>
  <c r="Z213" i="4"/>
  <c r="Z212" i="4"/>
  <c r="AB212" i="4" s="1"/>
  <c r="Z211" i="4"/>
  <c r="AB211" i="4" s="1"/>
  <c r="Z210" i="4"/>
  <c r="AA209" i="4"/>
  <c r="Z209" i="4"/>
  <c r="AB209" i="4" s="1"/>
  <c r="Z208" i="4"/>
  <c r="AB208" i="4" s="1"/>
  <c r="AA207" i="4"/>
  <c r="Z207" i="4"/>
  <c r="AB207" i="4" s="1"/>
  <c r="Z206" i="4"/>
  <c r="AA206" i="4" s="1"/>
  <c r="AB205" i="4"/>
  <c r="AA205" i="4"/>
  <c r="Z205" i="4"/>
  <c r="AA204" i="4"/>
  <c r="Z204" i="4"/>
  <c r="AB204" i="4" s="1"/>
  <c r="AA203" i="4"/>
  <c r="Z203" i="4"/>
  <c r="AB203" i="4" s="1"/>
  <c r="Z202" i="4"/>
  <c r="AB201" i="4"/>
  <c r="AA201" i="4"/>
  <c r="Z201" i="4"/>
  <c r="AB200" i="4"/>
  <c r="AA200" i="4"/>
  <c r="Z200" i="4"/>
  <c r="Z199" i="4"/>
  <c r="AB199" i="4" s="1"/>
  <c r="Z198" i="4"/>
  <c r="AA198" i="4" s="1"/>
  <c r="AB197" i="4"/>
  <c r="AA197" i="4"/>
  <c r="Z197" i="4"/>
  <c r="Z196" i="4"/>
  <c r="AB196" i="4" s="1"/>
  <c r="Z195" i="4"/>
  <c r="AB195" i="4" s="1"/>
  <c r="Z194" i="4"/>
  <c r="AA194" i="4" s="1"/>
  <c r="AA193" i="4"/>
  <c r="Z193" i="4"/>
  <c r="AB193" i="4" s="1"/>
  <c r="Z192" i="4"/>
  <c r="AB192" i="4" s="1"/>
  <c r="Z191" i="4"/>
  <c r="AB191" i="4" s="1"/>
  <c r="Z190" i="4"/>
  <c r="AA190" i="4" s="1"/>
  <c r="AB189" i="4"/>
  <c r="AA189" i="4"/>
  <c r="Z189" i="4"/>
  <c r="AB188" i="4"/>
  <c r="Z188" i="4"/>
  <c r="AA188" i="4" s="1"/>
  <c r="Z187" i="4"/>
  <c r="AB187" i="4" s="1"/>
  <c r="Z186" i="4"/>
  <c r="AA186" i="4" s="1"/>
  <c r="AB185" i="4"/>
  <c r="AA185" i="4"/>
  <c r="Z185" i="4"/>
  <c r="Z184" i="4"/>
  <c r="AB184" i="4" s="1"/>
  <c r="Z183" i="4"/>
  <c r="AB183" i="4" s="1"/>
  <c r="Z182" i="4"/>
  <c r="AA182" i="4" s="1"/>
  <c r="Z181" i="4"/>
  <c r="AB181" i="4" s="1"/>
  <c r="Z180" i="4"/>
  <c r="AB180" i="4" s="1"/>
  <c r="Z179" i="4"/>
  <c r="AB179" i="4" s="1"/>
  <c r="Z178" i="4"/>
  <c r="AA178" i="4" s="1"/>
  <c r="AB177" i="4"/>
  <c r="Z177" i="4"/>
  <c r="AA177" i="4" s="1"/>
  <c r="Z176" i="4"/>
  <c r="AB176" i="4" s="1"/>
  <c r="Z175" i="4"/>
  <c r="AB175" i="4" s="1"/>
  <c r="Z174" i="4"/>
  <c r="AA174" i="4" s="1"/>
  <c r="Z173" i="4"/>
  <c r="AA173" i="4" s="1"/>
  <c r="Z172" i="4"/>
  <c r="AA172" i="4" s="1"/>
  <c r="Z171" i="4"/>
  <c r="AB171" i="4" s="1"/>
  <c r="Z170" i="4"/>
  <c r="AA170" i="4" s="1"/>
  <c r="AB169" i="4"/>
  <c r="AA169" i="4"/>
  <c r="Z169" i="4"/>
  <c r="Z168" i="4"/>
  <c r="AB168" i="4" s="1"/>
  <c r="Z167" i="4"/>
  <c r="AB167" i="4" s="1"/>
  <c r="Z166" i="4"/>
  <c r="AA166" i="4" s="1"/>
  <c r="AA165" i="4"/>
  <c r="Z165" i="4"/>
  <c r="AB165" i="4" s="1"/>
  <c r="Z164" i="4"/>
  <c r="AB164" i="4" s="1"/>
  <c r="Z163" i="4"/>
  <c r="AB163" i="4" s="1"/>
  <c r="Z162" i="4"/>
  <c r="AA162" i="4" s="1"/>
  <c r="AB161" i="4"/>
  <c r="AA161" i="4"/>
  <c r="Z161" i="4"/>
  <c r="Z160" i="4"/>
  <c r="AB160" i="4" s="1"/>
  <c r="Z159" i="4"/>
  <c r="AB159" i="4" s="1"/>
  <c r="Z158" i="4"/>
  <c r="AA158" i="4" s="1"/>
  <c r="AA157" i="4"/>
  <c r="Z157" i="4"/>
  <c r="AB157" i="4" s="1"/>
  <c r="AB156" i="4"/>
  <c r="Z156" i="4"/>
  <c r="AA156" i="4" s="1"/>
  <c r="Z155" i="4"/>
  <c r="AB155" i="4" s="1"/>
  <c r="Z154" i="4"/>
  <c r="AA154" i="4" s="1"/>
  <c r="Z153" i="4"/>
  <c r="AA153" i="4" s="1"/>
  <c r="Z152" i="4"/>
  <c r="AB152" i="4" s="1"/>
  <c r="Z151" i="4"/>
  <c r="AB151" i="4" s="1"/>
  <c r="Z150" i="4"/>
  <c r="AA150" i="4" s="1"/>
  <c r="AB149" i="4"/>
  <c r="AA149" i="4"/>
  <c r="Z149" i="4"/>
  <c r="Z148" i="4"/>
  <c r="AB148" i="4" s="1"/>
  <c r="Z147" i="4"/>
  <c r="AB147" i="4" s="1"/>
  <c r="Z146" i="4"/>
  <c r="AA146" i="4" s="1"/>
  <c r="Z145" i="4"/>
  <c r="AB145" i="4" s="1"/>
  <c r="Z144" i="4"/>
  <c r="AB144" i="4" s="1"/>
  <c r="Z143" i="4"/>
  <c r="AB143" i="4" s="1"/>
  <c r="Z142" i="4"/>
  <c r="AA142" i="4" s="1"/>
  <c r="AB141" i="4"/>
  <c r="Z141" i="4"/>
  <c r="AA141" i="4" s="1"/>
  <c r="Z140" i="4"/>
  <c r="AA140" i="4" s="1"/>
  <c r="Z139" i="4"/>
  <c r="AB139" i="4" s="1"/>
  <c r="Z138" i="4"/>
  <c r="AA138" i="4" s="1"/>
  <c r="AA137" i="4"/>
  <c r="Z137" i="4"/>
  <c r="AB137" i="4" s="1"/>
  <c r="Z136" i="4"/>
  <c r="AB136" i="4" s="1"/>
  <c r="Z135" i="4"/>
  <c r="AB135" i="4" s="1"/>
  <c r="Z134" i="4"/>
  <c r="AA134" i="4" s="1"/>
  <c r="AB133" i="4"/>
  <c r="AA133" i="4"/>
  <c r="Z133" i="4"/>
  <c r="Z132" i="4"/>
  <c r="AB132" i="4" s="1"/>
  <c r="Z131" i="4"/>
  <c r="AB131" i="4" s="1"/>
  <c r="Z130" i="4"/>
  <c r="AA130" i="4" s="1"/>
  <c r="AA129" i="4"/>
  <c r="Z129" i="4"/>
  <c r="AB129" i="4" s="1"/>
  <c r="Z128" i="4"/>
  <c r="AB128" i="4" s="1"/>
  <c r="Z127" i="4"/>
  <c r="AB127" i="4" s="1"/>
  <c r="Z126" i="4"/>
  <c r="AA126" i="4" s="1"/>
  <c r="AB125" i="4"/>
  <c r="AA125" i="4"/>
  <c r="Z125" i="4"/>
  <c r="AB124" i="4"/>
  <c r="Z124" i="4"/>
  <c r="AA124" i="4" s="1"/>
  <c r="Z123" i="4"/>
  <c r="AB123" i="4" s="1"/>
  <c r="Z122" i="4"/>
  <c r="AA122" i="4" s="1"/>
  <c r="AB121" i="4"/>
  <c r="Z121" i="4"/>
  <c r="AA121" i="4" s="1"/>
  <c r="Z120" i="4"/>
  <c r="AB120" i="4" s="1"/>
  <c r="Z119" i="4"/>
  <c r="AB119" i="4" s="1"/>
  <c r="Z118" i="4"/>
  <c r="AA118" i="4" s="1"/>
  <c r="Z117" i="4"/>
  <c r="AA117" i="4" s="1"/>
  <c r="Z116" i="4"/>
  <c r="AB116" i="4" s="1"/>
  <c r="Z115" i="4"/>
  <c r="AB115" i="4" s="1"/>
  <c r="Z114" i="4"/>
  <c r="AA114" i="4" s="1"/>
  <c r="AB113" i="4"/>
  <c r="AA113" i="4"/>
  <c r="Z113" i="4"/>
  <c r="Z112" i="4"/>
  <c r="AB112" i="4" s="1"/>
  <c r="Z111" i="4"/>
  <c r="AB111" i="4" s="1"/>
  <c r="Z110" i="4"/>
  <c r="AA110" i="4" s="1"/>
  <c r="Z109" i="4"/>
  <c r="AB109" i="4" s="1"/>
  <c r="AB108" i="4"/>
  <c r="Z108" i="4"/>
  <c r="AA108" i="4" s="1"/>
  <c r="Z107" i="4"/>
  <c r="AB107" i="4" s="1"/>
  <c r="Z106" i="4"/>
  <c r="AA106" i="4" s="1"/>
  <c r="AB105" i="4"/>
  <c r="AA105" i="4"/>
  <c r="Z105" i="4"/>
  <c r="Z104" i="4"/>
  <c r="AB104" i="4" s="1"/>
  <c r="Z103" i="4"/>
  <c r="AB103" i="4" s="1"/>
  <c r="Z102" i="4"/>
  <c r="AA102" i="4" s="1"/>
  <c r="AA101" i="4"/>
  <c r="Z101" i="4"/>
  <c r="AB101" i="4" s="1"/>
  <c r="Z100" i="4"/>
  <c r="AB100" i="4" s="1"/>
  <c r="Z99" i="4"/>
  <c r="AB99" i="4" s="1"/>
  <c r="Z98" i="4"/>
  <c r="AA98" i="4" s="1"/>
  <c r="AB97" i="4"/>
  <c r="AA97" i="4"/>
  <c r="Z97" i="4"/>
  <c r="Z96" i="4"/>
  <c r="AB96" i="4" s="1"/>
  <c r="Z95" i="4"/>
  <c r="AB95" i="4" s="1"/>
  <c r="Z94" i="4"/>
  <c r="AA94" i="4" s="1"/>
  <c r="AA93" i="4"/>
  <c r="Z93" i="4"/>
  <c r="AB93" i="4" s="1"/>
  <c r="AB92" i="4"/>
  <c r="Z92" i="4"/>
  <c r="AA92" i="4" s="1"/>
  <c r="Z91" i="4"/>
  <c r="AB91" i="4" s="1"/>
  <c r="Z90" i="4"/>
  <c r="AA90" i="4" s="1"/>
  <c r="Z89" i="4"/>
  <c r="AB89" i="4" s="1"/>
  <c r="Z88" i="4"/>
  <c r="AB88" i="4" s="1"/>
  <c r="Z87" i="4"/>
  <c r="AB87" i="4" s="1"/>
  <c r="Z86" i="4"/>
  <c r="AA86" i="4" s="1"/>
  <c r="AB85" i="4"/>
  <c r="Z85" i="4"/>
  <c r="AA85" i="4" s="1"/>
  <c r="Z84" i="4"/>
  <c r="AB84" i="4" s="1"/>
  <c r="Z83" i="4"/>
  <c r="AB83" i="4" s="1"/>
  <c r="Z82" i="4"/>
  <c r="AA82" i="4" s="1"/>
  <c r="Z81" i="4"/>
  <c r="AA81" i="4" s="1"/>
  <c r="Z80" i="4"/>
  <c r="AB80" i="4" s="1"/>
  <c r="Z79" i="4"/>
  <c r="AB79" i="4" s="1"/>
  <c r="Z78" i="4"/>
  <c r="AA78" i="4" s="1"/>
  <c r="AB77" i="4"/>
  <c r="AA77" i="4"/>
  <c r="Z77" i="4"/>
  <c r="Z76" i="4"/>
  <c r="AA76" i="4" s="1"/>
  <c r="Z75" i="4"/>
  <c r="AB75" i="4" s="1"/>
  <c r="AA74" i="4"/>
  <c r="Z74" i="4"/>
  <c r="AB74" i="4" s="1"/>
  <c r="AB73" i="4"/>
  <c r="Z73" i="4"/>
  <c r="AA73" i="4" s="1"/>
  <c r="AA72" i="4"/>
  <c r="Z72" i="4"/>
  <c r="AB72" i="4" s="1"/>
  <c r="Z71" i="4"/>
  <c r="AB71" i="4" s="1"/>
  <c r="Z70" i="4"/>
  <c r="AB70" i="4" s="1"/>
  <c r="Z69" i="4"/>
  <c r="AB69" i="4" s="1"/>
  <c r="AB68" i="4"/>
  <c r="AA68" i="4"/>
  <c r="Z68" i="4"/>
  <c r="Z67" i="4"/>
  <c r="AB67" i="4" s="1"/>
  <c r="AA66" i="4"/>
  <c r="Z66" i="4"/>
  <c r="AB66" i="4" s="1"/>
  <c r="AB65" i="4"/>
  <c r="Z65" i="4"/>
  <c r="AA65" i="4" s="1"/>
  <c r="AA64" i="4"/>
  <c r="Z64" i="4"/>
  <c r="AB64" i="4" s="1"/>
  <c r="Z63" i="4"/>
  <c r="AB63" i="4" s="1"/>
  <c r="Z62" i="4"/>
  <c r="AB62" i="4" s="1"/>
  <c r="Z61" i="4"/>
  <c r="AB61" i="4" s="1"/>
  <c r="Z60" i="4"/>
  <c r="AB60" i="4" s="1"/>
  <c r="Z59" i="4"/>
  <c r="AB59" i="4" s="1"/>
  <c r="AA58" i="4"/>
  <c r="Z58" i="4"/>
  <c r="AB58" i="4" s="1"/>
  <c r="AB57" i="4"/>
  <c r="Z57" i="4"/>
  <c r="AA57" i="4" s="1"/>
  <c r="AA56" i="4"/>
  <c r="Z56" i="4"/>
  <c r="AB56" i="4" s="1"/>
  <c r="Z55" i="4"/>
  <c r="AB55" i="4" s="1"/>
  <c r="AA54" i="4"/>
  <c r="Z54" i="4"/>
  <c r="AB54" i="4" s="1"/>
  <c r="Z53" i="4"/>
  <c r="AB53" i="4" s="1"/>
  <c r="AB52" i="4"/>
  <c r="AA52" i="4"/>
  <c r="Z52" i="4"/>
  <c r="Z51" i="4"/>
  <c r="AB51" i="4" s="1"/>
  <c r="AA50" i="4"/>
  <c r="Z50" i="4"/>
  <c r="AB50" i="4" s="1"/>
  <c r="AB49" i="4"/>
  <c r="Z49" i="4"/>
  <c r="AA49" i="4" s="1"/>
  <c r="AA48" i="4"/>
  <c r="Z48" i="4"/>
  <c r="AB48" i="4" s="1"/>
  <c r="Z47" i="4"/>
  <c r="AB47" i="4" s="1"/>
  <c r="Z46" i="4"/>
  <c r="AB46" i="4" s="1"/>
  <c r="Z45" i="4"/>
  <c r="AB45" i="4" s="1"/>
  <c r="Z44" i="4"/>
  <c r="AA44" i="4" s="1"/>
  <c r="Z43" i="4"/>
  <c r="AB43" i="4" s="1"/>
  <c r="AA42" i="4"/>
  <c r="Z42" i="4"/>
  <c r="AB42" i="4" s="1"/>
  <c r="AB41" i="4"/>
  <c r="Z41" i="4"/>
  <c r="AA41" i="4" s="1"/>
  <c r="AA40" i="4"/>
  <c r="Z40" i="4"/>
  <c r="AB40" i="4" s="1"/>
  <c r="Z39" i="4"/>
  <c r="AB39" i="4" s="1"/>
  <c r="AA38" i="4"/>
  <c r="Z38" i="4"/>
  <c r="AB38" i="4" s="1"/>
  <c r="Z37" i="4"/>
  <c r="AB37" i="4" s="1"/>
  <c r="AB36" i="4"/>
  <c r="AA36" i="4"/>
  <c r="Z36" i="4"/>
  <c r="Z35" i="4"/>
  <c r="AB35" i="4" s="1"/>
  <c r="AA34" i="4"/>
  <c r="Z34" i="4"/>
  <c r="AB34" i="4" s="1"/>
  <c r="AB33" i="4"/>
  <c r="Z33" i="4"/>
  <c r="AA33" i="4" s="1"/>
  <c r="AA32" i="4"/>
  <c r="Z32" i="4"/>
  <c r="AB32" i="4" s="1"/>
  <c r="Z31" i="4"/>
  <c r="AB31" i="4" s="1"/>
  <c r="Z30" i="4"/>
  <c r="AB30" i="4" s="1"/>
  <c r="Z29" i="4"/>
  <c r="AB29" i="4" s="1"/>
  <c r="Z28" i="4"/>
  <c r="AB28" i="4" s="1"/>
  <c r="Z27" i="4"/>
  <c r="AB27" i="4" s="1"/>
  <c r="AA26" i="4"/>
  <c r="Z26" i="4"/>
  <c r="AB26" i="4" s="1"/>
  <c r="AA25" i="4"/>
  <c r="Z25" i="4"/>
  <c r="AB25" i="4" s="1"/>
  <c r="AA24" i="4"/>
  <c r="Z24" i="4"/>
  <c r="AB24" i="4" s="1"/>
  <c r="AA23" i="4"/>
  <c r="Z23" i="4"/>
  <c r="AB23" i="4" s="1"/>
  <c r="AA22" i="4"/>
  <c r="Z22" i="4"/>
  <c r="AB22" i="4" s="1"/>
  <c r="AB21" i="4"/>
  <c r="Z21" i="4"/>
  <c r="AA21" i="4" s="1"/>
  <c r="AA20" i="4"/>
  <c r="Z20" i="4"/>
  <c r="AB20" i="4" s="1"/>
  <c r="AB19" i="4"/>
  <c r="AA19" i="4"/>
  <c r="Z19" i="4"/>
  <c r="Z18" i="4"/>
  <c r="AB18" i="4" s="1"/>
  <c r="AB17" i="4"/>
  <c r="AA17" i="4"/>
  <c r="Z17" i="4"/>
  <c r="Z16" i="4"/>
  <c r="AB16" i="4" s="1"/>
  <c r="AA15" i="4"/>
  <c r="Z15" i="4"/>
  <c r="AB15" i="4" s="1"/>
  <c r="Z14" i="4"/>
  <c r="AB14" i="4" s="1"/>
  <c r="AA13" i="4"/>
  <c r="Z13" i="4"/>
  <c r="AB13" i="4" s="1"/>
  <c r="Z12" i="4"/>
  <c r="AB12" i="4" s="1"/>
  <c r="Z11" i="4"/>
  <c r="AB11" i="4" s="1"/>
  <c r="Z10" i="4"/>
  <c r="AA10" i="4" s="1"/>
  <c r="Z9" i="4"/>
  <c r="AB9" i="4" s="1"/>
  <c r="Z8" i="4"/>
  <c r="AA8" i="4" s="1"/>
  <c r="AA7" i="4"/>
  <c r="Z7" i="4"/>
  <c r="AB7" i="4" s="1"/>
  <c r="Z6" i="4"/>
  <c r="AB6" i="4" s="1"/>
  <c r="Z5" i="4"/>
  <c r="AB5" i="4" s="1"/>
  <c r="Z4" i="4"/>
  <c r="AB4" i="4" s="1"/>
  <c r="AA3" i="4"/>
  <c r="Z3" i="4"/>
  <c r="AB3" i="4" s="1"/>
  <c r="Z2" i="4"/>
  <c r="AB2" i="4" s="1"/>
  <c r="AA432" i="5" l="1"/>
  <c r="AA176" i="5"/>
  <c r="J25" i="7"/>
  <c r="K68" i="7"/>
  <c r="A69" i="7"/>
  <c r="AA781" i="5"/>
  <c r="AA685" i="5"/>
  <c r="AA573" i="5"/>
  <c r="AA517" i="5"/>
  <c r="AA429" i="5"/>
  <c r="AA389" i="5"/>
  <c r="AA205" i="5"/>
  <c r="AA686" i="5"/>
  <c r="AA621" i="5"/>
  <c r="AA13" i="5"/>
  <c r="AA725" i="5"/>
  <c r="AA349" i="5"/>
  <c r="AA229" i="5"/>
  <c r="AA37" i="5"/>
  <c r="AA829" i="5"/>
  <c r="AA605" i="5"/>
  <c r="AA501" i="5"/>
  <c r="AA461" i="5"/>
  <c r="AA413" i="5"/>
  <c r="AA381" i="5"/>
  <c r="AA347" i="5"/>
  <c r="AA310" i="5"/>
  <c r="AA189" i="5"/>
  <c r="AA165" i="5"/>
  <c r="AA565" i="5"/>
  <c r="AA421" i="5"/>
  <c r="AA133" i="5"/>
  <c r="AA61" i="5"/>
  <c r="AA102" i="5"/>
  <c r="AA773" i="5"/>
  <c r="AA717" i="5"/>
  <c r="AA661" i="5"/>
  <c r="AA597" i="5"/>
  <c r="AA557" i="5"/>
  <c r="AA493" i="5"/>
  <c r="AA405" i="5"/>
  <c r="AA373" i="5"/>
  <c r="AA341" i="5"/>
  <c r="AA309" i="5"/>
  <c r="AA261" i="5"/>
  <c r="AA221" i="5"/>
  <c r="AA157" i="5"/>
  <c r="AA126" i="5"/>
  <c r="AA101" i="5"/>
  <c r="AA83" i="5"/>
  <c r="AA54" i="5"/>
  <c r="AA35" i="5"/>
  <c r="AA5" i="5"/>
  <c r="AA837" i="5"/>
  <c r="AA677" i="5"/>
  <c r="AA197" i="5"/>
  <c r="AA85" i="5"/>
  <c r="AA813" i="5"/>
  <c r="AA765" i="5"/>
  <c r="AA701" i="5"/>
  <c r="AA653" i="5"/>
  <c r="AA589" i="5"/>
  <c r="AA549" i="5"/>
  <c r="AA301" i="5"/>
  <c r="AA253" i="5"/>
  <c r="AA213" i="5"/>
  <c r="AA181" i="5"/>
  <c r="AA125" i="5"/>
  <c r="AA77" i="5"/>
  <c r="AA53" i="5"/>
  <c r="AA29" i="5"/>
  <c r="AA623" i="5"/>
  <c r="AA438" i="5"/>
  <c r="AA182" i="5"/>
  <c r="AA166" i="5"/>
  <c r="AA142" i="5"/>
  <c r="AA86" i="5"/>
  <c r="AA70" i="5"/>
  <c r="AA46" i="5"/>
  <c r="AA14" i="5"/>
  <c r="AA720" i="5"/>
  <c r="AA622" i="5"/>
  <c r="AA262" i="5"/>
  <c r="AA206" i="5"/>
  <c r="AA118" i="5"/>
  <c r="AA30" i="5"/>
  <c r="AA358" i="5"/>
  <c r="AA318" i="5"/>
  <c r="AA222" i="5"/>
  <c r="AA158" i="5"/>
  <c r="AA94" i="5"/>
  <c r="AA790" i="5"/>
  <c r="AA750" i="5"/>
  <c r="AA278" i="5"/>
  <c r="AA198" i="5"/>
  <c r="AA134" i="5"/>
  <c r="AA110" i="5"/>
  <c r="AA62" i="5"/>
  <c r="AA6" i="5"/>
  <c r="AA87" i="5"/>
  <c r="AA270" i="5"/>
  <c r="AA214" i="5"/>
  <c r="AA174" i="5"/>
  <c r="AA78" i="5"/>
  <c r="AA22" i="5"/>
  <c r="N19" i="7" s="1"/>
  <c r="AA190" i="5"/>
  <c r="AA150" i="5"/>
  <c r="AA38" i="5"/>
  <c r="I68" i="7"/>
  <c r="AA456" i="5"/>
  <c r="AA96" i="5"/>
  <c r="AA360" i="5"/>
  <c r="AA652" i="5"/>
  <c r="AA620" i="5"/>
  <c r="AA568" i="5"/>
  <c r="AA532" i="5"/>
  <c r="AA455" i="5"/>
  <c r="AA32" i="5"/>
  <c r="AA351" i="5"/>
  <c r="AA296" i="5"/>
  <c r="AA824" i="5"/>
  <c r="AA128" i="5"/>
  <c r="AA348" i="5"/>
  <c r="AA144" i="5"/>
  <c r="AA39" i="5"/>
  <c r="AA752" i="5"/>
  <c r="AA536" i="5"/>
  <c r="AA192" i="5"/>
  <c r="AA504" i="5"/>
  <c r="AA248" i="5"/>
  <c r="AA160" i="5"/>
  <c r="AB10" i="4"/>
  <c r="AB44" i="4"/>
  <c r="AB81" i="4"/>
  <c r="AB117" i="4"/>
  <c r="AB153" i="4"/>
  <c r="AB173" i="4"/>
  <c r="AB241" i="4"/>
  <c r="AB253" i="4"/>
  <c r="AB309" i="4"/>
  <c r="AB376" i="4"/>
  <c r="AB409" i="4"/>
  <c r="AB426" i="4"/>
  <c r="AB449" i="4"/>
  <c r="AB547" i="4"/>
  <c r="AA547" i="4"/>
  <c r="AA569" i="4"/>
  <c r="AB569" i="4"/>
  <c r="AA585" i="4"/>
  <c r="AB585" i="4"/>
  <c r="AA601" i="4"/>
  <c r="AB601" i="4"/>
  <c r="AB772" i="4"/>
  <c r="AA772" i="4"/>
  <c r="AA826" i="4"/>
  <c r="AB826" i="4"/>
  <c r="AA898" i="4"/>
  <c r="AB898" i="4"/>
  <c r="AA284" i="4"/>
  <c r="AA291" i="4"/>
  <c r="AB302" i="4"/>
  <c r="AA356" i="4"/>
  <c r="AA364" i="4"/>
  <c r="AA372" i="4"/>
  <c r="AA388" i="4"/>
  <c r="AA392" i="4"/>
  <c r="AB423" i="4"/>
  <c r="AA465" i="4"/>
  <c r="AB465" i="4"/>
  <c r="AA475" i="4"/>
  <c r="AA481" i="4"/>
  <c r="AB481" i="4"/>
  <c r="AA495" i="4"/>
  <c r="AB495" i="4"/>
  <c r="AA514" i="4"/>
  <c r="AA625" i="4"/>
  <c r="AB625" i="4"/>
  <c r="AA733" i="4"/>
  <c r="AB733" i="4"/>
  <c r="AA543" i="4"/>
  <c r="AB543" i="4"/>
  <c r="AA650" i="4"/>
  <c r="AB650" i="4"/>
  <c r="AA680" i="4"/>
  <c r="AB680" i="4"/>
  <c r="AA705" i="4"/>
  <c r="AB705" i="4"/>
  <c r="AA721" i="4"/>
  <c r="AB721" i="4"/>
  <c r="AA784" i="4"/>
  <c r="AB784" i="4"/>
  <c r="AA792" i="4"/>
  <c r="AB792" i="4"/>
  <c r="AA800" i="4"/>
  <c r="AB800" i="4"/>
  <c r="AA834" i="4"/>
  <c r="AB834" i="4"/>
  <c r="AA869" i="4"/>
  <c r="AB869" i="4"/>
  <c r="AA4" i="4"/>
  <c r="AB8" i="4"/>
  <c r="AA12" i="4"/>
  <c r="AA28" i="4"/>
  <c r="AA46" i="4"/>
  <c r="AA60" i="4"/>
  <c r="AA89" i="4"/>
  <c r="AA109" i="4"/>
  <c r="AB140" i="4"/>
  <c r="AA145" i="4"/>
  <c r="AA181" i="4"/>
  <c r="AA208" i="4"/>
  <c r="AA224" i="4"/>
  <c r="AB228" i="4"/>
  <c r="AA236" i="4"/>
  <c r="AA243" i="4"/>
  <c r="AA248" i="4"/>
  <c r="AB262" i="4"/>
  <c r="AA273" i="4"/>
  <c r="AA281" i="4"/>
  <c r="AA285" i="4"/>
  <c r="AB292" i="4"/>
  <c r="AA296" i="4"/>
  <c r="AA303" i="4"/>
  <c r="AA330" i="4"/>
  <c r="AA346" i="4"/>
  <c r="AA357" i="4"/>
  <c r="AB365" i="4"/>
  <c r="AA389" i="4"/>
  <c r="AA393" i="4"/>
  <c r="AB416" i="4"/>
  <c r="AA419" i="4"/>
  <c r="AA428" i="4"/>
  <c r="AB439" i="4"/>
  <c r="AB455" i="4"/>
  <c r="AB460" i="4"/>
  <c r="AA466" i="4"/>
  <c r="AB476" i="4"/>
  <c r="AA482" i="4"/>
  <c r="AA564" i="4"/>
  <c r="AB564" i="4"/>
  <c r="AA621" i="4"/>
  <c r="AB621" i="4"/>
  <c r="AA638" i="4"/>
  <c r="AB638" i="4"/>
  <c r="AB676" i="4"/>
  <c r="AA676" i="4"/>
  <c r="AB716" i="4"/>
  <c r="AA716" i="4"/>
  <c r="AB764" i="4"/>
  <c r="AA764" i="4"/>
  <c r="AA912" i="4"/>
  <c r="AB912" i="4"/>
  <c r="AA577" i="4"/>
  <c r="AB577" i="4"/>
  <c r="AA593" i="4"/>
  <c r="AB593" i="4"/>
  <c r="AA729" i="4"/>
  <c r="AB729" i="4"/>
  <c r="AA842" i="4"/>
  <c r="AB842" i="4"/>
  <c r="AA5" i="4"/>
  <c r="AA9" i="4"/>
  <c r="AA70" i="4"/>
  <c r="AB172" i="4"/>
  <c r="AA259" i="4"/>
  <c r="AA267" i="4"/>
  <c r="AB278" i="4"/>
  <c r="AB375" i="4"/>
  <c r="AA420" i="4"/>
  <c r="AB448" i="4"/>
  <c r="AA448" i="4"/>
  <c r="AB461" i="4"/>
  <c r="AB467" i="4"/>
  <c r="AA467" i="4"/>
  <c r="AA492" i="4"/>
  <c r="AA498" i="4"/>
  <c r="AB498" i="4"/>
  <c r="AA535" i="4"/>
  <c r="AB535" i="4"/>
  <c r="AB803" i="4"/>
  <c r="AA803" i="4"/>
  <c r="AB489" i="4"/>
  <c r="AB499" i="4"/>
  <c r="AA499" i="4"/>
  <c r="AA629" i="4"/>
  <c r="AB629" i="4"/>
  <c r="AB683" i="4"/>
  <c r="AA683" i="4"/>
  <c r="AA737" i="4"/>
  <c r="AB737" i="4"/>
  <c r="AB756" i="4"/>
  <c r="AA756" i="4"/>
  <c r="AA873" i="4"/>
  <c r="AB873" i="4"/>
  <c r="AA2" i="4"/>
  <c r="AA14" i="4"/>
  <c r="AA18" i="4"/>
  <c r="AA30" i="4"/>
  <c r="AA62" i="4"/>
  <c r="AB76" i="4"/>
  <c r="AB206" i="4"/>
  <c r="AB222" i="4"/>
  <c r="AA268" i="4"/>
  <c r="AA275" i="4"/>
  <c r="AA283" i="4"/>
  <c r="AB336" i="4"/>
  <c r="AA339" i="4"/>
  <c r="AB352" i="4"/>
  <c r="AA355" i="4"/>
  <c r="AB359" i="4"/>
  <c r="AB368" i="4"/>
  <c r="AA371" i="4"/>
  <c r="AA387" i="4"/>
  <c r="AB391" i="4"/>
  <c r="AA400" i="4"/>
  <c r="AA468" i="4"/>
  <c r="AB474" i="4"/>
  <c r="AA484" i="4"/>
  <c r="AA709" i="4"/>
  <c r="AB709" i="4"/>
  <c r="AA725" i="4"/>
  <c r="AB725" i="4"/>
  <c r="AB634" i="4"/>
  <c r="AB658" i="4"/>
  <c r="AA691" i="4"/>
  <c r="AA780" i="4"/>
  <c r="AA788" i="4"/>
  <c r="AA796" i="4"/>
  <c r="AA819" i="4"/>
  <c r="AB890" i="4"/>
  <c r="AA904" i="4"/>
  <c r="AA925" i="4"/>
  <c r="AA929" i="4"/>
  <c r="AA768" i="5"/>
  <c r="AA608" i="5"/>
  <c r="AA488" i="5"/>
  <c r="AA464" i="5"/>
  <c r="AA368" i="5"/>
  <c r="AA328" i="5"/>
  <c r="AA304" i="5"/>
  <c r="AA272" i="5"/>
  <c r="AA200" i="5"/>
  <c r="AA168" i="5"/>
  <c r="AA64" i="5"/>
  <c r="AA8" i="5"/>
  <c r="N9" i="7"/>
  <c r="N17" i="7"/>
  <c r="AB882" i="4"/>
  <c r="AA896" i="4"/>
  <c r="AA917" i="4"/>
  <c r="AA921" i="4"/>
  <c r="AA656" i="5"/>
  <c r="AA575" i="5"/>
  <c r="AA544" i="5"/>
  <c r="AA440" i="5"/>
  <c r="AA408" i="5"/>
  <c r="AA320" i="5"/>
  <c r="AA256" i="5"/>
  <c r="AA232" i="5"/>
  <c r="AA88" i="5"/>
  <c r="O9" i="7"/>
  <c r="O17" i="7"/>
  <c r="AA532" i="4"/>
  <c r="AA540" i="4"/>
  <c r="AB545" i="4"/>
  <c r="AA562" i="4"/>
  <c r="AA565" i="4"/>
  <c r="AB602" i="4"/>
  <c r="AB626" i="4"/>
  <c r="AA656" i="4"/>
  <c r="AA659" i="4"/>
  <c r="AA669" i="4"/>
  <c r="AA681" i="4"/>
  <c r="AB706" i="4"/>
  <c r="AB710" i="4"/>
  <c r="AB722" i="4"/>
  <c r="AB730" i="4"/>
  <c r="AB738" i="4"/>
  <c r="AA781" i="4"/>
  <c r="AA785" i="4"/>
  <c r="AA789" i="4"/>
  <c r="AA793" i="4"/>
  <c r="AA797" i="4"/>
  <c r="AA801" i="4"/>
  <c r="AA820" i="4"/>
  <c r="AA828" i="4"/>
  <c r="AA836" i="4"/>
  <c r="AA851" i="4"/>
  <c r="AB874" i="4"/>
  <c r="AA784" i="5"/>
  <c r="AA624" i="5"/>
  <c r="AA600" i="5"/>
  <c r="AA512" i="5"/>
  <c r="AA480" i="5"/>
  <c r="AA384" i="5"/>
  <c r="AA112" i="5"/>
  <c r="N10" i="7"/>
  <c r="N14" i="7"/>
  <c r="N18" i="7"/>
  <c r="AB930" i="4"/>
  <c r="O10" i="7"/>
  <c r="O14" i="7"/>
  <c r="O18" i="7"/>
  <c r="AA739" i="4"/>
  <c r="AB762" i="4"/>
  <c r="AB770" i="4"/>
  <c r="AB778" i="4"/>
  <c r="AA821" i="4"/>
  <c r="AA825" i="4"/>
  <c r="AA829" i="4"/>
  <c r="AA833" i="4"/>
  <c r="AA837" i="4"/>
  <c r="AA841" i="4"/>
  <c r="AA852" i="4"/>
  <c r="AA860" i="4"/>
  <c r="AA872" i="4"/>
  <c r="AA893" i="4"/>
  <c r="AA897" i="4"/>
  <c r="AB922" i="4"/>
  <c r="AA936" i="4"/>
  <c r="AA848" i="5"/>
  <c r="AA680" i="5"/>
  <c r="AA376" i="5"/>
  <c r="AA288" i="5"/>
  <c r="AA224" i="5"/>
  <c r="AA72" i="5"/>
  <c r="AA56" i="5"/>
  <c r="AA16" i="5"/>
  <c r="N13" i="7" s="1"/>
  <c r="N11" i="7"/>
  <c r="AB786" i="4"/>
  <c r="AB794" i="4"/>
  <c r="AB802" i="4"/>
  <c r="AA868" i="4"/>
  <c r="AA704" i="5"/>
  <c r="AA640" i="5"/>
  <c r="AA584" i="5"/>
  <c r="AA496" i="5"/>
  <c r="AA424" i="5"/>
  <c r="AA336" i="5"/>
  <c r="AA208" i="5"/>
  <c r="AA40" i="5"/>
  <c r="O11" i="7"/>
  <c r="O19" i="7"/>
  <c r="AA800" i="5"/>
  <c r="AA775" i="5"/>
  <c r="AA744" i="5"/>
  <c r="AA560" i="5"/>
  <c r="AA472" i="5"/>
  <c r="AA448" i="5"/>
  <c r="AA352" i="5"/>
  <c r="AA280" i="5"/>
  <c r="AA264" i="5"/>
  <c r="AA240" i="5"/>
  <c r="AA839" i="5"/>
  <c r="AA696" i="5"/>
  <c r="AA672" i="5"/>
  <c r="AA632" i="5"/>
  <c r="AA616" i="5"/>
  <c r="AA520" i="5"/>
  <c r="AA416" i="5"/>
  <c r="AA392" i="5"/>
  <c r="AA216" i="5"/>
  <c r="AA184" i="5"/>
  <c r="AA152" i="5"/>
  <c r="AA136" i="5"/>
  <c r="AA120" i="5"/>
  <c r="AA104" i="5"/>
  <c r="AA80" i="5"/>
  <c r="AA48" i="5"/>
  <c r="AA24" i="5"/>
  <c r="AA821" i="5"/>
  <c r="AA796" i="5"/>
  <c r="AA760" i="5"/>
  <c r="AA736" i="5"/>
  <c r="AA712" i="5"/>
  <c r="AA691" i="5"/>
  <c r="AA669" i="5"/>
  <c r="AA648" i="5"/>
  <c r="AA628" i="5"/>
  <c r="AA613" i="5"/>
  <c r="AA596" i="5"/>
  <c r="AA576" i="5"/>
  <c r="AA552" i="5"/>
  <c r="AA528" i="5"/>
  <c r="AA509" i="5"/>
  <c r="AA469" i="5"/>
  <c r="AA453" i="5"/>
  <c r="AA437" i="5"/>
  <c r="AA420" i="5"/>
  <c r="AA400" i="5"/>
  <c r="AA388" i="5"/>
  <c r="AA371" i="5"/>
  <c r="AA357" i="5"/>
  <c r="AA344" i="5"/>
  <c r="AA325" i="5"/>
  <c r="AA312" i="5"/>
  <c r="AA293" i="5"/>
  <c r="AA277" i="5"/>
  <c r="AA252" i="5"/>
  <c r="AA155" i="5"/>
  <c r="AA116" i="5"/>
  <c r="AA19" i="5"/>
  <c r="O16" i="7" s="1"/>
  <c r="AA840" i="5"/>
  <c r="AA816" i="5"/>
  <c r="AA792" i="5"/>
  <c r="AA776" i="5"/>
  <c r="AA757" i="5"/>
  <c r="AA733" i="5"/>
  <c r="AA709" i="5"/>
  <c r="AA688" i="5"/>
  <c r="AA664" i="5"/>
  <c r="AA645" i="5"/>
  <c r="AA612" i="5"/>
  <c r="AA592" i="5"/>
  <c r="AA508" i="5"/>
  <c r="AA452" i="5"/>
  <c r="AA436" i="5"/>
  <c r="AA356" i="5"/>
  <c r="AA324" i="5"/>
  <c r="AA292" i="5"/>
  <c r="AA276" i="5"/>
  <c r="AA251" i="5"/>
  <c r="AA236" i="5"/>
  <c r="AA220" i="5"/>
  <c r="AA196" i="5"/>
  <c r="AA115" i="5"/>
  <c r="AA52" i="5"/>
  <c r="AA4" i="5"/>
  <c r="AA644" i="5"/>
  <c r="AA524" i="5"/>
  <c r="AA507" i="5"/>
  <c r="AA435" i="5"/>
  <c r="AA323" i="5"/>
  <c r="AA275" i="5"/>
  <c r="AA219" i="5"/>
  <c r="AA195" i="5"/>
  <c r="AA51" i="5"/>
  <c r="AA808" i="5"/>
  <c r="AA728" i="5"/>
  <c r="AA660" i="5"/>
  <c r="AA588" i="5"/>
  <c r="AA412" i="5"/>
  <c r="AA396" i="5"/>
  <c r="AA308" i="5"/>
  <c r="AA164" i="5"/>
  <c r="AA139" i="5"/>
  <c r="AA124" i="5"/>
  <c r="AA60" i="5"/>
  <c r="AA27" i="5"/>
  <c r="AA832" i="5"/>
  <c r="AA788" i="5"/>
  <c r="AA771" i="5"/>
  <c r="AA700" i="5"/>
  <c r="AA604" i="5"/>
  <c r="AA540" i="5"/>
  <c r="AA459" i="5"/>
  <c r="AA411" i="5"/>
  <c r="AA395" i="5"/>
  <c r="AA380" i="5"/>
  <c r="AA364" i="5"/>
  <c r="AA284" i="5"/>
  <c r="AA260" i="5"/>
  <c r="AA244" i="5"/>
  <c r="AA204" i="5"/>
  <c r="AA148" i="5"/>
  <c r="AA59" i="5"/>
  <c r="AA732" i="5"/>
  <c r="AA852" i="5"/>
  <c r="AA804" i="5"/>
  <c r="AA636" i="5"/>
  <c r="AA603" i="5"/>
  <c r="AA516" i="5"/>
  <c r="AA499" i="5"/>
  <c r="AA428" i="5"/>
  <c r="AA332" i="5"/>
  <c r="AA283" i="5"/>
  <c r="AA259" i="5"/>
  <c r="AA243" i="5"/>
  <c r="AA203" i="5"/>
  <c r="AA147" i="5"/>
  <c r="AA855" i="5"/>
  <c r="AA527" i="5"/>
  <c r="AA343" i="5"/>
  <c r="AA215" i="5"/>
  <c r="AA767" i="5"/>
  <c r="AA663" i="5"/>
  <c r="AA639" i="5"/>
  <c r="AA615" i="5"/>
  <c r="AA591" i="5"/>
  <c r="AA423" i="5"/>
  <c r="AA399" i="5"/>
  <c r="AA311" i="5"/>
  <c r="AA287" i="5"/>
  <c r="AA167" i="5"/>
  <c r="AA23" i="5"/>
  <c r="O20" i="7" s="1"/>
  <c r="AA828" i="5"/>
  <c r="AA815" i="5"/>
  <c r="AA801" i="5"/>
  <c r="AA751" i="5"/>
  <c r="AA737" i="5"/>
  <c r="AA724" i="5"/>
  <c r="AA711" i="5"/>
  <c r="AA697" i="5"/>
  <c r="AA687" i="5"/>
  <c r="AA676" i="5"/>
  <c r="AA649" i="5"/>
  <c r="AA601" i="5"/>
  <c r="AA564" i="5"/>
  <c r="AA551" i="5"/>
  <c r="AA537" i="5"/>
  <c r="AA513" i="5"/>
  <c r="AA503" i="5"/>
  <c r="AA492" i="5"/>
  <c r="AA479" i="5"/>
  <c r="AA468" i="5"/>
  <c r="AA444" i="5"/>
  <c r="AA433" i="5"/>
  <c r="AA409" i="5"/>
  <c r="AA375" i="5"/>
  <c r="AA329" i="5"/>
  <c r="AA319" i="5"/>
  <c r="AA297" i="5"/>
  <c r="AA257" i="5"/>
  <c r="AA247" i="5"/>
  <c r="AA223" i="5"/>
  <c r="AA185" i="5"/>
  <c r="AA175" i="5"/>
  <c r="AA137" i="5"/>
  <c r="AA127" i="5"/>
  <c r="AA97" i="5"/>
  <c r="AA79" i="5"/>
  <c r="AA49" i="5"/>
  <c r="AA31" i="5"/>
  <c r="AA849" i="5"/>
  <c r="AA812" i="5"/>
  <c r="AA799" i="5"/>
  <c r="AA785" i="5"/>
  <c r="AA761" i="5"/>
  <c r="AA735" i="5"/>
  <c r="AA708" i="5"/>
  <c r="AA695" i="5"/>
  <c r="AA657" i="5"/>
  <c r="AA647" i="5"/>
  <c r="AA633" i="5"/>
  <c r="AA609" i="5"/>
  <c r="AA599" i="5"/>
  <c r="AA585" i="5"/>
  <c r="AA548" i="5"/>
  <c r="AA535" i="5"/>
  <c r="AA521" i="5"/>
  <c r="AA511" i="5"/>
  <c r="AA500" i="5"/>
  <c r="AA431" i="5"/>
  <c r="AA417" i="5"/>
  <c r="AA407" i="5"/>
  <c r="AA337" i="5"/>
  <c r="AA327" i="5"/>
  <c r="AA295" i="5"/>
  <c r="AA273" i="5"/>
  <c r="AA255" i="5"/>
  <c r="AA193" i="5"/>
  <c r="AA183" i="5"/>
  <c r="AA153" i="5"/>
  <c r="AA135" i="5"/>
  <c r="AA105" i="5"/>
  <c r="AA95" i="5"/>
  <c r="AA65" i="5"/>
  <c r="AA47" i="5"/>
  <c r="AA9" i="5"/>
  <c r="AA836" i="5"/>
  <c r="AA823" i="5"/>
  <c r="AA809" i="5"/>
  <c r="AA772" i="5"/>
  <c r="AA748" i="5"/>
  <c r="AA719" i="5"/>
  <c r="AA705" i="5"/>
  <c r="AA684" i="5"/>
  <c r="AA671" i="5"/>
  <c r="AA572" i="5"/>
  <c r="AA559" i="5"/>
  <c r="AA545" i="5"/>
  <c r="AA487" i="5"/>
  <c r="AA476" i="5"/>
  <c r="AA463" i="5"/>
  <c r="AA439" i="5"/>
  <c r="AA383" i="5"/>
  <c r="AA359" i="5"/>
  <c r="AA305" i="5"/>
  <c r="AA281" i="5"/>
  <c r="AA263" i="5"/>
  <c r="AA231" i="5"/>
  <c r="AA201" i="5"/>
  <c r="AA161" i="5"/>
  <c r="AA143" i="5"/>
  <c r="AA113" i="5"/>
  <c r="AA55" i="5"/>
  <c r="AA847" i="5"/>
  <c r="AA583" i="5"/>
  <c r="AA335" i="5"/>
  <c r="AA271" i="5"/>
  <c r="AA191" i="5"/>
  <c r="AA151" i="5"/>
  <c r="AA103" i="5"/>
  <c r="AA63" i="5"/>
  <c r="AA7" i="5"/>
  <c r="AA833" i="5"/>
  <c r="AA745" i="5"/>
  <c r="AA681" i="5"/>
  <c r="AA655" i="5"/>
  <c r="AA631" i="5"/>
  <c r="AA607" i="5"/>
  <c r="AA569" i="5"/>
  <c r="AA519" i="5"/>
  <c r="AA497" i="5"/>
  <c r="AA415" i="5"/>
  <c r="AA820" i="5"/>
  <c r="AA807" i="5"/>
  <c r="AA780" i="5"/>
  <c r="AA769" i="5"/>
  <c r="AA756" i="5"/>
  <c r="AA716" i="5"/>
  <c r="AA703" i="5"/>
  <c r="AA668" i="5"/>
  <c r="AA641" i="5"/>
  <c r="AA617" i="5"/>
  <c r="AA593" i="5"/>
  <c r="AA556" i="5"/>
  <c r="AA543" i="5"/>
  <c r="AA529" i="5"/>
  <c r="AA484" i="5"/>
  <c r="AA460" i="5"/>
  <c r="AA425" i="5"/>
  <c r="AA401" i="5"/>
  <c r="AA345" i="5"/>
  <c r="AA313" i="5"/>
  <c r="AA303" i="5"/>
  <c r="AA289" i="5"/>
  <c r="AA279" i="5"/>
  <c r="AA217" i="5"/>
  <c r="AA199" i="5"/>
  <c r="AA169" i="5"/>
  <c r="AA159" i="5"/>
  <c r="AA111" i="5"/>
  <c r="AA25" i="5"/>
  <c r="AA844" i="5"/>
  <c r="AA831" i="5"/>
  <c r="AA817" i="5"/>
  <c r="AA791" i="5"/>
  <c r="AA753" i="5"/>
  <c r="AA727" i="5"/>
  <c r="AA713" i="5"/>
  <c r="AA689" i="5"/>
  <c r="AA679" i="5"/>
  <c r="AA567" i="5"/>
  <c r="AA553" i="5"/>
  <c r="AA505" i="5"/>
  <c r="AA495" i="5"/>
  <c r="AA481" i="5"/>
  <c r="AA471" i="5"/>
  <c r="AA447" i="5"/>
  <c r="AA391" i="5"/>
  <c r="AA377" i="5"/>
  <c r="AA367" i="5"/>
  <c r="AA321" i="5"/>
  <c r="AA249" i="5"/>
  <c r="AA239" i="5"/>
  <c r="AA225" i="5"/>
  <c r="AA207" i="5"/>
  <c r="AA177" i="5"/>
  <c r="AA129" i="5"/>
  <c r="AA119" i="5"/>
  <c r="AA81" i="5"/>
  <c r="AA71" i="5"/>
  <c r="AA33" i="5"/>
  <c r="AA15" i="5"/>
  <c r="O12" i="7" s="1"/>
  <c r="AA854" i="5"/>
  <c r="AA822" i="5"/>
  <c r="AA759" i="5"/>
  <c r="AA726" i="5"/>
  <c r="AA694" i="5"/>
  <c r="AA662" i="5"/>
  <c r="AA590" i="5"/>
  <c r="AA558" i="5"/>
  <c r="AA526" i="5"/>
  <c r="AA446" i="5"/>
  <c r="AA406" i="5"/>
  <c r="AA366" i="5"/>
  <c r="AA326" i="5"/>
  <c r="AA286" i="5"/>
  <c r="AA230" i="5"/>
  <c r="AA758" i="5"/>
  <c r="AA630" i="5"/>
  <c r="AA486" i="5"/>
  <c r="AA414" i="5"/>
  <c r="AA374" i="5"/>
  <c r="AA334" i="5"/>
  <c r="AA830" i="5"/>
  <c r="AA798" i="5"/>
  <c r="AA702" i="5"/>
  <c r="AA598" i="5"/>
  <c r="AA566" i="5"/>
  <c r="AA534" i="5"/>
  <c r="AA454" i="5"/>
  <c r="AA294" i="5"/>
  <c r="AA238" i="5"/>
  <c r="AA766" i="5"/>
  <c r="AA734" i="5"/>
  <c r="AA670" i="5"/>
  <c r="AA638" i="5"/>
  <c r="AA606" i="5"/>
  <c r="AA494" i="5"/>
  <c r="AA462" i="5"/>
  <c r="AA422" i="5"/>
  <c r="AA382" i="5"/>
  <c r="AA342" i="5"/>
  <c r="AA246" i="5"/>
  <c r="AA838" i="5"/>
  <c r="AA806" i="5"/>
  <c r="AA783" i="5"/>
  <c r="AA774" i="5"/>
  <c r="AA743" i="5"/>
  <c r="AA710" i="5"/>
  <c r="AA574" i="5"/>
  <c r="AA542" i="5"/>
  <c r="AA502" i="5"/>
  <c r="AA350" i="5"/>
  <c r="AA302" i="5"/>
  <c r="AA254" i="5"/>
  <c r="AA782" i="5"/>
  <c r="AA742" i="5"/>
  <c r="AA678" i="5"/>
  <c r="AA646" i="5"/>
  <c r="AA614" i="5"/>
  <c r="AA510" i="5"/>
  <c r="AA470" i="5"/>
  <c r="AA430" i="5"/>
  <c r="AA390" i="5"/>
  <c r="AA846" i="5"/>
  <c r="AA814" i="5"/>
  <c r="AA718" i="5"/>
  <c r="AA654" i="5"/>
  <c r="AA582" i="5"/>
  <c r="AA550" i="5"/>
  <c r="AA518" i="5"/>
  <c r="AA699" i="5"/>
  <c r="AA563" i="5"/>
  <c r="AA523" i="5"/>
  <c r="AA475" i="5"/>
  <c r="AA379" i="5"/>
  <c r="AA179" i="5"/>
  <c r="AA123" i="5"/>
  <c r="AA67" i="5"/>
  <c r="AA3" i="5"/>
  <c r="AA819" i="5"/>
  <c r="AA707" i="5"/>
  <c r="AA571" i="5"/>
  <c r="AA387" i="5"/>
  <c r="AA187" i="5"/>
  <c r="AA131" i="5"/>
  <c r="AA75" i="5"/>
  <c r="AA11" i="5"/>
  <c r="N8" i="7" s="1"/>
  <c r="AA827" i="5"/>
  <c r="AA715" i="5"/>
  <c r="AA667" i="5"/>
  <c r="AA579" i="5"/>
  <c r="AA835" i="5"/>
  <c r="AA627" i="5"/>
  <c r="AA587" i="5"/>
  <c r="AA539" i="5"/>
  <c r="AA443" i="5"/>
  <c r="AA843" i="5"/>
  <c r="AA755" i="5"/>
  <c r="AA635" i="5"/>
  <c r="AA451" i="5"/>
  <c r="AA307" i="5"/>
  <c r="B2" i="7"/>
  <c r="AA763" i="5"/>
  <c r="AA643" i="5"/>
  <c r="B4" i="7"/>
  <c r="AA851" i="5"/>
  <c r="AA787" i="5"/>
  <c r="AA723" i="5"/>
  <c r="AA659" i="5"/>
  <c r="AA595" i="5"/>
  <c r="AA531" i="5"/>
  <c r="AA467" i="5"/>
  <c r="AA403" i="5"/>
  <c r="AA339" i="5"/>
  <c r="AA795" i="5"/>
  <c r="AA731" i="5"/>
  <c r="AA803" i="5"/>
  <c r="AA793" i="5"/>
  <c r="AA739" i="5"/>
  <c r="AA729" i="5"/>
  <c r="AA675" i="5"/>
  <c r="AA665" i="5"/>
  <c r="AA611" i="5"/>
  <c r="AA547" i="5"/>
  <c r="AA483" i="5"/>
  <c r="AA419" i="5"/>
  <c r="AA355" i="5"/>
  <c r="AA291" i="5"/>
  <c r="AA227" i="5"/>
  <c r="AA163" i="5"/>
  <c r="AA99" i="5"/>
  <c r="AA811" i="5"/>
  <c r="AA747" i="5"/>
  <c r="AA683" i="5"/>
  <c r="AA619" i="5"/>
  <c r="AA555" i="5"/>
  <c r="AA491" i="5"/>
  <c r="AA427" i="5"/>
  <c r="AA363" i="5"/>
  <c r="AA299" i="5"/>
  <c r="AA235" i="5"/>
  <c r="AA666" i="5"/>
  <c r="AB666" i="5"/>
  <c r="AA658" i="5"/>
  <c r="AB658" i="5"/>
  <c r="AA650" i="5"/>
  <c r="AB650" i="5"/>
  <c r="AA642" i="5"/>
  <c r="AB642" i="5"/>
  <c r="AA634" i="5"/>
  <c r="AB634" i="5"/>
  <c r="AA626" i="5"/>
  <c r="AB626" i="5"/>
  <c r="AA618" i="5"/>
  <c r="AB618" i="5"/>
  <c r="AA610" i="5"/>
  <c r="AB610" i="5"/>
  <c r="AA602" i="5"/>
  <c r="AB602" i="5"/>
  <c r="AA594" i="5"/>
  <c r="AB594" i="5"/>
  <c r="AA586" i="5"/>
  <c r="AB586" i="5"/>
  <c r="AA578" i="5"/>
  <c r="AB578" i="5"/>
  <c r="AA570" i="5"/>
  <c r="AB570" i="5"/>
  <c r="AA562" i="5"/>
  <c r="AB562" i="5"/>
  <c r="AA554" i="5"/>
  <c r="AB554" i="5"/>
  <c r="AA546" i="5"/>
  <c r="AB546" i="5"/>
  <c r="AA538" i="5"/>
  <c r="AB538" i="5"/>
  <c r="AA530" i="5"/>
  <c r="AB530" i="5"/>
  <c r="AA522" i="5"/>
  <c r="AB522" i="5"/>
  <c r="AA514" i="5"/>
  <c r="AB514" i="5"/>
  <c r="AA506" i="5"/>
  <c r="AB506" i="5"/>
  <c r="AA498" i="5"/>
  <c r="AB498" i="5"/>
  <c r="AA490" i="5"/>
  <c r="AB490" i="5"/>
  <c r="AA482" i="5"/>
  <c r="AB482" i="5"/>
  <c r="AA474" i="5"/>
  <c r="AB474" i="5"/>
  <c r="AA466" i="5"/>
  <c r="AB466" i="5"/>
  <c r="AA458" i="5"/>
  <c r="AB458" i="5"/>
  <c r="AA450" i="5"/>
  <c r="AB450" i="5"/>
  <c r="AA442" i="5"/>
  <c r="AB442" i="5"/>
  <c r="AA434" i="5"/>
  <c r="AB434" i="5"/>
  <c r="AA426" i="5"/>
  <c r="AB426" i="5"/>
  <c r="AA418" i="5"/>
  <c r="AB418" i="5"/>
  <c r="AA410" i="5"/>
  <c r="AB410" i="5"/>
  <c r="AA402" i="5"/>
  <c r="AB402" i="5"/>
  <c r="AA394" i="5"/>
  <c r="AB394" i="5"/>
  <c r="AA386" i="5"/>
  <c r="AB386" i="5"/>
  <c r="AA378" i="5"/>
  <c r="AB378" i="5"/>
  <c r="AA370" i="5"/>
  <c r="AB370" i="5"/>
  <c r="AA362" i="5"/>
  <c r="AB362" i="5"/>
  <c r="AA354" i="5"/>
  <c r="AB354" i="5"/>
  <c r="AA346" i="5"/>
  <c r="AB346" i="5"/>
  <c r="AA338" i="5"/>
  <c r="AB338" i="5"/>
  <c r="AA330" i="5"/>
  <c r="AB330" i="5"/>
  <c r="AA322" i="5"/>
  <c r="AB322" i="5"/>
  <c r="AA314" i="5"/>
  <c r="AB314" i="5"/>
  <c r="AA306" i="5"/>
  <c r="AB306" i="5"/>
  <c r="AA298" i="5"/>
  <c r="AB298" i="5"/>
  <c r="AA290" i="5"/>
  <c r="AB290" i="5"/>
  <c r="AA282" i="5"/>
  <c r="AB282" i="5"/>
  <c r="AA274" i="5"/>
  <c r="AB274" i="5"/>
  <c r="AA266" i="5"/>
  <c r="AB266" i="5"/>
  <c r="AA258" i="5"/>
  <c r="AB258" i="5"/>
  <c r="AA250" i="5"/>
  <c r="AB250" i="5"/>
  <c r="AA242" i="5"/>
  <c r="AB242" i="5"/>
  <c r="AA234" i="5"/>
  <c r="AB234" i="5"/>
  <c r="AA226" i="5"/>
  <c r="AB226" i="5"/>
  <c r="AA218" i="5"/>
  <c r="AB218" i="5"/>
  <c r="AA210" i="5"/>
  <c r="AB210" i="5"/>
  <c r="AA202" i="5"/>
  <c r="AB202" i="5"/>
  <c r="AA194" i="5"/>
  <c r="AB194" i="5"/>
  <c r="AA186" i="5"/>
  <c r="AB186" i="5"/>
  <c r="AA178" i="5"/>
  <c r="AB178" i="5"/>
  <c r="AA170" i="5"/>
  <c r="AB170" i="5"/>
  <c r="AA162" i="5"/>
  <c r="AB162" i="5"/>
  <c r="AA154" i="5"/>
  <c r="AB154" i="5"/>
  <c r="AA146" i="5"/>
  <c r="AB146" i="5"/>
  <c r="AA138" i="5"/>
  <c r="AB138" i="5"/>
  <c r="AA130" i="5"/>
  <c r="AB130" i="5"/>
  <c r="AA122" i="5"/>
  <c r="AB122" i="5"/>
  <c r="AA114" i="5"/>
  <c r="AB114" i="5"/>
  <c r="AA106" i="5"/>
  <c r="AB106" i="5"/>
  <c r="AA98" i="5"/>
  <c r="AB98" i="5"/>
  <c r="AA90" i="5"/>
  <c r="AB90" i="5"/>
  <c r="AA82" i="5"/>
  <c r="AB82" i="5"/>
  <c r="AA74" i="5"/>
  <c r="AB74" i="5"/>
  <c r="AA66" i="5"/>
  <c r="AB66" i="5"/>
  <c r="AA58" i="5"/>
  <c r="AB58" i="5"/>
  <c r="AA50" i="5"/>
  <c r="AB50" i="5"/>
  <c r="AA42" i="5"/>
  <c r="AB42" i="5"/>
  <c r="AA34" i="5"/>
  <c r="AB34" i="5"/>
  <c r="AA26" i="5"/>
  <c r="AB26" i="5"/>
  <c r="AA18" i="5"/>
  <c r="AB18" i="5"/>
  <c r="AA10" i="5"/>
  <c r="AB10" i="5"/>
  <c r="AB850" i="5"/>
  <c r="AB842" i="5"/>
  <c r="AB834" i="5"/>
  <c r="AB826" i="5"/>
  <c r="AB818" i="5"/>
  <c r="AB810" i="5"/>
  <c r="AB802" i="5"/>
  <c r="AB794" i="5"/>
  <c r="AB786" i="5"/>
  <c r="AB778" i="5"/>
  <c r="AB770" i="5"/>
  <c r="AB762" i="5"/>
  <c r="AB754" i="5"/>
  <c r="AB746" i="5"/>
  <c r="AB738" i="5"/>
  <c r="AB730" i="5"/>
  <c r="AB722" i="5"/>
  <c r="AB714" i="5"/>
  <c r="AB706" i="5"/>
  <c r="AB698" i="5"/>
  <c r="AB690" i="5"/>
  <c r="AB682" i="5"/>
  <c r="AB674" i="5"/>
  <c r="AA2" i="5"/>
  <c r="AB282" i="4"/>
  <c r="AA282" i="4"/>
  <c r="AA334" i="4"/>
  <c r="AB334" i="4"/>
  <c r="AB373" i="4"/>
  <c r="AA373" i="4"/>
  <c r="AB566" i="4"/>
  <c r="AA566" i="4"/>
  <c r="AB574" i="4"/>
  <c r="AA574" i="4"/>
  <c r="AB707" i="4"/>
  <c r="AA707" i="4"/>
  <c r="AB751" i="4"/>
  <c r="AA751" i="4"/>
  <c r="AB758" i="4"/>
  <c r="AA758" i="4"/>
  <c r="AB774" i="4"/>
  <c r="AA774" i="4"/>
  <c r="AB875" i="4"/>
  <c r="AA875" i="4"/>
  <c r="AA6" i="4"/>
  <c r="AA31" i="4"/>
  <c r="AA39" i="4"/>
  <c r="AA47" i="4"/>
  <c r="AA55" i="4"/>
  <c r="AA63" i="4"/>
  <c r="AA71" i="4"/>
  <c r="AA80" i="4"/>
  <c r="AA83" i="4"/>
  <c r="AB86" i="4"/>
  <c r="AA96" i="4"/>
  <c r="AA99" i="4"/>
  <c r="AB102" i="4"/>
  <c r="AA112" i="4"/>
  <c r="AA115" i="4"/>
  <c r="AB118" i="4"/>
  <c r="AA128" i="4"/>
  <c r="AA131" i="4"/>
  <c r="AB134" i="4"/>
  <c r="AA144" i="4"/>
  <c r="AA147" i="4"/>
  <c r="AB150" i="4"/>
  <c r="AA160" i="4"/>
  <c r="AA163" i="4"/>
  <c r="AB166" i="4"/>
  <c r="AA176" i="4"/>
  <c r="AA179" i="4"/>
  <c r="AB182" i="4"/>
  <c r="AA192" i="4"/>
  <c r="AA195" i="4"/>
  <c r="AB198" i="4"/>
  <c r="AA212" i="4"/>
  <c r="AA215" i="4"/>
  <c r="AB242" i="4"/>
  <c r="AA242" i="4"/>
  <c r="AA276" i="4"/>
  <c r="AA279" i="4"/>
  <c r="AB306" i="4"/>
  <c r="AA306" i="4"/>
  <c r="AB327" i="4"/>
  <c r="AB525" i="4"/>
  <c r="AA525" i="4"/>
  <c r="AB747" i="4"/>
  <c r="AA747" i="4"/>
  <c r="AB767" i="4"/>
  <c r="AA767" i="4"/>
  <c r="AB931" i="4"/>
  <c r="AA931" i="4"/>
  <c r="AB366" i="4"/>
  <c r="AA366" i="4"/>
  <c r="AB406" i="4"/>
  <c r="AA406" i="4"/>
  <c r="AB424" i="4"/>
  <c r="AA424" i="4"/>
  <c r="AB462" i="4"/>
  <c r="AA462" i="4"/>
  <c r="AB510" i="4"/>
  <c r="AA510" i="4"/>
  <c r="AB675" i="4"/>
  <c r="AA675" i="4"/>
  <c r="AA11" i="4"/>
  <c r="AA29" i="4"/>
  <c r="AA37" i="4"/>
  <c r="AA45" i="4"/>
  <c r="AA53" i="4"/>
  <c r="AA61" i="4"/>
  <c r="AA69" i="4"/>
  <c r="AA84" i="4"/>
  <c r="AA87" i="4"/>
  <c r="AB90" i="4"/>
  <c r="AA100" i="4"/>
  <c r="AA103" i="4"/>
  <c r="AB106" i="4"/>
  <c r="AA116" i="4"/>
  <c r="AA119" i="4"/>
  <c r="AB122" i="4"/>
  <c r="AA132" i="4"/>
  <c r="AA135" i="4"/>
  <c r="AB138" i="4"/>
  <c r="AA148" i="4"/>
  <c r="AA151" i="4"/>
  <c r="AB154" i="4"/>
  <c r="AA164" i="4"/>
  <c r="AA167" i="4"/>
  <c r="AB170" i="4"/>
  <c r="AA180" i="4"/>
  <c r="AA183" i="4"/>
  <c r="AB186" i="4"/>
  <c r="AA196" i="4"/>
  <c r="AA199" i="4"/>
  <c r="AB226" i="4"/>
  <c r="AA226" i="4"/>
  <c r="AB246" i="4"/>
  <c r="AA260" i="4"/>
  <c r="AA263" i="4"/>
  <c r="AB290" i="4"/>
  <c r="AA290" i="4"/>
  <c r="AB343" i="4"/>
  <c r="AA407" i="4"/>
  <c r="AB407" i="4"/>
  <c r="AB328" i="4"/>
  <c r="AA328" i="4"/>
  <c r="AE4" i="4"/>
  <c r="AB250" i="4"/>
  <c r="AA250" i="4"/>
  <c r="AB314" i="4"/>
  <c r="AA314" i="4"/>
  <c r="AB344" i="4"/>
  <c r="AA344" i="4"/>
  <c r="AB440" i="4"/>
  <c r="AA440" i="4"/>
  <c r="AB459" i="4"/>
  <c r="AA459" i="4"/>
  <c r="AA552" i="4"/>
  <c r="AB552" i="4"/>
  <c r="AB266" i="4"/>
  <c r="AA266" i="4"/>
  <c r="AE2" i="4"/>
  <c r="AA16" i="4"/>
  <c r="AA27" i="4"/>
  <c r="AA35" i="4"/>
  <c r="AA43" i="4"/>
  <c r="AA51" i="4"/>
  <c r="AA59" i="4"/>
  <c r="AA67" i="4"/>
  <c r="AA75" i="4"/>
  <c r="AB78" i="4"/>
  <c r="AA88" i="4"/>
  <c r="AA91" i="4"/>
  <c r="AB94" i="4"/>
  <c r="AA104" i="4"/>
  <c r="AA107" i="4"/>
  <c r="AB110" i="4"/>
  <c r="AA120" i="4"/>
  <c r="AA123" i="4"/>
  <c r="AB126" i="4"/>
  <c r="AA136" i="4"/>
  <c r="AA139" i="4"/>
  <c r="AB142" i="4"/>
  <c r="AA152" i="4"/>
  <c r="AA155" i="4"/>
  <c r="AB158" i="4"/>
  <c r="AA168" i="4"/>
  <c r="AA171" i="4"/>
  <c r="AB174" i="4"/>
  <c r="AA184" i="4"/>
  <c r="AA187" i="4"/>
  <c r="AB190" i="4"/>
  <c r="AB210" i="4"/>
  <c r="AA210" i="4"/>
  <c r="AA227" i="4"/>
  <c r="AB230" i="4"/>
  <c r="AA244" i="4"/>
  <c r="AA247" i="4"/>
  <c r="AB274" i="4"/>
  <c r="AA274" i="4"/>
  <c r="AA308" i="4"/>
  <c r="AA311" i="4"/>
  <c r="AA340" i="4"/>
  <c r="AB383" i="4"/>
  <c r="AB403" i="4"/>
  <c r="AA403" i="4"/>
  <c r="AB544" i="4"/>
  <c r="AB202" i="4"/>
  <c r="AA202" i="4"/>
  <c r="AA350" i="4"/>
  <c r="AB350" i="4"/>
  <c r="AB234" i="4"/>
  <c r="AA234" i="4"/>
  <c r="AB298" i="4"/>
  <c r="AA298" i="4"/>
  <c r="AB322" i="4"/>
  <c r="AA322" i="4"/>
  <c r="AB360" i="4"/>
  <c r="AA360" i="4"/>
  <c r="AB456" i="4"/>
  <c r="AA456" i="4"/>
  <c r="AB218" i="4"/>
  <c r="AA218" i="4"/>
  <c r="AA79" i="4"/>
  <c r="AB82" i="4"/>
  <c r="AA95" i="4"/>
  <c r="AB98" i="4"/>
  <c r="AA111" i="4"/>
  <c r="AB114" i="4"/>
  <c r="AA127" i="4"/>
  <c r="AB130" i="4"/>
  <c r="AA143" i="4"/>
  <c r="AB146" i="4"/>
  <c r="AA159" i="4"/>
  <c r="AB162" i="4"/>
  <c r="AA175" i="4"/>
  <c r="AB178" i="4"/>
  <c r="AA191" i="4"/>
  <c r="AB194" i="4"/>
  <c r="AA211" i="4"/>
  <c r="AB214" i="4"/>
  <c r="AA231" i="4"/>
  <c r="AB258" i="4"/>
  <c r="AA258" i="4"/>
  <c r="AA295" i="4"/>
  <c r="AA413" i="4"/>
  <c r="AB469" i="4"/>
  <c r="AA469" i="4"/>
  <c r="AA496" i="4"/>
  <c r="AB496" i="4"/>
  <c r="AB390" i="4"/>
  <c r="AA390" i="4"/>
  <c r="AB430" i="4"/>
  <c r="AA430" i="4"/>
  <c r="AB446" i="4"/>
  <c r="AA446" i="4"/>
  <c r="AB518" i="4"/>
  <c r="AA518" i="4"/>
  <c r="AB582" i="4"/>
  <c r="AA582" i="4"/>
  <c r="AB643" i="4"/>
  <c r="AA643" i="4"/>
  <c r="AB699" i="4"/>
  <c r="AA699" i="4"/>
  <c r="AB704" i="4"/>
  <c r="AA704" i="4"/>
  <c r="AB763" i="4"/>
  <c r="AA763" i="4"/>
  <c r="AB923" i="4"/>
  <c r="AA923" i="4"/>
  <c r="AA363" i="4"/>
  <c r="AB367" i="4"/>
  <c r="AA384" i="4"/>
  <c r="AA397" i="4"/>
  <c r="AB414" i="4"/>
  <c r="AA414" i="4"/>
  <c r="AA427" i="4"/>
  <c r="AA443" i="4"/>
  <c r="AB463" i="4"/>
  <c r="AB470" i="4"/>
  <c r="AA470" i="4"/>
  <c r="AA477" i="4"/>
  <c r="AB504" i="4"/>
  <c r="AB526" i="4"/>
  <c r="AA526" i="4"/>
  <c r="AA533" i="4"/>
  <c r="AB560" i="4"/>
  <c r="AB568" i="4"/>
  <c r="AB590" i="4"/>
  <c r="AA590" i="4"/>
  <c r="AB611" i="4"/>
  <c r="AA611" i="4"/>
  <c r="AB667" i="4"/>
  <c r="AA667" i="4"/>
  <c r="AB672" i="4"/>
  <c r="AA672" i="4"/>
  <c r="AB700" i="4"/>
  <c r="AA700" i="4"/>
  <c r="AB822" i="4"/>
  <c r="AA822" i="4"/>
  <c r="AB838" i="4"/>
  <c r="AA838" i="4"/>
  <c r="AB915" i="4"/>
  <c r="AA915" i="4"/>
  <c r="AB374" i="4"/>
  <c r="AA374" i="4"/>
  <c r="AA408" i="4"/>
  <c r="AA421" i="4"/>
  <c r="AB478" i="4"/>
  <c r="AA478" i="4"/>
  <c r="AA485" i="4"/>
  <c r="AB512" i="4"/>
  <c r="AB534" i="4"/>
  <c r="AA534" i="4"/>
  <c r="AA541" i="4"/>
  <c r="AB576" i="4"/>
  <c r="AB598" i="4"/>
  <c r="AA598" i="4"/>
  <c r="AB635" i="4"/>
  <c r="AA635" i="4"/>
  <c r="AB640" i="4"/>
  <c r="AA640" i="4"/>
  <c r="AB668" i="4"/>
  <c r="AA668" i="4"/>
  <c r="AB696" i="4"/>
  <c r="AB811" i="4"/>
  <c r="AA811" i="4"/>
  <c r="AB907" i="4"/>
  <c r="AA907" i="4"/>
  <c r="AB335" i="4"/>
  <c r="AB351" i="4"/>
  <c r="AB398" i="4"/>
  <c r="AA398" i="4"/>
  <c r="AA411" i="4"/>
  <c r="AB415" i="4"/>
  <c r="AA464" i="4"/>
  <c r="AB471" i="4"/>
  <c r="AB486" i="4"/>
  <c r="AA486" i="4"/>
  <c r="AA493" i="4"/>
  <c r="AB542" i="4"/>
  <c r="AA542" i="4"/>
  <c r="AA549" i="4"/>
  <c r="AB584" i="4"/>
  <c r="AB603" i="4"/>
  <c r="AA603" i="4"/>
  <c r="AB608" i="4"/>
  <c r="AA608" i="4"/>
  <c r="AB636" i="4"/>
  <c r="AA636" i="4"/>
  <c r="AB664" i="4"/>
  <c r="AB692" i="4"/>
  <c r="AA692" i="4"/>
  <c r="AB827" i="4"/>
  <c r="AA827" i="4"/>
  <c r="AB899" i="4"/>
  <c r="AA899" i="4"/>
  <c r="AB358" i="4"/>
  <c r="AA358" i="4"/>
  <c r="AB422" i="4"/>
  <c r="AA422" i="4"/>
  <c r="AB438" i="4"/>
  <c r="AA438" i="4"/>
  <c r="AB454" i="4"/>
  <c r="AA454" i="4"/>
  <c r="AB479" i="4"/>
  <c r="AB494" i="4"/>
  <c r="AA494" i="4"/>
  <c r="AA501" i="4"/>
  <c r="AB520" i="4"/>
  <c r="AB550" i="4"/>
  <c r="AA550" i="4"/>
  <c r="AA557" i="4"/>
  <c r="AB592" i="4"/>
  <c r="AB604" i="4"/>
  <c r="AA604" i="4"/>
  <c r="AB632" i="4"/>
  <c r="AB660" i="4"/>
  <c r="AA660" i="4"/>
  <c r="AB891" i="4"/>
  <c r="AA891" i="4"/>
  <c r="AB326" i="4"/>
  <c r="AB342" i="4"/>
  <c r="AB382" i="4"/>
  <c r="AA382" i="4"/>
  <c r="AA395" i="4"/>
  <c r="AB399" i="4"/>
  <c r="AA435" i="4"/>
  <c r="AA451" i="4"/>
  <c r="AB472" i="4"/>
  <c r="AB487" i="4"/>
  <c r="AB502" i="4"/>
  <c r="AA502" i="4"/>
  <c r="AA509" i="4"/>
  <c r="AB528" i="4"/>
  <c r="AB558" i="4"/>
  <c r="AA558" i="4"/>
  <c r="AB600" i="4"/>
  <c r="AB628" i="4"/>
  <c r="AA628" i="4"/>
  <c r="AB883" i="4"/>
  <c r="AA883" i="4"/>
  <c r="AB607" i="4"/>
  <c r="AA607" i="4"/>
  <c r="AB639" i="4"/>
  <c r="AA639" i="4"/>
  <c r="AB671" i="4"/>
  <c r="AA671" i="4"/>
  <c r="AB703" i="4"/>
  <c r="AA703" i="4"/>
  <c r="AB759" i="4"/>
  <c r="AA759" i="4"/>
  <c r="AB766" i="4"/>
  <c r="AA766" i="4"/>
  <c r="AB830" i="4"/>
  <c r="AA830" i="4"/>
  <c r="AB615" i="4"/>
  <c r="AA615" i="4"/>
  <c r="AB647" i="4"/>
  <c r="AA647" i="4"/>
  <c r="AB679" i="4"/>
  <c r="AA679" i="4"/>
  <c r="AB711" i="4"/>
  <c r="AA711" i="4"/>
  <c r="AB718" i="4"/>
  <c r="AA718" i="4"/>
  <c r="AB782" i="4"/>
  <c r="AA782" i="4"/>
  <c r="AB846" i="4"/>
  <c r="AA846" i="4"/>
  <c r="AB622" i="4"/>
  <c r="AB654" i="4"/>
  <c r="AB686" i="4"/>
  <c r="AB719" i="4"/>
  <c r="AA719" i="4"/>
  <c r="AB726" i="4"/>
  <c r="AA726" i="4"/>
  <c r="AA771" i="4"/>
  <c r="AB790" i="4"/>
  <c r="AA790" i="4"/>
  <c r="AA835" i="4"/>
  <c r="AB854" i="4"/>
  <c r="AA854" i="4"/>
  <c r="AB623" i="4"/>
  <c r="AA623" i="4"/>
  <c r="AB655" i="4"/>
  <c r="AA655" i="4"/>
  <c r="AB687" i="4"/>
  <c r="AA687" i="4"/>
  <c r="AB727" i="4"/>
  <c r="AA727" i="4"/>
  <c r="AB734" i="4"/>
  <c r="AA734" i="4"/>
  <c r="AB798" i="4"/>
  <c r="AA798" i="4"/>
  <c r="AB862" i="4"/>
  <c r="AA862" i="4"/>
  <c r="AA567" i="4"/>
  <c r="AA575" i="4"/>
  <c r="AA583" i="4"/>
  <c r="AA591" i="4"/>
  <c r="AA599" i="4"/>
  <c r="AB630" i="4"/>
  <c r="AB662" i="4"/>
  <c r="AB694" i="4"/>
  <c r="AA720" i="4"/>
  <c r="AA723" i="4"/>
  <c r="AB735" i="4"/>
  <c r="AA735" i="4"/>
  <c r="AB742" i="4"/>
  <c r="AA742" i="4"/>
  <c r="AA787" i="4"/>
  <c r="AB806" i="4"/>
  <c r="AA806" i="4"/>
  <c r="AB870" i="4"/>
  <c r="AA870" i="4"/>
  <c r="AB878" i="4"/>
  <c r="AA878" i="4"/>
  <c r="AB886" i="4"/>
  <c r="AA886" i="4"/>
  <c r="AB894" i="4"/>
  <c r="AA894" i="4"/>
  <c r="AB902" i="4"/>
  <c r="AA902" i="4"/>
  <c r="AB910" i="4"/>
  <c r="AA910" i="4"/>
  <c r="AB918" i="4"/>
  <c r="AA918" i="4"/>
  <c r="AB926" i="4"/>
  <c r="AA926" i="4"/>
  <c r="AB934" i="4"/>
  <c r="AA934" i="4"/>
  <c r="AB631" i="4"/>
  <c r="AA631" i="4"/>
  <c r="AB663" i="4"/>
  <c r="AA663" i="4"/>
  <c r="AB695" i="4"/>
  <c r="AA695" i="4"/>
  <c r="AA731" i="4"/>
  <c r="AB743" i="4"/>
  <c r="AA743" i="4"/>
  <c r="AB750" i="4"/>
  <c r="AA750" i="4"/>
  <c r="AA795" i="4"/>
  <c r="AB814" i="4"/>
  <c r="AA814" i="4"/>
  <c r="AA859" i="4"/>
  <c r="AA876" i="4"/>
  <c r="AA884" i="4"/>
  <c r="AA892" i="4"/>
  <c r="AA900" i="4"/>
  <c r="AA908" i="4"/>
  <c r="AA916" i="4"/>
  <c r="AA924" i="4"/>
  <c r="AA932" i="4"/>
  <c r="AA775" i="4"/>
  <c r="AA783" i="4"/>
  <c r="AA791" i="4"/>
  <c r="AA799" i="4"/>
  <c r="AA807" i="4"/>
  <c r="AA815" i="4"/>
  <c r="AA823" i="4"/>
  <c r="AA831" i="4"/>
  <c r="AA839" i="4"/>
  <c r="AA847" i="4"/>
  <c r="AA855" i="4"/>
  <c r="AA863" i="4"/>
  <c r="AA871" i="4"/>
  <c r="AA879" i="4"/>
  <c r="AA887" i="4"/>
  <c r="AA895" i="4"/>
  <c r="AA903" i="4"/>
  <c r="AA911" i="4"/>
  <c r="AA919" i="4"/>
  <c r="AA927" i="4"/>
  <c r="AA935" i="4"/>
  <c r="D41" i="7" l="1"/>
  <c r="D34" i="7"/>
  <c r="D42" i="7"/>
  <c r="D47" i="7"/>
  <c r="K23" i="7"/>
  <c r="J26" i="7"/>
  <c r="A70" i="7"/>
  <c r="J69" i="7"/>
  <c r="I69" i="7" s="1"/>
  <c r="K69" i="7"/>
  <c r="B3" i="7"/>
  <c r="N15" i="7"/>
  <c r="N20" i="7"/>
  <c r="AE7" i="4"/>
  <c r="AE8" i="4" s="1"/>
  <c r="O8" i="7"/>
  <c r="AE19" i="4"/>
  <c r="AE24" i="4" s="1"/>
  <c r="AE25" i="4" s="1"/>
  <c r="O15" i="7"/>
  <c r="N16" i="7"/>
  <c r="N12" i="7"/>
  <c r="O13" i="7"/>
  <c r="B19" i="7"/>
  <c r="B24" i="7" s="1"/>
  <c r="B25" i="7" s="1"/>
  <c r="B17" i="7"/>
  <c r="B18" i="7" s="1"/>
  <c r="B7" i="7"/>
  <c r="B12" i="7" s="1"/>
  <c r="B9" i="7"/>
  <c r="E14" i="7" s="1"/>
  <c r="AE9" i="4"/>
  <c r="AE14" i="4" s="1"/>
  <c r="AE3" i="4"/>
  <c r="AE17" i="4"/>
  <c r="AE18" i="4" s="1"/>
  <c r="D46" i="7" l="1"/>
  <c r="E41" i="7"/>
  <c r="E49" i="7"/>
  <c r="E34" i="7"/>
  <c r="E42" i="7"/>
  <c r="E50" i="7"/>
  <c r="E35" i="7"/>
  <c r="E43" i="7"/>
  <c r="E33" i="7"/>
  <c r="E36" i="7"/>
  <c r="E44" i="7"/>
  <c r="E37" i="7"/>
  <c r="E45" i="7"/>
  <c r="E38" i="7"/>
  <c r="E46" i="7"/>
  <c r="E39" i="7"/>
  <c r="E47" i="7"/>
  <c r="E40" i="7"/>
  <c r="E48" i="7"/>
  <c r="D49" i="7"/>
  <c r="D33" i="7"/>
  <c r="D44" i="7"/>
  <c r="D40" i="7"/>
  <c r="D36" i="7"/>
  <c r="D39" i="7"/>
  <c r="D43" i="7"/>
  <c r="D38" i="7"/>
  <c r="K24" i="7"/>
  <c r="D35" i="7"/>
  <c r="D37" i="7"/>
  <c r="K22" i="7"/>
  <c r="D45" i="7"/>
  <c r="D50" i="7"/>
  <c r="J27" i="7"/>
  <c r="K26" i="7"/>
  <c r="D48" i="7"/>
  <c r="K25" i="7"/>
  <c r="A71" i="7"/>
  <c r="J70" i="7"/>
  <c r="I70" i="7" s="1"/>
  <c r="K70" i="7"/>
  <c r="H14" i="7"/>
  <c r="B14" i="7"/>
  <c r="B8" i="7"/>
  <c r="E12" i="7"/>
  <c r="E13" i="7" s="1"/>
  <c r="H12" i="7"/>
  <c r="H13" i="7" s="1"/>
  <c r="C24" i="7"/>
  <c r="C25" i="7" s="1"/>
  <c r="B22" i="7"/>
  <c r="B23" i="7" s="1"/>
  <c r="B13" i="7"/>
  <c r="AE22" i="4"/>
  <c r="AE23" i="4" s="1"/>
  <c r="AE12" i="4"/>
  <c r="AE13" i="4" s="1"/>
  <c r="J28" i="7" l="1"/>
  <c r="K27" i="7"/>
  <c r="A72" i="7"/>
  <c r="J71" i="7"/>
  <c r="I71" i="7" s="1"/>
  <c r="K71" i="7"/>
  <c r="K28" i="7" l="1"/>
  <c r="J29" i="7"/>
  <c r="A73" i="7"/>
  <c r="J72" i="7"/>
  <c r="I72" i="7" s="1"/>
  <c r="K72" i="7"/>
  <c r="J30" i="7" l="1"/>
  <c r="K29" i="7"/>
  <c r="A74" i="7"/>
  <c r="K73" i="7"/>
  <c r="J73" i="7"/>
  <c r="I73" i="7" s="1"/>
  <c r="J31" i="7" l="1"/>
  <c r="K30" i="7"/>
  <c r="A75" i="7"/>
  <c r="K74" i="7"/>
  <c r="J74" i="7"/>
  <c r="I74" i="7" s="1"/>
  <c r="K31" i="7" l="1"/>
  <c r="J32" i="7"/>
  <c r="K75" i="7"/>
  <c r="J75" i="7"/>
  <c r="I75" i="7" s="1"/>
  <c r="K32" i="7" l="1"/>
  <c r="J33" i="7"/>
  <c r="K33" i="7" l="1"/>
  <c r="J34" i="7"/>
  <c r="J35" i="7" l="1"/>
  <c r="K34" i="7"/>
  <c r="K35" i="7" l="1"/>
  <c r="J36" i="7"/>
  <c r="K36" i="7" l="1"/>
  <c r="J37" i="7"/>
  <c r="K37" i="7" l="1"/>
  <c r="J38" i="7"/>
  <c r="K38" i="7" s="1"/>
</calcChain>
</file>

<file path=xl/sharedStrings.xml><?xml version="1.0" encoding="utf-8"?>
<sst xmlns="http://schemas.openxmlformats.org/spreadsheetml/2006/main" count="3000" uniqueCount="998">
  <si>
    <t>Unnamed: 0</t>
  </si>
  <si>
    <t>Driver ID</t>
  </si>
  <si>
    <t>Driver Onboard Date</t>
  </si>
  <si>
    <t>Number of Rides</t>
  </si>
  <si>
    <t>Average Ride Distance in Miles</t>
  </si>
  <si>
    <t>Average Ride Duration in Minutes</t>
  </si>
  <si>
    <t xml:space="preserve">Percentage of Prime Rides: </t>
  </si>
  <si>
    <t xml:space="preserve">Total Revenue: </t>
  </si>
  <si>
    <t>Average Ride Revenue</t>
  </si>
  <si>
    <t>Week 1 Rides</t>
  </si>
  <si>
    <t>Week 2 Rides</t>
  </si>
  <si>
    <t>Week 3 Rides</t>
  </si>
  <si>
    <t>Week 4 Rides</t>
  </si>
  <si>
    <t>Week 5 Rides</t>
  </si>
  <si>
    <t>Week 6 Rides</t>
  </si>
  <si>
    <t>Week 7 Rides</t>
  </si>
  <si>
    <t>Week 8 Rides</t>
  </si>
  <si>
    <t>Week 9 Rides</t>
  </si>
  <si>
    <t>Week 10 Rides</t>
  </si>
  <si>
    <t>Week 11 Rides</t>
  </si>
  <si>
    <t>Week 12 Rides</t>
  </si>
  <si>
    <t>Week 13 Rides</t>
  </si>
  <si>
    <t>First Ride Week</t>
  </si>
  <si>
    <t>Last Ride Week</t>
  </si>
  <si>
    <t>002be0ffdc997bd5c50703158b7c2491</t>
  </si>
  <si>
    <t>007f0389f9c7b03ef97098422f902e62</t>
  </si>
  <si>
    <t>011e5c5dfc5c2c92501b8b24d47509bc</t>
  </si>
  <si>
    <t>0152a2f305e71d26cc964f8d4411add9</t>
  </si>
  <si>
    <t>01674381af7edd264113d4e6ed55ecda</t>
  </si>
  <si>
    <t>01788cf817698fe68eaecd7eb18b2f72</t>
  </si>
  <si>
    <t>0213f8b59219e32142711992ca4ec01f</t>
  </si>
  <si>
    <t>021e5cd15ef0bb3ec20a12af99e142b3</t>
  </si>
  <si>
    <t>0258e250ca195cc6258cbdc75aecd853</t>
  </si>
  <si>
    <t>028b5a4dcd7f4924ebfabcf2e814c014</t>
  </si>
  <si>
    <t>02d6a6b8a6da15fc219a9570f7ebbe78</t>
  </si>
  <si>
    <t>02e440f6c209206375833cef02e0cbae</t>
  </si>
  <si>
    <t>036f3d94e7c65e4e3574822d31c72656</t>
  </si>
  <si>
    <t>039c5afbca8e03e4c18d9c8ea94140ac</t>
  </si>
  <si>
    <t>039da9c077e17af98ca8530e4d7975f1</t>
  </si>
  <si>
    <t>03f2b5c74cb89f39e58711699e76bf39</t>
  </si>
  <si>
    <t>03f5278eb43475aa6790f5be32463755</t>
  </si>
  <si>
    <t>0430df9a3eb327122c57ee3a64765000</t>
  </si>
  <si>
    <t>04c4ffa5a385eab86fa7e422263d2999</t>
  </si>
  <si>
    <t>04d686ef2fba281e395992a28f14fdd3</t>
  </si>
  <si>
    <t>052bba06c5fc0bdea4bc2f9cb92b37c7</t>
  </si>
  <si>
    <t>059ed570673c2d15ca11dd6b3a25513b</t>
  </si>
  <si>
    <t>05addf442c147875efa5cf53453ad47b</t>
  </si>
  <si>
    <t>05bad02e08c7f849e91dc1259da8b4ec</t>
  </si>
  <si>
    <t>0656192a402808805282e60761bda088</t>
  </si>
  <si>
    <t>06b1ba06e5505f8218ec8686498f990a</t>
  </si>
  <si>
    <t>06c848ab3a7fc5421e82e98850a81710</t>
  </si>
  <si>
    <t>07dd442e3e0b9f0f9b0d69c7b47cbb06</t>
  </si>
  <si>
    <t>07e6a2fdaadc640cca9a7bec41351065</t>
  </si>
  <si>
    <t>081d8ba3bc9a00a481df02bd9d0a4c53</t>
  </si>
  <si>
    <t>0822973f3e812a68a867962dbbd37f5d</t>
  </si>
  <si>
    <t>08a1491d6a804e0af969f08252ddbbd8</t>
  </si>
  <si>
    <t>08b2b063cce8d02495c4b880293f153c</t>
  </si>
  <si>
    <t>0938ed763cb3129ae63607aaf69daff5</t>
  </si>
  <si>
    <t>0abc4faab8bbdf4d62412655fe0a2398</t>
  </si>
  <si>
    <t>0afc0241296972b583debd7c5f5c707c</t>
  </si>
  <si>
    <t>0b10af0ede0648dbe6ae05813c5cbf1b</t>
  </si>
  <si>
    <t>0b631e16fa61f7321da18cf35a076d5f</t>
  </si>
  <si>
    <t>0c02bd2b09f7193103279ab9b760b777</t>
  </si>
  <si>
    <t>0ca501b2a1d72e80e0d0cd2c25bdd124</t>
  </si>
  <si>
    <t>0d53c0441daccbb9022ccdcd2a58c7f7</t>
  </si>
  <si>
    <t>0e7f0f05c7e193b1774c2e5713741cd4</t>
  </si>
  <si>
    <t>0efa2b92642c1e6db77406bb3761baf4</t>
  </si>
  <si>
    <t>0eff1404b137a5562642f0f706e59f25</t>
  </si>
  <si>
    <t>0f057c0c73054f569a59a0880b91cbb0</t>
  </si>
  <si>
    <t>0f346940b7c9dc770d408b1063ed2f81</t>
  </si>
  <si>
    <t>100979abe35f7761f333bb7e63649767</t>
  </si>
  <si>
    <t>10570128e114c22b855f1155b88fb379</t>
  </si>
  <si>
    <t>10ab4d373b29fb6ee31ae2b7b39fc574</t>
  </si>
  <si>
    <t>10d2c35bb4b440aa1eaf06d477ff27a6</t>
  </si>
  <si>
    <t>1110d496149d3d8c50276765924df831</t>
  </si>
  <si>
    <t>1127af601413f32c08e2a89447e5f3b9</t>
  </si>
  <si>
    <t>113d6a61dd3bd21e5bc39bc19197f0f4</t>
  </si>
  <si>
    <t>11506b81721ca68ef019764de3d8edbd</t>
  </si>
  <si>
    <t>117ea72f13b43f0f4055b0472dcb6b1b</t>
  </si>
  <si>
    <t>118be60e268514eb85f66ddb82bfa407</t>
  </si>
  <si>
    <t>122972e7c73c944e744e6eca819d93e7</t>
  </si>
  <si>
    <t>12933735316b452a5bc6a933d1a38124</t>
  </si>
  <si>
    <t>133c19880625cbe91986ee3c402866cd</t>
  </si>
  <si>
    <t>133faf644d5cfee9460b87eea4367f92</t>
  </si>
  <si>
    <t>1340d44ca7946f4192cd80d8f47ce99b</t>
  </si>
  <si>
    <t>136b51093f684e15e2798e4dc1e23d0c</t>
  </si>
  <si>
    <t>13fe6713788e9b63f57950320f260512</t>
  </si>
  <si>
    <t>14183e69946d782c92eb53b3c6eeb86f</t>
  </si>
  <si>
    <t>146cd888491dd0f348575244f5bbc24e</t>
  </si>
  <si>
    <t>148fb453d12992652b56d8bc2cfb1b78</t>
  </si>
  <si>
    <t>156a150f1dbafbb01a786a5f45bdd7b6</t>
  </si>
  <si>
    <t>1585fa96f0818e8f4d1cf826b332fda4</t>
  </si>
  <si>
    <t>15e0ade28a7d24026b2fe91ef528ddf5</t>
  </si>
  <si>
    <t>162441a5f1b85a5c3780686296c3bc75</t>
  </si>
  <si>
    <t>163b1ac215580e695280d8f94c687ef4</t>
  </si>
  <si>
    <t>1674103b16c39ab56a76884b7c2ca83e</t>
  </si>
  <si>
    <t>1682c469cb12aa06b06d93ab87c3836a</t>
  </si>
  <si>
    <t>1696be121baad60c7ca8a1c8164b24ad</t>
  </si>
  <si>
    <t>16cd1e08be52741e1516cade45ae7754</t>
  </si>
  <si>
    <t>17235b165b78a09be9cd7f9abc1e833a</t>
  </si>
  <si>
    <t>173a168d2b8830525f59be85a35f0000</t>
  </si>
  <si>
    <t>175540c364f94b6adbc0ce3541a3254a</t>
  </si>
  <si>
    <t>179ef343f855d34fa0262c720cdb9a52</t>
  </si>
  <si>
    <t>180284a755fb939181db32b838fd0720</t>
  </si>
  <si>
    <t>1805f90c5220ac830835df3309a76e78</t>
  </si>
  <si>
    <t>181396b71a4723deaa02c3dd3ffa9041</t>
  </si>
  <si>
    <t>183336ca67d3257c34cb80c9bd4dfb34</t>
  </si>
  <si>
    <t>186d02f3ae489428440a352e3fe503a4</t>
  </si>
  <si>
    <t>187a5227c531151abd112eef1d104301</t>
  </si>
  <si>
    <t>19029e596b5c3e45cc6b3cca0640fa58</t>
  </si>
  <si>
    <t>1925803c42c264e21fdcf0a35fbd2107</t>
  </si>
  <si>
    <t>1936275dcb0942dc60a378839fae4730</t>
  </si>
  <si>
    <t>1936720ce0900cbff6d9114328c84bee</t>
  </si>
  <si>
    <t>1989ad384dd8ab8f43fd19822c36aeac</t>
  </si>
  <si>
    <t>19daceea26aeb211cb8bf28c8497b6c2</t>
  </si>
  <si>
    <t>19e1cdfeaf90239d8585e6a78136a403</t>
  </si>
  <si>
    <t>1a2af09b492ba2519c5b4aec478642a7</t>
  </si>
  <si>
    <t>1aee4c95edf898beee1a8b49a1f898b0</t>
  </si>
  <si>
    <t>1b51afba3b72e0259db160170f824f95</t>
  </si>
  <si>
    <t>1b9ddecea8eb99bc37f9b0711546f1c0</t>
  </si>
  <si>
    <t>1c4312919166a0e7cefe6b3ddf1ec9c6</t>
  </si>
  <si>
    <t>1c44fab20b7f0804c11d88dc0554edf4</t>
  </si>
  <si>
    <t>1c6e8fbca23da68279d93b2de6eaa3d1</t>
  </si>
  <si>
    <t>1c95fcac4de21d077072da1ea1705eb5</t>
  </si>
  <si>
    <t>1cf6fa07dcec364af2acf257b2d3731e</t>
  </si>
  <si>
    <t>1cf95d6dd025d792340b623bcff18260</t>
  </si>
  <si>
    <t>1d789a00290ec2e8a4ae1c704f671caf</t>
  </si>
  <si>
    <t>1d7bc6daa163020694e2a5e636b96a0d</t>
  </si>
  <si>
    <t>1d92784a09b1d1f85b05508e33261efb</t>
  </si>
  <si>
    <t>1e836fdeba5bcacf45438c08bfcf4fa3</t>
  </si>
  <si>
    <t>1e9570c1846c0f79c1ec103f608bc8ee</t>
  </si>
  <si>
    <t>1e9b964b3e3d0289794289579269247a</t>
  </si>
  <si>
    <t>1eb30783865c10a8abc395e1b73bd578</t>
  </si>
  <si>
    <t>1ed175c60fdf7380fefc804bf4dd75f3</t>
  </si>
  <si>
    <t>1f83b77c681720ce48d33c21083c27e0</t>
  </si>
  <si>
    <t>1f8e4a81c9da3260c84f14483319a338</t>
  </si>
  <si>
    <t>20f5672c1b6a59b9d5ec09a34ad90e9b</t>
  </si>
  <si>
    <t>215263f9135bdd22b0e41659046b150d</t>
  </si>
  <si>
    <t>21eb2a893ddf647ee9d307d873a697b7</t>
  </si>
  <si>
    <t>220d2d2a94c58c0f7ee7cb1864d5f0c5</t>
  </si>
  <si>
    <t>2231ec7a993e7ce92f79588ccc405e21</t>
  </si>
  <si>
    <t>225fb2558cee416b136c9c9231824580</t>
  </si>
  <si>
    <t>22ca9510a0c0d97ba66750530ee0e914</t>
  </si>
  <si>
    <t>22d43c4cd79a3cbab663d9eadd1e5995</t>
  </si>
  <si>
    <t>23017e4c03d224c89b5e3a0550e1bd9f</t>
  </si>
  <si>
    <t>236af2c3c395a20fd53696a5634abd7b</t>
  </si>
  <si>
    <t>23d3a2d0f6732d106fbc3d6079ac018d</t>
  </si>
  <si>
    <t>23f2a72a48ef9f44301dbcfd69f8b3f0</t>
  </si>
  <si>
    <t>2422c0748699c412f9759b2897484061</t>
  </si>
  <si>
    <t>24708f36edaf58e1c50b06720b536b45</t>
  </si>
  <si>
    <t>2494554e7702a28816717bc0cbf7d57b</t>
  </si>
  <si>
    <t>24b79c598cb070bf049057bd529d3c86</t>
  </si>
  <si>
    <t>24f805c6313acfbc2250cbfd90268b24</t>
  </si>
  <si>
    <t>25061f5683655c7cc6e503eb0383c96e</t>
  </si>
  <si>
    <t>25827d13d5d988125ef4cc8a2ea3ddc1</t>
  </si>
  <si>
    <t>258e3bc5c82e3f687b4e999bc598374e</t>
  </si>
  <si>
    <t>2678d03ea513d10988818e77c5915b75</t>
  </si>
  <si>
    <t>268e15733721c4f3c10d9942e85a4859</t>
  </si>
  <si>
    <t>26dd952cf82f0d354e4007476748a1dc</t>
  </si>
  <si>
    <t>26efe85697b050171e2ac92d11f75605</t>
  </si>
  <si>
    <t>272fc17e9698d95dda029e15b5546534</t>
  </si>
  <si>
    <t>2736701b1fff80dc6ec8618309c76813</t>
  </si>
  <si>
    <t>274a1e97df854e1590ae812ca9ee5ac7</t>
  </si>
  <si>
    <t>276f6a36e30c69076c4cab7970ade946</t>
  </si>
  <si>
    <t>28083e35d199d29c2a88502329af5f6d</t>
  </si>
  <si>
    <t>281274ed70a896744065199c58462f3d</t>
  </si>
  <si>
    <t>28a396a3e1793b64046aaaf8345604ec</t>
  </si>
  <si>
    <t>28e4da66781b209cd9a299365a0dcab0</t>
  </si>
  <si>
    <t>290c05b6d7e38c64bae2535b5d1d27f2</t>
  </si>
  <si>
    <t>297e507cc9f1da096e51c2223657255b</t>
  </si>
  <si>
    <t>299507a03373935d7a89a9fd6a6c0e46</t>
  </si>
  <si>
    <t>29ca037d71b4a5934ae4528d050daeef</t>
  </si>
  <si>
    <t>2a190f6b01dba26d00d3b644a268ba75</t>
  </si>
  <si>
    <t>2a289b5c712e32bfb651b126cbe4e5bb</t>
  </si>
  <si>
    <t>2a4afd4ab156dd0a6a0dc48bdf5d8db7</t>
  </si>
  <si>
    <t>2aa41b072dc16081ebe60ad5b17f5a4c</t>
  </si>
  <si>
    <t>2b1f99b4f3360623da8fdcd39828122e</t>
  </si>
  <si>
    <t>2b4078909534095c15f578c588667bc9</t>
  </si>
  <si>
    <t>2b77329ac116a3d1a5334c3fd54bd499</t>
  </si>
  <si>
    <t>2ba51f9574a5c08327a718edada3e052</t>
  </si>
  <si>
    <t>2ba60fe37b426385154d69d8eff687e1</t>
  </si>
  <si>
    <t>2c00d6d77281fb9f97c1eb711f39b08d</t>
  </si>
  <si>
    <t>2c130ea88372d326fb1a0719227627e3</t>
  </si>
  <si>
    <t>2cc500616c927ce30d0bd1e87c699ef5</t>
  </si>
  <si>
    <t>2d42e6d775b4399a56b71c2f3d6905ab</t>
  </si>
  <si>
    <t>2d4c69afb7ac569a35a1c15fcecc1cb0</t>
  </si>
  <si>
    <t>2da7874cc42c3c94f157bd3fd78369b6</t>
  </si>
  <si>
    <t>2db4e5237ec8a271bd6269b5ddc9b422</t>
  </si>
  <si>
    <t>2e4d5b1e1a62e56b3a8f887641379fe4</t>
  </si>
  <si>
    <t>2e5d7b104b570a5cf450f6825880c9dc</t>
  </si>
  <si>
    <t>2e882efad8288189f654defcd3dbcd64</t>
  </si>
  <si>
    <t>2ebb15757eae00c4c491f569ca1a72a4</t>
  </si>
  <si>
    <t>2ed0f3c071cdebf30186d2bf0a0c6151</t>
  </si>
  <si>
    <t>2f29fdfd281552870b7f07152889e0fb</t>
  </si>
  <si>
    <t>2f331eb33f5d186bdcfb8cd8e2eb1349</t>
  </si>
  <si>
    <t>2f3773bd9dab0fa3e04c6f58dc0714a4</t>
  </si>
  <si>
    <t>2f50e03ac03a920d1447b894643797f6</t>
  </si>
  <si>
    <t>304fecb59756fb1d76c37ab927293da0</t>
  </si>
  <si>
    <t>309320204754c3eeb2577949e870fe2d</t>
  </si>
  <si>
    <t>30e91f4104a6b5b0450588d8febddd93</t>
  </si>
  <si>
    <t>314d2be0d3461375f9e9ecf56b2b04ee</t>
  </si>
  <si>
    <t>3155bb6b7fc081f2cccc4f50c9bea08e</t>
  </si>
  <si>
    <t>31b451688ffc6f785c22bf74374507bc</t>
  </si>
  <si>
    <t>329870cd7580c9efbc6b62073f89b90d</t>
  </si>
  <si>
    <t>32b84f6d92b60badb7a8a6c47088151d</t>
  </si>
  <si>
    <t>32d6b6b2ad34385519bd4492ce78eee4</t>
  </si>
  <si>
    <t>336a98815390e16a5661d2570374d448</t>
  </si>
  <si>
    <t>336c8ec2eb47bc1453b85ee78849038e</t>
  </si>
  <si>
    <t>339a64370e18200c78fa15487f688c74</t>
  </si>
  <si>
    <t>33b7762088cf5b82b8fe6fc291f93b6b</t>
  </si>
  <si>
    <t>34699d5745d74c7076fd1ef051b795a9</t>
  </si>
  <si>
    <t>3474d70dfe09a1d9545f436cd3f3136a</t>
  </si>
  <si>
    <t>34784d7e4e1ee4869f10d9abeb4ad3fa</t>
  </si>
  <si>
    <t>34c0cce7c3c34f9f6062b697637890b2</t>
  </si>
  <si>
    <t>34e2c40d9d6f01ec4a0ffed4b032ec1e</t>
  </si>
  <si>
    <t>352a72ac75c8886f94894f0cd77ef75d</t>
  </si>
  <si>
    <t>3575446a7484516f5593add3ddd37451</t>
  </si>
  <si>
    <t>35c3b0390b6f80657c53fb46b13f0a9e</t>
  </si>
  <si>
    <t>35db61ddf8e29d55a2d355ed0f9166d8</t>
  </si>
  <si>
    <t>35fa59db20f02b89264c5a97b94d7785</t>
  </si>
  <si>
    <t>363f684a638dac345e67fbb78e492efc</t>
  </si>
  <si>
    <t>367091701b7a57ef3e93c9fe2f6d3b3c</t>
  </si>
  <si>
    <t>36de1e085fbd8f354dd3192571cece32</t>
  </si>
  <si>
    <t>36df5bf5a89917fde3573e7c960c2097</t>
  </si>
  <si>
    <t>370412f2a2747c1fdf8e807374c04a3d</t>
  </si>
  <si>
    <t>370e9f95700973dd95508e2f39b2bd29</t>
  </si>
  <si>
    <t>3777e15bb2eb838394a372e119d96462</t>
  </si>
  <si>
    <t>3788dc9e91f1548816ce8b5af07ddadc</t>
  </si>
  <si>
    <t>378f8bfcef6759b1e6b0e66b04424f54</t>
  </si>
  <si>
    <t>37ac4f9379c836b08c9a6e2315fd66af</t>
  </si>
  <si>
    <t>38510028b6d34d1b1339fa4e70783563</t>
  </si>
  <si>
    <t>3857da988688981b67c878fc179eb0dc</t>
  </si>
  <si>
    <t>387fb3e0e515f38826f70eb475a3bfb6</t>
  </si>
  <si>
    <t>392e07cd00f38f357ae73795619fd0e3</t>
  </si>
  <si>
    <t>392f50e58bee8a34399972bf0cb175d3</t>
  </si>
  <si>
    <t>39a7bc235caf53556b15dd28ab5a7157</t>
  </si>
  <si>
    <t>39b23365604d2633d74192b7131d6f67</t>
  </si>
  <si>
    <t>39eedffe18d7ec6c53741f9d46c7ab51</t>
  </si>
  <si>
    <t>3a1d9fb7a8cfd55ae38d1b4fb1520d1f</t>
  </si>
  <si>
    <t>3a1e17213c1fda2fc6126425e8721a6d</t>
  </si>
  <si>
    <t>3a52faf7577b389cbe9912652cbad33c</t>
  </si>
  <si>
    <t>3af5c66b6800650cebac636822ac14c7</t>
  </si>
  <si>
    <t>3b2dca5cc3db92a05ea35056887108b6</t>
  </si>
  <si>
    <t>3b6ae24dc593e6609bf90a1b80630439</t>
  </si>
  <si>
    <t>3b7f314bfe75abaa6718399d534ccf47</t>
  </si>
  <si>
    <t>3b87648d266e62600ff719b691fd8562</t>
  </si>
  <si>
    <t>3babf7dbd39edd11603dcd53e50dc050</t>
  </si>
  <si>
    <t>3bfb185b9491beb56fc10b6212c6c9c2</t>
  </si>
  <si>
    <t>3c69563a9561f995598ed81f1f5c331a</t>
  </si>
  <si>
    <t>3caf85a7d6b8f5615fbc21e8310af584</t>
  </si>
  <si>
    <t>3d2fa009a9f144706ad28ec9348f5960</t>
  </si>
  <si>
    <t>3dad0a540eaab6fa876e4938d728efae</t>
  </si>
  <si>
    <t>3dc5080a4b9299fbf31479ea751d562b</t>
  </si>
  <si>
    <t>3dec7f876bb8b281df66b46469c79393</t>
  </si>
  <si>
    <t>3e66ede2d283842c643b6b623d0ca168</t>
  </si>
  <si>
    <t>3e8d06b82eb75b584564ce66217b3514</t>
  </si>
  <si>
    <t>3f2ee0f16084bb99e8423807273c5816</t>
  </si>
  <si>
    <t>3f62bb3b6a5ccddae37ff2fe3bfb3efd</t>
  </si>
  <si>
    <t>3f79678c849eca6b438bb3d4bb59a5c6</t>
  </si>
  <si>
    <t>3f82d353964869022a995e87b480a901</t>
  </si>
  <si>
    <t>3fcdb7a637be76b45ad806d4f832c966</t>
  </si>
  <si>
    <t>40061a1bbba0ff209c889094d24f6032</t>
  </si>
  <si>
    <t>4008627b85a36afa46e22ecf513fc699</t>
  </si>
  <si>
    <t>400daded5197f955191887cd567338ee</t>
  </si>
  <si>
    <t>402ce9ac2db62fcb5fe29ba1d40566c7</t>
  </si>
  <si>
    <t>4125bef57464803d018cacc1d3f08f74</t>
  </si>
  <si>
    <t>415fbbda45a4a410e3122e3c992ace42</t>
  </si>
  <si>
    <t>417055c67f5510da99ac623b02b87847</t>
  </si>
  <si>
    <t>419eef26d8db5ccac04bf5d87af8059a</t>
  </si>
  <si>
    <t>42256e33936dfa69088f540a720edc97</t>
  </si>
  <si>
    <t>432754fe9722d008cd7328f34852de61</t>
  </si>
  <si>
    <t>4343b3dc4ad77e98d38808b64003bee0</t>
  </si>
  <si>
    <t>434adfc83c625f393595207cfff91ef2</t>
  </si>
  <si>
    <t>440abd26a1c60ce02351bf1823d2d46d</t>
  </si>
  <si>
    <t>44198b15df35d0827ebef271b6264727</t>
  </si>
  <si>
    <t>443cf8f9119a8fc409780159c46d2de7</t>
  </si>
  <si>
    <t>44509b1a5d4f1ad8350076d754ab1cb5</t>
  </si>
  <si>
    <t>446b609957a142e8834dc88cebb7dee0</t>
  </si>
  <si>
    <t>446ffe55730ace4059f02a4806018a08</t>
  </si>
  <si>
    <t>44b7669c8f7ec8b8e592f150c7ee7fa2</t>
  </si>
  <si>
    <t>44e9f61af64c2d25412a0f4532ada63c</t>
  </si>
  <si>
    <t>453f29877d452cbb3e0df4922a816316</t>
  </si>
  <si>
    <t>455ec8a8532948fe2c5e308af37216a1</t>
  </si>
  <si>
    <t>456467f01492ee1aeb7707de5c725f1c</t>
  </si>
  <si>
    <t>459af73e5a9d360ff51cf284c571f01b</t>
  </si>
  <si>
    <t>45ebd51300bd4bcc529a11a855827db4</t>
  </si>
  <si>
    <t>46b9dc30efea1755f8ada69668793bf5</t>
  </si>
  <si>
    <t>46da643aa47256fef0822a2f288e115b</t>
  </si>
  <si>
    <t>46e1da1c7fe0602747beb9fe6bbaf037</t>
  </si>
  <si>
    <t>46fcd24790c5eae35fa517051024bfe7</t>
  </si>
  <si>
    <t>4705afcfaac4e4bd293f613e3b01598f</t>
  </si>
  <si>
    <t>4713aa4cef966a678af02897a0e74043</t>
  </si>
  <si>
    <t>4742b3f8432af0165e291edc6b8c5e53</t>
  </si>
  <si>
    <t>479c3dccc06056867dd10c7d9fa0f569</t>
  </si>
  <si>
    <t>47d53cd40685a32d936cbde7760eb434</t>
  </si>
  <si>
    <t>4856b892095f3afe8607a5ba0121b7b8</t>
  </si>
  <si>
    <t>48e49f85bb962b1f77ed152cc32dcd0a</t>
  </si>
  <si>
    <t>490a37e876eb5d48f8e56e0d99461b04</t>
  </si>
  <si>
    <t>4952bdd8850792b72466848cb4930f10</t>
  </si>
  <si>
    <t>49803452ad1a68e87b448f5129276bc2</t>
  </si>
  <si>
    <t>4a07b94db0ec6615f30ace6efd2a19cb</t>
  </si>
  <si>
    <t>4aa585f63fbe04dcded4019662cc47f8</t>
  </si>
  <si>
    <t>4af132c905d92d74454ca4934ee2450a</t>
  </si>
  <si>
    <t>4af6c062ca397fd6b7bd2fb2a91e5964</t>
  </si>
  <si>
    <t>4b52c260ac5817566e61009e4bd23329</t>
  </si>
  <si>
    <t>4bbf15c7280e29c1df6edd7bf6dfa56a</t>
  </si>
  <si>
    <t>4bcc817c8aba8c5569e370b238831e77</t>
  </si>
  <si>
    <t>4c17ad0240c5e0342da52b55a3c64a49</t>
  </si>
  <si>
    <t>4c50a69869b14c84b1fd77ddeb7b0962</t>
  </si>
  <si>
    <t>4c5f4c8887459671e65b68826fe750c3</t>
  </si>
  <si>
    <t>4d10262d534bd366736dcabc8d37a3bb</t>
  </si>
  <si>
    <t>4d1e99b879de5fa11e3f5423416f0497</t>
  </si>
  <si>
    <t>4d40cd073132f01ccef7027f70890b6d</t>
  </si>
  <si>
    <t>4dc7656f389d5cfcd38bf7870c1ce3e6</t>
  </si>
  <si>
    <t>4dd633c46b8d78842b1e9dfb7f6a60e7</t>
  </si>
  <si>
    <t>4e1fa948dc5295202fa8b7f8062b0d28</t>
  </si>
  <si>
    <t>4e428667c6bb84323046e5647dfdfff0</t>
  </si>
  <si>
    <t>4e4d07bdf390e67b633e62d3eaabd3dc</t>
  </si>
  <si>
    <t>4e83cce03deeca174a87faaa046a4750</t>
  </si>
  <si>
    <t>4e9bcae1e2305fe1e6b215cb82833e97</t>
  </si>
  <si>
    <t>4eb382d1f7d50fae1294964263d1ce82</t>
  </si>
  <si>
    <t>4f06c1412e8f2c16c96abb053997112f</t>
  </si>
  <si>
    <t>4f3187e47f035afbd77a00d4cd536d7f</t>
  </si>
  <si>
    <t>4f67a5d1152cd3f9f889d61779c27153</t>
  </si>
  <si>
    <t>4fc9091d4e900a41a207ee32a639d658</t>
  </si>
  <si>
    <t>50eadd94fd0152fd0638a915061c4c94</t>
  </si>
  <si>
    <t>50ec87212107552181f769bdc522b63d</t>
  </si>
  <si>
    <t>512ee3c7f8f9bfa6b7d3d824f5af228d</t>
  </si>
  <si>
    <t>514da6a81ecbe7cd98fc71045c66aae1</t>
  </si>
  <si>
    <t>5185567c0a5ec03eddbb003364c82b97</t>
  </si>
  <si>
    <t>51a82cefe6d4e058ed392ea004572896</t>
  </si>
  <si>
    <t>51b528390e8e7780595f6009b1f4cf72</t>
  </si>
  <si>
    <t>52b193144c088d3aaf82dee6c4625155</t>
  </si>
  <si>
    <t>52bc8ebc7db90d5b77453bf475677ebd</t>
  </si>
  <si>
    <t>531a726b5b0c925a1aa24b5a9d5ac333</t>
  </si>
  <si>
    <t>53b03eb76e7c0e268c027a6868b9394c</t>
  </si>
  <si>
    <t>53e554eb940176c64fa8ee10a394f835</t>
  </si>
  <si>
    <t>5420c76a41d255a40272c8f3c1f93c6a</t>
  </si>
  <si>
    <t>5479187ed46c2c87abacde90f4d8ed6f</t>
  </si>
  <si>
    <t>548a85a2fbb4986fd7a632566e8cb9c3</t>
  </si>
  <si>
    <t>554a4f92c47ec3280d3ca64f5250b023</t>
  </si>
  <si>
    <t>557b608dc1196be486e4928b62098895</t>
  </si>
  <si>
    <t>55b69c895ca72127d05a48035328b345</t>
  </si>
  <si>
    <t>55bec90600d21bd3513366d218f2b2f2</t>
  </si>
  <si>
    <t>55d70545197fd2c5cc68f14f3d5d6585</t>
  </si>
  <si>
    <t>55d7b17732745057aff29fcd0ce13014</t>
  </si>
  <si>
    <t>561593fc7dd18e6a78c6ad5e7eef0061</t>
  </si>
  <si>
    <t>569271b82c506166a23ffcfbf6f854f2</t>
  </si>
  <si>
    <t>56bda1ed3f3299ff6e8465398a498a5b</t>
  </si>
  <si>
    <t>5718c878f7879770af94d41951431983</t>
  </si>
  <si>
    <t>5724816548576c2ccfcbd3d9d5072d23</t>
  </si>
  <si>
    <t>5785f300b54051f8791ab00c424416a3</t>
  </si>
  <si>
    <t>579967d1572ee95c66ffa1ca4077b61a</t>
  </si>
  <si>
    <t>57c15602f0b088ce6b9e4f88edce149c</t>
  </si>
  <si>
    <t>57c355d13a3bcfd36b3245d03f3f9d69</t>
  </si>
  <si>
    <t>581129294fc7d1f43a4d1a372515dfaa</t>
  </si>
  <si>
    <t>583740d998ccdf639276e797a6caa9df</t>
  </si>
  <si>
    <t>585b09e7ee2164f95b134866f3f412fb</t>
  </si>
  <si>
    <t>58d8c3038cd500e773aff605e28ce8a7</t>
  </si>
  <si>
    <t>5943b68c2fa8bcfd0add30691fd9136b</t>
  </si>
  <si>
    <t>5a22303ccd79309f5324acc7b0e751bf</t>
  </si>
  <si>
    <t>5a4306be3d5e1d5481e9237d2d211cb6</t>
  </si>
  <si>
    <t>5a880bc9cddbb3845438de87f859c360</t>
  </si>
  <si>
    <t>5ae3c8ba3ae2b9230664674dadf8535a</t>
  </si>
  <si>
    <t>5b33db9198566d3fcc5aa0bdeb435d2a</t>
  </si>
  <si>
    <t>5bd37993cfff08be940348a466912238</t>
  </si>
  <si>
    <t>5c00ecb439cd4e2377e9bb3de84b0e74</t>
  </si>
  <si>
    <t>5cb230875b1a38b725085246444ffd0c</t>
  </si>
  <si>
    <t>5ccc0e6dc9c7475caf785cdce7b8eb7a</t>
  </si>
  <si>
    <t>5ceff5a3983505de6d021403c6975079</t>
  </si>
  <si>
    <t>5cf93f7d1d3a8f0cf395c84053c31b1b</t>
  </si>
  <si>
    <t>5cfe569d448c9a5e120ce15611e7c779</t>
  </si>
  <si>
    <t>5cff9e4588a1d8b4b0fd703c4720421b</t>
  </si>
  <si>
    <t>5dca331aca1913f495071f3352fed0a2</t>
  </si>
  <si>
    <t>5dd7009f3d7f049d3e38b155ecd3a24e</t>
  </si>
  <si>
    <t>5e37e705afb774452ab30d20b9561a0f</t>
  </si>
  <si>
    <t>5e5bfc73736d6aa15ac33ea01d47e5ee</t>
  </si>
  <si>
    <t>5e6bd3186b283c4e430332e1a3dd1b2e</t>
  </si>
  <si>
    <t>5efe1190183936849880ece11b1ece77</t>
  </si>
  <si>
    <t>5f34c8fc5bdd33f14bb71999b8286aef</t>
  </si>
  <si>
    <t>5f946639378f9e31eee8b927dd743949</t>
  </si>
  <si>
    <t>5fce375e4e5c673c29e652df1ac0b903</t>
  </si>
  <si>
    <t>604097f005384ad20d982e7584f27c09</t>
  </si>
  <si>
    <t>609970e669f2c55d69abc3cb117c47f6</t>
  </si>
  <si>
    <t>60a524518de0ab4261b0e71ee7011d64</t>
  </si>
  <si>
    <t>60f73dcab4a99269b597381b4958391f</t>
  </si>
  <si>
    <t>619fb670865cb3e2583cc22fde1337f1</t>
  </si>
  <si>
    <t>61e12b63003cde2efb3d1068853915d4</t>
  </si>
  <si>
    <t>6241b9c147df1d0c7027321d4e1d53cf</t>
  </si>
  <si>
    <t>62a95561a6b12acbf809772553ba1462</t>
  </si>
  <si>
    <t>62aa54591b22be467c5a36356f96915b</t>
  </si>
  <si>
    <t>62c83d1a137771a5c82433c8b3f7fddb</t>
  </si>
  <si>
    <t>630559dc85053c746beafacbd590e8f0</t>
  </si>
  <si>
    <t>633310975f38cbaf67eb5043b4c6c77c</t>
  </si>
  <si>
    <t>6455eac21c029b8d93ff09c2dffcea35</t>
  </si>
  <si>
    <t>646eba049df90f6bca2f51ce20004ac4</t>
  </si>
  <si>
    <t>647bd8b8b02c285db177096a351f8e2c</t>
  </si>
  <si>
    <t>64a4b6ed93e79d83422e5cfef3a1d01f</t>
  </si>
  <si>
    <t>64c401a44c495c2adcc834a3db3de11f</t>
  </si>
  <si>
    <t>64e245c2e3f5c7658bc062e9840c04dc</t>
  </si>
  <si>
    <t>654c3e2ff69e4d6c9569212cbaf7af07</t>
  </si>
  <si>
    <t>6580de4a0be125c140c30436c7c2c988</t>
  </si>
  <si>
    <t>65b885fb53d0d952ed5be174c9c2d76d</t>
  </si>
  <si>
    <t>65bacc9ccdbaf8341a7232d5cfdbb0bf</t>
  </si>
  <si>
    <t>66290b00f9756a4c6808035244a4b9f6</t>
  </si>
  <si>
    <t>6641cc5d8221699e7db3376fea5587ba</t>
  </si>
  <si>
    <t>66f7bc876e24e26c5d71cb9a2a0e1222</t>
  </si>
  <si>
    <t>67129f4eb32604d9e420da5bf6bb2469</t>
  </si>
  <si>
    <t>671a36a580dd94c6a80d0dbe7fcaeabc</t>
  </si>
  <si>
    <t>67771fd10458c38391b55774826e4c34</t>
  </si>
  <si>
    <t>67b153d9a373c6b824954f5001e4769d</t>
  </si>
  <si>
    <t>685a660507aba9066865ebfd62c48451</t>
  </si>
  <si>
    <t>687ab6ec9da9f17ebd4d8665d1988e0f</t>
  </si>
  <si>
    <t>689bdf87fb2de49f98bf4946cfaa5068</t>
  </si>
  <si>
    <t>68a84d00f61c9fd6900cd12e662d43fa</t>
  </si>
  <si>
    <t>68b546b2f4102641d6774c1ce4f57457</t>
  </si>
  <si>
    <t>68c4e63e9663a4bd8d4e435601a26a37</t>
  </si>
  <si>
    <t>68ec19c0d8af934976480dde7488ad83</t>
  </si>
  <si>
    <t>691b99ebc7251c00edc12eab9232c0c4</t>
  </si>
  <si>
    <t>699c387896f72e990239cbee1d81ff95</t>
  </si>
  <si>
    <t>6a0b94ec26ca0805f971c293a9603887</t>
  </si>
  <si>
    <t>6a190e3b2a68b2822a03fbd698f02604</t>
  </si>
  <si>
    <t>6a464f9c764040d89517cb5ed9257953</t>
  </si>
  <si>
    <t>6a4c652f46bc14c1c04eff3c67cabac0</t>
  </si>
  <si>
    <t>6b0ba48a13c721f5fb766339a42d25f2</t>
  </si>
  <si>
    <t>6b65c06851e944351dd285a1eb729499</t>
  </si>
  <si>
    <t>6b941e22c8f9b2f159cce49fef9febff</t>
  </si>
  <si>
    <t>6bc4ee6df691c3bed34c69aa93964ee9</t>
  </si>
  <si>
    <t>6c0555804ebade45096a199f932e949e</t>
  </si>
  <si>
    <t>6c1c6b6992a23fe80dc5377cba9cc2e4</t>
  </si>
  <si>
    <t>6c5370105323176e4e88993943aa5b24</t>
  </si>
  <si>
    <t>6c56118b534a5b446d1fd0eab7dc9b19</t>
  </si>
  <si>
    <t>6c9d732cd0560af6e8939ac97bdd78d2</t>
  </si>
  <si>
    <t>6cb35e276085548f3f095a85aa63af7b</t>
  </si>
  <si>
    <t>6ccc2af7009dfea4572de788827ac5a1</t>
  </si>
  <si>
    <t>6cdff0516a17236168522e0a270f4671</t>
  </si>
  <si>
    <t>6d098c3af952e8ef82c0326b1891d993</t>
  </si>
  <si>
    <t>6db38fccb3ac1de3981b701eb5a15d84</t>
  </si>
  <si>
    <t>6df6c8f8d3c2a93314245a604c02bed1</t>
  </si>
  <si>
    <t>6e70c2024934874d052225a4466fb9c1</t>
  </si>
  <si>
    <t>6eb2e0f41fc9f1fbb70e7751035fdf87</t>
  </si>
  <si>
    <t>6eb562641c6e0074c14ac265153ccda6</t>
  </si>
  <si>
    <t>6f107d977e357e3d22036cc447b354b0</t>
  </si>
  <si>
    <t>6f660e81330d77df19d4e3fb14b18730</t>
  </si>
  <si>
    <t>6f739a076d7ba8ca414334af995fc44c</t>
  </si>
  <si>
    <t>6f9156b8af78f1e7f4ce971b50cacf29</t>
  </si>
  <si>
    <t>6fd27cb2ebf1142ff29f519e20567876</t>
  </si>
  <si>
    <t>6ff443616dd01da842095c0939394baf</t>
  </si>
  <si>
    <t>7023bf0fa91bea71ae7bfa2481fb5b90</t>
  </si>
  <si>
    <t>7062cc9432dba19f5b474be707a73525</t>
  </si>
  <si>
    <t>706466935b9e1d04e4e116be7ce90ea9</t>
  </si>
  <si>
    <t>709d54382dc3259373f8ae6b2fac2415</t>
  </si>
  <si>
    <t>71a4cd7ad9005409dc1bef838b488e6b</t>
  </si>
  <si>
    <t>72118f61d16a22814cfe01fcffd0659f</t>
  </si>
  <si>
    <t>72741692a0ac3fbd22820b0b278c4040</t>
  </si>
  <si>
    <t>7287a688775698a457a560e1133aee0a</t>
  </si>
  <si>
    <t>72ca99bb6667024a23e1f68904b06fd0</t>
  </si>
  <si>
    <t>733e0653a13dd43c9b668b1825a2fecc</t>
  </si>
  <si>
    <t>734e463e87289ed53edf3802a2cda9fe</t>
  </si>
  <si>
    <t>7419cd5c573ff9994c0f8ff5d92b4408</t>
  </si>
  <si>
    <t>74279b827e47bbddb5ba57863c174995</t>
  </si>
  <si>
    <t>7470e87e7621f0e68c728a0431788a58</t>
  </si>
  <si>
    <t>7473815d8eb56f765461525f1bf48c93</t>
  </si>
  <si>
    <t>7476a4cdfe6cb9587f03db358dff548f</t>
  </si>
  <si>
    <t>7481015e6b377191f3b1531bc74e6908</t>
  </si>
  <si>
    <t>74d1c00ab5098202337a91c936b6e080</t>
  </si>
  <si>
    <t>74de6f7e57690a1687935227360edf7f</t>
  </si>
  <si>
    <t>750b2b9e0f4caa4539c2553a4d04fb6b</t>
  </si>
  <si>
    <t>7553628edc729ab03cedd3ded8de8736</t>
  </si>
  <si>
    <t>758f6d309376d24b53da45e91cf778cd</t>
  </si>
  <si>
    <t>7596061dc6e3a61ec35e0307bf423838</t>
  </si>
  <si>
    <t>75d8798826340198f4fd204ed31336ed</t>
  </si>
  <si>
    <t>75ff47d4ba4bd4480629671a666500ba</t>
  </si>
  <si>
    <t>762db27fc4dd1e53dd4fa982ae2162b4</t>
  </si>
  <si>
    <t>764289a2931fb70d1d27d5603d49edd2</t>
  </si>
  <si>
    <t>766fea0c4f0b265fe9ac9e1e4ec64ad7</t>
  </si>
  <si>
    <t>7708f393e874acbdd44bbf47c9a328e9</t>
  </si>
  <si>
    <t>773555b1cf65c9fa882fd9f6c50f44d4</t>
  </si>
  <si>
    <t>775a910a05bbc12a236ec64d4109c37b</t>
  </si>
  <si>
    <t>7767360462c03c38f487f16f57b02e02</t>
  </si>
  <si>
    <t>779747a77c043096f6428413f26d25dc</t>
  </si>
  <si>
    <t>77c589b9398709f398778a0ff368e00e</t>
  </si>
  <si>
    <t>78477100f8d331a7b048b96a6a856fde</t>
  </si>
  <si>
    <t>785d6109caeb2f53c0628c37b20d91cb</t>
  </si>
  <si>
    <t>787fafc34f07b372b60981ccdc4018eb</t>
  </si>
  <si>
    <t>78e0917f94fd9a5e81721b3d6a949891</t>
  </si>
  <si>
    <t>793e2072826ee96904a5f03ae2357e96</t>
  </si>
  <si>
    <t>794a74f41f18a115252fd26bbd16882b</t>
  </si>
  <si>
    <t>7960373dbd5c93b4a066b352fea600ee</t>
  </si>
  <si>
    <t>798b4cc659c984e8353c7a4f90936df1</t>
  </si>
  <si>
    <t>7a1fd3df8aa8197bdb3be8c5d4ffa92d</t>
  </si>
  <si>
    <t>7abb5ee55c03357b69af929f51443bb0</t>
  </si>
  <si>
    <t>7abb74e551c262a945929b92e0551b04</t>
  </si>
  <si>
    <t>7ad917215da937eefdf48e3c9d3fcf26</t>
  </si>
  <si>
    <t>7aee4951b59fcd1edda02bbecaa2a717</t>
  </si>
  <si>
    <t>7b625f643d0775f0ac4898e33235377b</t>
  </si>
  <si>
    <t>7b8eaf284addb604039c7e22d23c903f</t>
  </si>
  <si>
    <t>7bb464563d0d43f7f894439d163f4ad3</t>
  </si>
  <si>
    <t>7be7bd7d4880308db77561aded87ff8a</t>
  </si>
  <si>
    <t>7c1478b12207107ae4296e656a49d6f6</t>
  </si>
  <si>
    <t>7c27405cefee2fad79a81a819ca9dbe1</t>
  </si>
  <si>
    <t>7c4bcea05c14431c65ef1d9cfa20ecb1</t>
  </si>
  <si>
    <t>7c64b8d49dd5fbe34f44a9b4bae0e7b4</t>
  </si>
  <si>
    <t>7c8a65613ea1b4cb168336390c8cef8d</t>
  </si>
  <si>
    <t>7c8d33cc16246462e046ed084f7428a4</t>
  </si>
  <si>
    <t>7d8627729a14175b1424153ba46d7acf</t>
  </si>
  <si>
    <t>7da41cde0e0d0503549eeb7ca5609a9f</t>
  </si>
  <si>
    <t>7dfa12ce1fc9cc58ec34fd66c75b106b</t>
  </si>
  <si>
    <t>7e335469ce82f86c20d06b06ccfa1da1</t>
  </si>
  <si>
    <t>7ee801015b6ba9dc0aa2687cb28b8361</t>
  </si>
  <si>
    <t>7f4350f4a358ac264ccf3b10c4966afc</t>
  </si>
  <si>
    <t>7f47fd2db9cfdc30fe46068ad017152b</t>
  </si>
  <si>
    <t>7fc97bb967d4380b38e8490aceb85224</t>
  </si>
  <si>
    <t>7fcca181f46acfa027ea83c7dc70afa9</t>
  </si>
  <si>
    <t>7ff85c5c0e9324e28d1e0d0589c364bd</t>
  </si>
  <si>
    <t>8046a7b32ff00f418c1bb410a67adf68</t>
  </si>
  <si>
    <t>804ea124edb0d6694aa4a3c9eb22a716</t>
  </si>
  <si>
    <t>80597153cf2bec000612ba2e45a72d91</t>
  </si>
  <si>
    <t>80cb80668a3c444e3e8962d1c861b9d0</t>
  </si>
  <si>
    <t>80f8e8eb5eac6dd41259ccc73993aff6</t>
  </si>
  <si>
    <t>810c559baf6b5c20dca13b794fb36240</t>
  </si>
  <si>
    <t>818ce9e1cee09531cb20bdffe3f41256</t>
  </si>
  <si>
    <t>81fe057f033eeba6b1472a8fce5c1fdb</t>
  </si>
  <si>
    <t>8224c23bca05c2adb3fdf40752eb1b3c</t>
  </si>
  <si>
    <t>8228dc00459f185b56d989c8ba1c9c52</t>
  </si>
  <si>
    <t>822f647598c6283f3e782bfa33007d47</t>
  </si>
  <si>
    <t>825a12d804be2135d12aacbfef42149f</t>
  </si>
  <si>
    <t>838495eb3f025e512228480eae127522</t>
  </si>
  <si>
    <t>83a0efd007f4db8f0b7db5753d80fd87</t>
  </si>
  <si>
    <t>83ae2db3b59285394e07063a7d0d0512</t>
  </si>
  <si>
    <t>844d41532242b64d8f19774b6b7f1c82</t>
  </si>
  <si>
    <t>844e9be5a30d8d9c1f8e9ddb086ff717</t>
  </si>
  <si>
    <t>849726bb431c44a984e5f0f60923a0ff</t>
  </si>
  <si>
    <t>84e1a98ccf46774bc4f5c6374079dc07</t>
  </si>
  <si>
    <t>84e99f5233c20f92e5be02afd2dbf994</t>
  </si>
  <si>
    <t>8506914d35a1146dd602b68a93b5be5a</t>
  </si>
  <si>
    <t>850de9129410d40c2875418eb40858b9</t>
  </si>
  <si>
    <t>85bfeb44e07b0d4e86c637353080289d</t>
  </si>
  <si>
    <t>86a1dbd33d3ee6d68caa25966a2868a3</t>
  </si>
  <si>
    <t>86f580ee80bb5a54e07595410d624108</t>
  </si>
  <si>
    <t>876e3742e4165313e3be9ca7ff4e41b2</t>
  </si>
  <si>
    <t>878b301e00c3111bf0d4cdddb8e14c9a</t>
  </si>
  <si>
    <t>87b493b5ff1b807c2320801fcd16ac26</t>
  </si>
  <si>
    <t>881527a718b502bacbd04b6f45fcc2fc</t>
  </si>
  <si>
    <t>8902cda459f8ac02c38efb2815cf4026</t>
  </si>
  <si>
    <t>895c14bfd7d1e2c26aee6938703f32f8</t>
  </si>
  <si>
    <t>8969d175c4676642b245af55d2dba19b</t>
  </si>
  <si>
    <t>89788880a732b675ba9cd9854adcf684</t>
  </si>
  <si>
    <t>89b9947570bc59a6161fb5edea18b852</t>
  </si>
  <si>
    <t>89dab1d9f815cea34ce3612a6b7c0d51</t>
  </si>
  <si>
    <t>8a2fcb8a8aea9b7a1e2dc54c3257abdf</t>
  </si>
  <si>
    <t>8a485c0c66396eaa9dd004fb0bcc600e</t>
  </si>
  <si>
    <t>8a64fa582ad5ac3bce95a38756b1875c</t>
  </si>
  <si>
    <t>8a7d9195606bdc9bd5305f6bb300e1de</t>
  </si>
  <si>
    <t>8a86bdb56cb975c786e47cb256838ed6</t>
  </si>
  <si>
    <t>8a965bfa0851de76169b3206709ca943</t>
  </si>
  <si>
    <t>8b0662c4244f85c5dd7ab46810ca6b04</t>
  </si>
  <si>
    <t>8b09ef45562214f00e7c11ed16d70dc8</t>
  </si>
  <si>
    <t>8b688ef44a5b17bd7150350d059e67ea</t>
  </si>
  <si>
    <t>8b87786b3a356550a4708f5ab3768792</t>
  </si>
  <si>
    <t>8b9b73cd6d63023caa38dbd25c1042cd</t>
  </si>
  <si>
    <t>8bda575d26a589024a4e62aeba352f93</t>
  </si>
  <si>
    <t>8c0d55bf42d242ac86f43c4031d6371f</t>
  </si>
  <si>
    <t>8c38fce0915fbb7d816e19c3ecda64fb</t>
  </si>
  <si>
    <t>8c40d50720fcc5990329f7312d1ad327</t>
  </si>
  <si>
    <t>8c9a890f19a0ab28b745246162e449d7</t>
  </si>
  <si>
    <t>8cd308e28e213e46e87c9dd9c5aa1466</t>
  </si>
  <si>
    <t>8d3740598109bb310e6244ecc1971a85</t>
  </si>
  <si>
    <t>8d5a99f2032a336a57222948915edf09</t>
  </si>
  <si>
    <t>8da0796b60fa75a5ced6d1c3bf1f3064</t>
  </si>
  <si>
    <t>8dbfef11a650dd9658ca0c6f70b84f88</t>
  </si>
  <si>
    <t>8dc9d28aa6ab0af5dcc98420a9bd65e0</t>
  </si>
  <si>
    <t>8dfea9e24286290d2f59f5b51f00b6c2</t>
  </si>
  <si>
    <t>8eb2f1fd0858319b86b9e44b64660eb6</t>
  </si>
  <si>
    <t>8ef80bf59ceefb3fef9d41a5c66eff35</t>
  </si>
  <si>
    <t>8f325f86996ff57a0006add6cb623e19</t>
  </si>
  <si>
    <t>905f8007cd46415eba8b9dce088b4395</t>
  </si>
  <si>
    <t>90a155db6f98de56ed6baaeccb5aafdd</t>
  </si>
  <si>
    <t>91278ab4c7170ed070a5cd653cab3d26</t>
  </si>
  <si>
    <t>914712bea449e20e1cd2e18c269481bf</t>
  </si>
  <si>
    <t>915b7e1b8cdd0e1bf9826e8ae91706b4</t>
  </si>
  <si>
    <t>922214b02f8dfbde50e8cdaa187dfd47</t>
  </si>
  <si>
    <t>93337ec6e89c26ff280f490dc3eb9042</t>
  </si>
  <si>
    <t>93587c4ead63454c615f4651e2841ba2</t>
  </si>
  <si>
    <t>93be171268b14a0586c48cb488bbd5cb</t>
  </si>
  <si>
    <t>93fb5779620ce28dea9cb83cbb25ff9b</t>
  </si>
  <si>
    <t>943db956d9c6ccf01435211d99568f15</t>
  </si>
  <si>
    <t>944e9726e57e8c379049dba4bdabb05b</t>
  </si>
  <si>
    <t>94699541835b03d2a18e265299c11213</t>
  </si>
  <si>
    <t>94731f1d1f9180223445e77690aefc03</t>
  </si>
  <si>
    <t>9494350df132e6748afca3bc5d138dcc</t>
  </si>
  <si>
    <t>94ab22994e3ee32eb32f515563197296</t>
  </si>
  <si>
    <t>94d5f7697a40886a8723f6015fe47841</t>
  </si>
  <si>
    <t>956942174fc793c4bfb6fffc4b3c1c7b</t>
  </si>
  <si>
    <t>95c1a153c7ec6b5623b8ef298010d2e9</t>
  </si>
  <si>
    <t>962f9787bc5b8dd06dbc2147c39ae15b</t>
  </si>
  <si>
    <t>96d7ab03f9156154f6f2144263a85579</t>
  </si>
  <si>
    <t>97332a03726c052b1283fdd36dbdeca4</t>
  </si>
  <si>
    <t>9760cb1c8a14d3fcf527631acabee35c</t>
  </si>
  <si>
    <t>97c0a0888afa9dcadc73386abcacd350</t>
  </si>
  <si>
    <t>9835cfed2c02bee16b5f0eeac3b4926a</t>
  </si>
  <si>
    <t>9857a5bc59036a73f9261ea694bc002a</t>
  </si>
  <si>
    <t>987c2e7dfc9a93697b8dfd030487ff01</t>
  </si>
  <si>
    <t>987f45c1c19d83fcf3295828771c10f7</t>
  </si>
  <si>
    <t>98a7f586f974550506502f52e47700f5</t>
  </si>
  <si>
    <t>98a878a6fe557bf91236e6fc0413faba</t>
  </si>
  <si>
    <t>99e05511bd051039630e0ee9d311afbc</t>
  </si>
  <si>
    <t>99e15cb3381c646df2619a95cf805743</t>
  </si>
  <si>
    <t>99edc641e82b840d4fb6d57db0aff446</t>
  </si>
  <si>
    <t>9a2b695c70ad62abcb4323d7e9a4b6cb</t>
  </si>
  <si>
    <t>9a54684a69721c1075c2af5fc077665b</t>
  </si>
  <si>
    <t>9ac5116c46dc8515c0aec6f7153c6440</t>
  </si>
  <si>
    <t>9b665130b27de44f369a44b2cb752670</t>
  </si>
  <si>
    <t>9b73a887dab36dc0a53f3308bc278a2e</t>
  </si>
  <si>
    <t>9b7b9829183e266882d4815d95357a1a</t>
  </si>
  <si>
    <t>9c0158ebe58592fdb3d18fb9c4623db7</t>
  </si>
  <si>
    <t>9c5835247a252ab6275775341b502f4a</t>
  </si>
  <si>
    <t>9c5a3250d9f6e6537b3b076b26ce16cb</t>
  </si>
  <si>
    <t>9c67faa1ab5de24e6d9c60bf7705f658</t>
  </si>
  <si>
    <t>9c8968198038d0ce08f8066275480e62</t>
  </si>
  <si>
    <t>9cb8155c8eac12669e18a89a2971a8d1</t>
  </si>
  <si>
    <t>9d59581a50c97cf28d30f80cc77dd76c</t>
  </si>
  <si>
    <t>9da29e218f6be3ea257d35f98eee1088</t>
  </si>
  <si>
    <t>9dc512e71a0f206687f60b8bfc405050</t>
  </si>
  <si>
    <t>9ded5e80238ea1cb8e923d3f3b03ccd4</t>
  </si>
  <si>
    <t>9e003a96a6aa5a9207530767c2a8b310</t>
  </si>
  <si>
    <t>9e291e9ae23649f498e166278c16344a</t>
  </si>
  <si>
    <t>9e5b47cd6f31b05e75e92a427230ebdc</t>
  </si>
  <si>
    <t>9e9d4402b1038d103b3add7271d9b8ca</t>
  </si>
  <si>
    <t>9ebbe10ae57214da77ecc43f6a84caf0</t>
  </si>
  <si>
    <t>9f1b385dd82b5a43f98660a99747e3cc</t>
  </si>
  <si>
    <t>9fa4b644d8b6ea510119808c37f22223</t>
  </si>
  <si>
    <t>a0b52413e2eedcc5ca6f31d53ab1a96c</t>
  </si>
  <si>
    <t>a12d788b7cd01f696bb5ebf28fa739cc</t>
  </si>
  <si>
    <t>a1a2b1b116fad0bfb521da9cf92df2b5</t>
  </si>
  <si>
    <t>a21d85d9c18b9589f82a618f0531ecac</t>
  </si>
  <si>
    <t>a22aad223462e8196b76f259752ccee4</t>
  </si>
  <si>
    <t>a2334fdb829cf96fbae920df0cce1587</t>
  </si>
  <si>
    <t>a2bdf1915008a135e5ddaf8cf110adf9</t>
  </si>
  <si>
    <t>a2f170312615f7d2d41b80da4d5d7a72</t>
  </si>
  <si>
    <t>a324cc0a17ed8b72ef62b06a021224a2</t>
  </si>
  <si>
    <t>a33de78c73e2b157118fc745e8c2214d</t>
  </si>
  <si>
    <t>a3c39ee40d7bb0ab8e49efc44cb6735c</t>
  </si>
  <si>
    <t>a3e28ae11607ad68dedbc2baff2210e2</t>
  </si>
  <si>
    <t>a3e6503d6fd14f55f5a7a7e993c06c0b</t>
  </si>
  <si>
    <t>a4401d3bb25a651812f6781fcce5df77</t>
  </si>
  <si>
    <t>a4463e077e248abcd96b8ee584e7fec5</t>
  </si>
  <si>
    <t>a533ee906b3e68bcd03e3e2888a844a8</t>
  </si>
  <si>
    <t>a53de9ae055503d13bbcd6e19c5c311e</t>
  </si>
  <si>
    <t>a5637a20ede3d6cb3be2d52d17d9174b</t>
  </si>
  <si>
    <t>a5964a3b81fcc810585ec982edcb3689</t>
  </si>
  <si>
    <t>a60115fe0ec8c0e2d4fb8958a28567f6</t>
  </si>
  <si>
    <t>a632e60ee41d9aab624a6b7fd6269976</t>
  </si>
  <si>
    <t>a6505f04908e487e37c61c2a2a582eaf</t>
  </si>
  <si>
    <t>a69bbe711400a8eaf17206a9d2b4f26a</t>
  </si>
  <si>
    <t>a6fe0a06612bc9d9fd3f7dc1fd9615f0</t>
  </si>
  <si>
    <t>a741036dcc0164fabc9155e11816f7c3</t>
  </si>
  <si>
    <t>a746873c2f5431e9ac8e12c47a104115</t>
  </si>
  <si>
    <t>a7638b7beea5715330ac956372522b07</t>
  </si>
  <si>
    <t>a7ae2d9768b3eddb584395f2d984b3a2</t>
  </si>
  <si>
    <t>a7db008438b8a1a26c201f7de3a6fd74</t>
  </si>
  <si>
    <t>a7fa04a6b4111cac92989ac266ec40d2</t>
  </si>
  <si>
    <t>a84478867f4a6fb6450da1cb47458308</t>
  </si>
  <si>
    <t>a854b4bcf206030120913620bc664396</t>
  </si>
  <si>
    <t>a85adc80be31a10c23b7aaf380e39173</t>
  </si>
  <si>
    <t>a8bf411134a27779046e2f7ed3b2e1cf</t>
  </si>
  <si>
    <t>a909251d04212c2b8d369aa619c13ddf</t>
  </si>
  <si>
    <t>a943514117ddea18c75bd09ca6955ede</t>
  </si>
  <si>
    <t>a95c73a18090636ec3a8033e8a6034c5</t>
  </si>
  <si>
    <t>a9af04859e568ded6758279d805c56e8</t>
  </si>
  <si>
    <t>a9dc82f0789aee809c81669dc768ced0</t>
  </si>
  <si>
    <t>aab4ab866a771d21006a07cfff585eff</t>
  </si>
  <si>
    <t>ab76a5e04d9126c2070bf84ac419f80e</t>
  </si>
  <si>
    <t>abc63585621a8cc49099bc9dde677f27</t>
  </si>
  <si>
    <t>ac3c378542ada7cfedc24720ef9e3273</t>
  </si>
  <si>
    <t>ac51126328b559dd3872766d2455bba0</t>
  </si>
  <si>
    <t>ac986e2a577103efe48b23cd17a4b6ed</t>
  </si>
  <si>
    <t>acd5d321f5a7e35ccc3bf80a2c744c36</t>
  </si>
  <si>
    <t>acd7dc6118befb6724aa3752d1cdbea1</t>
  </si>
  <si>
    <t>ace64b24a38208dc0712bc65314027ac</t>
  </si>
  <si>
    <t>acedcaee665d04c791bff1bf848af3a0</t>
  </si>
  <si>
    <t>ad6489ea30a7952d7f3ec6277553fc4f</t>
  </si>
  <si>
    <t>ad6a8aef632e7684c3b1e1e9dc0f7d23</t>
  </si>
  <si>
    <t>add2977c3e55ba8475f60054a75a8b14</t>
  </si>
  <si>
    <t>ae08f3a379c6069211342d448f74b606</t>
  </si>
  <si>
    <t>aecea7471a8a5efd539c4bb549f21a69</t>
  </si>
  <si>
    <t>aeda204ee39ccc79f22fe31ed73882ad</t>
  </si>
  <si>
    <t>aee6c0de9d4b4e14d92bce9e4a352748</t>
  </si>
  <si>
    <t>af39ba3a5cfaddc35f3c1f92bd860ca9</t>
  </si>
  <si>
    <t>af452fac966efa9d089953c99045bb20</t>
  </si>
  <si>
    <t>af4bae4a0b7a75194dbd4951c78bb98a</t>
  </si>
  <si>
    <t>af74473d8f38c0c3e8cba5b72f747281</t>
  </si>
  <si>
    <t>af8cad352c24bda90b2a5d07e1049181</t>
  </si>
  <si>
    <t>afb63eff111f81c66cc01a5c9f64f2a2</t>
  </si>
  <si>
    <t>afc352444f34fc17d988c3fdf916756b</t>
  </si>
  <si>
    <t>afc7a3f83a5e5cc87136bceacceed8af</t>
  </si>
  <si>
    <t>b0b60bc559f123caa41ae1e002243c3c</t>
  </si>
  <si>
    <t>b13f722977cced9ee6d2ad25e8761583</t>
  </si>
  <si>
    <t>b14d2355eb3b7daf6b07c44a31fb23d4</t>
  </si>
  <si>
    <t>b1adb42b262bed41aeab28e9f6e93633</t>
  </si>
  <si>
    <t>b2b3c6614a4a317bdfb7a57ae8a1687d</t>
  </si>
  <si>
    <t>b2d3f2fb171a12cac427107690c10089</t>
  </si>
  <si>
    <t>b508b23b0c53f5e3ee71562e531a3a25</t>
  </si>
  <si>
    <t>b5275d250226cf29df0164d0f62d5ba7</t>
  </si>
  <si>
    <t>b5615bfbdce936560dea4c82579bb35d</t>
  </si>
  <si>
    <t>b572ff3bea0c3095a3a5d24db765dd42</t>
  </si>
  <si>
    <t>b5b10e1d4132c7c1155f88aa00b9a5c5</t>
  </si>
  <si>
    <t>b5b1d33f7a438b13f85fcc46cc248578</t>
  </si>
  <si>
    <t>b5d89a7f152103c9fc981e3990e9fc86</t>
  </si>
  <si>
    <t>b66734bd849ac838a9c0830878837979</t>
  </si>
  <si>
    <t>b66b0833b679faefba66e3f1b9eb579b</t>
  </si>
  <si>
    <t>b6b8068eea005094bf1eeab9c35c9c11</t>
  </si>
  <si>
    <t>b6c8c21a45ce574430158f6230d9e254</t>
  </si>
  <si>
    <t>b6ec72d2f14dcc90a4e7fd25bd12e9a7</t>
  </si>
  <si>
    <t>b75fb275f65a39b9ae038a7593d91fcb</t>
  </si>
  <si>
    <t>b794fc307d1309b3405361f9ea4e8b1b</t>
  </si>
  <si>
    <t>b7b0b507d966d1e1735ecaaf0c3ed5b6</t>
  </si>
  <si>
    <t>b7bd34f3d587ea950dabfd4ac7781f2f</t>
  </si>
  <si>
    <t>b7de2b55859abf8fb49bf393a5a2816a</t>
  </si>
  <si>
    <t>b7fbf53260861a5a9022b709abe4d584</t>
  </si>
  <si>
    <t>b8df3a1ffca045016321353536ac86cf</t>
  </si>
  <si>
    <t>b93ff367c79f79437eb5b70dc00a33bb</t>
  </si>
  <si>
    <t>b972617c1e490250b2dbcd3353fd436b</t>
  </si>
  <si>
    <t>b97fd5240666a3c3ded13df9f73ca71d</t>
  </si>
  <si>
    <t>b9912d7f760895a9a5f9e046a70e7d8e</t>
  </si>
  <si>
    <t>b9926f42a5fd6cc0c455fe59a21961ab</t>
  </si>
  <si>
    <t>ba3a4161ca111c8a2d39a1f1bffd3557</t>
  </si>
  <si>
    <t>ba5185bc3765e91878ea56a67f156acb</t>
  </si>
  <si>
    <t>ba78525b3444a3714174f4734720996a</t>
  </si>
  <si>
    <t>bb2984ebd891be82156fff038a85aafa</t>
  </si>
  <si>
    <t>bb2993a27d213c0eefab695ef0214fa9</t>
  </si>
  <si>
    <t>bc8249da3b109151438a85d49300dd0f</t>
  </si>
  <si>
    <t>bd057e02f75c92917389d90bb215fe91</t>
  </si>
  <si>
    <t>bd2433d45fc8dcd1c1d01d9c20ca357b</t>
  </si>
  <si>
    <t>bd26a8a5910f6c87aed2fcce32782fae</t>
  </si>
  <si>
    <t>bd2cf0eb59f96babbb13b724d8d77b12</t>
  </si>
  <si>
    <t>bd34a715eef595600ffb4f683ca04e64</t>
  </si>
  <si>
    <t>bd5cea890904311cd874773b13255406</t>
  </si>
  <si>
    <t>bd9366761825d97d4c79c2c61638318b</t>
  </si>
  <si>
    <t>bdca40c895def7985563060c5dcbd0ca</t>
  </si>
  <si>
    <t>bde37c58877c64b6ce4b309dc2154bad</t>
  </si>
  <si>
    <t>be22fe5992cb9557d7748113ea1f6057</t>
  </si>
  <si>
    <t>be34f66b259b110d8908297419741202</t>
  </si>
  <si>
    <t>bf0a8a6ddc179a9466082343c5862904</t>
  </si>
  <si>
    <t>bf2693c5774a77e478e418119be97c5c</t>
  </si>
  <si>
    <t>bf87c4b14479e823c1ce554606f6fdd6</t>
  </si>
  <si>
    <t>c0640121b56458ccc0d2892067bc463b</t>
  </si>
  <si>
    <t>c06d3d1ffc5b470f5407c2201e6616e1</t>
  </si>
  <si>
    <t>c07499b5a6f1090f2fb263ec6ac0660c</t>
  </si>
  <si>
    <t>c12c2eb875879488e687111335a12805</t>
  </si>
  <si>
    <t>c1909690dc34d322b9483c10cb1a533a</t>
  </si>
  <si>
    <t>c1d662bc81ade6c9a1ec161b3076b27e</t>
  </si>
  <si>
    <t>c1e9b11fb4591a922e98ed4c46063b6a</t>
  </si>
  <si>
    <t>c284230ecd0f82b79b99e8326bc62c6b</t>
  </si>
  <si>
    <t>c468a648519cd42da75e6aa9dadf733e</t>
  </si>
  <si>
    <t>c4b09aae89ee1feabc77632691b65278</t>
  </si>
  <si>
    <t>c56b62b863a81370827e04d2c0a669a8</t>
  </si>
  <si>
    <t>c5f1c362617932134aaf950f537061d4</t>
  </si>
  <si>
    <t>c697fa3bddbd8de0a0f09060df305934</t>
  </si>
  <si>
    <t>c6ea9e05de9e221aed059ccc8ad5f6bb</t>
  </si>
  <si>
    <t>c7de222dc1b99eddaa9a665687b94dc3</t>
  </si>
  <si>
    <t>c7fa83cac784c0f6225cfe30bb96572b</t>
  </si>
  <si>
    <t>c7fc922f759f46036bc9cfeda911515b</t>
  </si>
  <si>
    <t>c826130d392023b4c535431e2616e88b</t>
  </si>
  <si>
    <t>c8932c12e8ac6691d5c7c27ba8ecb967</t>
  </si>
  <si>
    <t>c8b0c99b2c6537769427fe4eec396e55</t>
  </si>
  <si>
    <t>c8f03786f7e1b205a9d38722fc3651e6</t>
  </si>
  <si>
    <t>c95b96b3d38fbf45da2bc43db49861c5</t>
  </si>
  <si>
    <t>c95f5d4bedbea37cf208fc3e70e7e75e</t>
  </si>
  <si>
    <t>c97e3d0c075030df5478bf3e679f97bd</t>
  </si>
  <si>
    <t>c97fa24cacdc7b092c81d9556d4a3aab</t>
  </si>
  <si>
    <t>c9b9fc54bf7c8edcbe35b1091f38cf0f</t>
  </si>
  <si>
    <t>cacd66f64a54dca26e17f19a6344c369</t>
  </si>
  <si>
    <t>cad3107b4ec2400c662cd8eab4e20026</t>
  </si>
  <si>
    <t>cada138c65391fd98c1835e5c518397d</t>
  </si>
  <si>
    <t>cae89a5674ccf4bb1a78708926697f8b</t>
  </si>
  <si>
    <t>cb5ecf234f7492c867bfa875a2c677b5</t>
  </si>
  <si>
    <t>cbba49117a03fd2f578022eab904dced</t>
  </si>
  <si>
    <t>cc2186bc2bd14948eb9b490d14fcd686</t>
  </si>
  <si>
    <t>cc5b9b32417adab54115cc8eabc5695d</t>
  </si>
  <si>
    <t>ccf0631bc6ad481b3d7becb69564f61b</t>
  </si>
  <si>
    <t>cd970d2e7d3034e5946e71db0b4869c5</t>
  </si>
  <si>
    <t>cdab4b0c1ece5d2bc1d671ef6bf21382</t>
  </si>
  <si>
    <t>cdca9a75635698b016fdb75f95f561c0</t>
  </si>
  <si>
    <t>cdfff0fd9f4511931eff58f549fffc12</t>
  </si>
  <si>
    <t>ce577ac73e9022772835abf8d37e91d5</t>
  </si>
  <si>
    <t>ce5b4b1624afd0dd514e8997a2a1ff1d</t>
  </si>
  <si>
    <t>cea2a4389f823240e8dfbc3ea95e42f0</t>
  </si>
  <si>
    <t>cf27028c2fe4a9fe00795d0d4dd23a18</t>
  </si>
  <si>
    <t>cf4685ea46aad0fa545bd4764679a162</t>
  </si>
  <si>
    <t>cf6f95dab8e87ebc3405e8b6fc02137e</t>
  </si>
  <si>
    <t>cfa62004631bfdbb0d9f842d69cc502d</t>
  </si>
  <si>
    <t>cfa9233eafdbccac8d2a864b0df390d4</t>
  </si>
  <si>
    <t>d093196b2758f39a4548faed9e365d89</t>
  </si>
  <si>
    <t>d0f374c7d36c93ba0772626d4c4e6f7a</t>
  </si>
  <si>
    <t>d1576672b9ddf17e405ad295e66048ba</t>
  </si>
  <si>
    <t>d1b2185245eeac47821e98471c915947</t>
  </si>
  <si>
    <t>d27b078b9f801a979bda2687ef91159a</t>
  </si>
  <si>
    <t>d28f88b9d68ac9a2c0586728bdc91bcf</t>
  </si>
  <si>
    <t>d2fe91351bb890ca8ea9b76201b05964</t>
  </si>
  <si>
    <t>d3121b735af2bb94568c8070aaf05110</t>
  </si>
  <si>
    <t>d31eded9263eab43f614eecc6a52a0f5</t>
  </si>
  <si>
    <t>d42d0642a28cb2d7415bc7176fdfcb9c</t>
  </si>
  <si>
    <t>d4867a7af060ee2a814c6be63b48473a</t>
  </si>
  <si>
    <t>d499ea144d46d394e7ece7dc53e9fd41</t>
  </si>
  <si>
    <t>d500e63eb4adbab2fb34140565ae4d20</t>
  </si>
  <si>
    <t>d54674169d8b98851d54d79405c5d261</t>
  </si>
  <si>
    <t>d5a7b55889ae4bba1eb7c9ba798ddfb2</t>
  </si>
  <si>
    <t>d60d9f944d86cc7539bb6b7a11646149</t>
  </si>
  <si>
    <t>d6277e6596f855c87627312e947e4f9c</t>
  </si>
  <si>
    <t>d6758947058995dbeeabc5e812c00cea</t>
  </si>
  <si>
    <t>d787d7b7e3798edd7498b9cbd9b59206</t>
  </si>
  <si>
    <t>d7ae05b007ca320a0d1fb128ccced638</t>
  </si>
  <si>
    <t>d7e035984d4fba2d14bc37f1992a061f</t>
  </si>
  <si>
    <t>d7ecbe31d65faefa7c5314baafd6c4ce</t>
  </si>
  <si>
    <t>d876df0212e45f5a630b89f5a04532fa</t>
  </si>
  <si>
    <t>d952de85df73349f0280fbb2345148ae</t>
  </si>
  <si>
    <t>d967f5296732fa55266b5f1314e7447b</t>
  </si>
  <si>
    <t>d9b4803fb9c57a061205f7376aed60a5</t>
  </si>
  <si>
    <t>d9ef4b835e202c9b24315b999894362a</t>
  </si>
  <si>
    <t>da020ae1ea6a8ce10cd43f5e36880c8d</t>
  </si>
  <si>
    <t>da3325f424c71942ca8a3401615a0e6c</t>
  </si>
  <si>
    <t>da436a25d31e42fa12c800bacf3d8032</t>
  </si>
  <si>
    <t>da582077a9e547fc6e24b8d100e64209</t>
  </si>
  <si>
    <t>da8f13b0ebc53fe1147d982f087b5806</t>
  </si>
  <si>
    <t>da984ad859c4b4349544b580d532ec5a</t>
  </si>
  <si>
    <t>daddf0bdb8874309dd07bd9d91396166</t>
  </si>
  <si>
    <t>dae249fc394c9bdf02f7d8bb1ff55733</t>
  </si>
  <si>
    <t>db565e88c0f55509b8b272e807104ceb</t>
  </si>
  <si>
    <t>db63522a6a88af9b817df48e3f6bad15</t>
  </si>
  <si>
    <t>db9cf75a3edf5b1d38fdf560682cec48</t>
  </si>
  <si>
    <t>dc39121d4440ef9d34bb2cfac0f1bf2f</t>
  </si>
  <si>
    <t>dc5fe88ac0b99e77e8630795cfc16981</t>
  </si>
  <si>
    <t>dc9a5809e396367a5a0767ac9226a64f</t>
  </si>
  <si>
    <t>dca7c0d776c64df418bf3b63756927c2</t>
  </si>
  <si>
    <t>dccfed81fccb496e10c26074253a1330</t>
  </si>
  <si>
    <t>dd64221e3c3d2f0078f4903cabc16bad</t>
  </si>
  <si>
    <t>dddf432269175b67f5d9c55c3b36bdef</t>
  </si>
  <si>
    <t>ddee9dcc776c7b87e68628ffa0f99dc7</t>
  </si>
  <si>
    <t>ddf9fad53fff9a2f2ded181e1144b47f</t>
  </si>
  <si>
    <t>de0746635475c2be3d26489184659460</t>
  </si>
  <si>
    <t>de13b737a0b0f174b2d14836de6dc2ff</t>
  </si>
  <si>
    <t>de5fed97bda5c8aeca0d5c6a47f2deec</t>
  </si>
  <si>
    <t>de9e048c789a0ddc487baae5929f51f9</t>
  </si>
  <si>
    <t>ded0963ff2f6582b382b72de6f123a08</t>
  </si>
  <si>
    <t>df11122e91571fcd91143da33fd3542a</t>
  </si>
  <si>
    <t>df9ab418e87b21319bdfe389a4552e08</t>
  </si>
  <si>
    <t>dfe29c1db80f470f4fa8046bc7e5d8a0</t>
  </si>
  <si>
    <t>e02f0f208e1f02b7672ff2ed8bd1bcd3</t>
  </si>
  <si>
    <t>e0449ff246754057062a6331c7a7b661</t>
  </si>
  <si>
    <t>e0493acb44c53e68e3c3aca626cd466b</t>
  </si>
  <si>
    <t>e065a88039052c0f4e552886fab4d99f</t>
  </si>
  <si>
    <t>e08a1154c61bfa0adb7a029eed7df122</t>
  </si>
  <si>
    <t>e0a98706329350c48ea450d1705bdd86</t>
  </si>
  <si>
    <t>e0e3594e7d43742458a79799c7a5dd6c</t>
  </si>
  <si>
    <t>e0e76adfaac64932530b49127890139c</t>
  </si>
  <si>
    <t>e111c33885a216cc61ee4947afc355f7</t>
  </si>
  <si>
    <t>e121472f6b4dd372dfceb87c7e30cbac</t>
  </si>
  <si>
    <t>e127911975277f6b07fb2521647e1031</t>
  </si>
  <si>
    <t>e1970a13e4fbb03fee21f66f7a97f5eb</t>
  </si>
  <si>
    <t>e1b7e1ea030de78f88501a832cb007b2</t>
  </si>
  <si>
    <t>e1d2df8059744cac678fbdc113e9e697</t>
  </si>
  <si>
    <t>e225e4363d4ef824640866378d49a878</t>
  </si>
  <si>
    <t>e246b5012a29db02ad24ce4b7e332b9b</t>
  </si>
  <si>
    <t>e253f0cb570353173a73119dcc0e54d2</t>
  </si>
  <si>
    <t>e26a411f427d8387e1244ece6053c940</t>
  </si>
  <si>
    <t>e2dc374288c7edd10ce6647a8e6ae548</t>
  </si>
  <si>
    <t>e31ae4a7e10b56e18f3f988fe48acbcb</t>
  </si>
  <si>
    <t>e3306c36e5fe929405591869e0ee98d5</t>
  </si>
  <si>
    <t>e33e7bd3f983ccbc3014e3689b1062f7</t>
  </si>
  <si>
    <t>e35d490b495edf857a448653e036bd44</t>
  </si>
  <si>
    <t>e38156350137c3a0df6b4b43c002ce0b</t>
  </si>
  <si>
    <t>e4038e6006053cadf0bb2f8795e6c9eb</t>
  </si>
  <si>
    <t>e45936982498bfe7a8fcfef62bf1edc8</t>
  </si>
  <si>
    <t>e498f29ac08e3302ff8f110db38b170d</t>
  </si>
  <si>
    <t>e4f3a9d5cf57b9b518136afd9757f76d</t>
  </si>
  <si>
    <t>e58dab18de6e4134d8b232e57ce1d86e</t>
  </si>
  <si>
    <t>e610084768b3d8313be3a7dd22e5e5e7</t>
  </si>
  <si>
    <t>e61357801b8cc7a4b40cf736e6890972</t>
  </si>
  <si>
    <t>e64f09e2fba9abd0daf0668bbcd7ae97</t>
  </si>
  <si>
    <t>e67fc482899bea76fa32d6274607140d</t>
  </si>
  <si>
    <t>e72a4e847306ddfd0540d630c79b33e4</t>
  </si>
  <si>
    <t>e761f3e1d225c421222cfe150072ad3c</t>
  </si>
  <si>
    <t>e76529a86a5efc221a88a6c91a75ea59</t>
  </si>
  <si>
    <t>e7faba643203b7d1ed349fe03ee07d36</t>
  </si>
  <si>
    <t>e8a7df9c27dc5dbb1057f2f18aaa862e</t>
  </si>
  <si>
    <t>e8b60c6f666907603bb5d70aa8cc6c80</t>
  </si>
  <si>
    <t>e8d73d55baeb522ef8843cb54cd08df0</t>
  </si>
  <si>
    <t>e8efeab7179493aca6effda3bf21833e</t>
  </si>
  <si>
    <t>e91240606aaab23860bfba718c858d30</t>
  </si>
  <si>
    <t>e9651415a968663e49b62c29e5d89137</t>
  </si>
  <si>
    <t>ea1f8d9a6f34043a8e8a3f78dbda7f9a</t>
  </si>
  <si>
    <t>eb48fcd046d9d869a6c6eccd90392480</t>
  </si>
  <si>
    <t>ebed38ca7ec991605d2d4a3b569e9214</t>
  </si>
  <si>
    <t>ec1637dbd16bb38ec0b5a93c14373364</t>
  </si>
  <si>
    <t>ec78920915122cbe500fcb475a8fb5d3</t>
  </si>
  <si>
    <t>ec91bf40df64a813b83c67f46118de37</t>
  </si>
  <si>
    <t>eccb23f51439621fd79b3754af59d443</t>
  </si>
  <si>
    <t>ed0c7d2a0d5f60d527c0c3643495ddca</t>
  </si>
  <si>
    <t>ed1aeb39f5da7d42d10a92653319b951</t>
  </si>
  <si>
    <t>edc891e47623366a2aaa2b1a32ae1fa1</t>
  </si>
  <si>
    <t>edca8abe7dd3a699bde27f9241e73dda</t>
  </si>
  <si>
    <t>ee8b2edb7ef82ae69ccc57bba1889a40</t>
  </si>
  <si>
    <t>eeb00fe9de3e348006f6f7128e6cf4e3</t>
  </si>
  <si>
    <t>eece82fe623b4bb335a9b9e20eb0ca54</t>
  </si>
  <si>
    <t>eedb2d3b82cd4276804c339cae45fef4</t>
  </si>
  <si>
    <t>eef12344364d2a2e1e2d581287cf9cd8</t>
  </si>
  <si>
    <t>eef2e2ad223c5c824565b3d98086e7fc</t>
  </si>
  <si>
    <t>ef3970fc96947901f21cb6dff853b8a8</t>
  </si>
  <si>
    <t>ef3e90cd957439dcf1a2afcfc4b0cad7</t>
  </si>
  <si>
    <t>efee4c92f7fb02a7dbd0ddba25878e2f</t>
  </si>
  <si>
    <t>f0124196d19be156b58f64700fdac7e0</t>
  </si>
  <si>
    <t>f06398053a230bf914041eb897dc8d62</t>
  </si>
  <si>
    <t>f0df79d10df44f18742682108b17f60a</t>
  </si>
  <si>
    <t>f129b4923a3e5d5f676a592a8e4b7efd</t>
  </si>
  <si>
    <t>f14169430d2a1ccb92266e8fb27b5bb7</t>
  </si>
  <si>
    <t>f17cfca756365f6863a241ea96ab9f75</t>
  </si>
  <si>
    <t>f193cf4d5de76b20688d759ea7c66312</t>
  </si>
  <si>
    <t>f1a2419d56c2a09edf4030caeebeb5b6</t>
  </si>
  <si>
    <t>f1b4411717c78f67380366c2a16a4d1e</t>
  </si>
  <si>
    <t>f24c7a1f58df6b9e7ee7f01012e601ac</t>
  </si>
  <si>
    <t>f2a9db857bbd5fe385ed59d8f2e89621</t>
  </si>
  <si>
    <t>f395649fb47860aebc4817c7a6ea90e6</t>
  </si>
  <si>
    <t>f429fcd3fe77e166454f9b27813b07d1</t>
  </si>
  <si>
    <t>f467b8de5a37d9a818c0cbb557089c55</t>
  </si>
  <si>
    <t>f4b761ebd4f310f03e5e7f79b925ef4f</t>
  </si>
  <si>
    <t>f54b6feed73d306d44d8fba250bafea8</t>
  </si>
  <si>
    <t>f5efba2f8019f9eff955fa20312d0639</t>
  </si>
  <si>
    <t>f696de645de36b56677457d2d3136524</t>
  </si>
  <si>
    <t>f758703e18f588f2370783f8b779e664</t>
  </si>
  <si>
    <t>f7858e1e354a9fa26b3055bc12a4ee5b</t>
  </si>
  <si>
    <t>f86eb77e1cefe28e9f0e9d3775fae261</t>
  </si>
  <si>
    <t>f91254f1c1b3112ef3464e477d23c9e8</t>
  </si>
  <si>
    <t>f98673773627b4b8d152e2b168b85bb2</t>
  </si>
  <si>
    <t>f9893308ea5859d7ede4e034086c461c</t>
  </si>
  <si>
    <t>f9aa6d69d74e786544027a1ab3049f44</t>
  </si>
  <si>
    <t>fac81ea6cbd540c89c7eee17e851a233</t>
  </si>
  <si>
    <t>faebff3d5429ff2036c125a91df765c8</t>
  </si>
  <si>
    <t>fb83fc6555a4f700fd92630d9fcb9cea</t>
  </si>
  <si>
    <t>fb903879c556260ae2604ae0c45cb92a</t>
  </si>
  <si>
    <t>fba8372d56b91b1bff7b71d970b5af58</t>
  </si>
  <si>
    <t>fbe0433e5b1a3db9dc9d6ed21efc6148</t>
  </si>
  <si>
    <t>fc3504d2efaaaa976a33b3c856927155</t>
  </si>
  <si>
    <t>fc83b793850ea70d9e898afd0b3ef592</t>
  </si>
  <si>
    <t>fc857228f75499b2f24b3d547e12b9e9</t>
  </si>
  <si>
    <t>fd1bfe51e18fc13936ae19ce3a387fff</t>
  </si>
  <si>
    <t>fd2130d0d215069168dc2f79c1f5ae44</t>
  </si>
  <si>
    <t>fd39748ba122e84e9ac492e6fb7c7a05</t>
  </si>
  <si>
    <t>fd831ca1d79ae5c6fc3a679a22e5b8cf</t>
  </si>
  <si>
    <t>fda96e6cd3395dfae3e59cd4ac95f7d7</t>
  </si>
  <si>
    <t>fdbee494c73577d5b1266d1fec5c6c9a</t>
  </si>
  <si>
    <t>fde60697758e68d617f471e49f65db75</t>
  </si>
  <si>
    <t>fdff1a7205bc3b9ab1dc5dc223782fc5</t>
  </si>
  <si>
    <t>fe35f74209d1056dd315ddb17681203d</t>
  </si>
  <si>
    <t>fe469488a23d4bdda47b83a659dcc103</t>
  </si>
  <si>
    <t>fed19d671569afe8a2f9fa0953dd25ca</t>
  </si>
  <si>
    <t>ff419a3476e21e269e340b5f1f05414e</t>
  </si>
  <si>
    <t>ff714a67ba8c6a108261cd81e3b77f3a</t>
  </si>
  <si>
    <t>fff482c704d36a1afe8b8978d5486283</t>
  </si>
  <si>
    <t>fffecccc49436c5389075b13209f0dfa</t>
  </si>
  <si>
    <t>ffff51a71f2f185ec5e97d59dbcd7a78</t>
  </si>
  <si>
    <t>Weeks Driven</t>
  </si>
  <si>
    <t/>
  </si>
  <si>
    <t>st dev</t>
  </si>
  <si>
    <t>mean</t>
  </si>
  <si>
    <t xml:space="preserve">mean </t>
  </si>
  <si>
    <t>Driver Life (X) Stats</t>
  </si>
  <si>
    <t>Driver Revenue (Y) Stats</t>
  </si>
  <si>
    <t>Driver LTV (XY) Stats</t>
  </si>
  <si>
    <t>var</t>
  </si>
  <si>
    <t>Driver Rides (Z) Stats</t>
  </si>
  <si>
    <t>Driver LTV (XZ) Stats</t>
  </si>
  <si>
    <t>total</t>
  </si>
  <si>
    <t>avg rides</t>
  </si>
  <si>
    <t>active drivers</t>
  </si>
  <si>
    <t>week</t>
  </si>
  <si>
    <t>num drivers</t>
  </si>
  <si>
    <t>amount lost</t>
  </si>
  <si>
    <t>num onboarded</t>
  </si>
  <si>
    <t>churn rate</t>
  </si>
  <si>
    <t>pdf</t>
  </si>
  <si>
    <t>cdf</t>
  </si>
  <si>
    <t>1-cdf</t>
  </si>
  <si>
    <t>Number of Days Driven</t>
  </si>
  <si>
    <t>Days Driven</t>
  </si>
  <si>
    <t>lambda</t>
  </si>
  <si>
    <t>expected val</t>
  </si>
  <si>
    <t>gain</t>
  </si>
  <si>
    <t>loss</t>
  </si>
  <si>
    <t>Driver Life Extrapolated (X') Stats</t>
  </si>
  <si>
    <t>loss rate</t>
  </si>
  <si>
    <t>total onboarded</t>
  </si>
  <si>
    <t>num active drivers</t>
  </si>
  <si>
    <t>Driver Life Exponential (X'") Stats</t>
  </si>
  <si>
    <t>Driver LTV (X'Y) Stats</t>
  </si>
  <si>
    <t>Driver LTV (X''Y) Stats</t>
  </si>
  <si>
    <t>Rides per day Driven</t>
  </si>
  <si>
    <t>Driver Rides Per Day (W)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</si>
</sst>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Stats'!$I$53</c:f>
              <c:strCache>
                <c:ptCount val="1"/>
                <c:pt idx="0">
                  <c:v>1-cdf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Stats'!$I$54:$I$75</c:f>
              <c:numCache>
                <c:formatCode>General</c:formatCode>
                <c:ptCount val="22"/>
                <c:pt idx="0">
                  <c:v>1</c:v>
                </c:pt>
                <c:pt idx="1">
                  <c:v>0.87517331904294748</c:v>
                </c:pt>
                <c:pt idx="2">
                  <c:v>0.76592833836464869</c:v>
                </c:pt>
                <c:pt idx="3">
                  <c:v>0.67032004603563933</c:v>
                </c:pt>
                <c:pt idx="4">
                  <c:v>0.58664621951003171</c:v>
                </c:pt>
                <c:pt idx="5">
                  <c:v>0.51341711903259202</c:v>
                </c:pt>
                <c:pt idx="6">
                  <c:v>0.44932896411722156</c:v>
                </c:pt>
                <c:pt idx="7">
                  <c:v>0.39324072086859818</c:v>
                </c:pt>
                <c:pt idx="8">
                  <c:v>0.34415378686541231</c:v>
                </c:pt>
                <c:pt idx="9">
                  <c:v>0.30119421191220219</c:v>
                </c:pt>
                <c:pt idx="10">
                  <c:v>0.26359713811572671</c:v>
                </c:pt>
                <c:pt idx="11">
                  <c:v>0.23069318225496283</c:v>
                </c:pt>
                <c:pt idx="12">
                  <c:v>0.20189651799465536</c:v>
                </c:pt>
                <c:pt idx="13">
                  <c:v>0.17669444575659676</c:v>
                </c:pt>
                <c:pt idx="14">
                  <c:v>0.15463826454925478</c:v>
                </c:pt>
                <c:pt idx="15">
                  <c:v>0.1353352832366127</c:v>
                </c:pt>
                <c:pt idx="16">
                  <c:v>0.11844182901380373</c:v>
                </c:pt>
                <c:pt idx="17">
                  <c:v>0.10365712861152787</c:v>
                </c:pt>
                <c:pt idx="18">
                  <c:v>9.0717953289412456E-2</c:v>
                </c:pt>
                <c:pt idx="19">
                  <c:v>7.939393227707825E-2</c:v>
                </c:pt>
                <c:pt idx="20">
                  <c:v>6.9483451222801529E-2</c:v>
                </c:pt>
                <c:pt idx="21">
                  <c:v>6.0810062625217931E-2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2-48C6-B44E-E7E806CD2AE6}"/>
            </c:ext>
          </c:extLst>
        </c:ser>
        <c:ser>
          <c:idx val="1"/>
          <c:order val="1"/>
          <c:tx>
            <c:strRef>
              <c:f>'Summary Stats'!$J$53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Stats'!$J$54:$J$75</c:f>
              <c:numCache>
                <c:formatCode>General</c:formatCode>
                <c:ptCount val="22"/>
                <c:pt idx="0">
                  <c:v>0</c:v>
                </c:pt>
                <c:pt idx="1">
                  <c:v>0.12482668095705253</c:v>
                </c:pt>
                <c:pt idx="2">
                  <c:v>0.23407166163535131</c:v>
                </c:pt>
                <c:pt idx="3">
                  <c:v>0.32967995396436073</c:v>
                </c:pt>
                <c:pt idx="4">
                  <c:v>0.41335378048996824</c:v>
                </c:pt>
                <c:pt idx="5">
                  <c:v>0.48658288096740798</c:v>
                </c:pt>
                <c:pt idx="6">
                  <c:v>0.55067103588277844</c:v>
                </c:pt>
                <c:pt idx="7">
                  <c:v>0.60675927913140182</c:v>
                </c:pt>
                <c:pt idx="8">
                  <c:v>0.65584621313458769</c:v>
                </c:pt>
                <c:pt idx="9">
                  <c:v>0.69880578808779781</c:v>
                </c:pt>
                <c:pt idx="10">
                  <c:v>0.73640286188427329</c:v>
                </c:pt>
                <c:pt idx="11">
                  <c:v>0.76930681774503717</c:v>
                </c:pt>
                <c:pt idx="12">
                  <c:v>0.79810348200534464</c:v>
                </c:pt>
                <c:pt idx="13">
                  <c:v>0.82330555424340324</c:v>
                </c:pt>
                <c:pt idx="14">
                  <c:v>0.84536173545074522</c:v>
                </c:pt>
                <c:pt idx="15">
                  <c:v>0.8646647167633873</c:v>
                </c:pt>
                <c:pt idx="16">
                  <c:v>0.88155817098619627</c:v>
                </c:pt>
                <c:pt idx="17">
                  <c:v>0.89634287138847213</c:v>
                </c:pt>
                <c:pt idx="18">
                  <c:v>0.90928204671058754</c:v>
                </c:pt>
                <c:pt idx="19">
                  <c:v>0.92060606772292175</c:v>
                </c:pt>
                <c:pt idx="20">
                  <c:v>0.93051654877719847</c:v>
                </c:pt>
                <c:pt idx="21">
                  <c:v>0.93918993737478207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2-48C6-B44E-E7E806CD2AE6}"/>
            </c:ext>
          </c:extLst>
        </c:ser>
        <c:ser>
          <c:idx val="2"/>
          <c:order val="2"/>
          <c:tx>
            <c:strRef>
              <c:f>'Summary Stats'!$K$53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Stats'!$K$54:$K$75</c:f>
              <c:numCache>
                <c:formatCode>General</c:formatCode>
                <c:ptCount val="22"/>
                <c:pt idx="0">
                  <c:v>0.13333333333333333</c:v>
                </c:pt>
                <c:pt idx="1">
                  <c:v>0.116689775872393</c:v>
                </c:pt>
                <c:pt idx="2">
                  <c:v>0.10212377844861982</c:v>
                </c:pt>
                <c:pt idx="3">
                  <c:v>8.9376006138085246E-2</c:v>
                </c:pt>
                <c:pt idx="4">
                  <c:v>7.821949593467091E-2</c:v>
                </c:pt>
                <c:pt idx="5">
                  <c:v>6.8455615871012274E-2</c:v>
                </c:pt>
                <c:pt idx="6">
                  <c:v>5.9910528548962873E-2</c:v>
                </c:pt>
                <c:pt idx="7">
                  <c:v>5.24320961158131E-2</c:v>
                </c:pt>
                <c:pt idx="8">
                  <c:v>4.5887171582054985E-2</c:v>
                </c:pt>
                <c:pt idx="9">
                  <c:v>4.0159228254960287E-2</c:v>
                </c:pt>
                <c:pt idx="10">
                  <c:v>3.5146285082096905E-2</c:v>
                </c:pt>
                <c:pt idx="11">
                  <c:v>3.075909096732838E-2</c:v>
                </c:pt>
                <c:pt idx="12">
                  <c:v>2.6919535732620719E-2</c:v>
                </c:pt>
                <c:pt idx="13">
                  <c:v>2.3559259434212897E-2</c:v>
                </c:pt>
                <c:pt idx="14">
                  <c:v>2.0618435273233975E-2</c:v>
                </c:pt>
                <c:pt idx="15">
                  <c:v>1.8044704431548361E-2</c:v>
                </c:pt>
                <c:pt idx="16">
                  <c:v>1.5792243868507159E-2</c:v>
                </c:pt>
                <c:pt idx="17">
                  <c:v>1.3820950481537047E-2</c:v>
                </c:pt>
                <c:pt idx="18">
                  <c:v>1.2095727105255001E-2</c:v>
                </c:pt>
                <c:pt idx="19">
                  <c:v>1.0585857636943762E-2</c:v>
                </c:pt>
                <c:pt idx="20">
                  <c:v>9.264460163040205E-3</c:v>
                </c:pt>
                <c:pt idx="21">
                  <c:v>8.1080083500290629E-3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2-48C6-B44E-E7E806CD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86968"/>
        <c:axId val="740684672"/>
      </c:scatterChart>
      <c:valAx>
        <c:axId val="74068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4672"/>
        <c:crosses val="autoZero"/>
        <c:crossBetween val="midCat"/>
      </c:valAx>
      <c:valAx>
        <c:axId val="740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betwen days</a:t>
            </a:r>
            <a:r>
              <a:rPr lang="en-US" baseline="0"/>
              <a:t> driven and lifetime in weeks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DataCleaned!$Z$1</c:f>
              <c:strCache>
                <c:ptCount val="1"/>
                <c:pt idx="0">
                  <c:v>Weeks Driven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DataCleaned!$D$2:$D$855</c:f>
              <c:numCache>
                <c:formatCode>General</c:formatCode>
                <c:ptCount val="837"/>
                <c:pt idx="0">
                  <c:v>56</c:v>
                </c:pt>
                <c:pt idx="1">
                  <c:v>12</c:v>
                </c:pt>
                <c:pt idx="2">
                  <c:v>12</c:v>
                </c:pt>
                <c:pt idx="3">
                  <c:v>40</c:v>
                </c:pt>
                <c:pt idx="4">
                  <c:v>40</c:v>
                </c:pt>
                <c:pt idx="5">
                  <c:v>25</c:v>
                </c:pt>
                <c:pt idx="6">
                  <c:v>17</c:v>
                </c:pt>
                <c:pt idx="7">
                  <c:v>42</c:v>
                </c:pt>
                <c:pt idx="8">
                  <c:v>39</c:v>
                </c:pt>
                <c:pt idx="9">
                  <c:v>21</c:v>
                </c:pt>
                <c:pt idx="10">
                  <c:v>14</c:v>
                </c:pt>
                <c:pt idx="11">
                  <c:v>62</c:v>
                </c:pt>
                <c:pt idx="12">
                  <c:v>24</c:v>
                </c:pt>
                <c:pt idx="13">
                  <c:v>43</c:v>
                </c:pt>
                <c:pt idx="14">
                  <c:v>32</c:v>
                </c:pt>
                <c:pt idx="15">
                  <c:v>45</c:v>
                </c:pt>
                <c:pt idx="16">
                  <c:v>8</c:v>
                </c:pt>
                <c:pt idx="17">
                  <c:v>13</c:v>
                </c:pt>
                <c:pt idx="18">
                  <c:v>29</c:v>
                </c:pt>
                <c:pt idx="19">
                  <c:v>12</c:v>
                </c:pt>
                <c:pt idx="20">
                  <c:v>11</c:v>
                </c:pt>
                <c:pt idx="21">
                  <c:v>52</c:v>
                </c:pt>
                <c:pt idx="22">
                  <c:v>14</c:v>
                </c:pt>
                <c:pt idx="23">
                  <c:v>43</c:v>
                </c:pt>
                <c:pt idx="24">
                  <c:v>7</c:v>
                </c:pt>
                <c:pt idx="25">
                  <c:v>60</c:v>
                </c:pt>
                <c:pt idx="26">
                  <c:v>39</c:v>
                </c:pt>
                <c:pt idx="27">
                  <c:v>7</c:v>
                </c:pt>
                <c:pt idx="28">
                  <c:v>29</c:v>
                </c:pt>
                <c:pt idx="29">
                  <c:v>15</c:v>
                </c:pt>
                <c:pt idx="30">
                  <c:v>64</c:v>
                </c:pt>
                <c:pt idx="31">
                  <c:v>56</c:v>
                </c:pt>
                <c:pt idx="32">
                  <c:v>12</c:v>
                </c:pt>
                <c:pt idx="33">
                  <c:v>6</c:v>
                </c:pt>
                <c:pt idx="34">
                  <c:v>46</c:v>
                </c:pt>
                <c:pt idx="35">
                  <c:v>8</c:v>
                </c:pt>
                <c:pt idx="36">
                  <c:v>60</c:v>
                </c:pt>
                <c:pt idx="37">
                  <c:v>56</c:v>
                </c:pt>
                <c:pt idx="38">
                  <c:v>34</c:v>
                </c:pt>
                <c:pt idx="39">
                  <c:v>12</c:v>
                </c:pt>
                <c:pt idx="40">
                  <c:v>50</c:v>
                </c:pt>
                <c:pt idx="41">
                  <c:v>46</c:v>
                </c:pt>
                <c:pt idx="42">
                  <c:v>11</c:v>
                </c:pt>
                <c:pt idx="43">
                  <c:v>11</c:v>
                </c:pt>
                <c:pt idx="44">
                  <c:v>57</c:v>
                </c:pt>
                <c:pt idx="45">
                  <c:v>51</c:v>
                </c:pt>
                <c:pt idx="46">
                  <c:v>42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8</c:v>
                </c:pt>
                <c:pt idx="51">
                  <c:v>64</c:v>
                </c:pt>
                <c:pt idx="52">
                  <c:v>56</c:v>
                </c:pt>
                <c:pt idx="53">
                  <c:v>17</c:v>
                </c:pt>
                <c:pt idx="54">
                  <c:v>13</c:v>
                </c:pt>
                <c:pt idx="55">
                  <c:v>11</c:v>
                </c:pt>
                <c:pt idx="56">
                  <c:v>56</c:v>
                </c:pt>
                <c:pt idx="57">
                  <c:v>10</c:v>
                </c:pt>
                <c:pt idx="58">
                  <c:v>33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70</c:v>
                </c:pt>
                <c:pt idx="63">
                  <c:v>18</c:v>
                </c:pt>
                <c:pt idx="64">
                  <c:v>14</c:v>
                </c:pt>
                <c:pt idx="65">
                  <c:v>50</c:v>
                </c:pt>
                <c:pt idx="66">
                  <c:v>55</c:v>
                </c:pt>
                <c:pt idx="67">
                  <c:v>16</c:v>
                </c:pt>
                <c:pt idx="68">
                  <c:v>59</c:v>
                </c:pt>
                <c:pt idx="69">
                  <c:v>6</c:v>
                </c:pt>
                <c:pt idx="70">
                  <c:v>13</c:v>
                </c:pt>
                <c:pt idx="71">
                  <c:v>4</c:v>
                </c:pt>
                <c:pt idx="72">
                  <c:v>37</c:v>
                </c:pt>
                <c:pt idx="73">
                  <c:v>21</c:v>
                </c:pt>
                <c:pt idx="74">
                  <c:v>10</c:v>
                </c:pt>
                <c:pt idx="75">
                  <c:v>38</c:v>
                </c:pt>
                <c:pt idx="76">
                  <c:v>15</c:v>
                </c:pt>
                <c:pt idx="77">
                  <c:v>61</c:v>
                </c:pt>
                <c:pt idx="78">
                  <c:v>10</c:v>
                </c:pt>
                <c:pt idx="79">
                  <c:v>46</c:v>
                </c:pt>
                <c:pt idx="80">
                  <c:v>53</c:v>
                </c:pt>
                <c:pt idx="81">
                  <c:v>10</c:v>
                </c:pt>
                <c:pt idx="82">
                  <c:v>72</c:v>
                </c:pt>
                <c:pt idx="83">
                  <c:v>44</c:v>
                </c:pt>
                <c:pt idx="84">
                  <c:v>80</c:v>
                </c:pt>
                <c:pt idx="85">
                  <c:v>50</c:v>
                </c:pt>
                <c:pt idx="86">
                  <c:v>50</c:v>
                </c:pt>
                <c:pt idx="87">
                  <c:v>40</c:v>
                </c:pt>
                <c:pt idx="88">
                  <c:v>57</c:v>
                </c:pt>
                <c:pt idx="89">
                  <c:v>9</c:v>
                </c:pt>
                <c:pt idx="90">
                  <c:v>9</c:v>
                </c:pt>
                <c:pt idx="91">
                  <c:v>43</c:v>
                </c:pt>
                <c:pt idx="92">
                  <c:v>4</c:v>
                </c:pt>
                <c:pt idx="93">
                  <c:v>7</c:v>
                </c:pt>
                <c:pt idx="94">
                  <c:v>48</c:v>
                </c:pt>
                <c:pt idx="95">
                  <c:v>43</c:v>
                </c:pt>
                <c:pt idx="96">
                  <c:v>64</c:v>
                </c:pt>
                <c:pt idx="97">
                  <c:v>45</c:v>
                </c:pt>
                <c:pt idx="98">
                  <c:v>35</c:v>
                </c:pt>
                <c:pt idx="99">
                  <c:v>11</c:v>
                </c:pt>
                <c:pt idx="100">
                  <c:v>10</c:v>
                </c:pt>
                <c:pt idx="101">
                  <c:v>48</c:v>
                </c:pt>
                <c:pt idx="102">
                  <c:v>9</c:v>
                </c:pt>
                <c:pt idx="103">
                  <c:v>9</c:v>
                </c:pt>
                <c:pt idx="104">
                  <c:v>58</c:v>
                </c:pt>
                <c:pt idx="105">
                  <c:v>42</c:v>
                </c:pt>
                <c:pt idx="106">
                  <c:v>37</c:v>
                </c:pt>
                <c:pt idx="107">
                  <c:v>13</c:v>
                </c:pt>
                <c:pt idx="108">
                  <c:v>27</c:v>
                </c:pt>
                <c:pt idx="109">
                  <c:v>35</c:v>
                </c:pt>
                <c:pt idx="110">
                  <c:v>61</c:v>
                </c:pt>
                <c:pt idx="111">
                  <c:v>45</c:v>
                </c:pt>
                <c:pt idx="112">
                  <c:v>49</c:v>
                </c:pt>
                <c:pt idx="113">
                  <c:v>28</c:v>
                </c:pt>
                <c:pt idx="114">
                  <c:v>50</c:v>
                </c:pt>
                <c:pt idx="115">
                  <c:v>40</c:v>
                </c:pt>
                <c:pt idx="116">
                  <c:v>40</c:v>
                </c:pt>
                <c:pt idx="117">
                  <c:v>43</c:v>
                </c:pt>
                <c:pt idx="118">
                  <c:v>17</c:v>
                </c:pt>
                <c:pt idx="119">
                  <c:v>47</c:v>
                </c:pt>
                <c:pt idx="120">
                  <c:v>32</c:v>
                </c:pt>
                <c:pt idx="121">
                  <c:v>19</c:v>
                </c:pt>
                <c:pt idx="122">
                  <c:v>52</c:v>
                </c:pt>
                <c:pt idx="123">
                  <c:v>66</c:v>
                </c:pt>
                <c:pt idx="124">
                  <c:v>59</c:v>
                </c:pt>
                <c:pt idx="125">
                  <c:v>52</c:v>
                </c:pt>
                <c:pt idx="126">
                  <c:v>57</c:v>
                </c:pt>
                <c:pt idx="127">
                  <c:v>9</c:v>
                </c:pt>
                <c:pt idx="128">
                  <c:v>11</c:v>
                </c:pt>
                <c:pt idx="129">
                  <c:v>9</c:v>
                </c:pt>
                <c:pt idx="130">
                  <c:v>57</c:v>
                </c:pt>
                <c:pt idx="131">
                  <c:v>40</c:v>
                </c:pt>
                <c:pt idx="132">
                  <c:v>15</c:v>
                </c:pt>
                <c:pt idx="133">
                  <c:v>56</c:v>
                </c:pt>
                <c:pt idx="134">
                  <c:v>49</c:v>
                </c:pt>
                <c:pt idx="135">
                  <c:v>30</c:v>
                </c:pt>
                <c:pt idx="136">
                  <c:v>8</c:v>
                </c:pt>
                <c:pt idx="137">
                  <c:v>56</c:v>
                </c:pt>
                <c:pt idx="138">
                  <c:v>42</c:v>
                </c:pt>
                <c:pt idx="139">
                  <c:v>8</c:v>
                </c:pt>
                <c:pt idx="140">
                  <c:v>39</c:v>
                </c:pt>
                <c:pt idx="141">
                  <c:v>8</c:v>
                </c:pt>
                <c:pt idx="142">
                  <c:v>13</c:v>
                </c:pt>
                <c:pt idx="143">
                  <c:v>40</c:v>
                </c:pt>
                <c:pt idx="144">
                  <c:v>7</c:v>
                </c:pt>
                <c:pt idx="145">
                  <c:v>38</c:v>
                </c:pt>
                <c:pt idx="146">
                  <c:v>58</c:v>
                </c:pt>
                <c:pt idx="147">
                  <c:v>66</c:v>
                </c:pt>
                <c:pt idx="148">
                  <c:v>39</c:v>
                </c:pt>
                <c:pt idx="149">
                  <c:v>76</c:v>
                </c:pt>
                <c:pt idx="150">
                  <c:v>8</c:v>
                </c:pt>
                <c:pt idx="151">
                  <c:v>6</c:v>
                </c:pt>
                <c:pt idx="152">
                  <c:v>5</c:v>
                </c:pt>
                <c:pt idx="153">
                  <c:v>39</c:v>
                </c:pt>
                <c:pt idx="154">
                  <c:v>36</c:v>
                </c:pt>
                <c:pt idx="155">
                  <c:v>13</c:v>
                </c:pt>
                <c:pt idx="156">
                  <c:v>8</c:v>
                </c:pt>
                <c:pt idx="157">
                  <c:v>49</c:v>
                </c:pt>
                <c:pt idx="158">
                  <c:v>17</c:v>
                </c:pt>
                <c:pt idx="159">
                  <c:v>12</c:v>
                </c:pt>
                <c:pt idx="160">
                  <c:v>7</c:v>
                </c:pt>
                <c:pt idx="161">
                  <c:v>4</c:v>
                </c:pt>
                <c:pt idx="162">
                  <c:v>14</c:v>
                </c:pt>
                <c:pt idx="163">
                  <c:v>15</c:v>
                </c:pt>
                <c:pt idx="164">
                  <c:v>10</c:v>
                </c:pt>
                <c:pt idx="165">
                  <c:v>54</c:v>
                </c:pt>
                <c:pt idx="166">
                  <c:v>31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51</c:v>
                </c:pt>
                <c:pt idx="171">
                  <c:v>32</c:v>
                </c:pt>
                <c:pt idx="172">
                  <c:v>14</c:v>
                </c:pt>
                <c:pt idx="173">
                  <c:v>56</c:v>
                </c:pt>
                <c:pt idx="174">
                  <c:v>11</c:v>
                </c:pt>
                <c:pt idx="175">
                  <c:v>14</c:v>
                </c:pt>
                <c:pt idx="176">
                  <c:v>14</c:v>
                </c:pt>
                <c:pt idx="177">
                  <c:v>33</c:v>
                </c:pt>
                <c:pt idx="178">
                  <c:v>17</c:v>
                </c:pt>
                <c:pt idx="179">
                  <c:v>55</c:v>
                </c:pt>
                <c:pt idx="180">
                  <c:v>36</c:v>
                </c:pt>
                <c:pt idx="181">
                  <c:v>37</c:v>
                </c:pt>
                <c:pt idx="182">
                  <c:v>10</c:v>
                </c:pt>
                <c:pt idx="183">
                  <c:v>6</c:v>
                </c:pt>
                <c:pt idx="184">
                  <c:v>56</c:v>
                </c:pt>
                <c:pt idx="185">
                  <c:v>38</c:v>
                </c:pt>
                <c:pt idx="186">
                  <c:v>16</c:v>
                </c:pt>
                <c:pt idx="187">
                  <c:v>55</c:v>
                </c:pt>
                <c:pt idx="188">
                  <c:v>37</c:v>
                </c:pt>
                <c:pt idx="189">
                  <c:v>37</c:v>
                </c:pt>
                <c:pt idx="190">
                  <c:v>41</c:v>
                </c:pt>
                <c:pt idx="191">
                  <c:v>33</c:v>
                </c:pt>
                <c:pt idx="192">
                  <c:v>43</c:v>
                </c:pt>
                <c:pt idx="193">
                  <c:v>42</c:v>
                </c:pt>
                <c:pt idx="194">
                  <c:v>31</c:v>
                </c:pt>
                <c:pt idx="195">
                  <c:v>59</c:v>
                </c:pt>
                <c:pt idx="196">
                  <c:v>47</c:v>
                </c:pt>
                <c:pt idx="197">
                  <c:v>6</c:v>
                </c:pt>
                <c:pt idx="198">
                  <c:v>9</c:v>
                </c:pt>
                <c:pt idx="199">
                  <c:v>42</c:v>
                </c:pt>
                <c:pt idx="200">
                  <c:v>31</c:v>
                </c:pt>
                <c:pt idx="201">
                  <c:v>8</c:v>
                </c:pt>
                <c:pt idx="202">
                  <c:v>53</c:v>
                </c:pt>
                <c:pt idx="203">
                  <c:v>50</c:v>
                </c:pt>
                <c:pt idx="204">
                  <c:v>27</c:v>
                </c:pt>
                <c:pt idx="205">
                  <c:v>69</c:v>
                </c:pt>
                <c:pt idx="206">
                  <c:v>52</c:v>
                </c:pt>
                <c:pt idx="207">
                  <c:v>17</c:v>
                </c:pt>
                <c:pt idx="208">
                  <c:v>8</c:v>
                </c:pt>
                <c:pt idx="209">
                  <c:v>22</c:v>
                </c:pt>
                <c:pt idx="210">
                  <c:v>32</c:v>
                </c:pt>
                <c:pt idx="211">
                  <c:v>35</c:v>
                </c:pt>
                <c:pt idx="212">
                  <c:v>40</c:v>
                </c:pt>
                <c:pt idx="213">
                  <c:v>43</c:v>
                </c:pt>
                <c:pt idx="214">
                  <c:v>28</c:v>
                </c:pt>
                <c:pt idx="215">
                  <c:v>62</c:v>
                </c:pt>
                <c:pt idx="216">
                  <c:v>40</c:v>
                </c:pt>
                <c:pt idx="217">
                  <c:v>8</c:v>
                </c:pt>
                <c:pt idx="218">
                  <c:v>61</c:v>
                </c:pt>
                <c:pt idx="219">
                  <c:v>33</c:v>
                </c:pt>
                <c:pt idx="220">
                  <c:v>42</c:v>
                </c:pt>
                <c:pt idx="221">
                  <c:v>5</c:v>
                </c:pt>
                <c:pt idx="222">
                  <c:v>29</c:v>
                </c:pt>
                <c:pt idx="223">
                  <c:v>5</c:v>
                </c:pt>
                <c:pt idx="224">
                  <c:v>25</c:v>
                </c:pt>
                <c:pt idx="225">
                  <c:v>35</c:v>
                </c:pt>
                <c:pt idx="226">
                  <c:v>37</c:v>
                </c:pt>
                <c:pt idx="227">
                  <c:v>66</c:v>
                </c:pt>
                <c:pt idx="228">
                  <c:v>50</c:v>
                </c:pt>
                <c:pt idx="229">
                  <c:v>63</c:v>
                </c:pt>
                <c:pt idx="230">
                  <c:v>47</c:v>
                </c:pt>
                <c:pt idx="231">
                  <c:v>20</c:v>
                </c:pt>
                <c:pt idx="232">
                  <c:v>19</c:v>
                </c:pt>
                <c:pt idx="233">
                  <c:v>69</c:v>
                </c:pt>
                <c:pt idx="234">
                  <c:v>10</c:v>
                </c:pt>
                <c:pt idx="235">
                  <c:v>23</c:v>
                </c:pt>
                <c:pt idx="236">
                  <c:v>64</c:v>
                </c:pt>
                <c:pt idx="237">
                  <c:v>11</c:v>
                </c:pt>
                <c:pt idx="238">
                  <c:v>38</c:v>
                </c:pt>
                <c:pt idx="239">
                  <c:v>7</c:v>
                </c:pt>
                <c:pt idx="240">
                  <c:v>32</c:v>
                </c:pt>
                <c:pt idx="241">
                  <c:v>11</c:v>
                </c:pt>
                <c:pt idx="242">
                  <c:v>24</c:v>
                </c:pt>
                <c:pt idx="243">
                  <c:v>49</c:v>
                </c:pt>
                <c:pt idx="244">
                  <c:v>36</c:v>
                </c:pt>
                <c:pt idx="245">
                  <c:v>15</c:v>
                </c:pt>
                <c:pt idx="246">
                  <c:v>58</c:v>
                </c:pt>
                <c:pt idx="247">
                  <c:v>34</c:v>
                </c:pt>
                <c:pt idx="248">
                  <c:v>43</c:v>
                </c:pt>
                <c:pt idx="249">
                  <c:v>21</c:v>
                </c:pt>
                <c:pt idx="250">
                  <c:v>32</c:v>
                </c:pt>
                <c:pt idx="251">
                  <c:v>49</c:v>
                </c:pt>
                <c:pt idx="252">
                  <c:v>41</c:v>
                </c:pt>
                <c:pt idx="253">
                  <c:v>7</c:v>
                </c:pt>
                <c:pt idx="254">
                  <c:v>35</c:v>
                </c:pt>
                <c:pt idx="255">
                  <c:v>18</c:v>
                </c:pt>
                <c:pt idx="256">
                  <c:v>15</c:v>
                </c:pt>
                <c:pt idx="257">
                  <c:v>4</c:v>
                </c:pt>
                <c:pt idx="258">
                  <c:v>30</c:v>
                </c:pt>
                <c:pt idx="259">
                  <c:v>34</c:v>
                </c:pt>
                <c:pt idx="260">
                  <c:v>35</c:v>
                </c:pt>
                <c:pt idx="261">
                  <c:v>39</c:v>
                </c:pt>
                <c:pt idx="262">
                  <c:v>30</c:v>
                </c:pt>
                <c:pt idx="263">
                  <c:v>14</c:v>
                </c:pt>
                <c:pt idx="264">
                  <c:v>14</c:v>
                </c:pt>
                <c:pt idx="265">
                  <c:v>12</c:v>
                </c:pt>
                <c:pt idx="266">
                  <c:v>32</c:v>
                </c:pt>
                <c:pt idx="267">
                  <c:v>70</c:v>
                </c:pt>
                <c:pt idx="268">
                  <c:v>74</c:v>
                </c:pt>
                <c:pt idx="269">
                  <c:v>18</c:v>
                </c:pt>
                <c:pt idx="270">
                  <c:v>51</c:v>
                </c:pt>
                <c:pt idx="271">
                  <c:v>43</c:v>
                </c:pt>
                <c:pt idx="272">
                  <c:v>42</c:v>
                </c:pt>
                <c:pt idx="273">
                  <c:v>32</c:v>
                </c:pt>
                <c:pt idx="274">
                  <c:v>9</c:v>
                </c:pt>
                <c:pt idx="275">
                  <c:v>36</c:v>
                </c:pt>
                <c:pt idx="276">
                  <c:v>44</c:v>
                </c:pt>
                <c:pt idx="277">
                  <c:v>14</c:v>
                </c:pt>
                <c:pt idx="278">
                  <c:v>9</c:v>
                </c:pt>
                <c:pt idx="279">
                  <c:v>81</c:v>
                </c:pt>
                <c:pt idx="280">
                  <c:v>28</c:v>
                </c:pt>
                <c:pt idx="281">
                  <c:v>24</c:v>
                </c:pt>
                <c:pt idx="282">
                  <c:v>20</c:v>
                </c:pt>
                <c:pt idx="283">
                  <c:v>6</c:v>
                </c:pt>
                <c:pt idx="284">
                  <c:v>9</c:v>
                </c:pt>
                <c:pt idx="285">
                  <c:v>47</c:v>
                </c:pt>
                <c:pt idx="286">
                  <c:v>54</c:v>
                </c:pt>
                <c:pt idx="287">
                  <c:v>7</c:v>
                </c:pt>
                <c:pt idx="288">
                  <c:v>37</c:v>
                </c:pt>
                <c:pt idx="289">
                  <c:v>38</c:v>
                </c:pt>
                <c:pt idx="290">
                  <c:v>19</c:v>
                </c:pt>
                <c:pt idx="291">
                  <c:v>8</c:v>
                </c:pt>
                <c:pt idx="292">
                  <c:v>4</c:v>
                </c:pt>
                <c:pt idx="293">
                  <c:v>12</c:v>
                </c:pt>
                <c:pt idx="294">
                  <c:v>8</c:v>
                </c:pt>
                <c:pt idx="295">
                  <c:v>54</c:v>
                </c:pt>
                <c:pt idx="296">
                  <c:v>16</c:v>
                </c:pt>
                <c:pt idx="297">
                  <c:v>46</c:v>
                </c:pt>
                <c:pt idx="298">
                  <c:v>16</c:v>
                </c:pt>
                <c:pt idx="299">
                  <c:v>79</c:v>
                </c:pt>
                <c:pt idx="300">
                  <c:v>8</c:v>
                </c:pt>
                <c:pt idx="301">
                  <c:v>45</c:v>
                </c:pt>
                <c:pt idx="302">
                  <c:v>48</c:v>
                </c:pt>
                <c:pt idx="303">
                  <c:v>35</c:v>
                </c:pt>
                <c:pt idx="304">
                  <c:v>29</c:v>
                </c:pt>
                <c:pt idx="305">
                  <c:v>40</c:v>
                </c:pt>
                <c:pt idx="306">
                  <c:v>12</c:v>
                </c:pt>
                <c:pt idx="307">
                  <c:v>53</c:v>
                </c:pt>
                <c:pt idx="308">
                  <c:v>76</c:v>
                </c:pt>
                <c:pt idx="309">
                  <c:v>73</c:v>
                </c:pt>
                <c:pt idx="310">
                  <c:v>7</c:v>
                </c:pt>
                <c:pt idx="311">
                  <c:v>40</c:v>
                </c:pt>
                <c:pt idx="312">
                  <c:v>56</c:v>
                </c:pt>
                <c:pt idx="313">
                  <c:v>30</c:v>
                </c:pt>
                <c:pt idx="314">
                  <c:v>23</c:v>
                </c:pt>
                <c:pt idx="315">
                  <c:v>5</c:v>
                </c:pt>
                <c:pt idx="316">
                  <c:v>36</c:v>
                </c:pt>
                <c:pt idx="317">
                  <c:v>48</c:v>
                </c:pt>
                <c:pt idx="318">
                  <c:v>6</c:v>
                </c:pt>
                <c:pt idx="319">
                  <c:v>66</c:v>
                </c:pt>
                <c:pt idx="320">
                  <c:v>65</c:v>
                </c:pt>
                <c:pt idx="321">
                  <c:v>15</c:v>
                </c:pt>
                <c:pt idx="322">
                  <c:v>47</c:v>
                </c:pt>
                <c:pt idx="323">
                  <c:v>37</c:v>
                </c:pt>
                <c:pt idx="324">
                  <c:v>35</c:v>
                </c:pt>
                <c:pt idx="325">
                  <c:v>55</c:v>
                </c:pt>
                <c:pt idx="326">
                  <c:v>28</c:v>
                </c:pt>
                <c:pt idx="327">
                  <c:v>27</c:v>
                </c:pt>
                <c:pt idx="328">
                  <c:v>35</c:v>
                </c:pt>
                <c:pt idx="329">
                  <c:v>37</c:v>
                </c:pt>
                <c:pt idx="330">
                  <c:v>61</c:v>
                </c:pt>
                <c:pt idx="331">
                  <c:v>42</c:v>
                </c:pt>
                <c:pt idx="332">
                  <c:v>20</c:v>
                </c:pt>
                <c:pt idx="333">
                  <c:v>57</c:v>
                </c:pt>
                <c:pt idx="334">
                  <c:v>6</c:v>
                </c:pt>
                <c:pt idx="335">
                  <c:v>39</c:v>
                </c:pt>
                <c:pt idx="336">
                  <c:v>46</c:v>
                </c:pt>
                <c:pt idx="337">
                  <c:v>26</c:v>
                </c:pt>
                <c:pt idx="338">
                  <c:v>29</c:v>
                </c:pt>
                <c:pt idx="339">
                  <c:v>30</c:v>
                </c:pt>
                <c:pt idx="340">
                  <c:v>47</c:v>
                </c:pt>
                <c:pt idx="341">
                  <c:v>38</c:v>
                </c:pt>
                <c:pt idx="342">
                  <c:v>60</c:v>
                </c:pt>
                <c:pt idx="343">
                  <c:v>40</c:v>
                </c:pt>
                <c:pt idx="344">
                  <c:v>24</c:v>
                </c:pt>
                <c:pt idx="345">
                  <c:v>35</c:v>
                </c:pt>
                <c:pt idx="346">
                  <c:v>7</c:v>
                </c:pt>
                <c:pt idx="347">
                  <c:v>40</c:v>
                </c:pt>
                <c:pt idx="348">
                  <c:v>80</c:v>
                </c:pt>
                <c:pt idx="349">
                  <c:v>39</c:v>
                </c:pt>
                <c:pt idx="350">
                  <c:v>2</c:v>
                </c:pt>
                <c:pt idx="351">
                  <c:v>52</c:v>
                </c:pt>
                <c:pt idx="352">
                  <c:v>12</c:v>
                </c:pt>
                <c:pt idx="353">
                  <c:v>40</c:v>
                </c:pt>
                <c:pt idx="354">
                  <c:v>52</c:v>
                </c:pt>
                <c:pt idx="355">
                  <c:v>30</c:v>
                </c:pt>
                <c:pt idx="356">
                  <c:v>23</c:v>
                </c:pt>
                <c:pt idx="357">
                  <c:v>18</c:v>
                </c:pt>
                <c:pt idx="358">
                  <c:v>49</c:v>
                </c:pt>
                <c:pt idx="359">
                  <c:v>45</c:v>
                </c:pt>
                <c:pt idx="360">
                  <c:v>8</c:v>
                </c:pt>
                <c:pt idx="361">
                  <c:v>12</c:v>
                </c:pt>
                <c:pt idx="362">
                  <c:v>47</c:v>
                </c:pt>
                <c:pt idx="363">
                  <c:v>34</c:v>
                </c:pt>
                <c:pt idx="364">
                  <c:v>58</c:v>
                </c:pt>
                <c:pt idx="365">
                  <c:v>14</c:v>
                </c:pt>
                <c:pt idx="366">
                  <c:v>52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15</c:v>
                </c:pt>
                <c:pt idx="371">
                  <c:v>11</c:v>
                </c:pt>
                <c:pt idx="372">
                  <c:v>48</c:v>
                </c:pt>
                <c:pt idx="373">
                  <c:v>2</c:v>
                </c:pt>
                <c:pt idx="374">
                  <c:v>19</c:v>
                </c:pt>
                <c:pt idx="375">
                  <c:v>62</c:v>
                </c:pt>
                <c:pt idx="376">
                  <c:v>6</c:v>
                </c:pt>
                <c:pt idx="377">
                  <c:v>52</c:v>
                </c:pt>
                <c:pt idx="378">
                  <c:v>8</c:v>
                </c:pt>
                <c:pt idx="379">
                  <c:v>28</c:v>
                </c:pt>
                <c:pt idx="380">
                  <c:v>22</c:v>
                </c:pt>
                <c:pt idx="381">
                  <c:v>34</c:v>
                </c:pt>
                <c:pt idx="382">
                  <c:v>5</c:v>
                </c:pt>
                <c:pt idx="383">
                  <c:v>24</c:v>
                </c:pt>
                <c:pt idx="384">
                  <c:v>48</c:v>
                </c:pt>
                <c:pt idx="385">
                  <c:v>47</c:v>
                </c:pt>
                <c:pt idx="386">
                  <c:v>35</c:v>
                </c:pt>
                <c:pt idx="387">
                  <c:v>54</c:v>
                </c:pt>
                <c:pt idx="388">
                  <c:v>45</c:v>
                </c:pt>
                <c:pt idx="389">
                  <c:v>37</c:v>
                </c:pt>
                <c:pt idx="390">
                  <c:v>21</c:v>
                </c:pt>
                <c:pt idx="391">
                  <c:v>8</c:v>
                </c:pt>
                <c:pt idx="392">
                  <c:v>16</c:v>
                </c:pt>
                <c:pt idx="393">
                  <c:v>12</c:v>
                </c:pt>
                <c:pt idx="394">
                  <c:v>63</c:v>
                </c:pt>
                <c:pt idx="395">
                  <c:v>49</c:v>
                </c:pt>
                <c:pt idx="396">
                  <c:v>31</c:v>
                </c:pt>
                <c:pt idx="397">
                  <c:v>10</c:v>
                </c:pt>
                <c:pt idx="398">
                  <c:v>50</c:v>
                </c:pt>
                <c:pt idx="399">
                  <c:v>32</c:v>
                </c:pt>
                <c:pt idx="400">
                  <c:v>44</c:v>
                </c:pt>
                <c:pt idx="401">
                  <c:v>58</c:v>
                </c:pt>
                <c:pt idx="402">
                  <c:v>29</c:v>
                </c:pt>
                <c:pt idx="403">
                  <c:v>14</c:v>
                </c:pt>
                <c:pt idx="404">
                  <c:v>27</c:v>
                </c:pt>
                <c:pt idx="405">
                  <c:v>26</c:v>
                </c:pt>
                <c:pt idx="406">
                  <c:v>35</c:v>
                </c:pt>
                <c:pt idx="407">
                  <c:v>40</c:v>
                </c:pt>
                <c:pt idx="408">
                  <c:v>7</c:v>
                </c:pt>
                <c:pt idx="409">
                  <c:v>41</c:v>
                </c:pt>
                <c:pt idx="410">
                  <c:v>36</c:v>
                </c:pt>
                <c:pt idx="411">
                  <c:v>49</c:v>
                </c:pt>
                <c:pt idx="412">
                  <c:v>14</c:v>
                </c:pt>
                <c:pt idx="413">
                  <c:v>61</c:v>
                </c:pt>
                <c:pt idx="414">
                  <c:v>33</c:v>
                </c:pt>
                <c:pt idx="415">
                  <c:v>27</c:v>
                </c:pt>
                <c:pt idx="416">
                  <c:v>8</c:v>
                </c:pt>
                <c:pt idx="417">
                  <c:v>49</c:v>
                </c:pt>
                <c:pt idx="418">
                  <c:v>33</c:v>
                </c:pt>
                <c:pt idx="419">
                  <c:v>46</c:v>
                </c:pt>
                <c:pt idx="420">
                  <c:v>11</c:v>
                </c:pt>
                <c:pt idx="421">
                  <c:v>3</c:v>
                </c:pt>
                <c:pt idx="422">
                  <c:v>51</c:v>
                </c:pt>
                <c:pt idx="423">
                  <c:v>39</c:v>
                </c:pt>
                <c:pt idx="424">
                  <c:v>16</c:v>
                </c:pt>
                <c:pt idx="425">
                  <c:v>56</c:v>
                </c:pt>
                <c:pt idx="426">
                  <c:v>20</c:v>
                </c:pt>
                <c:pt idx="427">
                  <c:v>27</c:v>
                </c:pt>
                <c:pt idx="428">
                  <c:v>39</c:v>
                </c:pt>
                <c:pt idx="429">
                  <c:v>29</c:v>
                </c:pt>
                <c:pt idx="430">
                  <c:v>7</c:v>
                </c:pt>
                <c:pt idx="431">
                  <c:v>30</c:v>
                </c:pt>
                <c:pt idx="432">
                  <c:v>50</c:v>
                </c:pt>
                <c:pt idx="433">
                  <c:v>39</c:v>
                </c:pt>
                <c:pt idx="434">
                  <c:v>5</c:v>
                </c:pt>
                <c:pt idx="435">
                  <c:v>11</c:v>
                </c:pt>
                <c:pt idx="436">
                  <c:v>43</c:v>
                </c:pt>
                <c:pt idx="437">
                  <c:v>55</c:v>
                </c:pt>
                <c:pt idx="438">
                  <c:v>2</c:v>
                </c:pt>
                <c:pt idx="439">
                  <c:v>33</c:v>
                </c:pt>
                <c:pt idx="440">
                  <c:v>39</c:v>
                </c:pt>
                <c:pt idx="441">
                  <c:v>45</c:v>
                </c:pt>
                <c:pt idx="442">
                  <c:v>23</c:v>
                </c:pt>
                <c:pt idx="443">
                  <c:v>7</c:v>
                </c:pt>
                <c:pt idx="444">
                  <c:v>40</c:v>
                </c:pt>
                <c:pt idx="445">
                  <c:v>30</c:v>
                </c:pt>
                <c:pt idx="446">
                  <c:v>54</c:v>
                </c:pt>
                <c:pt idx="447">
                  <c:v>5</c:v>
                </c:pt>
                <c:pt idx="448">
                  <c:v>5</c:v>
                </c:pt>
                <c:pt idx="449">
                  <c:v>7</c:v>
                </c:pt>
                <c:pt idx="450">
                  <c:v>31</c:v>
                </c:pt>
                <c:pt idx="451">
                  <c:v>64</c:v>
                </c:pt>
                <c:pt idx="452">
                  <c:v>10</c:v>
                </c:pt>
                <c:pt idx="453">
                  <c:v>8</c:v>
                </c:pt>
                <c:pt idx="454">
                  <c:v>15</c:v>
                </c:pt>
                <c:pt idx="455">
                  <c:v>43</c:v>
                </c:pt>
                <c:pt idx="456">
                  <c:v>36</c:v>
                </c:pt>
                <c:pt idx="457">
                  <c:v>59</c:v>
                </c:pt>
                <c:pt idx="458">
                  <c:v>16</c:v>
                </c:pt>
                <c:pt idx="459">
                  <c:v>15</c:v>
                </c:pt>
                <c:pt idx="460">
                  <c:v>52</c:v>
                </c:pt>
                <c:pt idx="461">
                  <c:v>12</c:v>
                </c:pt>
                <c:pt idx="462">
                  <c:v>11</c:v>
                </c:pt>
                <c:pt idx="463">
                  <c:v>8</c:v>
                </c:pt>
                <c:pt idx="464">
                  <c:v>7</c:v>
                </c:pt>
                <c:pt idx="465">
                  <c:v>10</c:v>
                </c:pt>
                <c:pt idx="466">
                  <c:v>25</c:v>
                </c:pt>
                <c:pt idx="467">
                  <c:v>6</c:v>
                </c:pt>
                <c:pt idx="468">
                  <c:v>49</c:v>
                </c:pt>
                <c:pt idx="469">
                  <c:v>19</c:v>
                </c:pt>
                <c:pt idx="470">
                  <c:v>33</c:v>
                </c:pt>
                <c:pt idx="471">
                  <c:v>50</c:v>
                </c:pt>
                <c:pt idx="472">
                  <c:v>18</c:v>
                </c:pt>
                <c:pt idx="473">
                  <c:v>43</c:v>
                </c:pt>
                <c:pt idx="474">
                  <c:v>29</c:v>
                </c:pt>
                <c:pt idx="475">
                  <c:v>10</c:v>
                </c:pt>
                <c:pt idx="476">
                  <c:v>60</c:v>
                </c:pt>
                <c:pt idx="477">
                  <c:v>65</c:v>
                </c:pt>
                <c:pt idx="478">
                  <c:v>9</c:v>
                </c:pt>
                <c:pt idx="479">
                  <c:v>6</c:v>
                </c:pt>
                <c:pt idx="480">
                  <c:v>14</c:v>
                </c:pt>
                <c:pt idx="481">
                  <c:v>41</c:v>
                </c:pt>
                <c:pt idx="482">
                  <c:v>44</c:v>
                </c:pt>
                <c:pt idx="483">
                  <c:v>15</c:v>
                </c:pt>
                <c:pt idx="484">
                  <c:v>12</c:v>
                </c:pt>
                <c:pt idx="485">
                  <c:v>43</c:v>
                </c:pt>
                <c:pt idx="486">
                  <c:v>36</c:v>
                </c:pt>
                <c:pt idx="487">
                  <c:v>32</c:v>
                </c:pt>
                <c:pt idx="488">
                  <c:v>10</c:v>
                </c:pt>
                <c:pt idx="489">
                  <c:v>32</c:v>
                </c:pt>
                <c:pt idx="490">
                  <c:v>45</c:v>
                </c:pt>
                <c:pt idx="491">
                  <c:v>44</c:v>
                </c:pt>
                <c:pt idx="492">
                  <c:v>9</c:v>
                </c:pt>
                <c:pt idx="493">
                  <c:v>8</c:v>
                </c:pt>
                <c:pt idx="494">
                  <c:v>11</c:v>
                </c:pt>
                <c:pt idx="495">
                  <c:v>48</c:v>
                </c:pt>
                <c:pt idx="496">
                  <c:v>8</c:v>
                </c:pt>
                <c:pt idx="497">
                  <c:v>38</c:v>
                </c:pt>
                <c:pt idx="498">
                  <c:v>41</c:v>
                </c:pt>
                <c:pt idx="499">
                  <c:v>45</c:v>
                </c:pt>
                <c:pt idx="500">
                  <c:v>16</c:v>
                </c:pt>
                <c:pt idx="501">
                  <c:v>64</c:v>
                </c:pt>
                <c:pt idx="502">
                  <c:v>52</c:v>
                </c:pt>
                <c:pt idx="503">
                  <c:v>10</c:v>
                </c:pt>
                <c:pt idx="504">
                  <c:v>35</c:v>
                </c:pt>
                <c:pt idx="505">
                  <c:v>16</c:v>
                </c:pt>
                <c:pt idx="506">
                  <c:v>55</c:v>
                </c:pt>
                <c:pt idx="507">
                  <c:v>38</c:v>
                </c:pt>
                <c:pt idx="508">
                  <c:v>32</c:v>
                </c:pt>
                <c:pt idx="509">
                  <c:v>30</c:v>
                </c:pt>
                <c:pt idx="510">
                  <c:v>26</c:v>
                </c:pt>
                <c:pt idx="511">
                  <c:v>4</c:v>
                </c:pt>
                <c:pt idx="512">
                  <c:v>27</c:v>
                </c:pt>
                <c:pt idx="513">
                  <c:v>47</c:v>
                </c:pt>
                <c:pt idx="514">
                  <c:v>9</c:v>
                </c:pt>
                <c:pt idx="515">
                  <c:v>46</c:v>
                </c:pt>
                <c:pt idx="516">
                  <c:v>39</c:v>
                </c:pt>
                <c:pt idx="517">
                  <c:v>12</c:v>
                </c:pt>
                <c:pt idx="518">
                  <c:v>6</c:v>
                </c:pt>
                <c:pt idx="519">
                  <c:v>49</c:v>
                </c:pt>
                <c:pt idx="520">
                  <c:v>39</c:v>
                </c:pt>
                <c:pt idx="521">
                  <c:v>44</c:v>
                </c:pt>
                <c:pt idx="522">
                  <c:v>15</c:v>
                </c:pt>
                <c:pt idx="523">
                  <c:v>8</c:v>
                </c:pt>
                <c:pt idx="524">
                  <c:v>39</c:v>
                </c:pt>
                <c:pt idx="525">
                  <c:v>9</c:v>
                </c:pt>
                <c:pt idx="526">
                  <c:v>27</c:v>
                </c:pt>
                <c:pt idx="527">
                  <c:v>10</c:v>
                </c:pt>
                <c:pt idx="528">
                  <c:v>55</c:v>
                </c:pt>
                <c:pt idx="529">
                  <c:v>32</c:v>
                </c:pt>
                <c:pt idx="530">
                  <c:v>58</c:v>
                </c:pt>
                <c:pt idx="531">
                  <c:v>56</c:v>
                </c:pt>
                <c:pt idx="532">
                  <c:v>53</c:v>
                </c:pt>
                <c:pt idx="533">
                  <c:v>40</c:v>
                </c:pt>
                <c:pt idx="534">
                  <c:v>10</c:v>
                </c:pt>
                <c:pt idx="535">
                  <c:v>46</c:v>
                </c:pt>
                <c:pt idx="536">
                  <c:v>8</c:v>
                </c:pt>
                <c:pt idx="537">
                  <c:v>13</c:v>
                </c:pt>
                <c:pt idx="538">
                  <c:v>12</c:v>
                </c:pt>
                <c:pt idx="539">
                  <c:v>12</c:v>
                </c:pt>
                <c:pt idx="540">
                  <c:v>71</c:v>
                </c:pt>
                <c:pt idx="541">
                  <c:v>76</c:v>
                </c:pt>
                <c:pt idx="542">
                  <c:v>40</c:v>
                </c:pt>
                <c:pt idx="543">
                  <c:v>30</c:v>
                </c:pt>
                <c:pt idx="544">
                  <c:v>5</c:v>
                </c:pt>
                <c:pt idx="545">
                  <c:v>10</c:v>
                </c:pt>
                <c:pt idx="546">
                  <c:v>49</c:v>
                </c:pt>
                <c:pt idx="547">
                  <c:v>33</c:v>
                </c:pt>
                <c:pt idx="548">
                  <c:v>19</c:v>
                </c:pt>
                <c:pt idx="549">
                  <c:v>31</c:v>
                </c:pt>
                <c:pt idx="550">
                  <c:v>3</c:v>
                </c:pt>
                <c:pt idx="551">
                  <c:v>38</c:v>
                </c:pt>
                <c:pt idx="552">
                  <c:v>33</c:v>
                </c:pt>
                <c:pt idx="553">
                  <c:v>42</c:v>
                </c:pt>
                <c:pt idx="554">
                  <c:v>42</c:v>
                </c:pt>
                <c:pt idx="555">
                  <c:v>63</c:v>
                </c:pt>
                <c:pt idx="556">
                  <c:v>10</c:v>
                </c:pt>
                <c:pt idx="557">
                  <c:v>41</c:v>
                </c:pt>
                <c:pt idx="558">
                  <c:v>63</c:v>
                </c:pt>
                <c:pt idx="559">
                  <c:v>43</c:v>
                </c:pt>
                <c:pt idx="560">
                  <c:v>51</c:v>
                </c:pt>
                <c:pt idx="561">
                  <c:v>55</c:v>
                </c:pt>
                <c:pt idx="562">
                  <c:v>52</c:v>
                </c:pt>
                <c:pt idx="563">
                  <c:v>7</c:v>
                </c:pt>
                <c:pt idx="564">
                  <c:v>36</c:v>
                </c:pt>
                <c:pt idx="565">
                  <c:v>10</c:v>
                </c:pt>
                <c:pt idx="566">
                  <c:v>37</c:v>
                </c:pt>
                <c:pt idx="567">
                  <c:v>59</c:v>
                </c:pt>
                <c:pt idx="568">
                  <c:v>41</c:v>
                </c:pt>
                <c:pt idx="569">
                  <c:v>42</c:v>
                </c:pt>
                <c:pt idx="570">
                  <c:v>13</c:v>
                </c:pt>
                <c:pt idx="571">
                  <c:v>46</c:v>
                </c:pt>
                <c:pt idx="572">
                  <c:v>21</c:v>
                </c:pt>
                <c:pt idx="573">
                  <c:v>75</c:v>
                </c:pt>
                <c:pt idx="574">
                  <c:v>38</c:v>
                </c:pt>
                <c:pt idx="575">
                  <c:v>13</c:v>
                </c:pt>
                <c:pt idx="576">
                  <c:v>21</c:v>
                </c:pt>
                <c:pt idx="577">
                  <c:v>37</c:v>
                </c:pt>
                <c:pt idx="578">
                  <c:v>52</c:v>
                </c:pt>
                <c:pt idx="579">
                  <c:v>55</c:v>
                </c:pt>
                <c:pt idx="580">
                  <c:v>36</c:v>
                </c:pt>
                <c:pt idx="581">
                  <c:v>8</c:v>
                </c:pt>
                <c:pt idx="582">
                  <c:v>50</c:v>
                </c:pt>
                <c:pt idx="583">
                  <c:v>13</c:v>
                </c:pt>
                <c:pt idx="584">
                  <c:v>10</c:v>
                </c:pt>
                <c:pt idx="585">
                  <c:v>7</c:v>
                </c:pt>
                <c:pt idx="586">
                  <c:v>32</c:v>
                </c:pt>
                <c:pt idx="587">
                  <c:v>13</c:v>
                </c:pt>
                <c:pt idx="588">
                  <c:v>29</c:v>
                </c:pt>
                <c:pt idx="589">
                  <c:v>40</c:v>
                </c:pt>
                <c:pt idx="590">
                  <c:v>5</c:v>
                </c:pt>
                <c:pt idx="591">
                  <c:v>8</c:v>
                </c:pt>
                <c:pt idx="592">
                  <c:v>38</c:v>
                </c:pt>
                <c:pt idx="593">
                  <c:v>10</c:v>
                </c:pt>
                <c:pt idx="594">
                  <c:v>64</c:v>
                </c:pt>
                <c:pt idx="595">
                  <c:v>54</c:v>
                </c:pt>
                <c:pt idx="596">
                  <c:v>8</c:v>
                </c:pt>
                <c:pt idx="597">
                  <c:v>22</c:v>
                </c:pt>
                <c:pt idx="598">
                  <c:v>46</c:v>
                </c:pt>
                <c:pt idx="599">
                  <c:v>46</c:v>
                </c:pt>
                <c:pt idx="600">
                  <c:v>10</c:v>
                </c:pt>
                <c:pt idx="601">
                  <c:v>38</c:v>
                </c:pt>
                <c:pt idx="602">
                  <c:v>31</c:v>
                </c:pt>
                <c:pt idx="603">
                  <c:v>21</c:v>
                </c:pt>
                <c:pt idx="604">
                  <c:v>8</c:v>
                </c:pt>
                <c:pt idx="605">
                  <c:v>30</c:v>
                </c:pt>
                <c:pt idx="606">
                  <c:v>12</c:v>
                </c:pt>
                <c:pt idx="607">
                  <c:v>15</c:v>
                </c:pt>
                <c:pt idx="608">
                  <c:v>39</c:v>
                </c:pt>
                <c:pt idx="609">
                  <c:v>56</c:v>
                </c:pt>
                <c:pt idx="610">
                  <c:v>9</c:v>
                </c:pt>
                <c:pt idx="611">
                  <c:v>53</c:v>
                </c:pt>
                <c:pt idx="612">
                  <c:v>14</c:v>
                </c:pt>
                <c:pt idx="613">
                  <c:v>43</c:v>
                </c:pt>
                <c:pt idx="614">
                  <c:v>33</c:v>
                </c:pt>
                <c:pt idx="615">
                  <c:v>16</c:v>
                </c:pt>
                <c:pt idx="616">
                  <c:v>48</c:v>
                </c:pt>
                <c:pt idx="617">
                  <c:v>21</c:v>
                </c:pt>
                <c:pt idx="618">
                  <c:v>51</c:v>
                </c:pt>
                <c:pt idx="619">
                  <c:v>41</c:v>
                </c:pt>
                <c:pt idx="620">
                  <c:v>54</c:v>
                </c:pt>
                <c:pt idx="621">
                  <c:v>51</c:v>
                </c:pt>
                <c:pt idx="622">
                  <c:v>52</c:v>
                </c:pt>
                <c:pt idx="623">
                  <c:v>57</c:v>
                </c:pt>
                <c:pt idx="624">
                  <c:v>3</c:v>
                </c:pt>
                <c:pt idx="625">
                  <c:v>41</c:v>
                </c:pt>
                <c:pt idx="626">
                  <c:v>10</c:v>
                </c:pt>
                <c:pt idx="627">
                  <c:v>11</c:v>
                </c:pt>
                <c:pt idx="628">
                  <c:v>14</c:v>
                </c:pt>
                <c:pt idx="629">
                  <c:v>43</c:v>
                </c:pt>
                <c:pt idx="630">
                  <c:v>60</c:v>
                </c:pt>
                <c:pt idx="631">
                  <c:v>8</c:v>
                </c:pt>
                <c:pt idx="632">
                  <c:v>36</c:v>
                </c:pt>
                <c:pt idx="633">
                  <c:v>8</c:v>
                </c:pt>
                <c:pt idx="634">
                  <c:v>15</c:v>
                </c:pt>
                <c:pt idx="635">
                  <c:v>38</c:v>
                </c:pt>
                <c:pt idx="636">
                  <c:v>2</c:v>
                </c:pt>
                <c:pt idx="637">
                  <c:v>43</c:v>
                </c:pt>
                <c:pt idx="638">
                  <c:v>5</c:v>
                </c:pt>
                <c:pt idx="639">
                  <c:v>33</c:v>
                </c:pt>
                <c:pt idx="640">
                  <c:v>63</c:v>
                </c:pt>
                <c:pt idx="641">
                  <c:v>9</c:v>
                </c:pt>
                <c:pt idx="642">
                  <c:v>35</c:v>
                </c:pt>
                <c:pt idx="643">
                  <c:v>11</c:v>
                </c:pt>
                <c:pt idx="644">
                  <c:v>9</c:v>
                </c:pt>
                <c:pt idx="645">
                  <c:v>5</c:v>
                </c:pt>
                <c:pt idx="646">
                  <c:v>18</c:v>
                </c:pt>
                <c:pt idx="647">
                  <c:v>5</c:v>
                </c:pt>
                <c:pt idx="648">
                  <c:v>6</c:v>
                </c:pt>
                <c:pt idx="649">
                  <c:v>44</c:v>
                </c:pt>
                <c:pt idx="650">
                  <c:v>49</c:v>
                </c:pt>
                <c:pt idx="651">
                  <c:v>66</c:v>
                </c:pt>
                <c:pt idx="652">
                  <c:v>65</c:v>
                </c:pt>
                <c:pt idx="653">
                  <c:v>49</c:v>
                </c:pt>
                <c:pt idx="654">
                  <c:v>52</c:v>
                </c:pt>
                <c:pt idx="655">
                  <c:v>40</c:v>
                </c:pt>
                <c:pt idx="656">
                  <c:v>42</c:v>
                </c:pt>
                <c:pt idx="657">
                  <c:v>39</c:v>
                </c:pt>
                <c:pt idx="658">
                  <c:v>19</c:v>
                </c:pt>
                <c:pt idx="659">
                  <c:v>28</c:v>
                </c:pt>
                <c:pt idx="660">
                  <c:v>44</c:v>
                </c:pt>
                <c:pt idx="661">
                  <c:v>12</c:v>
                </c:pt>
                <c:pt idx="662">
                  <c:v>6</c:v>
                </c:pt>
                <c:pt idx="663">
                  <c:v>9</c:v>
                </c:pt>
                <c:pt idx="664">
                  <c:v>41</c:v>
                </c:pt>
                <c:pt idx="665">
                  <c:v>43</c:v>
                </c:pt>
                <c:pt idx="666">
                  <c:v>75</c:v>
                </c:pt>
                <c:pt idx="667">
                  <c:v>51</c:v>
                </c:pt>
                <c:pt idx="668">
                  <c:v>49</c:v>
                </c:pt>
                <c:pt idx="669">
                  <c:v>41</c:v>
                </c:pt>
                <c:pt idx="670">
                  <c:v>50</c:v>
                </c:pt>
                <c:pt idx="671">
                  <c:v>12</c:v>
                </c:pt>
                <c:pt idx="672">
                  <c:v>27</c:v>
                </c:pt>
                <c:pt idx="673">
                  <c:v>28</c:v>
                </c:pt>
                <c:pt idx="674">
                  <c:v>25</c:v>
                </c:pt>
                <c:pt idx="675">
                  <c:v>14</c:v>
                </c:pt>
                <c:pt idx="676">
                  <c:v>66</c:v>
                </c:pt>
                <c:pt idx="677">
                  <c:v>7</c:v>
                </c:pt>
                <c:pt idx="678">
                  <c:v>16</c:v>
                </c:pt>
                <c:pt idx="679">
                  <c:v>6</c:v>
                </c:pt>
                <c:pt idx="680">
                  <c:v>69</c:v>
                </c:pt>
                <c:pt idx="681">
                  <c:v>7</c:v>
                </c:pt>
                <c:pt idx="682">
                  <c:v>47</c:v>
                </c:pt>
                <c:pt idx="683">
                  <c:v>58</c:v>
                </c:pt>
                <c:pt idx="684">
                  <c:v>10</c:v>
                </c:pt>
                <c:pt idx="685">
                  <c:v>11</c:v>
                </c:pt>
                <c:pt idx="686">
                  <c:v>11</c:v>
                </c:pt>
                <c:pt idx="687">
                  <c:v>71</c:v>
                </c:pt>
                <c:pt idx="688">
                  <c:v>39</c:v>
                </c:pt>
                <c:pt idx="689">
                  <c:v>52</c:v>
                </c:pt>
                <c:pt idx="690">
                  <c:v>13</c:v>
                </c:pt>
                <c:pt idx="691">
                  <c:v>41</c:v>
                </c:pt>
                <c:pt idx="692">
                  <c:v>79</c:v>
                </c:pt>
                <c:pt idx="693">
                  <c:v>9</c:v>
                </c:pt>
                <c:pt idx="694">
                  <c:v>20</c:v>
                </c:pt>
                <c:pt idx="695">
                  <c:v>39</c:v>
                </c:pt>
                <c:pt idx="696">
                  <c:v>12</c:v>
                </c:pt>
                <c:pt idx="697">
                  <c:v>8</c:v>
                </c:pt>
                <c:pt idx="698">
                  <c:v>42</c:v>
                </c:pt>
                <c:pt idx="699">
                  <c:v>12</c:v>
                </c:pt>
                <c:pt idx="700">
                  <c:v>26</c:v>
                </c:pt>
                <c:pt idx="701">
                  <c:v>45</c:v>
                </c:pt>
                <c:pt idx="702">
                  <c:v>41</c:v>
                </c:pt>
                <c:pt idx="703">
                  <c:v>38</c:v>
                </c:pt>
                <c:pt idx="704">
                  <c:v>68</c:v>
                </c:pt>
                <c:pt idx="705">
                  <c:v>45</c:v>
                </c:pt>
                <c:pt idx="706">
                  <c:v>62</c:v>
                </c:pt>
                <c:pt idx="707">
                  <c:v>43</c:v>
                </c:pt>
                <c:pt idx="708">
                  <c:v>7</c:v>
                </c:pt>
                <c:pt idx="709">
                  <c:v>37</c:v>
                </c:pt>
                <c:pt idx="710">
                  <c:v>6</c:v>
                </c:pt>
                <c:pt idx="711">
                  <c:v>35</c:v>
                </c:pt>
                <c:pt idx="712">
                  <c:v>11</c:v>
                </c:pt>
                <c:pt idx="713">
                  <c:v>11</c:v>
                </c:pt>
                <c:pt idx="714">
                  <c:v>60</c:v>
                </c:pt>
                <c:pt idx="715">
                  <c:v>22</c:v>
                </c:pt>
                <c:pt idx="716">
                  <c:v>24</c:v>
                </c:pt>
                <c:pt idx="717">
                  <c:v>5</c:v>
                </c:pt>
                <c:pt idx="718">
                  <c:v>6</c:v>
                </c:pt>
                <c:pt idx="719">
                  <c:v>10</c:v>
                </c:pt>
                <c:pt idx="720">
                  <c:v>9</c:v>
                </c:pt>
                <c:pt idx="721">
                  <c:v>22</c:v>
                </c:pt>
                <c:pt idx="722">
                  <c:v>46</c:v>
                </c:pt>
                <c:pt idx="723">
                  <c:v>48</c:v>
                </c:pt>
                <c:pt idx="724">
                  <c:v>45</c:v>
                </c:pt>
                <c:pt idx="725">
                  <c:v>38</c:v>
                </c:pt>
                <c:pt idx="726">
                  <c:v>9</c:v>
                </c:pt>
                <c:pt idx="727">
                  <c:v>5</c:v>
                </c:pt>
                <c:pt idx="728">
                  <c:v>37</c:v>
                </c:pt>
                <c:pt idx="729">
                  <c:v>35</c:v>
                </c:pt>
                <c:pt idx="730">
                  <c:v>30</c:v>
                </c:pt>
                <c:pt idx="731">
                  <c:v>4</c:v>
                </c:pt>
                <c:pt idx="732">
                  <c:v>34</c:v>
                </c:pt>
                <c:pt idx="733">
                  <c:v>51</c:v>
                </c:pt>
                <c:pt idx="734">
                  <c:v>59</c:v>
                </c:pt>
                <c:pt idx="735">
                  <c:v>57</c:v>
                </c:pt>
                <c:pt idx="736">
                  <c:v>10</c:v>
                </c:pt>
                <c:pt idx="737">
                  <c:v>28</c:v>
                </c:pt>
                <c:pt idx="738">
                  <c:v>11</c:v>
                </c:pt>
                <c:pt idx="739">
                  <c:v>48</c:v>
                </c:pt>
                <c:pt idx="740">
                  <c:v>14</c:v>
                </c:pt>
                <c:pt idx="741">
                  <c:v>6</c:v>
                </c:pt>
                <c:pt idx="742">
                  <c:v>32</c:v>
                </c:pt>
                <c:pt idx="743">
                  <c:v>13</c:v>
                </c:pt>
                <c:pt idx="744">
                  <c:v>67</c:v>
                </c:pt>
                <c:pt idx="745">
                  <c:v>28</c:v>
                </c:pt>
                <c:pt idx="746">
                  <c:v>47</c:v>
                </c:pt>
                <c:pt idx="747">
                  <c:v>6</c:v>
                </c:pt>
                <c:pt idx="748">
                  <c:v>37</c:v>
                </c:pt>
                <c:pt idx="749">
                  <c:v>45</c:v>
                </c:pt>
                <c:pt idx="750">
                  <c:v>8</c:v>
                </c:pt>
                <c:pt idx="751">
                  <c:v>35</c:v>
                </c:pt>
                <c:pt idx="752">
                  <c:v>7</c:v>
                </c:pt>
                <c:pt idx="753">
                  <c:v>36</c:v>
                </c:pt>
                <c:pt idx="754">
                  <c:v>15</c:v>
                </c:pt>
                <c:pt idx="755">
                  <c:v>18</c:v>
                </c:pt>
                <c:pt idx="756">
                  <c:v>30</c:v>
                </c:pt>
                <c:pt idx="757">
                  <c:v>9</c:v>
                </c:pt>
                <c:pt idx="758">
                  <c:v>6</c:v>
                </c:pt>
                <c:pt idx="759">
                  <c:v>8</c:v>
                </c:pt>
                <c:pt idx="760">
                  <c:v>50</c:v>
                </c:pt>
                <c:pt idx="761">
                  <c:v>25</c:v>
                </c:pt>
                <c:pt idx="762">
                  <c:v>4</c:v>
                </c:pt>
                <c:pt idx="763">
                  <c:v>41</c:v>
                </c:pt>
                <c:pt idx="764">
                  <c:v>13</c:v>
                </c:pt>
                <c:pt idx="765">
                  <c:v>44</c:v>
                </c:pt>
                <c:pt idx="766">
                  <c:v>10</c:v>
                </c:pt>
                <c:pt idx="767">
                  <c:v>12</c:v>
                </c:pt>
                <c:pt idx="768">
                  <c:v>8</c:v>
                </c:pt>
                <c:pt idx="769">
                  <c:v>39</c:v>
                </c:pt>
                <c:pt idx="770">
                  <c:v>45</c:v>
                </c:pt>
                <c:pt idx="771">
                  <c:v>35</c:v>
                </c:pt>
                <c:pt idx="772">
                  <c:v>30</c:v>
                </c:pt>
                <c:pt idx="773">
                  <c:v>35</c:v>
                </c:pt>
                <c:pt idx="774">
                  <c:v>50</c:v>
                </c:pt>
                <c:pt idx="775">
                  <c:v>23</c:v>
                </c:pt>
                <c:pt idx="776">
                  <c:v>40</c:v>
                </c:pt>
                <c:pt idx="777">
                  <c:v>13</c:v>
                </c:pt>
                <c:pt idx="778">
                  <c:v>41</c:v>
                </c:pt>
                <c:pt idx="779">
                  <c:v>55</c:v>
                </c:pt>
                <c:pt idx="780">
                  <c:v>20</c:v>
                </c:pt>
                <c:pt idx="781">
                  <c:v>46</c:v>
                </c:pt>
                <c:pt idx="782">
                  <c:v>17</c:v>
                </c:pt>
                <c:pt idx="783">
                  <c:v>12</c:v>
                </c:pt>
                <c:pt idx="784">
                  <c:v>68</c:v>
                </c:pt>
                <c:pt idx="785">
                  <c:v>52</c:v>
                </c:pt>
                <c:pt idx="786">
                  <c:v>37</c:v>
                </c:pt>
                <c:pt idx="787">
                  <c:v>43</c:v>
                </c:pt>
                <c:pt idx="788">
                  <c:v>30</c:v>
                </c:pt>
                <c:pt idx="789">
                  <c:v>57</c:v>
                </c:pt>
                <c:pt idx="790">
                  <c:v>33</c:v>
                </c:pt>
                <c:pt idx="791">
                  <c:v>61</c:v>
                </c:pt>
                <c:pt idx="792">
                  <c:v>57</c:v>
                </c:pt>
                <c:pt idx="793">
                  <c:v>9</c:v>
                </c:pt>
                <c:pt idx="794">
                  <c:v>19</c:v>
                </c:pt>
                <c:pt idx="795">
                  <c:v>10</c:v>
                </c:pt>
                <c:pt idx="796">
                  <c:v>30</c:v>
                </c:pt>
                <c:pt idx="797">
                  <c:v>59</c:v>
                </c:pt>
                <c:pt idx="798">
                  <c:v>52</c:v>
                </c:pt>
                <c:pt idx="799">
                  <c:v>8</c:v>
                </c:pt>
                <c:pt idx="800">
                  <c:v>6</c:v>
                </c:pt>
                <c:pt idx="801">
                  <c:v>38</c:v>
                </c:pt>
                <c:pt idx="802">
                  <c:v>13</c:v>
                </c:pt>
                <c:pt idx="803">
                  <c:v>16</c:v>
                </c:pt>
                <c:pt idx="804">
                  <c:v>45</c:v>
                </c:pt>
                <c:pt idx="805">
                  <c:v>63</c:v>
                </c:pt>
                <c:pt idx="806">
                  <c:v>59</c:v>
                </c:pt>
                <c:pt idx="807">
                  <c:v>8</c:v>
                </c:pt>
                <c:pt idx="808">
                  <c:v>7</c:v>
                </c:pt>
                <c:pt idx="809">
                  <c:v>42</c:v>
                </c:pt>
                <c:pt idx="810">
                  <c:v>7</c:v>
                </c:pt>
                <c:pt idx="811">
                  <c:v>18</c:v>
                </c:pt>
                <c:pt idx="812">
                  <c:v>11</c:v>
                </c:pt>
                <c:pt idx="813">
                  <c:v>43</c:v>
                </c:pt>
                <c:pt idx="814">
                  <c:v>9</c:v>
                </c:pt>
                <c:pt idx="815">
                  <c:v>17</c:v>
                </c:pt>
                <c:pt idx="816">
                  <c:v>17</c:v>
                </c:pt>
                <c:pt idx="817">
                  <c:v>28</c:v>
                </c:pt>
                <c:pt idx="818">
                  <c:v>26</c:v>
                </c:pt>
                <c:pt idx="819">
                  <c:v>6</c:v>
                </c:pt>
                <c:pt idx="820">
                  <c:v>33</c:v>
                </c:pt>
                <c:pt idx="821">
                  <c:v>40</c:v>
                </c:pt>
                <c:pt idx="822">
                  <c:v>45</c:v>
                </c:pt>
                <c:pt idx="823">
                  <c:v>43</c:v>
                </c:pt>
                <c:pt idx="824">
                  <c:v>5</c:v>
                </c:pt>
                <c:pt idx="825">
                  <c:v>33</c:v>
                </c:pt>
                <c:pt idx="826">
                  <c:v>12</c:v>
                </c:pt>
                <c:pt idx="827">
                  <c:v>4</c:v>
                </c:pt>
                <c:pt idx="828">
                  <c:v>58</c:v>
                </c:pt>
                <c:pt idx="829">
                  <c:v>50</c:v>
                </c:pt>
                <c:pt idx="830">
                  <c:v>38</c:v>
                </c:pt>
                <c:pt idx="831">
                  <c:v>7</c:v>
                </c:pt>
                <c:pt idx="832">
                  <c:v>36</c:v>
                </c:pt>
                <c:pt idx="833">
                  <c:v>61</c:v>
                </c:pt>
                <c:pt idx="834">
                  <c:v>16</c:v>
                </c:pt>
                <c:pt idx="835">
                  <c:v>47</c:v>
                </c:pt>
                <c:pt idx="836">
                  <c:v>39</c:v>
                </c:pt>
              </c:numCache>
            </c:numRef>
          </c:xVal>
          <c:yVal>
            <c:numRef>
              <c:f>DataCleaned!$Z$2:$Z$855</c:f>
              <c:numCache>
                <c:formatCode>General</c:formatCode>
                <c:ptCount val="837"/>
                <c:pt idx="0">
                  <c:v>13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2</c:v>
                </c:pt>
                <c:pt idx="17">
                  <c:v>5</c:v>
                </c:pt>
                <c:pt idx="18">
                  <c:v>7</c:v>
                </c:pt>
                <c:pt idx="19">
                  <c:v>11</c:v>
                </c:pt>
                <c:pt idx="20">
                  <c:v>7</c:v>
                </c:pt>
                <c:pt idx="21">
                  <c:v>12</c:v>
                </c:pt>
                <c:pt idx="22">
                  <c:v>5</c:v>
                </c:pt>
                <c:pt idx="23">
                  <c:v>9</c:v>
                </c:pt>
                <c:pt idx="24">
                  <c:v>3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12</c:v>
                </c:pt>
                <c:pt idx="29">
                  <c:v>5</c:v>
                </c:pt>
                <c:pt idx="30">
                  <c:v>11</c:v>
                </c:pt>
                <c:pt idx="31">
                  <c:v>10</c:v>
                </c:pt>
                <c:pt idx="32">
                  <c:v>13</c:v>
                </c:pt>
                <c:pt idx="33">
                  <c:v>5</c:v>
                </c:pt>
                <c:pt idx="34">
                  <c:v>12</c:v>
                </c:pt>
                <c:pt idx="35">
                  <c:v>5</c:v>
                </c:pt>
                <c:pt idx="36">
                  <c:v>11</c:v>
                </c:pt>
                <c:pt idx="37">
                  <c:v>13</c:v>
                </c:pt>
                <c:pt idx="38">
                  <c:v>10</c:v>
                </c:pt>
                <c:pt idx="39">
                  <c:v>7</c:v>
                </c:pt>
                <c:pt idx="40">
                  <c:v>12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9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9</c:v>
                </c:pt>
                <c:pt idx="57">
                  <c:v>6</c:v>
                </c:pt>
                <c:pt idx="58">
                  <c:v>8</c:v>
                </c:pt>
                <c:pt idx="59">
                  <c:v>12</c:v>
                </c:pt>
                <c:pt idx="60">
                  <c:v>8</c:v>
                </c:pt>
                <c:pt idx="61">
                  <c:v>4</c:v>
                </c:pt>
                <c:pt idx="62">
                  <c:v>13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10</c:v>
                </c:pt>
                <c:pt idx="67">
                  <c:v>6</c:v>
                </c:pt>
                <c:pt idx="68">
                  <c:v>12</c:v>
                </c:pt>
                <c:pt idx="69">
                  <c:v>3</c:v>
                </c:pt>
                <c:pt idx="70">
                  <c:v>7</c:v>
                </c:pt>
                <c:pt idx="71">
                  <c:v>2</c:v>
                </c:pt>
                <c:pt idx="72">
                  <c:v>8</c:v>
                </c:pt>
                <c:pt idx="73">
                  <c:v>10</c:v>
                </c:pt>
                <c:pt idx="74">
                  <c:v>4</c:v>
                </c:pt>
                <c:pt idx="75">
                  <c:v>10</c:v>
                </c:pt>
                <c:pt idx="76">
                  <c:v>8</c:v>
                </c:pt>
                <c:pt idx="77">
                  <c:v>13</c:v>
                </c:pt>
                <c:pt idx="78">
                  <c:v>5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13</c:v>
                </c:pt>
                <c:pt idx="83">
                  <c:v>10</c:v>
                </c:pt>
                <c:pt idx="84">
                  <c:v>12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9</c:v>
                </c:pt>
                <c:pt idx="92">
                  <c:v>1</c:v>
                </c:pt>
                <c:pt idx="93">
                  <c:v>7</c:v>
                </c:pt>
                <c:pt idx="94">
                  <c:v>12</c:v>
                </c:pt>
                <c:pt idx="95">
                  <c:v>10</c:v>
                </c:pt>
                <c:pt idx="96">
                  <c:v>12</c:v>
                </c:pt>
                <c:pt idx="97">
                  <c:v>9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  <c:pt idx="101">
                  <c:v>11</c:v>
                </c:pt>
                <c:pt idx="102">
                  <c:v>7</c:v>
                </c:pt>
                <c:pt idx="103">
                  <c:v>7</c:v>
                </c:pt>
                <c:pt idx="104">
                  <c:v>11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11</c:v>
                </c:pt>
                <c:pt idx="109">
                  <c:v>9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10</c:v>
                </c:pt>
                <c:pt idx="114">
                  <c:v>8</c:v>
                </c:pt>
                <c:pt idx="115">
                  <c:v>12</c:v>
                </c:pt>
                <c:pt idx="116">
                  <c:v>8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7</c:v>
                </c:pt>
                <c:pt idx="121">
                  <c:v>9</c:v>
                </c:pt>
                <c:pt idx="122">
                  <c:v>10</c:v>
                </c:pt>
                <c:pt idx="123">
                  <c:v>13</c:v>
                </c:pt>
                <c:pt idx="124">
                  <c:v>13</c:v>
                </c:pt>
                <c:pt idx="125">
                  <c:v>12</c:v>
                </c:pt>
                <c:pt idx="126">
                  <c:v>13</c:v>
                </c:pt>
                <c:pt idx="127">
                  <c:v>2</c:v>
                </c:pt>
                <c:pt idx="128">
                  <c:v>5</c:v>
                </c:pt>
                <c:pt idx="129">
                  <c:v>8</c:v>
                </c:pt>
                <c:pt idx="130">
                  <c:v>11</c:v>
                </c:pt>
                <c:pt idx="131">
                  <c:v>8</c:v>
                </c:pt>
                <c:pt idx="132">
                  <c:v>11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10</c:v>
                </c:pt>
                <c:pt idx="139">
                  <c:v>2</c:v>
                </c:pt>
                <c:pt idx="140">
                  <c:v>13</c:v>
                </c:pt>
                <c:pt idx="141">
                  <c:v>3</c:v>
                </c:pt>
                <c:pt idx="142">
                  <c:v>6</c:v>
                </c:pt>
                <c:pt idx="143">
                  <c:v>9</c:v>
                </c:pt>
                <c:pt idx="144">
                  <c:v>10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10</c:v>
                </c:pt>
                <c:pt idx="149">
                  <c:v>12</c:v>
                </c:pt>
                <c:pt idx="150">
                  <c:v>7</c:v>
                </c:pt>
                <c:pt idx="151">
                  <c:v>10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10</c:v>
                </c:pt>
                <c:pt idx="156">
                  <c:v>6</c:v>
                </c:pt>
                <c:pt idx="157">
                  <c:v>12</c:v>
                </c:pt>
                <c:pt idx="158">
                  <c:v>8</c:v>
                </c:pt>
                <c:pt idx="159">
                  <c:v>3</c:v>
                </c:pt>
                <c:pt idx="160">
                  <c:v>11</c:v>
                </c:pt>
                <c:pt idx="161">
                  <c:v>1</c:v>
                </c:pt>
                <c:pt idx="162">
                  <c:v>9</c:v>
                </c:pt>
                <c:pt idx="163">
                  <c:v>6</c:v>
                </c:pt>
                <c:pt idx="164">
                  <c:v>6</c:v>
                </c:pt>
                <c:pt idx="165">
                  <c:v>13</c:v>
                </c:pt>
                <c:pt idx="166">
                  <c:v>7</c:v>
                </c:pt>
                <c:pt idx="167">
                  <c:v>2</c:v>
                </c:pt>
                <c:pt idx="168">
                  <c:v>5</c:v>
                </c:pt>
                <c:pt idx="169">
                  <c:v>5</c:v>
                </c:pt>
                <c:pt idx="170">
                  <c:v>10</c:v>
                </c:pt>
                <c:pt idx="171">
                  <c:v>7</c:v>
                </c:pt>
                <c:pt idx="172">
                  <c:v>9</c:v>
                </c:pt>
                <c:pt idx="173">
                  <c:v>11</c:v>
                </c:pt>
                <c:pt idx="174">
                  <c:v>7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6</c:v>
                </c:pt>
                <c:pt idx="179">
                  <c:v>10</c:v>
                </c:pt>
                <c:pt idx="180">
                  <c:v>9</c:v>
                </c:pt>
                <c:pt idx="181">
                  <c:v>11</c:v>
                </c:pt>
                <c:pt idx="182">
                  <c:v>4</c:v>
                </c:pt>
                <c:pt idx="183">
                  <c:v>11</c:v>
                </c:pt>
                <c:pt idx="184">
                  <c:v>9</c:v>
                </c:pt>
                <c:pt idx="185">
                  <c:v>13</c:v>
                </c:pt>
                <c:pt idx="186">
                  <c:v>8</c:v>
                </c:pt>
                <c:pt idx="187">
                  <c:v>11</c:v>
                </c:pt>
                <c:pt idx="188">
                  <c:v>10</c:v>
                </c:pt>
                <c:pt idx="189">
                  <c:v>11</c:v>
                </c:pt>
                <c:pt idx="190">
                  <c:v>9</c:v>
                </c:pt>
                <c:pt idx="191">
                  <c:v>7</c:v>
                </c:pt>
                <c:pt idx="192">
                  <c:v>8</c:v>
                </c:pt>
                <c:pt idx="193">
                  <c:v>9</c:v>
                </c:pt>
                <c:pt idx="194">
                  <c:v>7</c:v>
                </c:pt>
                <c:pt idx="195">
                  <c:v>13</c:v>
                </c:pt>
                <c:pt idx="196">
                  <c:v>9</c:v>
                </c:pt>
                <c:pt idx="197">
                  <c:v>1</c:v>
                </c:pt>
                <c:pt idx="198">
                  <c:v>4</c:v>
                </c:pt>
                <c:pt idx="199">
                  <c:v>13</c:v>
                </c:pt>
                <c:pt idx="200">
                  <c:v>11</c:v>
                </c:pt>
                <c:pt idx="201">
                  <c:v>6</c:v>
                </c:pt>
                <c:pt idx="202">
                  <c:v>12</c:v>
                </c:pt>
                <c:pt idx="203">
                  <c:v>11</c:v>
                </c:pt>
                <c:pt idx="204">
                  <c:v>9</c:v>
                </c:pt>
                <c:pt idx="205">
                  <c:v>12</c:v>
                </c:pt>
                <c:pt idx="206">
                  <c:v>11</c:v>
                </c:pt>
                <c:pt idx="207">
                  <c:v>11</c:v>
                </c:pt>
                <c:pt idx="208">
                  <c:v>7</c:v>
                </c:pt>
                <c:pt idx="209">
                  <c:v>6</c:v>
                </c:pt>
                <c:pt idx="210">
                  <c:v>8</c:v>
                </c:pt>
                <c:pt idx="211">
                  <c:v>7</c:v>
                </c:pt>
                <c:pt idx="212">
                  <c:v>13</c:v>
                </c:pt>
                <c:pt idx="213">
                  <c:v>12</c:v>
                </c:pt>
                <c:pt idx="214">
                  <c:v>10</c:v>
                </c:pt>
                <c:pt idx="215">
                  <c:v>13</c:v>
                </c:pt>
                <c:pt idx="216">
                  <c:v>7</c:v>
                </c:pt>
                <c:pt idx="217">
                  <c:v>5</c:v>
                </c:pt>
                <c:pt idx="218">
                  <c:v>12</c:v>
                </c:pt>
                <c:pt idx="219">
                  <c:v>9</c:v>
                </c:pt>
                <c:pt idx="220">
                  <c:v>9</c:v>
                </c:pt>
                <c:pt idx="221">
                  <c:v>2</c:v>
                </c:pt>
                <c:pt idx="222">
                  <c:v>8</c:v>
                </c:pt>
                <c:pt idx="223">
                  <c:v>4</c:v>
                </c:pt>
                <c:pt idx="224">
                  <c:v>6</c:v>
                </c:pt>
                <c:pt idx="225">
                  <c:v>9</c:v>
                </c:pt>
                <c:pt idx="226">
                  <c:v>7</c:v>
                </c:pt>
                <c:pt idx="227">
                  <c:v>11</c:v>
                </c:pt>
                <c:pt idx="228">
                  <c:v>10</c:v>
                </c:pt>
                <c:pt idx="229">
                  <c:v>12</c:v>
                </c:pt>
                <c:pt idx="230">
                  <c:v>12</c:v>
                </c:pt>
                <c:pt idx="231">
                  <c:v>8</c:v>
                </c:pt>
                <c:pt idx="232">
                  <c:v>10</c:v>
                </c:pt>
                <c:pt idx="233">
                  <c:v>12</c:v>
                </c:pt>
                <c:pt idx="234">
                  <c:v>3</c:v>
                </c:pt>
                <c:pt idx="235">
                  <c:v>5</c:v>
                </c:pt>
                <c:pt idx="236">
                  <c:v>10</c:v>
                </c:pt>
                <c:pt idx="237">
                  <c:v>3</c:v>
                </c:pt>
                <c:pt idx="238">
                  <c:v>11</c:v>
                </c:pt>
                <c:pt idx="239">
                  <c:v>5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9</c:v>
                </c:pt>
                <c:pt idx="244">
                  <c:v>8</c:v>
                </c:pt>
                <c:pt idx="245">
                  <c:v>7</c:v>
                </c:pt>
                <c:pt idx="246">
                  <c:v>13</c:v>
                </c:pt>
                <c:pt idx="247">
                  <c:v>11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10</c:v>
                </c:pt>
                <c:pt idx="252">
                  <c:v>9</c:v>
                </c:pt>
                <c:pt idx="253">
                  <c:v>4</c:v>
                </c:pt>
                <c:pt idx="254">
                  <c:v>11</c:v>
                </c:pt>
                <c:pt idx="255">
                  <c:v>6</c:v>
                </c:pt>
                <c:pt idx="256">
                  <c:v>9</c:v>
                </c:pt>
                <c:pt idx="257">
                  <c:v>6</c:v>
                </c:pt>
                <c:pt idx="258">
                  <c:v>11</c:v>
                </c:pt>
                <c:pt idx="259">
                  <c:v>9</c:v>
                </c:pt>
                <c:pt idx="260">
                  <c:v>6</c:v>
                </c:pt>
                <c:pt idx="261">
                  <c:v>8</c:v>
                </c:pt>
                <c:pt idx="262">
                  <c:v>7</c:v>
                </c:pt>
                <c:pt idx="263">
                  <c:v>12</c:v>
                </c:pt>
                <c:pt idx="264">
                  <c:v>6</c:v>
                </c:pt>
                <c:pt idx="265">
                  <c:v>3</c:v>
                </c:pt>
                <c:pt idx="266">
                  <c:v>12</c:v>
                </c:pt>
                <c:pt idx="267">
                  <c:v>11</c:v>
                </c:pt>
                <c:pt idx="268">
                  <c:v>12</c:v>
                </c:pt>
                <c:pt idx="269">
                  <c:v>8</c:v>
                </c:pt>
                <c:pt idx="270">
                  <c:v>13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6</c:v>
                </c:pt>
                <c:pt idx="275">
                  <c:v>8</c:v>
                </c:pt>
                <c:pt idx="276">
                  <c:v>8</c:v>
                </c:pt>
                <c:pt idx="277">
                  <c:v>5</c:v>
                </c:pt>
                <c:pt idx="278">
                  <c:v>6</c:v>
                </c:pt>
                <c:pt idx="279">
                  <c:v>12</c:v>
                </c:pt>
                <c:pt idx="280">
                  <c:v>7</c:v>
                </c:pt>
                <c:pt idx="281">
                  <c:v>11</c:v>
                </c:pt>
                <c:pt idx="282">
                  <c:v>12</c:v>
                </c:pt>
                <c:pt idx="283">
                  <c:v>6</c:v>
                </c:pt>
                <c:pt idx="284">
                  <c:v>8</c:v>
                </c:pt>
                <c:pt idx="285">
                  <c:v>7</c:v>
                </c:pt>
                <c:pt idx="286">
                  <c:v>9</c:v>
                </c:pt>
                <c:pt idx="287">
                  <c:v>5</c:v>
                </c:pt>
                <c:pt idx="288">
                  <c:v>11</c:v>
                </c:pt>
                <c:pt idx="289">
                  <c:v>7</c:v>
                </c:pt>
                <c:pt idx="290">
                  <c:v>8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7</c:v>
                </c:pt>
                <c:pt idx="295">
                  <c:v>11</c:v>
                </c:pt>
                <c:pt idx="296">
                  <c:v>7</c:v>
                </c:pt>
                <c:pt idx="297">
                  <c:v>9</c:v>
                </c:pt>
                <c:pt idx="298">
                  <c:v>6</c:v>
                </c:pt>
                <c:pt idx="299">
                  <c:v>12</c:v>
                </c:pt>
                <c:pt idx="300">
                  <c:v>7</c:v>
                </c:pt>
                <c:pt idx="301">
                  <c:v>10</c:v>
                </c:pt>
                <c:pt idx="302">
                  <c:v>10</c:v>
                </c:pt>
                <c:pt idx="303">
                  <c:v>6</c:v>
                </c:pt>
                <c:pt idx="304">
                  <c:v>7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12</c:v>
                </c:pt>
                <c:pt idx="309">
                  <c:v>11</c:v>
                </c:pt>
                <c:pt idx="310">
                  <c:v>7</c:v>
                </c:pt>
                <c:pt idx="311">
                  <c:v>11</c:v>
                </c:pt>
                <c:pt idx="312">
                  <c:v>12</c:v>
                </c:pt>
                <c:pt idx="313">
                  <c:v>11</c:v>
                </c:pt>
                <c:pt idx="314">
                  <c:v>9</c:v>
                </c:pt>
                <c:pt idx="315">
                  <c:v>3</c:v>
                </c:pt>
                <c:pt idx="316">
                  <c:v>8</c:v>
                </c:pt>
                <c:pt idx="317">
                  <c:v>10</c:v>
                </c:pt>
                <c:pt idx="318">
                  <c:v>3</c:v>
                </c:pt>
                <c:pt idx="319">
                  <c:v>12</c:v>
                </c:pt>
                <c:pt idx="320">
                  <c:v>13</c:v>
                </c:pt>
                <c:pt idx="321">
                  <c:v>5</c:v>
                </c:pt>
                <c:pt idx="322">
                  <c:v>12</c:v>
                </c:pt>
                <c:pt idx="323">
                  <c:v>11</c:v>
                </c:pt>
                <c:pt idx="324">
                  <c:v>7</c:v>
                </c:pt>
                <c:pt idx="325">
                  <c:v>9</c:v>
                </c:pt>
                <c:pt idx="326">
                  <c:v>5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13</c:v>
                </c:pt>
                <c:pt idx="331">
                  <c:v>12</c:v>
                </c:pt>
                <c:pt idx="332">
                  <c:v>13</c:v>
                </c:pt>
                <c:pt idx="333">
                  <c:v>10</c:v>
                </c:pt>
                <c:pt idx="334">
                  <c:v>10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12</c:v>
                </c:pt>
                <c:pt idx="339">
                  <c:v>7</c:v>
                </c:pt>
                <c:pt idx="340">
                  <c:v>9</c:v>
                </c:pt>
                <c:pt idx="341">
                  <c:v>7</c:v>
                </c:pt>
                <c:pt idx="342">
                  <c:v>12</c:v>
                </c:pt>
                <c:pt idx="343">
                  <c:v>12</c:v>
                </c:pt>
                <c:pt idx="344">
                  <c:v>7</c:v>
                </c:pt>
                <c:pt idx="345">
                  <c:v>9</c:v>
                </c:pt>
                <c:pt idx="346">
                  <c:v>6</c:v>
                </c:pt>
                <c:pt idx="347">
                  <c:v>8</c:v>
                </c:pt>
                <c:pt idx="348">
                  <c:v>12</c:v>
                </c:pt>
                <c:pt idx="349">
                  <c:v>12</c:v>
                </c:pt>
                <c:pt idx="350">
                  <c:v>1</c:v>
                </c:pt>
                <c:pt idx="351">
                  <c:v>8</c:v>
                </c:pt>
                <c:pt idx="352">
                  <c:v>7</c:v>
                </c:pt>
                <c:pt idx="353">
                  <c:v>10</c:v>
                </c:pt>
                <c:pt idx="354">
                  <c:v>11</c:v>
                </c:pt>
                <c:pt idx="355">
                  <c:v>8</c:v>
                </c:pt>
                <c:pt idx="356">
                  <c:v>5</c:v>
                </c:pt>
                <c:pt idx="357">
                  <c:v>7</c:v>
                </c:pt>
                <c:pt idx="358">
                  <c:v>10</c:v>
                </c:pt>
                <c:pt idx="359">
                  <c:v>8</c:v>
                </c:pt>
                <c:pt idx="360">
                  <c:v>6</c:v>
                </c:pt>
                <c:pt idx="361">
                  <c:v>8</c:v>
                </c:pt>
                <c:pt idx="362">
                  <c:v>8</c:v>
                </c:pt>
                <c:pt idx="363">
                  <c:v>12</c:v>
                </c:pt>
                <c:pt idx="364">
                  <c:v>11</c:v>
                </c:pt>
                <c:pt idx="365">
                  <c:v>4</c:v>
                </c:pt>
                <c:pt idx="366">
                  <c:v>13</c:v>
                </c:pt>
                <c:pt idx="367">
                  <c:v>5</c:v>
                </c:pt>
                <c:pt idx="368">
                  <c:v>2</c:v>
                </c:pt>
                <c:pt idx="369">
                  <c:v>6</c:v>
                </c:pt>
                <c:pt idx="370">
                  <c:v>9</c:v>
                </c:pt>
                <c:pt idx="371">
                  <c:v>6</c:v>
                </c:pt>
                <c:pt idx="372">
                  <c:v>13</c:v>
                </c:pt>
                <c:pt idx="373">
                  <c:v>1</c:v>
                </c:pt>
                <c:pt idx="374">
                  <c:v>11</c:v>
                </c:pt>
                <c:pt idx="375">
                  <c:v>13</c:v>
                </c:pt>
                <c:pt idx="376">
                  <c:v>2</c:v>
                </c:pt>
                <c:pt idx="377">
                  <c:v>10</c:v>
                </c:pt>
                <c:pt idx="378">
                  <c:v>9</c:v>
                </c:pt>
                <c:pt idx="379">
                  <c:v>7</c:v>
                </c:pt>
                <c:pt idx="380">
                  <c:v>13</c:v>
                </c:pt>
                <c:pt idx="381">
                  <c:v>5</c:v>
                </c:pt>
                <c:pt idx="382">
                  <c:v>7</c:v>
                </c:pt>
                <c:pt idx="383">
                  <c:v>9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13</c:v>
                </c:pt>
                <c:pt idx="388">
                  <c:v>9</c:v>
                </c:pt>
                <c:pt idx="389">
                  <c:v>11</c:v>
                </c:pt>
                <c:pt idx="390">
                  <c:v>9</c:v>
                </c:pt>
                <c:pt idx="391">
                  <c:v>7</c:v>
                </c:pt>
                <c:pt idx="392">
                  <c:v>12</c:v>
                </c:pt>
                <c:pt idx="393">
                  <c:v>4</c:v>
                </c:pt>
                <c:pt idx="394">
                  <c:v>11</c:v>
                </c:pt>
                <c:pt idx="395">
                  <c:v>8</c:v>
                </c:pt>
                <c:pt idx="396">
                  <c:v>7</c:v>
                </c:pt>
                <c:pt idx="397">
                  <c:v>5</c:v>
                </c:pt>
                <c:pt idx="398">
                  <c:v>13</c:v>
                </c:pt>
                <c:pt idx="399">
                  <c:v>8</c:v>
                </c:pt>
                <c:pt idx="400">
                  <c:v>8</c:v>
                </c:pt>
                <c:pt idx="401">
                  <c:v>13</c:v>
                </c:pt>
                <c:pt idx="402">
                  <c:v>11</c:v>
                </c:pt>
                <c:pt idx="403">
                  <c:v>4</c:v>
                </c:pt>
                <c:pt idx="404">
                  <c:v>8</c:v>
                </c:pt>
                <c:pt idx="405">
                  <c:v>10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7</c:v>
                </c:pt>
                <c:pt idx="410">
                  <c:v>9</c:v>
                </c:pt>
                <c:pt idx="411">
                  <c:v>9</c:v>
                </c:pt>
                <c:pt idx="412">
                  <c:v>5</c:v>
                </c:pt>
                <c:pt idx="413">
                  <c:v>10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9</c:v>
                </c:pt>
                <c:pt idx="418">
                  <c:v>6</c:v>
                </c:pt>
                <c:pt idx="419">
                  <c:v>9</c:v>
                </c:pt>
                <c:pt idx="420">
                  <c:v>5</c:v>
                </c:pt>
                <c:pt idx="421">
                  <c:v>3</c:v>
                </c:pt>
                <c:pt idx="422">
                  <c:v>10</c:v>
                </c:pt>
                <c:pt idx="423">
                  <c:v>8</c:v>
                </c:pt>
                <c:pt idx="424">
                  <c:v>6</c:v>
                </c:pt>
                <c:pt idx="425">
                  <c:v>12</c:v>
                </c:pt>
                <c:pt idx="426">
                  <c:v>4</c:v>
                </c:pt>
                <c:pt idx="427">
                  <c:v>8</c:v>
                </c:pt>
                <c:pt idx="428">
                  <c:v>10</c:v>
                </c:pt>
                <c:pt idx="429">
                  <c:v>12</c:v>
                </c:pt>
                <c:pt idx="430">
                  <c:v>3</c:v>
                </c:pt>
                <c:pt idx="431">
                  <c:v>7</c:v>
                </c:pt>
                <c:pt idx="432">
                  <c:v>12</c:v>
                </c:pt>
                <c:pt idx="433">
                  <c:v>9</c:v>
                </c:pt>
                <c:pt idx="434">
                  <c:v>12</c:v>
                </c:pt>
                <c:pt idx="435">
                  <c:v>7</c:v>
                </c:pt>
                <c:pt idx="436">
                  <c:v>8</c:v>
                </c:pt>
                <c:pt idx="437">
                  <c:v>10</c:v>
                </c:pt>
                <c:pt idx="438">
                  <c:v>9</c:v>
                </c:pt>
                <c:pt idx="439">
                  <c:v>7</c:v>
                </c:pt>
                <c:pt idx="440">
                  <c:v>7</c:v>
                </c:pt>
                <c:pt idx="441">
                  <c:v>12</c:v>
                </c:pt>
                <c:pt idx="442">
                  <c:v>10</c:v>
                </c:pt>
                <c:pt idx="443">
                  <c:v>8</c:v>
                </c:pt>
                <c:pt idx="444">
                  <c:v>10</c:v>
                </c:pt>
                <c:pt idx="445">
                  <c:v>11</c:v>
                </c:pt>
                <c:pt idx="446">
                  <c:v>11</c:v>
                </c:pt>
                <c:pt idx="447">
                  <c:v>2</c:v>
                </c:pt>
                <c:pt idx="448">
                  <c:v>4</c:v>
                </c:pt>
                <c:pt idx="449">
                  <c:v>3</c:v>
                </c:pt>
                <c:pt idx="450">
                  <c:v>10</c:v>
                </c:pt>
                <c:pt idx="451">
                  <c:v>11</c:v>
                </c:pt>
                <c:pt idx="452">
                  <c:v>4</c:v>
                </c:pt>
                <c:pt idx="453">
                  <c:v>2</c:v>
                </c:pt>
                <c:pt idx="454">
                  <c:v>10</c:v>
                </c:pt>
                <c:pt idx="455">
                  <c:v>7</c:v>
                </c:pt>
                <c:pt idx="456">
                  <c:v>7</c:v>
                </c:pt>
                <c:pt idx="457">
                  <c:v>9</c:v>
                </c:pt>
                <c:pt idx="458">
                  <c:v>8</c:v>
                </c:pt>
                <c:pt idx="459">
                  <c:v>11</c:v>
                </c:pt>
                <c:pt idx="460">
                  <c:v>11</c:v>
                </c:pt>
                <c:pt idx="461">
                  <c:v>3</c:v>
                </c:pt>
                <c:pt idx="462">
                  <c:v>5</c:v>
                </c:pt>
                <c:pt idx="463">
                  <c:v>4</c:v>
                </c:pt>
                <c:pt idx="464">
                  <c:v>3</c:v>
                </c:pt>
                <c:pt idx="465">
                  <c:v>9</c:v>
                </c:pt>
                <c:pt idx="466">
                  <c:v>7</c:v>
                </c:pt>
                <c:pt idx="467">
                  <c:v>2</c:v>
                </c:pt>
                <c:pt idx="468">
                  <c:v>9</c:v>
                </c:pt>
                <c:pt idx="469">
                  <c:v>12</c:v>
                </c:pt>
                <c:pt idx="470">
                  <c:v>10</c:v>
                </c:pt>
                <c:pt idx="471">
                  <c:v>13</c:v>
                </c:pt>
                <c:pt idx="472">
                  <c:v>7</c:v>
                </c:pt>
                <c:pt idx="473">
                  <c:v>11</c:v>
                </c:pt>
                <c:pt idx="474">
                  <c:v>11</c:v>
                </c:pt>
                <c:pt idx="475">
                  <c:v>10</c:v>
                </c:pt>
                <c:pt idx="476">
                  <c:v>13</c:v>
                </c:pt>
                <c:pt idx="477">
                  <c:v>13</c:v>
                </c:pt>
                <c:pt idx="478">
                  <c:v>6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7</c:v>
                </c:pt>
                <c:pt idx="484">
                  <c:v>11</c:v>
                </c:pt>
                <c:pt idx="485">
                  <c:v>11</c:v>
                </c:pt>
                <c:pt idx="486">
                  <c:v>13</c:v>
                </c:pt>
                <c:pt idx="487">
                  <c:v>10</c:v>
                </c:pt>
                <c:pt idx="488">
                  <c:v>5</c:v>
                </c:pt>
                <c:pt idx="489">
                  <c:v>12</c:v>
                </c:pt>
                <c:pt idx="490">
                  <c:v>9</c:v>
                </c:pt>
                <c:pt idx="491">
                  <c:v>12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8</c:v>
                </c:pt>
                <c:pt idx="496">
                  <c:v>6</c:v>
                </c:pt>
                <c:pt idx="497">
                  <c:v>13</c:v>
                </c:pt>
                <c:pt idx="498">
                  <c:v>11</c:v>
                </c:pt>
                <c:pt idx="499">
                  <c:v>12</c:v>
                </c:pt>
                <c:pt idx="500">
                  <c:v>8</c:v>
                </c:pt>
                <c:pt idx="501">
                  <c:v>11</c:v>
                </c:pt>
                <c:pt idx="502">
                  <c:v>10</c:v>
                </c:pt>
                <c:pt idx="503">
                  <c:v>9</c:v>
                </c:pt>
                <c:pt idx="504">
                  <c:v>11</c:v>
                </c:pt>
                <c:pt idx="505">
                  <c:v>7</c:v>
                </c:pt>
                <c:pt idx="506">
                  <c:v>12</c:v>
                </c:pt>
                <c:pt idx="507">
                  <c:v>13</c:v>
                </c:pt>
                <c:pt idx="508">
                  <c:v>8</c:v>
                </c:pt>
                <c:pt idx="509">
                  <c:v>8</c:v>
                </c:pt>
                <c:pt idx="510">
                  <c:v>10</c:v>
                </c:pt>
                <c:pt idx="511">
                  <c:v>4</c:v>
                </c:pt>
                <c:pt idx="512">
                  <c:v>8</c:v>
                </c:pt>
                <c:pt idx="513">
                  <c:v>11</c:v>
                </c:pt>
                <c:pt idx="514">
                  <c:v>2</c:v>
                </c:pt>
                <c:pt idx="515">
                  <c:v>8</c:v>
                </c:pt>
                <c:pt idx="516">
                  <c:v>10</c:v>
                </c:pt>
                <c:pt idx="517">
                  <c:v>11</c:v>
                </c:pt>
                <c:pt idx="518">
                  <c:v>6</c:v>
                </c:pt>
                <c:pt idx="519">
                  <c:v>10</c:v>
                </c:pt>
                <c:pt idx="520">
                  <c:v>9</c:v>
                </c:pt>
                <c:pt idx="521">
                  <c:v>11</c:v>
                </c:pt>
                <c:pt idx="522">
                  <c:v>4</c:v>
                </c:pt>
                <c:pt idx="523">
                  <c:v>7</c:v>
                </c:pt>
                <c:pt idx="524">
                  <c:v>9</c:v>
                </c:pt>
                <c:pt idx="525">
                  <c:v>5</c:v>
                </c:pt>
                <c:pt idx="526">
                  <c:v>11</c:v>
                </c:pt>
                <c:pt idx="527">
                  <c:v>4</c:v>
                </c:pt>
                <c:pt idx="528">
                  <c:v>10</c:v>
                </c:pt>
                <c:pt idx="529">
                  <c:v>13</c:v>
                </c:pt>
                <c:pt idx="530">
                  <c:v>13</c:v>
                </c:pt>
                <c:pt idx="531">
                  <c:v>12</c:v>
                </c:pt>
                <c:pt idx="532">
                  <c:v>10</c:v>
                </c:pt>
                <c:pt idx="533">
                  <c:v>10</c:v>
                </c:pt>
                <c:pt idx="534">
                  <c:v>11</c:v>
                </c:pt>
                <c:pt idx="535">
                  <c:v>9</c:v>
                </c:pt>
                <c:pt idx="536">
                  <c:v>9</c:v>
                </c:pt>
                <c:pt idx="537">
                  <c:v>7</c:v>
                </c:pt>
                <c:pt idx="538">
                  <c:v>4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9</c:v>
                </c:pt>
                <c:pt idx="544">
                  <c:v>2</c:v>
                </c:pt>
                <c:pt idx="545">
                  <c:v>7</c:v>
                </c:pt>
                <c:pt idx="546">
                  <c:v>13</c:v>
                </c:pt>
                <c:pt idx="547">
                  <c:v>8</c:v>
                </c:pt>
                <c:pt idx="548">
                  <c:v>11</c:v>
                </c:pt>
                <c:pt idx="549">
                  <c:v>13</c:v>
                </c:pt>
                <c:pt idx="550">
                  <c:v>1</c:v>
                </c:pt>
                <c:pt idx="551">
                  <c:v>7</c:v>
                </c:pt>
                <c:pt idx="552">
                  <c:v>7</c:v>
                </c:pt>
                <c:pt idx="553">
                  <c:v>11</c:v>
                </c:pt>
                <c:pt idx="554">
                  <c:v>9</c:v>
                </c:pt>
                <c:pt idx="555">
                  <c:v>13</c:v>
                </c:pt>
                <c:pt idx="556">
                  <c:v>4</c:v>
                </c:pt>
                <c:pt idx="557">
                  <c:v>9</c:v>
                </c:pt>
                <c:pt idx="558">
                  <c:v>10</c:v>
                </c:pt>
                <c:pt idx="559">
                  <c:v>10</c:v>
                </c:pt>
                <c:pt idx="560">
                  <c:v>13</c:v>
                </c:pt>
                <c:pt idx="561">
                  <c:v>10</c:v>
                </c:pt>
                <c:pt idx="562">
                  <c:v>13</c:v>
                </c:pt>
                <c:pt idx="563">
                  <c:v>8</c:v>
                </c:pt>
                <c:pt idx="564">
                  <c:v>9</c:v>
                </c:pt>
                <c:pt idx="565">
                  <c:v>7</c:v>
                </c:pt>
                <c:pt idx="566">
                  <c:v>7</c:v>
                </c:pt>
                <c:pt idx="567">
                  <c:v>11</c:v>
                </c:pt>
                <c:pt idx="568">
                  <c:v>9</c:v>
                </c:pt>
                <c:pt idx="569">
                  <c:v>11</c:v>
                </c:pt>
                <c:pt idx="570">
                  <c:v>5</c:v>
                </c:pt>
                <c:pt idx="571">
                  <c:v>10</c:v>
                </c:pt>
                <c:pt idx="572">
                  <c:v>5</c:v>
                </c:pt>
                <c:pt idx="573">
                  <c:v>13</c:v>
                </c:pt>
                <c:pt idx="574">
                  <c:v>9</c:v>
                </c:pt>
                <c:pt idx="575">
                  <c:v>10</c:v>
                </c:pt>
                <c:pt idx="576">
                  <c:v>7</c:v>
                </c:pt>
                <c:pt idx="577">
                  <c:v>9</c:v>
                </c:pt>
                <c:pt idx="578">
                  <c:v>8</c:v>
                </c:pt>
                <c:pt idx="579">
                  <c:v>12</c:v>
                </c:pt>
                <c:pt idx="580">
                  <c:v>7</c:v>
                </c:pt>
                <c:pt idx="581">
                  <c:v>7</c:v>
                </c:pt>
                <c:pt idx="582">
                  <c:v>8</c:v>
                </c:pt>
                <c:pt idx="583">
                  <c:v>5</c:v>
                </c:pt>
                <c:pt idx="584">
                  <c:v>7</c:v>
                </c:pt>
                <c:pt idx="585">
                  <c:v>6</c:v>
                </c:pt>
                <c:pt idx="586">
                  <c:v>10</c:v>
                </c:pt>
                <c:pt idx="587">
                  <c:v>4</c:v>
                </c:pt>
                <c:pt idx="588">
                  <c:v>7</c:v>
                </c:pt>
                <c:pt idx="589">
                  <c:v>8</c:v>
                </c:pt>
                <c:pt idx="590">
                  <c:v>2</c:v>
                </c:pt>
                <c:pt idx="591">
                  <c:v>3</c:v>
                </c:pt>
                <c:pt idx="592">
                  <c:v>11</c:v>
                </c:pt>
                <c:pt idx="593">
                  <c:v>3</c:v>
                </c:pt>
                <c:pt idx="594">
                  <c:v>10</c:v>
                </c:pt>
                <c:pt idx="595">
                  <c:v>10</c:v>
                </c:pt>
                <c:pt idx="596">
                  <c:v>3</c:v>
                </c:pt>
                <c:pt idx="597">
                  <c:v>11</c:v>
                </c:pt>
                <c:pt idx="598">
                  <c:v>7</c:v>
                </c:pt>
                <c:pt idx="599">
                  <c:v>8</c:v>
                </c:pt>
                <c:pt idx="600">
                  <c:v>5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6</c:v>
                </c:pt>
                <c:pt idx="608">
                  <c:v>9</c:v>
                </c:pt>
                <c:pt idx="609">
                  <c:v>12</c:v>
                </c:pt>
                <c:pt idx="610">
                  <c:v>6</c:v>
                </c:pt>
                <c:pt idx="611">
                  <c:v>8</c:v>
                </c:pt>
                <c:pt idx="612">
                  <c:v>11</c:v>
                </c:pt>
                <c:pt idx="613">
                  <c:v>10</c:v>
                </c:pt>
                <c:pt idx="614">
                  <c:v>10</c:v>
                </c:pt>
                <c:pt idx="615">
                  <c:v>12</c:v>
                </c:pt>
                <c:pt idx="616">
                  <c:v>11</c:v>
                </c:pt>
                <c:pt idx="617">
                  <c:v>7</c:v>
                </c:pt>
                <c:pt idx="618">
                  <c:v>8</c:v>
                </c:pt>
                <c:pt idx="619">
                  <c:v>10</c:v>
                </c:pt>
                <c:pt idx="620">
                  <c:v>9</c:v>
                </c:pt>
                <c:pt idx="621">
                  <c:v>13</c:v>
                </c:pt>
                <c:pt idx="622">
                  <c:v>8</c:v>
                </c:pt>
                <c:pt idx="623">
                  <c:v>10</c:v>
                </c:pt>
                <c:pt idx="624">
                  <c:v>2</c:v>
                </c:pt>
                <c:pt idx="625">
                  <c:v>12</c:v>
                </c:pt>
                <c:pt idx="626">
                  <c:v>11</c:v>
                </c:pt>
                <c:pt idx="627">
                  <c:v>8</c:v>
                </c:pt>
                <c:pt idx="628">
                  <c:v>3</c:v>
                </c:pt>
                <c:pt idx="629">
                  <c:v>7</c:v>
                </c:pt>
                <c:pt idx="630">
                  <c:v>10</c:v>
                </c:pt>
                <c:pt idx="631">
                  <c:v>7</c:v>
                </c:pt>
                <c:pt idx="632">
                  <c:v>9</c:v>
                </c:pt>
                <c:pt idx="633">
                  <c:v>7</c:v>
                </c:pt>
                <c:pt idx="634">
                  <c:v>9</c:v>
                </c:pt>
                <c:pt idx="635">
                  <c:v>10</c:v>
                </c:pt>
                <c:pt idx="636">
                  <c:v>1</c:v>
                </c:pt>
                <c:pt idx="637">
                  <c:v>12</c:v>
                </c:pt>
                <c:pt idx="638">
                  <c:v>2</c:v>
                </c:pt>
                <c:pt idx="639">
                  <c:v>11</c:v>
                </c:pt>
                <c:pt idx="640">
                  <c:v>12</c:v>
                </c:pt>
                <c:pt idx="641">
                  <c:v>8</c:v>
                </c:pt>
                <c:pt idx="642">
                  <c:v>13</c:v>
                </c:pt>
                <c:pt idx="643">
                  <c:v>5</c:v>
                </c:pt>
                <c:pt idx="644">
                  <c:v>4</c:v>
                </c:pt>
                <c:pt idx="645">
                  <c:v>4</c:v>
                </c:pt>
                <c:pt idx="646">
                  <c:v>8</c:v>
                </c:pt>
                <c:pt idx="647">
                  <c:v>6</c:v>
                </c:pt>
                <c:pt idx="648">
                  <c:v>3</c:v>
                </c:pt>
                <c:pt idx="649">
                  <c:v>11</c:v>
                </c:pt>
                <c:pt idx="650">
                  <c:v>11</c:v>
                </c:pt>
                <c:pt idx="651">
                  <c:v>13</c:v>
                </c:pt>
                <c:pt idx="652">
                  <c:v>13</c:v>
                </c:pt>
                <c:pt idx="653">
                  <c:v>8</c:v>
                </c:pt>
                <c:pt idx="654">
                  <c:v>13</c:v>
                </c:pt>
                <c:pt idx="655">
                  <c:v>7</c:v>
                </c:pt>
                <c:pt idx="656">
                  <c:v>12</c:v>
                </c:pt>
                <c:pt idx="657">
                  <c:v>13</c:v>
                </c:pt>
                <c:pt idx="658">
                  <c:v>10</c:v>
                </c:pt>
                <c:pt idx="659">
                  <c:v>7</c:v>
                </c:pt>
                <c:pt idx="660">
                  <c:v>11</c:v>
                </c:pt>
                <c:pt idx="661">
                  <c:v>10</c:v>
                </c:pt>
                <c:pt idx="662">
                  <c:v>3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12</c:v>
                </c:pt>
                <c:pt idx="667">
                  <c:v>11</c:v>
                </c:pt>
                <c:pt idx="668">
                  <c:v>12</c:v>
                </c:pt>
                <c:pt idx="669">
                  <c:v>8</c:v>
                </c:pt>
                <c:pt idx="670">
                  <c:v>10</c:v>
                </c:pt>
                <c:pt idx="671">
                  <c:v>7</c:v>
                </c:pt>
                <c:pt idx="672">
                  <c:v>10</c:v>
                </c:pt>
                <c:pt idx="673">
                  <c:v>11</c:v>
                </c:pt>
                <c:pt idx="674">
                  <c:v>7</c:v>
                </c:pt>
                <c:pt idx="675">
                  <c:v>12</c:v>
                </c:pt>
                <c:pt idx="676">
                  <c:v>11</c:v>
                </c:pt>
                <c:pt idx="677">
                  <c:v>2</c:v>
                </c:pt>
                <c:pt idx="678">
                  <c:v>8</c:v>
                </c:pt>
                <c:pt idx="679">
                  <c:v>3</c:v>
                </c:pt>
                <c:pt idx="680">
                  <c:v>12</c:v>
                </c:pt>
                <c:pt idx="681">
                  <c:v>7</c:v>
                </c:pt>
                <c:pt idx="682">
                  <c:v>11</c:v>
                </c:pt>
                <c:pt idx="683">
                  <c:v>12</c:v>
                </c:pt>
                <c:pt idx="684">
                  <c:v>2</c:v>
                </c:pt>
                <c:pt idx="685">
                  <c:v>3</c:v>
                </c:pt>
                <c:pt idx="686">
                  <c:v>11</c:v>
                </c:pt>
                <c:pt idx="687">
                  <c:v>12</c:v>
                </c:pt>
                <c:pt idx="688">
                  <c:v>9</c:v>
                </c:pt>
                <c:pt idx="689">
                  <c:v>11</c:v>
                </c:pt>
                <c:pt idx="690">
                  <c:v>5</c:v>
                </c:pt>
                <c:pt idx="691">
                  <c:v>8</c:v>
                </c:pt>
                <c:pt idx="692">
                  <c:v>13</c:v>
                </c:pt>
                <c:pt idx="693">
                  <c:v>4</c:v>
                </c:pt>
                <c:pt idx="694">
                  <c:v>7</c:v>
                </c:pt>
                <c:pt idx="695">
                  <c:v>10</c:v>
                </c:pt>
                <c:pt idx="696">
                  <c:v>12</c:v>
                </c:pt>
                <c:pt idx="697">
                  <c:v>4</c:v>
                </c:pt>
                <c:pt idx="698">
                  <c:v>12</c:v>
                </c:pt>
                <c:pt idx="699">
                  <c:v>8</c:v>
                </c:pt>
                <c:pt idx="700">
                  <c:v>11</c:v>
                </c:pt>
                <c:pt idx="701">
                  <c:v>10</c:v>
                </c:pt>
                <c:pt idx="702">
                  <c:v>13</c:v>
                </c:pt>
                <c:pt idx="703">
                  <c:v>11</c:v>
                </c:pt>
                <c:pt idx="704">
                  <c:v>13</c:v>
                </c:pt>
                <c:pt idx="705">
                  <c:v>12</c:v>
                </c:pt>
                <c:pt idx="706">
                  <c:v>12</c:v>
                </c:pt>
                <c:pt idx="707">
                  <c:v>8</c:v>
                </c:pt>
                <c:pt idx="708">
                  <c:v>2</c:v>
                </c:pt>
                <c:pt idx="709">
                  <c:v>9</c:v>
                </c:pt>
                <c:pt idx="710">
                  <c:v>2</c:v>
                </c:pt>
                <c:pt idx="711">
                  <c:v>11</c:v>
                </c:pt>
                <c:pt idx="712">
                  <c:v>3</c:v>
                </c:pt>
                <c:pt idx="713">
                  <c:v>5</c:v>
                </c:pt>
                <c:pt idx="714">
                  <c:v>12</c:v>
                </c:pt>
                <c:pt idx="715">
                  <c:v>7</c:v>
                </c:pt>
                <c:pt idx="716">
                  <c:v>9</c:v>
                </c:pt>
                <c:pt idx="717">
                  <c:v>8</c:v>
                </c:pt>
                <c:pt idx="718">
                  <c:v>2</c:v>
                </c:pt>
                <c:pt idx="719">
                  <c:v>8</c:v>
                </c:pt>
                <c:pt idx="720">
                  <c:v>9</c:v>
                </c:pt>
                <c:pt idx="721">
                  <c:v>11</c:v>
                </c:pt>
                <c:pt idx="722">
                  <c:v>7</c:v>
                </c:pt>
                <c:pt idx="723">
                  <c:v>12</c:v>
                </c:pt>
                <c:pt idx="724">
                  <c:v>13</c:v>
                </c:pt>
                <c:pt idx="725">
                  <c:v>12</c:v>
                </c:pt>
                <c:pt idx="726">
                  <c:v>3</c:v>
                </c:pt>
                <c:pt idx="727">
                  <c:v>4</c:v>
                </c:pt>
                <c:pt idx="728">
                  <c:v>12</c:v>
                </c:pt>
                <c:pt idx="729">
                  <c:v>7</c:v>
                </c:pt>
                <c:pt idx="730">
                  <c:v>8</c:v>
                </c:pt>
                <c:pt idx="731">
                  <c:v>3</c:v>
                </c:pt>
                <c:pt idx="732">
                  <c:v>7</c:v>
                </c:pt>
                <c:pt idx="733">
                  <c:v>11</c:v>
                </c:pt>
                <c:pt idx="734">
                  <c:v>12</c:v>
                </c:pt>
                <c:pt idx="735">
                  <c:v>11</c:v>
                </c:pt>
                <c:pt idx="736">
                  <c:v>3</c:v>
                </c:pt>
                <c:pt idx="737">
                  <c:v>7</c:v>
                </c:pt>
                <c:pt idx="738">
                  <c:v>9</c:v>
                </c:pt>
                <c:pt idx="739">
                  <c:v>10</c:v>
                </c:pt>
                <c:pt idx="740">
                  <c:v>10</c:v>
                </c:pt>
                <c:pt idx="741">
                  <c:v>5</c:v>
                </c:pt>
                <c:pt idx="742">
                  <c:v>10</c:v>
                </c:pt>
                <c:pt idx="743">
                  <c:v>4</c:v>
                </c:pt>
                <c:pt idx="744">
                  <c:v>12</c:v>
                </c:pt>
                <c:pt idx="745">
                  <c:v>13</c:v>
                </c:pt>
                <c:pt idx="746">
                  <c:v>13</c:v>
                </c:pt>
                <c:pt idx="747">
                  <c:v>8</c:v>
                </c:pt>
                <c:pt idx="748">
                  <c:v>10</c:v>
                </c:pt>
                <c:pt idx="749">
                  <c:v>8</c:v>
                </c:pt>
                <c:pt idx="750">
                  <c:v>3</c:v>
                </c:pt>
                <c:pt idx="751">
                  <c:v>9</c:v>
                </c:pt>
                <c:pt idx="752">
                  <c:v>8</c:v>
                </c:pt>
                <c:pt idx="753">
                  <c:v>7</c:v>
                </c:pt>
                <c:pt idx="754">
                  <c:v>10</c:v>
                </c:pt>
                <c:pt idx="755">
                  <c:v>11</c:v>
                </c:pt>
                <c:pt idx="756">
                  <c:v>13</c:v>
                </c:pt>
                <c:pt idx="757">
                  <c:v>10</c:v>
                </c:pt>
                <c:pt idx="758">
                  <c:v>5</c:v>
                </c:pt>
                <c:pt idx="759">
                  <c:v>3</c:v>
                </c:pt>
                <c:pt idx="760">
                  <c:v>10</c:v>
                </c:pt>
                <c:pt idx="761">
                  <c:v>10</c:v>
                </c:pt>
                <c:pt idx="762">
                  <c:v>1</c:v>
                </c:pt>
                <c:pt idx="763">
                  <c:v>7</c:v>
                </c:pt>
                <c:pt idx="764">
                  <c:v>4</c:v>
                </c:pt>
                <c:pt idx="765">
                  <c:v>7</c:v>
                </c:pt>
                <c:pt idx="766">
                  <c:v>9</c:v>
                </c:pt>
                <c:pt idx="767">
                  <c:v>8</c:v>
                </c:pt>
                <c:pt idx="768">
                  <c:v>3</c:v>
                </c:pt>
                <c:pt idx="769">
                  <c:v>10</c:v>
                </c:pt>
                <c:pt idx="770">
                  <c:v>8</c:v>
                </c:pt>
                <c:pt idx="771">
                  <c:v>13</c:v>
                </c:pt>
                <c:pt idx="772">
                  <c:v>9</c:v>
                </c:pt>
                <c:pt idx="773">
                  <c:v>7</c:v>
                </c:pt>
                <c:pt idx="774">
                  <c:v>11</c:v>
                </c:pt>
                <c:pt idx="775">
                  <c:v>11</c:v>
                </c:pt>
                <c:pt idx="776">
                  <c:v>10</c:v>
                </c:pt>
                <c:pt idx="777">
                  <c:v>9</c:v>
                </c:pt>
                <c:pt idx="778">
                  <c:v>8</c:v>
                </c:pt>
                <c:pt idx="779">
                  <c:v>9</c:v>
                </c:pt>
                <c:pt idx="780">
                  <c:v>5</c:v>
                </c:pt>
                <c:pt idx="781">
                  <c:v>11</c:v>
                </c:pt>
                <c:pt idx="782">
                  <c:v>11</c:v>
                </c:pt>
                <c:pt idx="783">
                  <c:v>6</c:v>
                </c:pt>
                <c:pt idx="784">
                  <c:v>12</c:v>
                </c:pt>
                <c:pt idx="785">
                  <c:v>13</c:v>
                </c:pt>
                <c:pt idx="786">
                  <c:v>9</c:v>
                </c:pt>
                <c:pt idx="787">
                  <c:v>10</c:v>
                </c:pt>
                <c:pt idx="788">
                  <c:v>12</c:v>
                </c:pt>
                <c:pt idx="789">
                  <c:v>12</c:v>
                </c:pt>
                <c:pt idx="790">
                  <c:v>8</c:v>
                </c:pt>
                <c:pt idx="791">
                  <c:v>9</c:v>
                </c:pt>
                <c:pt idx="792">
                  <c:v>10</c:v>
                </c:pt>
                <c:pt idx="793">
                  <c:v>3</c:v>
                </c:pt>
                <c:pt idx="794">
                  <c:v>13</c:v>
                </c:pt>
                <c:pt idx="795">
                  <c:v>9</c:v>
                </c:pt>
                <c:pt idx="796">
                  <c:v>11</c:v>
                </c:pt>
                <c:pt idx="797">
                  <c:v>11</c:v>
                </c:pt>
                <c:pt idx="798">
                  <c:v>8</c:v>
                </c:pt>
                <c:pt idx="799">
                  <c:v>4</c:v>
                </c:pt>
                <c:pt idx="800">
                  <c:v>5</c:v>
                </c:pt>
                <c:pt idx="801">
                  <c:v>10</c:v>
                </c:pt>
                <c:pt idx="802">
                  <c:v>8</c:v>
                </c:pt>
                <c:pt idx="803">
                  <c:v>7</c:v>
                </c:pt>
                <c:pt idx="804">
                  <c:v>8</c:v>
                </c:pt>
                <c:pt idx="805">
                  <c:v>13</c:v>
                </c:pt>
                <c:pt idx="806">
                  <c:v>12</c:v>
                </c:pt>
                <c:pt idx="807">
                  <c:v>9</c:v>
                </c:pt>
                <c:pt idx="808">
                  <c:v>5</c:v>
                </c:pt>
                <c:pt idx="809">
                  <c:v>10</c:v>
                </c:pt>
                <c:pt idx="810">
                  <c:v>13</c:v>
                </c:pt>
                <c:pt idx="811">
                  <c:v>6</c:v>
                </c:pt>
                <c:pt idx="812">
                  <c:v>6</c:v>
                </c:pt>
                <c:pt idx="813">
                  <c:v>9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7</c:v>
                </c:pt>
                <c:pt idx="818">
                  <c:v>10</c:v>
                </c:pt>
                <c:pt idx="819">
                  <c:v>7</c:v>
                </c:pt>
                <c:pt idx="820">
                  <c:v>10</c:v>
                </c:pt>
                <c:pt idx="821">
                  <c:v>11</c:v>
                </c:pt>
                <c:pt idx="822">
                  <c:v>12</c:v>
                </c:pt>
                <c:pt idx="823">
                  <c:v>11</c:v>
                </c:pt>
                <c:pt idx="824">
                  <c:v>4</c:v>
                </c:pt>
                <c:pt idx="825">
                  <c:v>9</c:v>
                </c:pt>
                <c:pt idx="826">
                  <c:v>5</c:v>
                </c:pt>
                <c:pt idx="827">
                  <c:v>1</c:v>
                </c:pt>
                <c:pt idx="828">
                  <c:v>13</c:v>
                </c:pt>
                <c:pt idx="829">
                  <c:v>12</c:v>
                </c:pt>
                <c:pt idx="830">
                  <c:v>11</c:v>
                </c:pt>
                <c:pt idx="831">
                  <c:v>4</c:v>
                </c:pt>
                <c:pt idx="832">
                  <c:v>9</c:v>
                </c:pt>
                <c:pt idx="833">
                  <c:v>12</c:v>
                </c:pt>
                <c:pt idx="834">
                  <c:v>6</c:v>
                </c:pt>
                <c:pt idx="835">
                  <c:v>8</c:v>
                </c:pt>
                <c:pt idx="83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7-4E93-B8AA-9882686E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3864"/>
        <c:axId val="417916328"/>
      </c:scatterChart>
      <c:valAx>
        <c:axId val="4179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6328"/>
        <c:crosses val="autoZero"/>
        <c:crossBetween val="midCat"/>
      </c:valAx>
      <c:valAx>
        <c:axId val="4179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Rides vs Days driven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DataCleaned!$E$1</c:f>
              <c:strCache>
                <c:ptCount val="1"/>
                <c:pt idx="0">
                  <c:v>Number of Rides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DataCleaned!$D$2:$D$855</c:f>
              <c:numCache>
                <c:formatCode>General</c:formatCode>
                <c:ptCount val="837"/>
                <c:pt idx="0">
                  <c:v>56</c:v>
                </c:pt>
                <c:pt idx="1">
                  <c:v>12</c:v>
                </c:pt>
                <c:pt idx="2">
                  <c:v>12</c:v>
                </c:pt>
                <c:pt idx="3">
                  <c:v>40</c:v>
                </c:pt>
                <c:pt idx="4">
                  <c:v>40</c:v>
                </c:pt>
                <c:pt idx="5">
                  <c:v>25</c:v>
                </c:pt>
                <c:pt idx="6">
                  <c:v>17</c:v>
                </c:pt>
                <c:pt idx="7">
                  <c:v>42</c:v>
                </c:pt>
                <c:pt idx="8">
                  <c:v>39</c:v>
                </c:pt>
                <c:pt idx="9">
                  <c:v>21</c:v>
                </c:pt>
                <c:pt idx="10">
                  <c:v>14</c:v>
                </c:pt>
                <c:pt idx="11">
                  <c:v>62</c:v>
                </c:pt>
                <c:pt idx="12">
                  <c:v>24</c:v>
                </c:pt>
                <c:pt idx="13">
                  <c:v>43</c:v>
                </c:pt>
                <c:pt idx="14">
                  <c:v>32</c:v>
                </c:pt>
                <c:pt idx="15">
                  <c:v>45</c:v>
                </c:pt>
                <c:pt idx="16">
                  <c:v>8</c:v>
                </c:pt>
                <c:pt idx="17">
                  <c:v>13</c:v>
                </c:pt>
                <c:pt idx="18">
                  <c:v>29</c:v>
                </c:pt>
                <c:pt idx="19">
                  <c:v>12</c:v>
                </c:pt>
                <c:pt idx="20">
                  <c:v>11</c:v>
                </c:pt>
                <c:pt idx="21">
                  <c:v>52</c:v>
                </c:pt>
                <c:pt idx="22">
                  <c:v>14</c:v>
                </c:pt>
                <c:pt idx="23">
                  <c:v>43</c:v>
                </c:pt>
                <c:pt idx="24">
                  <c:v>7</c:v>
                </c:pt>
                <c:pt idx="25">
                  <c:v>60</c:v>
                </c:pt>
                <c:pt idx="26">
                  <c:v>39</c:v>
                </c:pt>
                <c:pt idx="27">
                  <c:v>7</c:v>
                </c:pt>
                <c:pt idx="28">
                  <c:v>29</c:v>
                </c:pt>
                <c:pt idx="29">
                  <c:v>15</c:v>
                </c:pt>
                <c:pt idx="30">
                  <c:v>64</c:v>
                </c:pt>
                <c:pt idx="31">
                  <c:v>56</c:v>
                </c:pt>
                <c:pt idx="32">
                  <c:v>12</c:v>
                </c:pt>
                <c:pt idx="33">
                  <c:v>6</c:v>
                </c:pt>
                <c:pt idx="34">
                  <c:v>46</c:v>
                </c:pt>
                <c:pt idx="35">
                  <c:v>8</c:v>
                </c:pt>
                <c:pt idx="36">
                  <c:v>60</c:v>
                </c:pt>
                <c:pt idx="37">
                  <c:v>56</c:v>
                </c:pt>
                <c:pt idx="38">
                  <c:v>34</c:v>
                </c:pt>
                <c:pt idx="39">
                  <c:v>12</c:v>
                </c:pt>
                <c:pt idx="40">
                  <c:v>50</c:v>
                </c:pt>
                <c:pt idx="41">
                  <c:v>46</c:v>
                </c:pt>
                <c:pt idx="42">
                  <c:v>11</c:v>
                </c:pt>
                <c:pt idx="43">
                  <c:v>11</c:v>
                </c:pt>
                <c:pt idx="44">
                  <c:v>57</c:v>
                </c:pt>
                <c:pt idx="45">
                  <c:v>51</c:v>
                </c:pt>
                <c:pt idx="46">
                  <c:v>42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8</c:v>
                </c:pt>
                <c:pt idx="51">
                  <c:v>64</c:v>
                </c:pt>
                <c:pt idx="52">
                  <c:v>56</c:v>
                </c:pt>
                <c:pt idx="53">
                  <c:v>17</c:v>
                </c:pt>
                <c:pt idx="54">
                  <c:v>13</c:v>
                </c:pt>
                <c:pt idx="55">
                  <c:v>11</c:v>
                </c:pt>
                <c:pt idx="56">
                  <c:v>56</c:v>
                </c:pt>
                <c:pt idx="57">
                  <c:v>10</c:v>
                </c:pt>
                <c:pt idx="58">
                  <c:v>33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70</c:v>
                </c:pt>
                <c:pt idx="63">
                  <c:v>18</c:v>
                </c:pt>
                <c:pt idx="64">
                  <c:v>14</c:v>
                </c:pt>
                <c:pt idx="65">
                  <c:v>50</c:v>
                </c:pt>
                <c:pt idx="66">
                  <c:v>55</c:v>
                </c:pt>
                <c:pt idx="67">
                  <c:v>16</c:v>
                </c:pt>
                <c:pt idx="68">
                  <c:v>59</c:v>
                </c:pt>
                <c:pt idx="69">
                  <c:v>6</c:v>
                </c:pt>
                <c:pt idx="70">
                  <c:v>13</c:v>
                </c:pt>
                <c:pt idx="71">
                  <c:v>4</c:v>
                </c:pt>
                <c:pt idx="72">
                  <c:v>37</c:v>
                </c:pt>
                <c:pt idx="73">
                  <c:v>21</c:v>
                </c:pt>
                <c:pt idx="74">
                  <c:v>10</c:v>
                </c:pt>
                <c:pt idx="75">
                  <c:v>38</c:v>
                </c:pt>
                <c:pt idx="76">
                  <c:v>15</c:v>
                </c:pt>
                <c:pt idx="77">
                  <c:v>61</c:v>
                </c:pt>
                <c:pt idx="78">
                  <c:v>10</c:v>
                </c:pt>
                <c:pt idx="79">
                  <c:v>46</c:v>
                </c:pt>
                <c:pt idx="80">
                  <c:v>53</c:v>
                </c:pt>
                <c:pt idx="81">
                  <c:v>10</c:v>
                </c:pt>
                <c:pt idx="82">
                  <c:v>72</c:v>
                </c:pt>
                <c:pt idx="83">
                  <c:v>44</c:v>
                </c:pt>
                <c:pt idx="84">
                  <c:v>80</c:v>
                </c:pt>
                <c:pt idx="85">
                  <c:v>50</c:v>
                </c:pt>
                <c:pt idx="86">
                  <c:v>50</c:v>
                </c:pt>
                <c:pt idx="87">
                  <c:v>40</c:v>
                </c:pt>
                <c:pt idx="88">
                  <c:v>57</c:v>
                </c:pt>
                <c:pt idx="89">
                  <c:v>9</c:v>
                </c:pt>
                <c:pt idx="90">
                  <c:v>9</c:v>
                </c:pt>
                <c:pt idx="91">
                  <c:v>43</c:v>
                </c:pt>
                <c:pt idx="92">
                  <c:v>4</c:v>
                </c:pt>
                <c:pt idx="93">
                  <c:v>7</c:v>
                </c:pt>
                <c:pt idx="94">
                  <c:v>48</c:v>
                </c:pt>
                <c:pt idx="95">
                  <c:v>43</c:v>
                </c:pt>
                <c:pt idx="96">
                  <c:v>64</c:v>
                </c:pt>
                <c:pt idx="97">
                  <c:v>45</c:v>
                </c:pt>
                <c:pt idx="98">
                  <c:v>35</c:v>
                </c:pt>
                <c:pt idx="99">
                  <c:v>11</c:v>
                </c:pt>
                <c:pt idx="100">
                  <c:v>10</c:v>
                </c:pt>
                <c:pt idx="101">
                  <c:v>48</c:v>
                </c:pt>
                <c:pt idx="102">
                  <c:v>9</c:v>
                </c:pt>
                <c:pt idx="103">
                  <c:v>9</c:v>
                </c:pt>
                <c:pt idx="104">
                  <c:v>58</c:v>
                </c:pt>
                <c:pt idx="105">
                  <c:v>42</c:v>
                </c:pt>
                <c:pt idx="106">
                  <c:v>37</c:v>
                </c:pt>
                <c:pt idx="107">
                  <c:v>13</c:v>
                </c:pt>
                <c:pt idx="108">
                  <c:v>27</c:v>
                </c:pt>
                <c:pt idx="109">
                  <c:v>35</c:v>
                </c:pt>
                <c:pt idx="110">
                  <c:v>61</c:v>
                </c:pt>
                <c:pt idx="111">
                  <c:v>45</c:v>
                </c:pt>
                <c:pt idx="112">
                  <c:v>49</c:v>
                </c:pt>
                <c:pt idx="113">
                  <c:v>28</c:v>
                </c:pt>
                <c:pt idx="114">
                  <c:v>50</c:v>
                </c:pt>
                <c:pt idx="115">
                  <c:v>40</c:v>
                </c:pt>
                <c:pt idx="116">
                  <c:v>40</c:v>
                </c:pt>
                <c:pt idx="117">
                  <c:v>43</c:v>
                </c:pt>
                <c:pt idx="118">
                  <c:v>17</c:v>
                </c:pt>
                <c:pt idx="119">
                  <c:v>47</c:v>
                </c:pt>
                <c:pt idx="120">
                  <c:v>32</c:v>
                </c:pt>
                <c:pt idx="121">
                  <c:v>19</c:v>
                </c:pt>
                <c:pt idx="122">
                  <c:v>52</c:v>
                </c:pt>
                <c:pt idx="123">
                  <c:v>66</c:v>
                </c:pt>
                <c:pt idx="124">
                  <c:v>59</c:v>
                </c:pt>
                <c:pt idx="125">
                  <c:v>52</c:v>
                </c:pt>
                <c:pt idx="126">
                  <c:v>57</c:v>
                </c:pt>
                <c:pt idx="127">
                  <c:v>9</c:v>
                </c:pt>
                <c:pt idx="128">
                  <c:v>11</c:v>
                </c:pt>
                <c:pt idx="129">
                  <c:v>9</c:v>
                </c:pt>
                <c:pt idx="130">
                  <c:v>57</c:v>
                </c:pt>
                <c:pt idx="131">
                  <c:v>40</c:v>
                </c:pt>
                <c:pt idx="132">
                  <c:v>15</c:v>
                </c:pt>
                <c:pt idx="133">
                  <c:v>56</c:v>
                </c:pt>
                <c:pt idx="134">
                  <c:v>49</c:v>
                </c:pt>
                <c:pt idx="135">
                  <c:v>30</c:v>
                </c:pt>
                <c:pt idx="136">
                  <c:v>8</c:v>
                </c:pt>
                <c:pt idx="137">
                  <c:v>56</c:v>
                </c:pt>
                <c:pt idx="138">
                  <c:v>42</c:v>
                </c:pt>
                <c:pt idx="139">
                  <c:v>8</c:v>
                </c:pt>
                <c:pt idx="140">
                  <c:v>39</c:v>
                </c:pt>
                <c:pt idx="141">
                  <c:v>8</c:v>
                </c:pt>
                <c:pt idx="142">
                  <c:v>13</c:v>
                </c:pt>
                <c:pt idx="143">
                  <c:v>40</c:v>
                </c:pt>
                <c:pt idx="144">
                  <c:v>7</c:v>
                </c:pt>
                <c:pt idx="145">
                  <c:v>38</c:v>
                </c:pt>
                <c:pt idx="146">
                  <c:v>58</c:v>
                </c:pt>
                <c:pt idx="147">
                  <c:v>66</c:v>
                </c:pt>
                <c:pt idx="148">
                  <c:v>39</c:v>
                </c:pt>
                <c:pt idx="149">
                  <c:v>76</c:v>
                </c:pt>
                <c:pt idx="150">
                  <c:v>8</c:v>
                </c:pt>
                <c:pt idx="151">
                  <c:v>6</c:v>
                </c:pt>
                <c:pt idx="152">
                  <c:v>5</c:v>
                </c:pt>
                <c:pt idx="153">
                  <c:v>39</c:v>
                </c:pt>
                <c:pt idx="154">
                  <c:v>36</c:v>
                </c:pt>
                <c:pt idx="155">
                  <c:v>13</c:v>
                </c:pt>
                <c:pt idx="156">
                  <c:v>8</c:v>
                </c:pt>
                <c:pt idx="157">
                  <c:v>49</c:v>
                </c:pt>
                <c:pt idx="158">
                  <c:v>17</c:v>
                </c:pt>
                <c:pt idx="159">
                  <c:v>12</c:v>
                </c:pt>
                <c:pt idx="160">
                  <c:v>7</c:v>
                </c:pt>
                <c:pt idx="161">
                  <c:v>4</c:v>
                </c:pt>
                <c:pt idx="162">
                  <c:v>14</c:v>
                </c:pt>
                <c:pt idx="163">
                  <c:v>15</c:v>
                </c:pt>
                <c:pt idx="164">
                  <c:v>10</c:v>
                </c:pt>
                <c:pt idx="165">
                  <c:v>54</c:v>
                </c:pt>
                <c:pt idx="166">
                  <c:v>31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51</c:v>
                </c:pt>
                <c:pt idx="171">
                  <c:v>32</c:v>
                </c:pt>
                <c:pt idx="172">
                  <c:v>14</c:v>
                </c:pt>
                <c:pt idx="173">
                  <c:v>56</c:v>
                </c:pt>
                <c:pt idx="174">
                  <c:v>11</c:v>
                </c:pt>
                <c:pt idx="175">
                  <c:v>14</c:v>
                </c:pt>
                <c:pt idx="176">
                  <c:v>14</c:v>
                </c:pt>
                <c:pt idx="177">
                  <c:v>33</c:v>
                </c:pt>
                <c:pt idx="178">
                  <c:v>17</c:v>
                </c:pt>
                <c:pt idx="179">
                  <c:v>55</c:v>
                </c:pt>
                <c:pt idx="180">
                  <c:v>36</c:v>
                </c:pt>
                <c:pt idx="181">
                  <c:v>37</c:v>
                </c:pt>
                <c:pt idx="182">
                  <c:v>10</c:v>
                </c:pt>
                <c:pt idx="183">
                  <c:v>6</c:v>
                </c:pt>
                <c:pt idx="184">
                  <c:v>56</c:v>
                </c:pt>
                <c:pt idx="185">
                  <c:v>38</c:v>
                </c:pt>
                <c:pt idx="186">
                  <c:v>16</c:v>
                </c:pt>
                <c:pt idx="187">
                  <c:v>55</c:v>
                </c:pt>
                <c:pt idx="188">
                  <c:v>37</c:v>
                </c:pt>
                <c:pt idx="189">
                  <c:v>37</c:v>
                </c:pt>
                <c:pt idx="190">
                  <c:v>41</c:v>
                </c:pt>
                <c:pt idx="191">
                  <c:v>33</c:v>
                </c:pt>
                <c:pt idx="192">
                  <c:v>43</c:v>
                </c:pt>
                <c:pt idx="193">
                  <c:v>42</c:v>
                </c:pt>
                <c:pt idx="194">
                  <c:v>31</c:v>
                </c:pt>
                <c:pt idx="195">
                  <c:v>59</c:v>
                </c:pt>
                <c:pt idx="196">
                  <c:v>47</c:v>
                </c:pt>
                <c:pt idx="197">
                  <c:v>6</c:v>
                </c:pt>
                <c:pt idx="198">
                  <c:v>9</c:v>
                </c:pt>
                <c:pt idx="199">
                  <c:v>42</c:v>
                </c:pt>
                <c:pt idx="200">
                  <c:v>31</c:v>
                </c:pt>
                <c:pt idx="201">
                  <c:v>8</c:v>
                </c:pt>
                <c:pt idx="202">
                  <c:v>53</c:v>
                </c:pt>
                <c:pt idx="203">
                  <c:v>50</c:v>
                </c:pt>
                <c:pt idx="204">
                  <c:v>27</c:v>
                </c:pt>
                <c:pt idx="205">
                  <c:v>69</c:v>
                </c:pt>
                <c:pt idx="206">
                  <c:v>52</c:v>
                </c:pt>
                <c:pt idx="207">
                  <c:v>17</c:v>
                </c:pt>
                <c:pt idx="208">
                  <c:v>8</c:v>
                </c:pt>
                <c:pt idx="209">
                  <c:v>22</c:v>
                </c:pt>
                <c:pt idx="210">
                  <c:v>32</c:v>
                </c:pt>
                <c:pt idx="211">
                  <c:v>35</c:v>
                </c:pt>
                <c:pt idx="212">
                  <c:v>40</c:v>
                </c:pt>
                <c:pt idx="213">
                  <c:v>43</c:v>
                </c:pt>
                <c:pt idx="214">
                  <c:v>28</c:v>
                </c:pt>
                <c:pt idx="215">
                  <c:v>62</c:v>
                </c:pt>
                <c:pt idx="216">
                  <c:v>40</c:v>
                </c:pt>
                <c:pt idx="217">
                  <c:v>8</c:v>
                </c:pt>
                <c:pt idx="218">
                  <c:v>61</c:v>
                </c:pt>
                <c:pt idx="219">
                  <c:v>33</c:v>
                </c:pt>
                <c:pt idx="220">
                  <c:v>42</c:v>
                </c:pt>
                <c:pt idx="221">
                  <c:v>5</c:v>
                </c:pt>
                <c:pt idx="222">
                  <c:v>29</c:v>
                </c:pt>
                <c:pt idx="223">
                  <c:v>5</c:v>
                </c:pt>
                <c:pt idx="224">
                  <c:v>25</c:v>
                </c:pt>
                <c:pt idx="225">
                  <c:v>35</c:v>
                </c:pt>
                <c:pt idx="226">
                  <c:v>37</c:v>
                </c:pt>
                <c:pt idx="227">
                  <c:v>66</c:v>
                </c:pt>
                <c:pt idx="228">
                  <c:v>50</c:v>
                </c:pt>
                <c:pt idx="229">
                  <c:v>63</c:v>
                </c:pt>
                <c:pt idx="230">
                  <c:v>47</c:v>
                </c:pt>
                <c:pt idx="231">
                  <c:v>20</c:v>
                </c:pt>
                <c:pt idx="232">
                  <c:v>19</c:v>
                </c:pt>
                <c:pt idx="233">
                  <c:v>69</c:v>
                </c:pt>
                <c:pt idx="234">
                  <c:v>10</c:v>
                </c:pt>
                <c:pt idx="235">
                  <c:v>23</c:v>
                </c:pt>
                <c:pt idx="236">
                  <c:v>64</c:v>
                </c:pt>
                <c:pt idx="237">
                  <c:v>11</c:v>
                </c:pt>
                <c:pt idx="238">
                  <c:v>38</c:v>
                </c:pt>
                <c:pt idx="239">
                  <c:v>7</c:v>
                </c:pt>
                <c:pt idx="240">
                  <c:v>32</c:v>
                </c:pt>
                <c:pt idx="241">
                  <c:v>11</c:v>
                </c:pt>
                <c:pt idx="242">
                  <c:v>24</c:v>
                </c:pt>
                <c:pt idx="243">
                  <c:v>49</c:v>
                </c:pt>
                <c:pt idx="244">
                  <c:v>36</c:v>
                </c:pt>
                <c:pt idx="245">
                  <c:v>15</c:v>
                </c:pt>
                <c:pt idx="246">
                  <c:v>58</c:v>
                </c:pt>
                <c:pt idx="247">
                  <c:v>34</c:v>
                </c:pt>
                <c:pt idx="248">
                  <c:v>43</c:v>
                </c:pt>
                <c:pt idx="249">
                  <c:v>21</c:v>
                </c:pt>
                <c:pt idx="250">
                  <c:v>32</c:v>
                </c:pt>
                <c:pt idx="251">
                  <c:v>49</c:v>
                </c:pt>
                <c:pt idx="252">
                  <c:v>41</c:v>
                </c:pt>
                <c:pt idx="253">
                  <c:v>7</c:v>
                </c:pt>
                <c:pt idx="254">
                  <c:v>35</c:v>
                </c:pt>
                <c:pt idx="255">
                  <c:v>18</c:v>
                </c:pt>
                <c:pt idx="256">
                  <c:v>15</c:v>
                </c:pt>
                <c:pt idx="257">
                  <c:v>4</c:v>
                </c:pt>
                <c:pt idx="258">
                  <c:v>30</c:v>
                </c:pt>
                <c:pt idx="259">
                  <c:v>34</c:v>
                </c:pt>
                <c:pt idx="260">
                  <c:v>35</c:v>
                </c:pt>
                <c:pt idx="261">
                  <c:v>39</c:v>
                </c:pt>
                <c:pt idx="262">
                  <c:v>30</c:v>
                </c:pt>
                <c:pt idx="263">
                  <c:v>14</c:v>
                </c:pt>
                <c:pt idx="264">
                  <c:v>14</c:v>
                </c:pt>
                <c:pt idx="265">
                  <c:v>12</c:v>
                </c:pt>
                <c:pt idx="266">
                  <c:v>32</c:v>
                </c:pt>
                <c:pt idx="267">
                  <c:v>70</c:v>
                </c:pt>
                <c:pt idx="268">
                  <c:v>74</c:v>
                </c:pt>
                <c:pt idx="269">
                  <c:v>18</c:v>
                </c:pt>
                <c:pt idx="270">
                  <c:v>51</c:v>
                </c:pt>
                <c:pt idx="271">
                  <c:v>43</c:v>
                </c:pt>
                <c:pt idx="272">
                  <c:v>42</c:v>
                </c:pt>
                <c:pt idx="273">
                  <c:v>32</c:v>
                </c:pt>
                <c:pt idx="274">
                  <c:v>9</c:v>
                </c:pt>
                <c:pt idx="275">
                  <c:v>36</c:v>
                </c:pt>
                <c:pt idx="276">
                  <c:v>44</c:v>
                </c:pt>
                <c:pt idx="277">
                  <c:v>14</c:v>
                </c:pt>
                <c:pt idx="278">
                  <c:v>9</c:v>
                </c:pt>
                <c:pt idx="279">
                  <c:v>81</c:v>
                </c:pt>
                <c:pt idx="280">
                  <c:v>28</c:v>
                </c:pt>
                <c:pt idx="281">
                  <c:v>24</c:v>
                </c:pt>
                <c:pt idx="282">
                  <c:v>20</c:v>
                </c:pt>
                <c:pt idx="283">
                  <c:v>6</c:v>
                </c:pt>
                <c:pt idx="284">
                  <c:v>9</c:v>
                </c:pt>
                <c:pt idx="285">
                  <c:v>47</c:v>
                </c:pt>
                <c:pt idx="286">
                  <c:v>54</c:v>
                </c:pt>
                <c:pt idx="287">
                  <c:v>7</c:v>
                </c:pt>
                <c:pt idx="288">
                  <c:v>37</c:v>
                </c:pt>
                <c:pt idx="289">
                  <c:v>38</c:v>
                </c:pt>
                <c:pt idx="290">
                  <c:v>19</c:v>
                </c:pt>
                <c:pt idx="291">
                  <c:v>8</c:v>
                </c:pt>
                <c:pt idx="292">
                  <c:v>4</c:v>
                </c:pt>
                <c:pt idx="293">
                  <c:v>12</c:v>
                </c:pt>
                <c:pt idx="294">
                  <c:v>8</c:v>
                </c:pt>
                <c:pt idx="295">
                  <c:v>54</c:v>
                </c:pt>
                <c:pt idx="296">
                  <c:v>16</c:v>
                </c:pt>
                <c:pt idx="297">
                  <c:v>46</c:v>
                </c:pt>
                <c:pt idx="298">
                  <c:v>16</c:v>
                </c:pt>
                <c:pt idx="299">
                  <c:v>79</c:v>
                </c:pt>
                <c:pt idx="300">
                  <c:v>8</c:v>
                </c:pt>
                <c:pt idx="301">
                  <c:v>45</c:v>
                </c:pt>
                <c:pt idx="302">
                  <c:v>48</c:v>
                </c:pt>
                <c:pt idx="303">
                  <c:v>35</c:v>
                </c:pt>
                <c:pt idx="304">
                  <c:v>29</c:v>
                </c:pt>
                <c:pt idx="305">
                  <c:v>40</c:v>
                </c:pt>
                <c:pt idx="306">
                  <c:v>12</c:v>
                </c:pt>
                <c:pt idx="307">
                  <c:v>53</c:v>
                </c:pt>
                <c:pt idx="308">
                  <c:v>76</c:v>
                </c:pt>
                <c:pt idx="309">
                  <c:v>73</c:v>
                </c:pt>
                <c:pt idx="310">
                  <c:v>7</c:v>
                </c:pt>
                <c:pt idx="311">
                  <c:v>40</c:v>
                </c:pt>
                <c:pt idx="312">
                  <c:v>56</c:v>
                </c:pt>
                <c:pt idx="313">
                  <c:v>30</c:v>
                </c:pt>
                <c:pt idx="314">
                  <c:v>23</c:v>
                </c:pt>
                <c:pt idx="315">
                  <c:v>5</c:v>
                </c:pt>
                <c:pt idx="316">
                  <c:v>36</c:v>
                </c:pt>
                <c:pt idx="317">
                  <c:v>48</c:v>
                </c:pt>
                <c:pt idx="318">
                  <c:v>6</c:v>
                </c:pt>
                <c:pt idx="319">
                  <c:v>66</c:v>
                </c:pt>
                <c:pt idx="320">
                  <c:v>65</c:v>
                </c:pt>
                <c:pt idx="321">
                  <c:v>15</c:v>
                </c:pt>
                <c:pt idx="322">
                  <c:v>47</c:v>
                </c:pt>
                <c:pt idx="323">
                  <c:v>37</c:v>
                </c:pt>
                <c:pt idx="324">
                  <c:v>35</c:v>
                </c:pt>
                <c:pt idx="325">
                  <c:v>55</c:v>
                </c:pt>
                <c:pt idx="326">
                  <c:v>28</c:v>
                </c:pt>
                <c:pt idx="327">
                  <c:v>27</c:v>
                </c:pt>
                <c:pt idx="328">
                  <c:v>35</c:v>
                </c:pt>
                <c:pt idx="329">
                  <c:v>37</c:v>
                </c:pt>
                <c:pt idx="330">
                  <c:v>61</c:v>
                </c:pt>
                <c:pt idx="331">
                  <c:v>42</c:v>
                </c:pt>
                <c:pt idx="332">
                  <c:v>20</c:v>
                </c:pt>
                <c:pt idx="333">
                  <c:v>57</c:v>
                </c:pt>
                <c:pt idx="334">
                  <c:v>6</c:v>
                </c:pt>
                <c:pt idx="335">
                  <c:v>39</c:v>
                </c:pt>
                <c:pt idx="336">
                  <c:v>46</c:v>
                </c:pt>
                <c:pt idx="337">
                  <c:v>26</c:v>
                </c:pt>
                <c:pt idx="338">
                  <c:v>29</c:v>
                </c:pt>
                <c:pt idx="339">
                  <c:v>30</c:v>
                </c:pt>
                <c:pt idx="340">
                  <c:v>47</c:v>
                </c:pt>
                <c:pt idx="341">
                  <c:v>38</c:v>
                </c:pt>
                <c:pt idx="342">
                  <c:v>60</c:v>
                </c:pt>
                <c:pt idx="343">
                  <c:v>40</c:v>
                </c:pt>
                <c:pt idx="344">
                  <c:v>24</c:v>
                </c:pt>
                <c:pt idx="345">
                  <c:v>35</c:v>
                </c:pt>
                <c:pt idx="346">
                  <c:v>7</c:v>
                </c:pt>
                <c:pt idx="347">
                  <c:v>40</c:v>
                </c:pt>
                <c:pt idx="348">
                  <c:v>80</c:v>
                </c:pt>
                <c:pt idx="349">
                  <c:v>39</c:v>
                </c:pt>
                <c:pt idx="350">
                  <c:v>2</c:v>
                </c:pt>
                <c:pt idx="351">
                  <c:v>52</c:v>
                </c:pt>
                <c:pt idx="352">
                  <c:v>12</c:v>
                </c:pt>
                <c:pt idx="353">
                  <c:v>40</c:v>
                </c:pt>
                <c:pt idx="354">
                  <c:v>52</c:v>
                </c:pt>
                <c:pt idx="355">
                  <c:v>30</c:v>
                </c:pt>
                <c:pt idx="356">
                  <c:v>23</c:v>
                </c:pt>
                <c:pt idx="357">
                  <c:v>18</c:v>
                </c:pt>
                <c:pt idx="358">
                  <c:v>49</c:v>
                </c:pt>
                <c:pt idx="359">
                  <c:v>45</c:v>
                </c:pt>
                <c:pt idx="360">
                  <c:v>8</c:v>
                </c:pt>
                <c:pt idx="361">
                  <c:v>12</c:v>
                </c:pt>
                <c:pt idx="362">
                  <c:v>47</c:v>
                </c:pt>
                <c:pt idx="363">
                  <c:v>34</c:v>
                </c:pt>
                <c:pt idx="364">
                  <c:v>58</c:v>
                </c:pt>
                <c:pt idx="365">
                  <c:v>14</c:v>
                </c:pt>
                <c:pt idx="366">
                  <c:v>52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15</c:v>
                </c:pt>
                <c:pt idx="371">
                  <c:v>11</c:v>
                </c:pt>
                <c:pt idx="372">
                  <c:v>48</c:v>
                </c:pt>
                <c:pt idx="373">
                  <c:v>2</c:v>
                </c:pt>
                <c:pt idx="374">
                  <c:v>19</c:v>
                </c:pt>
                <c:pt idx="375">
                  <c:v>62</c:v>
                </c:pt>
                <c:pt idx="376">
                  <c:v>6</c:v>
                </c:pt>
                <c:pt idx="377">
                  <c:v>52</c:v>
                </c:pt>
                <c:pt idx="378">
                  <c:v>8</c:v>
                </c:pt>
                <c:pt idx="379">
                  <c:v>28</c:v>
                </c:pt>
                <c:pt idx="380">
                  <c:v>22</c:v>
                </c:pt>
                <c:pt idx="381">
                  <c:v>34</c:v>
                </c:pt>
                <c:pt idx="382">
                  <c:v>5</c:v>
                </c:pt>
                <c:pt idx="383">
                  <c:v>24</c:v>
                </c:pt>
                <c:pt idx="384">
                  <c:v>48</c:v>
                </c:pt>
                <c:pt idx="385">
                  <c:v>47</c:v>
                </c:pt>
                <c:pt idx="386">
                  <c:v>35</c:v>
                </c:pt>
                <c:pt idx="387">
                  <c:v>54</c:v>
                </c:pt>
                <c:pt idx="388">
                  <c:v>45</c:v>
                </c:pt>
                <c:pt idx="389">
                  <c:v>37</c:v>
                </c:pt>
                <c:pt idx="390">
                  <c:v>21</c:v>
                </c:pt>
                <c:pt idx="391">
                  <c:v>8</c:v>
                </c:pt>
                <c:pt idx="392">
                  <c:v>16</c:v>
                </c:pt>
                <c:pt idx="393">
                  <c:v>12</c:v>
                </c:pt>
                <c:pt idx="394">
                  <c:v>63</c:v>
                </c:pt>
                <c:pt idx="395">
                  <c:v>49</c:v>
                </c:pt>
                <c:pt idx="396">
                  <c:v>31</c:v>
                </c:pt>
                <c:pt idx="397">
                  <c:v>10</c:v>
                </c:pt>
                <c:pt idx="398">
                  <c:v>50</c:v>
                </c:pt>
                <c:pt idx="399">
                  <c:v>32</c:v>
                </c:pt>
                <c:pt idx="400">
                  <c:v>44</c:v>
                </c:pt>
                <c:pt idx="401">
                  <c:v>58</c:v>
                </c:pt>
                <c:pt idx="402">
                  <c:v>29</c:v>
                </c:pt>
                <c:pt idx="403">
                  <c:v>14</c:v>
                </c:pt>
                <c:pt idx="404">
                  <c:v>27</c:v>
                </c:pt>
                <c:pt idx="405">
                  <c:v>26</c:v>
                </c:pt>
                <c:pt idx="406">
                  <c:v>35</c:v>
                </c:pt>
                <c:pt idx="407">
                  <c:v>40</c:v>
                </c:pt>
                <c:pt idx="408">
                  <c:v>7</c:v>
                </c:pt>
                <c:pt idx="409">
                  <c:v>41</c:v>
                </c:pt>
                <c:pt idx="410">
                  <c:v>36</c:v>
                </c:pt>
                <c:pt idx="411">
                  <c:v>49</c:v>
                </c:pt>
                <c:pt idx="412">
                  <c:v>14</c:v>
                </c:pt>
                <c:pt idx="413">
                  <c:v>61</c:v>
                </c:pt>
                <c:pt idx="414">
                  <c:v>33</c:v>
                </c:pt>
                <c:pt idx="415">
                  <c:v>27</c:v>
                </c:pt>
                <c:pt idx="416">
                  <c:v>8</c:v>
                </c:pt>
                <c:pt idx="417">
                  <c:v>49</c:v>
                </c:pt>
                <c:pt idx="418">
                  <c:v>33</c:v>
                </c:pt>
                <c:pt idx="419">
                  <c:v>46</c:v>
                </c:pt>
                <c:pt idx="420">
                  <c:v>11</c:v>
                </c:pt>
                <c:pt idx="421">
                  <c:v>3</c:v>
                </c:pt>
                <c:pt idx="422">
                  <c:v>51</c:v>
                </c:pt>
                <c:pt idx="423">
                  <c:v>39</c:v>
                </c:pt>
                <c:pt idx="424">
                  <c:v>16</c:v>
                </c:pt>
                <c:pt idx="425">
                  <c:v>56</c:v>
                </c:pt>
                <c:pt idx="426">
                  <c:v>20</c:v>
                </c:pt>
                <c:pt idx="427">
                  <c:v>27</c:v>
                </c:pt>
                <c:pt idx="428">
                  <c:v>39</c:v>
                </c:pt>
                <c:pt idx="429">
                  <c:v>29</c:v>
                </c:pt>
                <c:pt idx="430">
                  <c:v>7</c:v>
                </c:pt>
                <c:pt idx="431">
                  <c:v>30</c:v>
                </c:pt>
                <c:pt idx="432">
                  <c:v>50</c:v>
                </c:pt>
                <c:pt idx="433">
                  <c:v>39</c:v>
                </c:pt>
                <c:pt idx="434">
                  <c:v>5</c:v>
                </c:pt>
                <c:pt idx="435">
                  <c:v>11</c:v>
                </c:pt>
                <c:pt idx="436">
                  <c:v>43</c:v>
                </c:pt>
                <c:pt idx="437">
                  <c:v>55</c:v>
                </c:pt>
                <c:pt idx="438">
                  <c:v>2</c:v>
                </c:pt>
                <c:pt idx="439">
                  <c:v>33</c:v>
                </c:pt>
                <c:pt idx="440">
                  <c:v>39</c:v>
                </c:pt>
                <c:pt idx="441">
                  <c:v>45</c:v>
                </c:pt>
                <c:pt idx="442">
                  <c:v>23</c:v>
                </c:pt>
                <c:pt idx="443">
                  <c:v>7</c:v>
                </c:pt>
                <c:pt idx="444">
                  <c:v>40</c:v>
                </c:pt>
                <c:pt idx="445">
                  <c:v>30</c:v>
                </c:pt>
                <c:pt idx="446">
                  <c:v>54</c:v>
                </c:pt>
                <c:pt idx="447">
                  <c:v>5</c:v>
                </c:pt>
                <c:pt idx="448">
                  <c:v>5</c:v>
                </c:pt>
                <c:pt idx="449">
                  <c:v>7</c:v>
                </c:pt>
                <c:pt idx="450">
                  <c:v>31</c:v>
                </c:pt>
                <c:pt idx="451">
                  <c:v>64</c:v>
                </c:pt>
                <c:pt idx="452">
                  <c:v>10</c:v>
                </c:pt>
                <c:pt idx="453">
                  <c:v>8</c:v>
                </c:pt>
                <c:pt idx="454">
                  <c:v>15</c:v>
                </c:pt>
                <c:pt idx="455">
                  <c:v>43</c:v>
                </c:pt>
                <c:pt idx="456">
                  <c:v>36</c:v>
                </c:pt>
                <c:pt idx="457">
                  <c:v>59</c:v>
                </c:pt>
                <c:pt idx="458">
                  <c:v>16</c:v>
                </c:pt>
                <c:pt idx="459">
                  <c:v>15</c:v>
                </c:pt>
                <c:pt idx="460">
                  <c:v>52</c:v>
                </c:pt>
                <c:pt idx="461">
                  <c:v>12</c:v>
                </c:pt>
                <c:pt idx="462">
                  <c:v>11</c:v>
                </c:pt>
                <c:pt idx="463">
                  <c:v>8</c:v>
                </c:pt>
                <c:pt idx="464">
                  <c:v>7</c:v>
                </c:pt>
                <c:pt idx="465">
                  <c:v>10</c:v>
                </c:pt>
                <c:pt idx="466">
                  <c:v>25</c:v>
                </c:pt>
                <c:pt idx="467">
                  <c:v>6</c:v>
                </c:pt>
                <c:pt idx="468">
                  <c:v>49</c:v>
                </c:pt>
                <c:pt idx="469">
                  <c:v>19</c:v>
                </c:pt>
                <c:pt idx="470">
                  <c:v>33</c:v>
                </c:pt>
                <c:pt idx="471">
                  <c:v>50</c:v>
                </c:pt>
                <c:pt idx="472">
                  <c:v>18</c:v>
                </c:pt>
                <c:pt idx="473">
                  <c:v>43</c:v>
                </c:pt>
                <c:pt idx="474">
                  <c:v>29</c:v>
                </c:pt>
                <c:pt idx="475">
                  <c:v>10</c:v>
                </c:pt>
                <c:pt idx="476">
                  <c:v>60</c:v>
                </c:pt>
                <c:pt idx="477">
                  <c:v>65</c:v>
                </c:pt>
                <c:pt idx="478">
                  <c:v>9</c:v>
                </c:pt>
                <c:pt idx="479">
                  <c:v>6</c:v>
                </c:pt>
                <c:pt idx="480">
                  <c:v>14</c:v>
                </c:pt>
                <c:pt idx="481">
                  <c:v>41</c:v>
                </c:pt>
                <c:pt idx="482">
                  <c:v>44</c:v>
                </c:pt>
                <c:pt idx="483">
                  <c:v>15</c:v>
                </c:pt>
                <c:pt idx="484">
                  <c:v>12</c:v>
                </c:pt>
                <c:pt idx="485">
                  <c:v>43</c:v>
                </c:pt>
                <c:pt idx="486">
                  <c:v>36</c:v>
                </c:pt>
                <c:pt idx="487">
                  <c:v>32</c:v>
                </c:pt>
                <c:pt idx="488">
                  <c:v>10</c:v>
                </c:pt>
                <c:pt idx="489">
                  <c:v>32</c:v>
                </c:pt>
                <c:pt idx="490">
                  <c:v>45</c:v>
                </c:pt>
                <c:pt idx="491">
                  <c:v>44</c:v>
                </c:pt>
                <c:pt idx="492">
                  <c:v>9</c:v>
                </c:pt>
                <c:pt idx="493">
                  <c:v>8</c:v>
                </c:pt>
                <c:pt idx="494">
                  <c:v>11</c:v>
                </c:pt>
                <c:pt idx="495">
                  <c:v>48</c:v>
                </c:pt>
                <c:pt idx="496">
                  <c:v>8</c:v>
                </c:pt>
                <c:pt idx="497">
                  <c:v>38</c:v>
                </c:pt>
                <c:pt idx="498">
                  <c:v>41</c:v>
                </c:pt>
                <c:pt idx="499">
                  <c:v>45</c:v>
                </c:pt>
                <c:pt idx="500">
                  <c:v>16</c:v>
                </c:pt>
                <c:pt idx="501">
                  <c:v>64</c:v>
                </c:pt>
                <c:pt idx="502">
                  <c:v>52</c:v>
                </c:pt>
                <c:pt idx="503">
                  <c:v>10</c:v>
                </c:pt>
                <c:pt idx="504">
                  <c:v>35</c:v>
                </c:pt>
                <c:pt idx="505">
                  <c:v>16</c:v>
                </c:pt>
                <c:pt idx="506">
                  <c:v>55</c:v>
                </c:pt>
                <c:pt idx="507">
                  <c:v>38</c:v>
                </c:pt>
                <c:pt idx="508">
                  <c:v>32</c:v>
                </c:pt>
                <c:pt idx="509">
                  <c:v>30</c:v>
                </c:pt>
                <c:pt idx="510">
                  <c:v>26</c:v>
                </c:pt>
                <c:pt idx="511">
                  <c:v>4</c:v>
                </c:pt>
                <c:pt idx="512">
                  <c:v>27</c:v>
                </c:pt>
                <c:pt idx="513">
                  <c:v>47</c:v>
                </c:pt>
                <c:pt idx="514">
                  <c:v>9</c:v>
                </c:pt>
                <c:pt idx="515">
                  <c:v>46</c:v>
                </c:pt>
                <c:pt idx="516">
                  <c:v>39</c:v>
                </c:pt>
                <c:pt idx="517">
                  <c:v>12</c:v>
                </c:pt>
                <c:pt idx="518">
                  <c:v>6</c:v>
                </c:pt>
                <c:pt idx="519">
                  <c:v>49</c:v>
                </c:pt>
                <c:pt idx="520">
                  <c:v>39</c:v>
                </c:pt>
                <c:pt idx="521">
                  <c:v>44</c:v>
                </c:pt>
                <c:pt idx="522">
                  <c:v>15</c:v>
                </c:pt>
                <c:pt idx="523">
                  <c:v>8</c:v>
                </c:pt>
                <c:pt idx="524">
                  <c:v>39</c:v>
                </c:pt>
                <c:pt idx="525">
                  <c:v>9</c:v>
                </c:pt>
                <c:pt idx="526">
                  <c:v>27</c:v>
                </c:pt>
                <c:pt idx="527">
                  <c:v>10</c:v>
                </c:pt>
                <c:pt idx="528">
                  <c:v>55</c:v>
                </c:pt>
                <c:pt idx="529">
                  <c:v>32</c:v>
                </c:pt>
                <c:pt idx="530">
                  <c:v>58</c:v>
                </c:pt>
                <c:pt idx="531">
                  <c:v>56</c:v>
                </c:pt>
                <c:pt idx="532">
                  <c:v>53</c:v>
                </c:pt>
                <c:pt idx="533">
                  <c:v>40</c:v>
                </c:pt>
                <c:pt idx="534">
                  <c:v>10</c:v>
                </c:pt>
                <c:pt idx="535">
                  <c:v>46</c:v>
                </c:pt>
                <c:pt idx="536">
                  <c:v>8</c:v>
                </c:pt>
                <c:pt idx="537">
                  <c:v>13</c:v>
                </c:pt>
                <c:pt idx="538">
                  <c:v>12</c:v>
                </c:pt>
                <c:pt idx="539">
                  <c:v>12</c:v>
                </c:pt>
                <c:pt idx="540">
                  <c:v>71</c:v>
                </c:pt>
                <c:pt idx="541">
                  <c:v>76</c:v>
                </c:pt>
                <c:pt idx="542">
                  <c:v>40</c:v>
                </c:pt>
                <c:pt idx="543">
                  <c:v>30</c:v>
                </c:pt>
                <c:pt idx="544">
                  <c:v>5</c:v>
                </c:pt>
                <c:pt idx="545">
                  <c:v>10</c:v>
                </c:pt>
                <c:pt idx="546">
                  <c:v>49</c:v>
                </c:pt>
                <c:pt idx="547">
                  <c:v>33</c:v>
                </c:pt>
                <c:pt idx="548">
                  <c:v>19</c:v>
                </c:pt>
                <c:pt idx="549">
                  <c:v>31</c:v>
                </c:pt>
                <c:pt idx="550">
                  <c:v>3</c:v>
                </c:pt>
                <c:pt idx="551">
                  <c:v>38</c:v>
                </c:pt>
                <c:pt idx="552">
                  <c:v>33</c:v>
                </c:pt>
                <c:pt idx="553">
                  <c:v>42</c:v>
                </c:pt>
                <c:pt idx="554">
                  <c:v>42</c:v>
                </c:pt>
                <c:pt idx="555">
                  <c:v>63</c:v>
                </c:pt>
                <c:pt idx="556">
                  <c:v>10</c:v>
                </c:pt>
                <c:pt idx="557">
                  <c:v>41</c:v>
                </c:pt>
                <c:pt idx="558">
                  <c:v>63</c:v>
                </c:pt>
                <c:pt idx="559">
                  <c:v>43</c:v>
                </c:pt>
                <c:pt idx="560">
                  <c:v>51</c:v>
                </c:pt>
                <c:pt idx="561">
                  <c:v>55</c:v>
                </c:pt>
                <c:pt idx="562">
                  <c:v>52</c:v>
                </c:pt>
                <c:pt idx="563">
                  <c:v>7</c:v>
                </c:pt>
                <c:pt idx="564">
                  <c:v>36</c:v>
                </c:pt>
                <c:pt idx="565">
                  <c:v>10</c:v>
                </c:pt>
                <c:pt idx="566">
                  <c:v>37</c:v>
                </c:pt>
                <c:pt idx="567">
                  <c:v>59</c:v>
                </c:pt>
                <c:pt idx="568">
                  <c:v>41</c:v>
                </c:pt>
                <c:pt idx="569">
                  <c:v>42</c:v>
                </c:pt>
                <c:pt idx="570">
                  <c:v>13</c:v>
                </c:pt>
                <c:pt idx="571">
                  <c:v>46</c:v>
                </c:pt>
                <c:pt idx="572">
                  <c:v>21</c:v>
                </c:pt>
                <c:pt idx="573">
                  <c:v>75</c:v>
                </c:pt>
                <c:pt idx="574">
                  <c:v>38</c:v>
                </c:pt>
                <c:pt idx="575">
                  <c:v>13</c:v>
                </c:pt>
                <c:pt idx="576">
                  <c:v>21</c:v>
                </c:pt>
                <c:pt idx="577">
                  <c:v>37</c:v>
                </c:pt>
                <c:pt idx="578">
                  <c:v>52</c:v>
                </c:pt>
                <c:pt idx="579">
                  <c:v>55</c:v>
                </c:pt>
                <c:pt idx="580">
                  <c:v>36</c:v>
                </c:pt>
                <c:pt idx="581">
                  <c:v>8</c:v>
                </c:pt>
                <c:pt idx="582">
                  <c:v>50</c:v>
                </c:pt>
                <c:pt idx="583">
                  <c:v>13</c:v>
                </c:pt>
                <c:pt idx="584">
                  <c:v>10</c:v>
                </c:pt>
                <c:pt idx="585">
                  <c:v>7</c:v>
                </c:pt>
                <c:pt idx="586">
                  <c:v>32</c:v>
                </c:pt>
                <c:pt idx="587">
                  <c:v>13</c:v>
                </c:pt>
                <c:pt idx="588">
                  <c:v>29</c:v>
                </c:pt>
                <c:pt idx="589">
                  <c:v>40</c:v>
                </c:pt>
                <c:pt idx="590">
                  <c:v>5</c:v>
                </c:pt>
                <c:pt idx="591">
                  <c:v>8</c:v>
                </c:pt>
                <c:pt idx="592">
                  <c:v>38</c:v>
                </c:pt>
                <c:pt idx="593">
                  <c:v>10</c:v>
                </c:pt>
                <c:pt idx="594">
                  <c:v>64</c:v>
                </c:pt>
                <c:pt idx="595">
                  <c:v>54</c:v>
                </c:pt>
                <c:pt idx="596">
                  <c:v>8</c:v>
                </c:pt>
                <c:pt idx="597">
                  <c:v>22</c:v>
                </c:pt>
                <c:pt idx="598">
                  <c:v>46</c:v>
                </c:pt>
                <c:pt idx="599">
                  <c:v>46</c:v>
                </c:pt>
                <c:pt idx="600">
                  <c:v>10</c:v>
                </c:pt>
                <c:pt idx="601">
                  <c:v>38</c:v>
                </c:pt>
                <c:pt idx="602">
                  <c:v>31</c:v>
                </c:pt>
                <c:pt idx="603">
                  <c:v>21</c:v>
                </c:pt>
                <c:pt idx="604">
                  <c:v>8</c:v>
                </c:pt>
                <c:pt idx="605">
                  <c:v>30</c:v>
                </c:pt>
                <c:pt idx="606">
                  <c:v>12</c:v>
                </c:pt>
                <c:pt idx="607">
                  <c:v>15</c:v>
                </c:pt>
                <c:pt idx="608">
                  <c:v>39</c:v>
                </c:pt>
                <c:pt idx="609">
                  <c:v>56</c:v>
                </c:pt>
                <c:pt idx="610">
                  <c:v>9</c:v>
                </c:pt>
                <c:pt idx="611">
                  <c:v>53</c:v>
                </c:pt>
                <c:pt idx="612">
                  <c:v>14</c:v>
                </c:pt>
                <c:pt idx="613">
                  <c:v>43</c:v>
                </c:pt>
                <c:pt idx="614">
                  <c:v>33</c:v>
                </c:pt>
                <c:pt idx="615">
                  <c:v>16</c:v>
                </c:pt>
                <c:pt idx="616">
                  <c:v>48</c:v>
                </c:pt>
                <c:pt idx="617">
                  <c:v>21</c:v>
                </c:pt>
                <c:pt idx="618">
                  <c:v>51</c:v>
                </c:pt>
                <c:pt idx="619">
                  <c:v>41</c:v>
                </c:pt>
                <c:pt idx="620">
                  <c:v>54</c:v>
                </c:pt>
                <c:pt idx="621">
                  <c:v>51</c:v>
                </c:pt>
                <c:pt idx="622">
                  <c:v>52</c:v>
                </c:pt>
                <c:pt idx="623">
                  <c:v>57</c:v>
                </c:pt>
                <c:pt idx="624">
                  <c:v>3</c:v>
                </c:pt>
                <c:pt idx="625">
                  <c:v>41</c:v>
                </c:pt>
                <c:pt idx="626">
                  <c:v>10</c:v>
                </c:pt>
                <c:pt idx="627">
                  <c:v>11</c:v>
                </c:pt>
                <c:pt idx="628">
                  <c:v>14</c:v>
                </c:pt>
                <c:pt idx="629">
                  <c:v>43</c:v>
                </c:pt>
                <c:pt idx="630">
                  <c:v>60</c:v>
                </c:pt>
                <c:pt idx="631">
                  <c:v>8</c:v>
                </c:pt>
                <c:pt idx="632">
                  <c:v>36</c:v>
                </c:pt>
                <c:pt idx="633">
                  <c:v>8</c:v>
                </c:pt>
                <c:pt idx="634">
                  <c:v>15</c:v>
                </c:pt>
                <c:pt idx="635">
                  <c:v>38</c:v>
                </c:pt>
                <c:pt idx="636">
                  <c:v>2</c:v>
                </c:pt>
                <c:pt idx="637">
                  <c:v>43</c:v>
                </c:pt>
                <c:pt idx="638">
                  <c:v>5</c:v>
                </c:pt>
                <c:pt idx="639">
                  <c:v>33</c:v>
                </c:pt>
                <c:pt idx="640">
                  <c:v>63</c:v>
                </c:pt>
                <c:pt idx="641">
                  <c:v>9</c:v>
                </c:pt>
                <c:pt idx="642">
                  <c:v>35</c:v>
                </c:pt>
                <c:pt idx="643">
                  <c:v>11</c:v>
                </c:pt>
                <c:pt idx="644">
                  <c:v>9</c:v>
                </c:pt>
                <c:pt idx="645">
                  <c:v>5</c:v>
                </c:pt>
                <c:pt idx="646">
                  <c:v>18</c:v>
                </c:pt>
                <c:pt idx="647">
                  <c:v>5</c:v>
                </c:pt>
                <c:pt idx="648">
                  <c:v>6</c:v>
                </c:pt>
                <c:pt idx="649">
                  <c:v>44</c:v>
                </c:pt>
                <c:pt idx="650">
                  <c:v>49</c:v>
                </c:pt>
                <c:pt idx="651">
                  <c:v>66</c:v>
                </c:pt>
                <c:pt idx="652">
                  <c:v>65</c:v>
                </c:pt>
                <c:pt idx="653">
                  <c:v>49</c:v>
                </c:pt>
                <c:pt idx="654">
                  <c:v>52</c:v>
                </c:pt>
                <c:pt idx="655">
                  <c:v>40</c:v>
                </c:pt>
                <c:pt idx="656">
                  <c:v>42</c:v>
                </c:pt>
                <c:pt idx="657">
                  <c:v>39</c:v>
                </c:pt>
                <c:pt idx="658">
                  <c:v>19</c:v>
                </c:pt>
                <c:pt idx="659">
                  <c:v>28</c:v>
                </c:pt>
                <c:pt idx="660">
                  <c:v>44</c:v>
                </c:pt>
                <c:pt idx="661">
                  <c:v>12</c:v>
                </c:pt>
                <c:pt idx="662">
                  <c:v>6</c:v>
                </c:pt>
                <c:pt idx="663">
                  <c:v>9</c:v>
                </c:pt>
                <c:pt idx="664">
                  <c:v>41</c:v>
                </c:pt>
                <c:pt idx="665">
                  <c:v>43</c:v>
                </c:pt>
                <c:pt idx="666">
                  <c:v>75</c:v>
                </c:pt>
                <c:pt idx="667">
                  <c:v>51</c:v>
                </c:pt>
                <c:pt idx="668">
                  <c:v>49</c:v>
                </c:pt>
                <c:pt idx="669">
                  <c:v>41</c:v>
                </c:pt>
                <c:pt idx="670">
                  <c:v>50</c:v>
                </c:pt>
                <c:pt idx="671">
                  <c:v>12</c:v>
                </c:pt>
                <c:pt idx="672">
                  <c:v>27</c:v>
                </c:pt>
                <c:pt idx="673">
                  <c:v>28</c:v>
                </c:pt>
                <c:pt idx="674">
                  <c:v>25</c:v>
                </c:pt>
                <c:pt idx="675">
                  <c:v>14</c:v>
                </c:pt>
                <c:pt idx="676">
                  <c:v>66</c:v>
                </c:pt>
                <c:pt idx="677">
                  <c:v>7</c:v>
                </c:pt>
                <c:pt idx="678">
                  <c:v>16</c:v>
                </c:pt>
                <c:pt idx="679">
                  <c:v>6</c:v>
                </c:pt>
                <c:pt idx="680">
                  <c:v>69</c:v>
                </c:pt>
                <c:pt idx="681">
                  <c:v>7</c:v>
                </c:pt>
                <c:pt idx="682">
                  <c:v>47</c:v>
                </c:pt>
                <c:pt idx="683">
                  <c:v>58</c:v>
                </c:pt>
                <c:pt idx="684">
                  <c:v>10</c:v>
                </c:pt>
                <c:pt idx="685">
                  <c:v>11</c:v>
                </c:pt>
                <c:pt idx="686">
                  <c:v>11</c:v>
                </c:pt>
                <c:pt idx="687">
                  <c:v>71</c:v>
                </c:pt>
                <c:pt idx="688">
                  <c:v>39</c:v>
                </c:pt>
                <c:pt idx="689">
                  <c:v>52</c:v>
                </c:pt>
                <c:pt idx="690">
                  <c:v>13</c:v>
                </c:pt>
                <c:pt idx="691">
                  <c:v>41</c:v>
                </c:pt>
                <c:pt idx="692">
                  <c:v>79</c:v>
                </c:pt>
                <c:pt idx="693">
                  <c:v>9</c:v>
                </c:pt>
                <c:pt idx="694">
                  <c:v>20</c:v>
                </c:pt>
                <c:pt idx="695">
                  <c:v>39</c:v>
                </c:pt>
                <c:pt idx="696">
                  <c:v>12</c:v>
                </c:pt>
                <c:pt idx="697">
                  <c:v>8</c:v>
                </c:pt>
                <c:pt idx="698">
                  <c:v>42</c:v>
                </c:pt>
                <c:pt idx="699">
                  <c:v>12</c:v>
                </c:pt>
                <c:pt idx="700">
                  <c:v>26</c:v>
                </c:pt>
                <c:pt idx="701">
                  <c:v>45</c:v>
                </c:pt>
                <c:pt idx="702">
                  <c:v>41</c:v>
                </c:pt>
                <c:pt idx="703">
                  <c:v>38</c:v>
                </c:pt>
                <c:pt idx="704">
                  <c:v>68</c:v>
                </c:pt>
                <c:pt idx="705">
                  <c:v>45</c:v>
                </c:pt>
                <c:pt idx="706">
                  <c:v>62</c:v>
                </c:pt>
                <c:pt idx="707">
                  <c:v>43</c:v>
                </c:pt>
                <c:pt idx="708">
                  <c:v>7</c:v>
                </c:pt>
                <c:pt idx="709">
                  <c:v>37</c:v>
                </c:pt>
                <c:pt idx="710">
                  <c:v>6</c:v>
                </c:pt>
                <c:pt idx="711">
                  <c:v>35</c:v>
                </c:pt>
                <c:pt idx="712">
                  <c:v>11</c:v>
                </c:pt>
                <c:pt idx="713">
                  <c:v>11</c:v>
                </c:pt>
                <c:pt idx="714">
                  <c:v>60</c:v>
                </c:pt>
                <c:pt idx="715">
                  <c:v>22</c:v>
                </c:pt>
                <c:pt idx="716">
                  <c:v>24</c:v>
                </c:pt>
                <c:pt idx="717">
                  <c:v>5</c:v>
                </c:pt>
                <c:pt idx="718">
                  <c:v>6</c:v>
                </c:pt>
                <c:pt idx="719">
                  <c:v>10</c:v>
                </c:pt>
                <c:pt idx="720">
                  <c:v>9</c:v>
                </c:pt>
                <c:pt idx="721">
                  <c:v>22</c:v>
                </c:pt>
                <c:pt idx="722">
                  <c:v>46</c:v>
                </c:pt>
                <c:pt idx="723">
                  <c:v>48</c:v>
                </c:pt>
                <c:pt idx="724">
                  <c:v>45</c:v>
                </c:pt>
                <c:pt idx="725">
                  <c:v>38</c:v>
                </c:pt>
                <c:pt idx="726">
                  <c:v>9</c:v>
                </c:pt>
                <c:pt idx="727">
                  <c:v>5</c:v>
                </c:pt>
                <c:pt idx="728">
                  <c:v>37</c:v>
                </c:pt>
                <c:pt idx="729">
                  <c:v>35</c:v>
                </c:pt>
                <c:pt idx="730">
                  <c:v>30</c:v>
                </c:pt>
                <c:pt idx="731">
                  <c:v>4</c:v>
                </c:pt>
                <c:pt idx="732">
                  <c:v>34</c:v>
                </c:pt>
                <c:pt idx="733">
                  <c:v>51</c:v>
                </c:pt>
                <c:pt idx="734">
                  <c:v>59</c:v>
                </c:pt>
                <c:pt idx="735">
                  <c:v>57</c:v>
                </c:pt>
                <c:pt idx="736">
                  <c:v>10</c:v>
                </c:pt>
                <c:pt idx="737">
                  <c:v>28</c:v>
                </c:pt>
                <c:pt idx="738">
                  <c:v>11</c:v>
                </c:pt>
                <c:pt idx="739">
                  <c:v>48</c:v>
                </c:pt>
                <c:pt idx="740">
                  <c:v>14</c:v>
                </c:pt>
                <c:pt idx="741">
                  <c:v>6</c:v>
                </c:pt>
                <c:pt idx="742">
                  <c:v>32</c:v>
                </c:pt>
                <c:pt idx="743">
                  <c:v>13</c:v>
                </c:pt>
                <c:pt idx="744">
                  <c:v>67</c:v>
                </c:pt>
                <c:pt idx="745">
                  <c:v>28</c:v>
                </c:pt>
                <c:pt idx="746">
                  <c:v>47</c:v>
                </c:pt>
                <c:pt idx="747">
                  <c:v>6</c:v>
                </c:pt>
                <c:pt idx="748">
                  <c:v>37</c:v>
                </c:pt>
                <c:pt idx="749">
                  <c:v>45</c:v>
                </c:pt>
                <c:pt idx="750">
                  <c:v>8</c:v>
                </c:pt>
                <c:pt idx="751">
                  <c:v>35</c:v>
                </c:pt>
                <c:pt idx="752">
                  <c:v>7</c:v>
                </c:pt>
                <c:pt idx="753">
                  <c:v>36</c:v>
                </c:pt>
                <c:pt idx="754">
                  <c:v>15</c:v>
                </c:pt>
                <c:pt idx="755">
                  <c:v>18</c:v>
                </c:pt>
                <c:pt idx="756">
                  <c:v>30</c:v>
                </c:pt>
                <c:pt idx="757">
                  <c:v>9</c:v>
                </c:pt>
                <c:pt idx="758">
                  <c:v>6</c:v>
                </c:pt>
                <c:pt idx="759">
                  <c:v>8</c:v>
                </c:pt>
                <c:pt idx="760">
                  <c:v>50</c:v>
                </c:pt>
                <c:pt idx="761">
                  <c:v>25</c:v>
                </c:pt>
                <c:pt idx="762">
                  <c:v>4</c:v>
                </c:pt>
                <c:pt idx="763">
                  <c:v>41</c:v>
                </c:pt>
                <c:pt idx="764">
                  <c:v>13</c:v>
                </c:pt>
                <c:pt idx="765">
                  <c:v>44</c:v>
                </c:pt>
                <c:pt idx="766">
                  <c:v>10</c:v>
                </c:pt>
                <c:pt idx="767">
                  <c:v>12</c:v>
                </c:pt>
                <c:pt idx="768">
                  <c:v>8</c:v>
                </c:pt>
                <c:pt idx="769">
                  <c:v>39</c:v>
                </c:pt>
                <c:pt idx="770">
                  <c:v>45</c:v>
                </c:pt>
                <c:pt idx="771">
                  <c:v>35</c:v>
                </c:pt>
                <c:pt idx="772">
                  <c:v>30</c:v>
                </c:pt>
                <c:pt idx="773">
                  <c:v>35</c:v>
                </c:pt>
                <c:pt idx="774">
                  <c:v>50</c:v>
                </c:pt>
                <c:pt idx="775">
                  <c:v>23</c:v>
                </c:pt>
                <c:pt idx="776">
                  <c:v>40</c:v>
                </c:pt>
                <c:pt idx="777">
                  <c:v>13</c:v>
                </c:pt>
                <c:pt idx="778">
                  <c:v>41</c:v>
                </c:pt>
                <c:pt idx="779">
                  <c:v>55</c:v>
                </c:pt>
                <c:pt idx="780">
                  <c:v>20</c:v>
                </c:pt>
                <c:pt idx="781">
                  <c:v>46</c:v>
                </c:pt>
                <c:pt idx="782">
                  <c:v>17</c:v>
                </c:pt>
                <c:pt idx="783">
                  <c:v>12</c:v>
                </c:pt>
                <c:pt idx="784">
                  <c:v>68</c:v>
                </c:pt>
                <c:pt idx="785">
                  <c:v>52</c:v>
                </c:pt>
                <c:pt idx="786">
                  <c:v>37</c:v>
                </c:pt>
                <c:pt idx="787">
                  <c:v>43</c:v>
                </c:pt>
                <c:pt idx="788">
                  <c:v>30</c:v>
                </c:pt>
                <c:pt idx="789">
                  <c:v>57</c:v>
                </c:pt>
                <c:pt idx="790">
                  <c:v>33</c:v>
                </c:pt>
                <c:pt idx="791">
                  <c:v>61</c:v>
                </c:pt>
                <c:pt idx="792">
                  <c:v>57</c:v>
                </c:pt>
                <c:pt idx="793">
                  <c:v>9</c:v>
                </c:pt>
                <c:pt idx="794">
                  <c:v>19</c:v>
                </c:pt>
                <c:pt idx="795">
                  <c:v>10</c:v>
                </c:pt>
                <c:pt idx="796">
                  <c:v>30</c:v>
                </c:pt>
                <c:pt idx="797">
                  <c:v>59</c:v>
                </c:pt>
                <c:pt idx="798">
                  <c:v>52</c:v>
                </c:pt>
                <c:pt idx="799">
                  <c:v>8</c:v>
                </c:pt>
                <c:pt idx="800">
                  <c:v>6</c:v>
                </c:pt>
                <c:pt idx="801">
                  <c:v>38</c:v>
                </c:pt>
                <c:pt idx="802">
                  <c:v>13</c:v>
                </c:pt>
                <c:pt idx="803">
                  <c:v>16</c:v>
                </c:pt>
                <c:pt idx="804">
                  <c:v>45</c:v>
                </c:pt>
                <c:pt idx="805">
                  <c:v>63</c:v>
                </c:pt>
                <c:pt idx="806">
                  <c:v>59</c:v>
                </c:pt>
                <c:pt idx="807">
                  <c:v>8</c:v>
                </c:pt>
                <c:pt idx="808">
                  <c:v>7</c:v>
                </c:pt>
                <c:pt idx="809">
                  <c:v>42</c:v>
                </c:pt>
                <c:pt idx="810">
                  <c:v>7</c:v>
                </c:pt>
                <c:pt idx="811">
                  <c:v>18</c:v>
                </c:pt>
                <c:pt idx="812">
                  <c:v>11</c:v>
                </c:pt>
                <c:pt idx="813">
                  <c:v>43</c:v>
                </c:pt>
                <c:pt idx="814">
                  <c:v>9</c:v>
                </c:pt>
                <c:pt idx="815">
                  <c:v>17</c:v>
                </c:pt>
                <c:pt idx="816">
                  <c:v>17</c:v>
                </c:pt>
                <c:pt idx="817">
                  <c:v>28</c:v>
                </c:pt>
                <c:pt idx="818">
                  <c:v>26</c:v>
                </c:pt>
                <c:pt idx="819">
                  <c:v>6</c:v>
                </c:pt>
                <c:pt idx="820">
                  <c:v>33</c:v>
                </c:pt>
                <c:pt idx="821">
                  <c:v>40</c:v>
                </c:pt>
                <c:pt idx="822">
                  <c:v>45</c:v>
                </c:pt>
                <c:pt idx="823">
                  <c:v>43</c:v>
                </c:pt>
                <c:pt idx="824">
                  <c:v>5</c:v>
                </c:pt>
                <c:pt idx="825">
                  <c:v>33</c:v>
                </c:pt>
                <c:pt idx="826">
                  <c:v>12</c:v>
                </c:pt>
                <c:pt idx="827">
                  <c:v>4</c:v>
                </c:pt>
                <c:pt idx="828">
                  <c:v>58</c:v>
                </c:pt>
                <c:pt idx="829">
                  <c:v>50</c:v>
                </c:pt>
                <c:pt idx="830">
                  <c:v>38</c:v>
                </c:pt>
                <c:pt idx="831">
                  <c:v>7</c:v>
                </c:pt>
                <c:pt idx="832">
                  <c:v>36</c:v>
                </c:pt>
                <c:pt idx="833">
                  <c:v>61</c:v>
                </c:pt>
                <c:pt idx="834">
                  <c:v>16</c:v>
                </c:pt>
                <c:pt idx="835">
                  <c:v>47</c:v>
                </c:pt>
                <c:pt idx="836">
                  <c:v>39</c:v>
                </c:pt>
              </c:numCache>
            </c:numRef>
          </c:xVal>
          <c:yVal>
            <c:numRef>
              <c:f>DataCleaned!$E$2:$E$855</c:f>
              <c:numCache>
                <c:formatCode>General</c:formatCode>
                <c:ptCount val="8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240</c:v>
                </c:pt>
                <c:pt idx="6">
                  <c:v>53</c:v>
                </c:pt>
                <c:pt idx="7">
                  <c:v>302</c:v>
                </c:pt>
                <c:pt idx="8">
                  <c:v>363</c:v>
                </c:pt>
                <c:pt idx="9">
                  <c:v>62</c:v>
                </c:pt>
                <c:pt idx="10">
                  <c:v>56</c:v>
                </c:pt>
                <c:pt idx="11">
                  <c:v>204</c:v>
                </c:pt>
                <c:pt idx="12">
                  <c:v>38</c:v>
                </c:pt>
                <c:pt idx="13">
                  <c:v>396</c:v>
                </c:pt>
                <c:pt idx="14">
                  <c:v>223</c:v>
                </c:pt>
                <c:pt idx="15">
                  <c:v>370</c:v>
                </c:pt>
                <c:pt idx="16">
                  <c:v>43</c:v>
                </c:pt>
                <c:pt idx="17">
                  <c:v>55</c:v>
                </c:pt>
                <c:pt idx="18">
                  <c:v>318</c:v>
                </c:pt>
                <c:pt idx="19">
                  <c:v>56</c:v>
                </c:pt>
                <c:pt idx="20">
                  <c:v>32</c:v>
                </c:pt>
                <c:pt idx="21">
                  <c:v>344</c:v>
                </c:pt>
                <c:pt idx="22">
                  <c:v>46</c:v>
                </c:pt>
                <c:pt idx="23">
                  <c:v>315</c:v>
                </c:pt>
                <c:pt idx="24">
                  <c:v>44</c:v>
                </c:pt>
                <c:pt idx="25">
                  <c:v>400</c:v>
                </c:pt>
                <c:pt idx="26">
                  <c:v>286</c:v>
                </c:pt>
                <c:pt idx="27">
                  <c:v>22</c:v>
                </c:pt>
                <c:pt idx="28">
                  <c:v>192</c:v>
                </c:pt>
                <c:pt idx="29">
                  <c:v>36</c:v>
                </c:pt>
                <c:pt idx="30">
                  <c:v>571</c:v>
                </c:pt>
                <c:pt idx="31">
                  <c:v>522</c:v>
                </c:pt>
                <c:pt idx="32">
                  <c:v>38</c:v>
                </c:pt>
                <c:pt idx="33">
                  <c:v>46</c:v>
                </c:pt>
                <c:pt idx="34">
                  <c:v>428</c:v>
                </c:pt>
                <c:pt idx="35">
                  <c:v>38</c:v>
                </c:pt>
                <c:pt idx="36">
                  <c:v>394</c:v>
                </c:pt>
                <c:pt idx="37">
                  <c:v>330</c:v>
                </c:pt>
                <c:pt idx="38">
                  <c:v>265</c:v>
                </c:pt>
                <c:pt idx="39">
                  <c:v>40</c:v>
                </c:pt>
                <c:pt idx="40">
                  <c:v>272</c:v>
                </c:pt>
                <c:pt idx="41">
                  <c:v>346</c:v>
                </c:pt>
                <c:pt idx="42">
                  <c:v>45</c:v>
                </c:pt>
                <c:pt idx="43">
                  <c:v>32</c:v>
                </c:pt>
                <c:pt idx="44">
                  <c:v>468</c:v>
                </c:pt>
                <c:pt idx="45">
                  <c:v>470</c:v>
                </c:pt>
                <c:pt idx="46">
                  <c:v>428</c:v>
                </c:pt>
                <c:pt idx="47">
                  <c:v>32</c:v>
                </c:pt>
                <c:pt idx="48">
                  <c:v>40</c:v>
                </c:pt>
                <c:pt idx="49">
                  <c:v>28</c:v>
                </c:pt>
                <c:pt idx="50">
                  <c:v>41</c:v>
                </c:pt>
                <c:pt idx="51">
                  <c:v>509</c:v>
                </c:pt>
                <c:pt idx="52">
                  <c:v>647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542</c:v>
                </c:pt>
                <c:pt idx="57">
                  <c:v>51</c:v>
                </c:pt>
                <c:pt idx="58">
                  <c:v>243</c:v>
                </c:pt>
                <c:pt idx="59">
                  <c:v>24</c:v>
                </c:pt>
                <c:pt idx="60">
                  <c:v>29</c:v>
                </c:pt>
                <c:pt idx="61">
                  <c:v>44</c:v>
                </c:pt>
                <c:pt idx="62">
                  <c:v>453</c:v>
                </c:pt>
                <c:pt idx="63">
                  <c:v>41</c:v>
                </c:pt>
                <c:pt idx="64">
                  <c:v>65</c:v>
                </c:pt>
                <c:pt idx="65">
                  <c:v>348</c:v>
                </c:pt>
                <c:pt idx="66">
                  <c:v>406</c:v>
                </c:pt>
                <c:pt idx="67">
                  <c:v>61</c:v>
                </c:pt>
                <c:pt idx="68">
                  <c:v>682</c:v>
                </c:pt>
                <c:pt idx="69">
                  <c:v>38</c:v>
                </c:pt>
                <c:pt idx="70">
                  <c:v>54</c:v>
                </c:pt>
                <c:pt idx="71">
                  <c:v>21</c:v>
                </c:pt>
                <c:pt idx="72">
                  <c:v>287</c:v>
                </c:pt>
                <c:pt idx="73">
                  <c:v>37</c:v>
                </c:pt>
                <c:pt idx="74">
                  <c:v>54</c:v>
                </c:pt>
                <c:pt idx="75">
                  <c:v>256</c:v>
                </c:pt>
                <c:pt idx="76">
                  <c:v>32</c:v>
                </c:pt>
                <c:pt idx="77">
                  <c:v>439</c:v>
                </c:pt>
                <c:pt idx="78">
                  <c:v>45</c:v>
                </c:pt>
                <c:pt idx="79">
                  <c:v>379</c:v>
                </c:pt>
                <c:pt idx="80">
                  <c:v>296</c:v>
                </c:pt>
                <c:pt idx="81">
                  <c:v>26</c:v>
                </c:pt>
                <c:pt idx="82">
                  <c:v>347</c:v>
                </c:pt>
                <c:pt idx="83">
                  <c:v>250</c:v>
                </c:pt>
                <c:pt idx="84">
                  <c:v>737</c:v>
                </c:pt>
                <c:pt idx="85">
                  <c:v>254</c:v>
                </c:pt>
                <c:pt idx="86">
                  <c:v>288</c:v>
                </c:pt>
                <c:pt idx="87">
                  <c:v>211</c:v>
                </c:pt>
                <c:pt idx="88">
                  <c:v>620</c:v>
                </c:pt>
                <c:pt idx="89">
                  <c:v>47</c:v>
                </c:pt>
                <c:pt idx="90">
                  <c:v>41</c:v>
                </c:pt>
                <c:pt idx="91">
                  <c:v>467</c:v>
                </c:pt>
                <c:pt idx="92">
                  <c:v>27</c:v>
                </c:pt>
                <c:pt idx="93">
                  <c:v>43</c:v>
                </c:pt>
                <c:pt idx="94">
                  <c:v>396</c:v>
                </c:pt>
                <c:pt idx="95">
                  <c:v>301</c:v>
                </c:pt>
                <c:pt idx="96">
                  <c:v>316</c:v>
                </c:pt>
                <c:pt idx="97">
                  <c:v>567</c:v>
                </c:pt>
                <c:pt idx="98">
                  <c:v>219</c:v>
                </c:pt>
                <c:pt idx="99">
                  <c:v>28</c:v>
                </c:pt>
                <c:pt idx="100">
                  <c:v>35</c:v>
                </c:pt>
                <c:pt idx="101">
                  <c:v>263</c:v>
                </c:pt>
                <c:pt idx="102">
                  <c:v>44</c:v>
                </c:pt>
                <c:pt idx="103">
                  <c:v>45</c:v>
                </c:pt>
                <c:pt idx="104">
                  <c:v>395</c:v>
                </c:pt>
                <c:pt idx="105">
                  <c:v>551</c:v>
                </c:pt>
                <c:pt idx="106">
                  <c:v>370</c:v>
                </c:pt>
                <c:pt idx="107">
                  <c:v>39</c:v>
                </c:pt>
                <c:pt idx="108">
                  <c:v>41</c:v>
                </c:pt>
                <c:pt idx="109">
                  <c:v>242</c:v>
                </c:pt>
                <c:pt idx="110">
                  <c:v>373</c:v>
                </c:pt>
                <c:pt idx="111">
                  <c:v>223</c:v>
                </c:pt>
                <c:pt idx="112">
                  <c:v>236</c:v>
                </c:pt>
                <c:pt idx="113">
                  <c:v>195</c:v>
                </c:pt>
                <c:pt idx="114">
                  <c:v>468</c:v>
                </c:pt>
                <c:pt idx="115">
                  <c:v>254</c:v>
                </c:pt>
                <c:pt idx="116">
                  <c:v>212</c:v>
                </c:pt>
                <c:pt idx="117">
                  <c:v>225</c:v>
                </c:pt>
                <c:pt idx="118">
                  <c:v>45</c:v>
                </c:pt>
                <c:pt idx="119">
                  <c:v>364</c:v>
                </c:pt>
                <c:pt idx="120">
                  <c:v>476</c:v>
                </c:pt>
                <c:pt idx="121">
                  <c:v>40</c:v>
                </c:pt>
                <c:pt idx="122">
                  <c:v>569</c:v>
                </c:pt>
                <c:pt idx="123">
                  <c:v>643</c:v>
                </c:pt>
                <c:pt idx="124">
                  <c:v>466</c:v>
                </c:pt>
                <c:pt idx="125">
                  <c:v>305</c:v>
                </c:pt>
                <c:pt idx="126">
                  <c:v>313</c:v>
                </c:pt>
                <c:pt idx="127">
                  <c:v>42</c:v>
                </c:pt>
                <c:pt idx="128">
                  <c:v>48</c:v>
                </c:pt>
                <c:pt idx="129">
                  <c:v>27</c:v>
                </c:pt>
                <c:pt idx="130">
                  <c:v>328</c:v>
                </c:pt>
                <c:pt idx="131">
                  <c:v>588</c:v>
                </c:pt>
                <c:pt idx="132">
                  <c:v>54</c:v>
                </c:pt>
                <c:pt idx="133">
                  <c:v>332</c:v>
                </c:pt>
                <c:pt idx="134">
                  <c:v>294</c:v>
                </c:pt>
                <c:pt idx="135">
                  <c:v>241</c:v>
                </c:pt>
                <c:pt idx="136">
                  <c:v>42</c:v>
                </c:pt>
                <c:pt idx="137">
                  <c:v>459</c:v>
                </c:pt>
                <c:pt idx="138">
                  <c:v>247</c:v>
                </c:pt>
                <c:pt idx="139">
                  <c:v>53</c:v>
                </c:pt>
                <c:pt idx="140">
                  <c:v>268</c:v>
                </c:pt>
                <c:pt idx="141">
                  <c:v>40</c:v>
                </c:pt>
                <c:pt idx="142">
                  <c:v>41</c:v>
                </c:pt>
                <c:pt idx="143">
                  <c:v>215</c:v>
                </c:pt>
                <c:pt idx="144">
                  <c:v>34</c:v>
                </c:pt>
                <c:pt idx="145">
                  <c:v>224</c:v>
                </c:pt>
                <c:pt idx="146">
                  <c:v>439</c:v>
                </c:pt>
                <c:pt idx="147">
                  <c:v>538</c:v>
                </c:pt>
                <c:pt idx="148">
                  <c:v>277</c:v>
                </c:pt>
                <c:pt idx="149">
                  <c:v>583</c:v>
                </c:pt>
                <c:pt idx="150">
                  <c:v>35</c:v>
                </c:pt>
                <c:pt idx="151">
                  <c:v>33</c:v>
                </c:pt>
                <c:pt idx="152">
                  <c:v>34</c:v>
                </c:pt>
                <c:pt idx="153">
                  <c:v>295</c:v>
                </c:pt>
                <c:pt idx="154">
                  <c:v>258</c:v>
                </c:pt>
                <c:pt idx="155">
                  <c:v>26</c:v>
                </c:pt>
                <c:pt idx="156">
                  <c:v>32</c:v>
                </c:pt>
                <c:pt idx="157">
                  <c:v>217</c:v>
                </c:pt>
                <c:pt idx="158">
                  <c:v>43</c:v>
                </c:pt>
                <c:pt idx="159">
                  <c:v>49</c:v>
                </c:pt>
                <c:pt idx="160">
                  <c:v>27</c:v>
                </c:pt>
                <c:pt idx="161">
                  <c:v>41</c:v>
                </c:pt>
                <c:pt idx="162">
                  <c:v>54</c:v>
                </c:pt>
                <c:pt idx="163">
                  <c:v>39</c:v>
                </c:pt>
                <c:pt idx="164">
                  <c:v>29</c:v>
                </c:pt>
                <c:pt idx="165">
                  <c:v>501</c:v>
                </c:pt>
                <c:pt idx="166">
                  <c:v>253</c:v>
                </c:pt>
                <c:pt idx="167">
                  <c:v>25</c:v>
                </c:pt>
                <c:pt idx="168">
                  <c:v>56</c:v>
                </c:pt>
                <c:pt idx="169">
                  <c:v>42</c:v>
                </c:pt>
                <c:pt idx="170">
                  <c:v>314</c:v>
                </c:pt>
                <c:pt idx="171">
                  <c:v>179</c:v>
                </c:pt>
                <c:pt idx="172">
                  <c:v>43</c:v>
                </c:pt>
                <c:pt idx="173">
                  <c:v>391</c:v>
                </c:pt>
                <c:pt idx="174">
                  <c:v>42</c:v>
                </c:pt>
                <c:pt idx="175">
                  <c:v>41</c:v>
                </c:pt>
                <c:pt idx="176">
                  <c:v>33</c:v>
                </c:pt>
                <c:pt idx="177">
                  <c:v>207</c:v>
                </c:pt>
                <c:pt idx="178">
                  <c:v>44</c:v>
                </c:pt>
                <c:pt idx="179">
                  <c:v>364</c:v>
                </c:pt>
                <c:pt idx="180">
                  <c:v>259</c:v>
                </c:pt>
                <c:pt idx="181">
                  <c:v>159</c:v>
                </c:pt>
                <c:pt idx="182">
                  <c:v>57</c:v>
                </c:pt>
                <c:pt idx="183">
                  <c:v>29</c:v>
                </c:pt>
                <c:pt idx="184">
                  <c:v>783</c:v>
                </c:pt>
                <c:pt idx="185">
                  <c:v>233</c:v>
                </c:pt>
                <c:pt idx="186">
                  <c:v>44</c:v>
                </c:pt>
                <c:pt idx="187">
                  <c:v>442</c:v>
                </c:pt>
                <c:pt idx="188">
                  <c:v>190</c:v>
                </c:pt>
                <c:pt idx="189">
                  <c:v>199</c:v>
                </c:pt>
                <c:pt idx="190">
                  <c:v>533</c:v>
                </c:pt>
                <c:pt idx="191">
                  <c:v>281</c:v>
                </c:pt>
                <c:pt idx="192">
                  <c:v>433</c:v>
                </c:pt>
                <c:pt idx="193">
                  <c:v>348</c:v>
                </c:pt>
                <c:pt idx="194">
                  <c:v>334</c:v>
                </c:pt>
                <c:pt idx="195">
                  <c:v>688</c:v>
                </c:pt>
                <c:pt idx="196">
                  <c:v>357</c:v>
                </c:pt>
                <c:pt idx="197">
                  <c:v>26</c:v>
                </c:pt>
                <c:pt idx="198">
                  <c:v>59</c:v>
                </c:pt>
                <c:pt idx="199">
                  <c:v>325</c:v>
                </c:pt>
                <c:pt idx="200">
                  <c:v>203</c:v>
                </c:pt>
                <c:pt idx="201">
                  <c:v>30</c:v>
                </c:pt>
                <c:pt idx="202">
                  <c:v>393</c:v>
                </c:pt>
                <c:pt idx="203">
                  <c:v>397</c:v>
                </c:pt>
                <c:pt idx="204">
                  <c:v>292</c:v>
                </c:pt>
                <c:pt idx="205">
                  <c:v>312</c:v>
                </c:pt>
                <c:pt idx="206">
                  <c:v>210</c:v>
                </c:pt>
                <c:pt idx="207">
                  <c:v>46</c:v>
                </c:pt>
                <c:pt idx="208">
                  <c:v>24</c:v>
                </c:pt>
                <c:pt idx="209">
                  <c:v>266</c:v>
                </c:pt>
                <c:pt idx="210">
                  <c:v>220</c:v>
                </c:pt>
                <c:pt idx="211">
                  <c:v>311</c:v>
                </c:pt>
                <c:pt idx="212">
                  <c:v>193</c:v>
                </c:pt>
                <c:pt idx="213">
                  <c:v>291</c:v>
                </c:pt>
                <c:pt idx="214">
                  <c:v>209</c:v>
                </c:pt>
                <c:pt idx="215">
                  <c:v>449</c:v>
                </c:pt>
                <c:pt idx="216">
                  <c:v>316</c:v>
                </c:pt>
                <c:pt idx="217">
                  <c:v>68</c:v>
                </c:pt>
                <c:pt idx="218">
                  <c:v>346</c:v>
                </c:pt>
                <c:pt idx="219">
                  <c:v>234</c:v>
                </c:pt>
                <c:pt idx="220">
                  <c:v>479</c:v>
                </c:pt>
                <c:pt idx="221">
                  <c:v>39</c:v>
                </c:pt>
                <c:pt idx="222">
                  <c:v>182</c:v>
                </c:pt>
                <c:pt idx="223">
                  <c:v>35</c:v>
                </c:pt>
                <c:pt idx="224">
                  <c:v>83</c:v>
                </c:pt>
                <c:pt idx="225">
                  <c:v>219</c:v>
                </c:pt>
                <c:pt idx="226">
                  <c:v>203</c:v>
                </c:pt>
                <c:pt idx="227">
                  <c:v>586</c:v>
                </c:pt>
                <c:pt idx="228">
                  <c:v>403</c:v>
                </c:pt>
                <c:pt idx="229">
                  <c:v>235</c:v>
                </c:pt>
                <c:pt idx="230">
                  <c:v>216</c:v>
                </c:pt>
                <c:pt idx="231">
                  <c:v>177</c:v>
                </c:pt>
                <c:pt idx="232">
                  <c:v>56</c:v>
                </c:pt>
                <c:pt idx="233">
                  <c:v>335</c:v>
                </c:pt>
                <c:pt idx="234">
                  <c:v>47</c:v>
                </c:pt>
                <c:pt idx="235">
                  <c:v>237</c:v>
                </c:pt>
                <c:pt idx="236">
                  <c:v>461</c:v>
                </c:pt>
                <c:pt idx="237">
                  <c:v>36</c:v>
                </c:pt>
                <c:pt idx="238">
                  <c:v>425</c:v>
                </c:pt>
                <c:pt idx="239">
                  <c:v>28</c:v>
                </c:pt>
                <c:pt idx="240">
                  <c:v>195</c:v>
                </c:pt>
                <c:pt idx="241">
                  <c:v>33</c:v>
                </c:pt>
                <c:pt idx="242">
                  <c:v>298</c:v>
                </c:pt>
                <c:pt idx="243">
                  <c:v>320</c:v>
                </c:pt>
                <c:pt idx="244">
                  <c:v>223</c:v>
                </c:pt>
                <c:pt idx="245">
                  <c:v>49</c:v>
                </c:pt>
                <c:pt idx="246">
                  <c:v>548</c:v>
                </c:pt>
                <c:pt idx="247">
                  <c:v>204</c:v>
                </c:pt>
                <c:pt idx="248">
                  <c:v>410</c:v>
                </c:pt>
                <c:pt idx="249">
                  <c:v>50</c:v>
                </c:pt>
                <c:pt idx="250">
                  <c:v>227</c:v>
                </c:pt>
                <c:pt idx="251">
                  <c:v>215</c:v>
                </c:pt>
                <c:pt idx="252">
                  <c:v>228</c:v>
                </c:pt>
                <c:pt idx="253">
                  <c:v>42</c:v>
                </c:pt>
                <c:pt idx="254">
                  <c:v>227</c:v>
                </c:pt>
                <c:pt idx="255">
                  <c:v>53</c:v>
                </c:pt>
                <c:pt idx="256">
                  <c:v>51</c:v>
                </c:pt>
                <c:pt idx="257">
                  <c:v>27</c:v>
                </c:pt>
                <c:pt idx="258">
                  <c:v>188</c:v>
                </c:pt>
                <c:pt idx="259">
                  <c:v>277</c:v>
                </c:pt>
                <c:pt idx="260">
                  <c:v>314</c:v>
                </c:pt>
                <c:pt idx="261">
                  <c:v>170</c:v>
                </c:pt>
                <c:pt idx="262">
                  <c:v>228</c:v>
                </c:pt>
                <c:pt idx="263">
                  <c:v>39</c:v>
                </c:pt>
                <c:pt idx="264">
                  <c:v>27</c:v>
                </c:pt>
                <c:pt idx="265">
                  <c:v>45</c:v>
                </c:pt>
                <c:pt idx="266">
                  <c:v>325</c:v>
                </c:pt>
                <c:pt idx="267">
                  <c:v>644</c:v>
                </c:pt>
                <c:pt idx="268">
                  <c:v>831</c:v>
                </c:pt>
                <c:pt idx="269">
                  <c:v>35</c:v>
                </c:pt>
                <c:pt idx="270">
                  <c:v>320</c:v>
                </c:pt>
                <c:pt idx="271">
                  <c:v>246</c:v>
                </c:pt>
                <c:pt idx="272">
                  <c:v>256</c:v>
                </c:pt>
                <c:pt idx="273">
                  <c:v>219</c:v>
                </c:pt>
                <c:pt idx="274">
                  <c:v>31</c:v>
                </c:pt>
                <c:pt idx="275">
                  <c:v>277</c:v>
                </c:pt>
                <c:pt idx="276">
                  <c:v>417</c:v>
                </c:pt>
                <c:pt idx="277">
                  <c:v>240</c:v>
                </c:pt>
                <c:pt idx="278">
                  <c:v>47</c:v>
                </c:pt>
                <c:pt idx="279">
                  <c:v>576</c:v>
                </c:pt>
                <c:pt idx="280">
                  <c:v>236</c:v>
                </c:pt>
                <c:pt idx="281">
                  <c:v>63</c:v>
                </c:pt>
                <c:pt idx="282">
                  <c:v>341</c:v>
                </c:pt>
                <c:pt idx="283">
                  <c:v>49</c:v>
                </c:pt>
                <c:pt idx="284">
                  <c:v>40</c:v>
                </c:pt>
                <c:pt idx="285">
                  <c:v>650</c:v>
                </c:pt>
                <c:pt idx="286">
                  <c:v>289</c:v>
                </c:pt>
                <c:pt idx="287">
                  <c:v>37</c:v>
                </c:pt>
                <c:pt idx="288">
                  <c:v>255</c:v>
                </c:pt>
                <c:pt idx="289">
                  <c:v>318</c:v>
                </c:pt>
                <c:pt idx="290">
                  <c:v>51</c:v>
                </c:pt>
                <c:pt idx="291">
                  <c:v>39</c:v>
                </c:pt>
                <c:pt idx="292">
                  <c:v>36</c:v>
                </c:pt>
                <c:pt idx="293">
                  <c:v>49</c:v>
                </c:pt>
                <c:pt idx="294">
                  <c:v>44</c:v>
                </c:pt>
                <c:pt idx="295">
                  <c:v>432</c:v>
                </c:pt>
                <c:pt idx="296">
                  <c:v>39</c:v>
                </c:pt>
                <c:pt idx="297">
                  <c:v>252</c:v>
                </c:pt>
                <c:pt idx="298">
                  <c:v>50</c:v>
                </c:pt>
                <c:pt idx="299">
                  <c:v>452</c:v>
                </c:pt>
                <c:pt idx="300">
                  <c:v>48</c:v>
                </c:pt>
                <c:pt idx="301">
                  <c:v>292</c:v>
                </c:pt>
                <c:pt idx="302">
                  <c:v>511</c:v>
                </c:pt>
                <c:pt idx="303">
                  <c:v>258</c:v>
                </c:pt>
                <c:pt idx="304">
                  <c:v>281</c:v>
                </c:pt>
                <c:pt idx="305">
                  <c:v>198</c:v>
                </c:pt>
                <c:pt idx="306">
                  <c:v>50</c:v>
                </c:pt>
                <c:pt idx="307">
                  <c:v>283</c:v>
                </c:pt>
                <c:pt idx="308">
                  <c:v>919</c:v>
                </c:pt>
                <c:pt idx="309">
                  <c:v>348</c:v>
                </c:pt>
                <c:pt idx="310">
                  <c:v>28</c:v>
                </c:pt>
                <c:pt idx="311">
                  <c:v>243</c:v>
                </c:pt>
                <c:pt idx="312">
                  <c:v>292</c:v>
                </c:pt>
                <c:pt idx="313">
                  <c:v>328</c:v>
                </c:pt>
                <c:pt idx="314">
                  <c:v>52</c:v>
                </c:pt>
                <c:pt idx="315">
                  <c:v>31</c:v>
                </c:pt>
                <c:pt idx="316">
                  <c:v>471</c:v>
                </c:pt>
                <c:pt idx="317">
                  <c:v>356</c:v>
                </c:pt>
                <c:pt idx="318">
                  <c:v>31</c:v>
                </c:pt>
                <c:pt idx="319">
                  <c:v>270</c:v>
                </c:pt>
                <c:pt idx="320">
                  <c:v>431</c:v>
                </c:pt>
                <c:pt idx="321">
                  <c:v>55</c:v>
                </c:pt>
                <c:pt idx="322">
                  <c:v>418</c:v>
                </c:pt>
                <c:pt idx="323">
                  <c:v>302</c:v>
                </c:pt>
                <c:pt idx="324">
                  <c:v>322</c:v>
                </c:pt>
                <c:pt idx="325">
                  <c:v>670</c:v>
                </c:pt>
                <c:pt idx="326">
                  <c:v>231</c:v>
                </c:pt>
                <c:pt idx="327">
                  <c:v>178</c:v>
                </c:pt>
                <c:pt idx="328">
                  <c:v>358</c:v>
                </c:pt>
                <c:pt idx="329">
                  <c:v>309</c:v>
                </c:pt>
                <c:pt idx="330">
                  <c:v>374</c:v>
                </c:pt>
                <c:pt idx="331">
                  <c:v>380</c:v>
                </c:pt>
                <c:pt idx="332">
                  <c:v>37</c:v>
                </c:pt>
                <c:pt idx="333">
                  <c:v>368</c:v>
                </c:pt>
                <c:pt idx="334">
                  <c:v>34</c:v>
                </c:pt>
                <c:pt idx="335">
                  <c:v>379</c:v>
                </c:pt>
                <c:pt idx="336">
                  <c:v>507</c:v>
                </c:pt>
                <c:pt idx="337">
                  <c:v>231</c:v>
                </c:pt>
                <c:pt idx="338">
                  <c:v>171</c:v>
                </c:pt>
                <c:pt idx="339">
                  <c:v>250</c:v>
                </c:pt>
                <c:pt idx="340">
                  <c:v>354</c:v>
                </c:pt>
                <c:pt idx="341">
                  <c:v>303</c:v>
                </c:pt>
                <c:pt idx="342">
                  <c:v>325</c:v>
                </c:pt>
                <c:pt idx="343">
                  <c:v>227</c:v>
                </c:pt>
                <c:pt idx="344">
                  <c:v>202</c:v>
                </c:pt>
                <c:pt idx="345">
                  <c:v>366</c:v>
                </c:pt>
                <c:pt idx="346">
                  <c:v>33</c:v>
                </c:pt>
                <c:pt idx="347">
                  <c:v>425</c:v>
                </c:pt>
                <c:pt idx="348">
                  <c:v>794</c:v>
                </c:pt>
                <c:pt idx="349">
                  <c:v>267</c:v>
                </c:pt>
                <c:pt idx="350">
                  <c:v>22</c:v>
                </c:pt>
                <c:pt idx="351">
                  <c:v>572</c:v>
                </c:pt>
                <c:pt idx="352">
                  <c:v>39</c:v>
                </c:pt>
                <c:pt idx="353">
                  <c:v>254</c:v>
                </c:pt>
                <c:pt idx="354">
                  <c:v>436</c:v>
                </c:pt>
                <c:pt idx="355">
                  <c:v>235</c:v>
                </c:pt>
                <c:pt idx="356">
                  <c:v>215</c:v>
                </c:pt>
                <c:pt idx="357">
                  <c:v>62</c:v>
                </c:pt>
                <c:pt idx="358">
                  <c:v>349</c:v>
                </c:pt>
                <c:pt idx="359">
                  <c:v>718</c:v>
                </c:pt>
                <c:pt idx="360">
                  <c:v>51</c:v>
                </c:pt>
                <c:pt idx="361">
                  <c:v>43</c:v>
                </c:pt>
                <c:pt idx="362">
                  <c:v>380</c:v>
                </c:pt>
                <c:pt idx="363">
                  <c:v>258</c:v>
                </c:pt>
                <c:pt idx="364">
                  <c:v>442</c:v>
                </c:pt>
                <c:pt idx="365">
                  <c:v>59</c:v>
                </c:pt>
                <c:pt idx="366">
                  <c:v>471</c:v>
                </c:pt>
                <c:pt idx="367">
                  <c:v>28</c:v>
                </c:pt>
                <c:pt idx="368">
                  <c:v>31</c:v>
                </c:pt>
                <c:pt idx="369">
                  <c:v>29</c:v>
                </c:pt>
                <c:pt idx="370">
                  <c:v>53</c:v>
                </c:pt>
                <c:pt idx="371">
                  <c:v>16</c:v>
                </c:pt>
                <c:pt idx="372">
                  <c:v>142</c:v>
                </c:pt>
                <c:pt idx="373">
                  <c:v>35</c:v>
                </c:pt>
                <c:pt idx="374">
                  <c:v>40</c:v>
                </c:pt>
                <c:pt idx="375">
                  <c:v>494</c:v>
                </c:pt>
                <c:pt idx="376">
                  <c:v>44</c:v>
                </c:pt>
                <c:pt idx="377">
                  <c:v>342</c:v>
                </c:pt>
                <c:pt idx="378">
                  <c:v>44</c:v>
                </c:pt>
                <c:pt idx="379">
                  <c:v>348</c:v>
                </c:pt>
                <c:pt idx="380">
                  <c:v>241</c:v>
                </c:pt>
                <c:pt idx="381">
                  <c:v>436</c:v>
                </c:pt>
                <c:pt idx="382">
                  <c:v>19</c:v>
                </c:pt>
                <c:pt idx="383">
                  <c:v>320</c:v>
                </c:pt>
                <c:pt idx="384">
                  <c:v>230</c:v>
                </c:pt>
                <c:pt idx="385">
                  <c:v>286</c:v>
                </c:pt>
                <c:pt idx="386">
                  <c:v>317</c:v>
                </c:pt>
                <c:pt idx="387">
                  <c:v>358</c:v>
                </c:pt>
                <c:pt idx="388">
                  <c:v>380</c:v>
                </c:pt>
                <c:pt idx="389">
                  <c:v>230</c:v>
                </c:pt>
                <c:pt idx="390">
                  <c:v>63</c:v>
                </c:pt>
                <c:pt idx="391">
                  <c:v>34</c:v>
                </c:pt>
                <c:pt idx="392">
                  <c:v>28</c:v>
                </c:pt>
                <c:pt idx="393">
                  <c:v>37</c:v>
                </c:pt>
                <c:pt idx="394">
                  <c:v>301</c:v>
                </c:pt>
                <c:pt idx="395">
                  <c:v>462</c:v>
                </c:pt>
                <c:pt idx="396">
                  <c:v>286</c:v>
                </c:pt>
                <c:pt idx="397">
                  <c:v>29</c:v>
                </c:pt>
                <c:pt idx="398">
                  <c:v>269</c:v>
                </c:pt>
                <c:pt idx="399">
                  <c:v>214</c:v>
                </c:pt>
                <c:pt idx="400">
                  <c:v>360</c:v>
                </c:pt>
                <c:pt idx="401">
                  <c:v>393</c:v>
                </c:pt>
                <c:pt idx="402">
                  <c:v>229</c:v>
                </c:pt>
                <c:pt idx="403">
                  <c:v>39</c:v>
                </c:pt>
                <c:pt idx="404">
                  <c:v>201</c:v>
                </c:pt>
                <c:pt idx="405">
                  <c:v>218</c:v>
                </c:pt>
                <c:pt idx="406">
                  <c:v>276</c:v>
                </c:pt>
                <c:pt idx="407">
                  <c:v>317</c:v>
                </c:pt>
                <c:pt idx="408">
                  <c:v>23</c:v>
                </c:pt>
                <c:pt idx="409">
                  <c:v>235</c:v>
                </c:pt>
                <c:pt idx="410">
                  <c:v>422</c:v>
                </c:pt>
                <c:pt idx="411">
                  <c:v>457</c:v>
                </c:pt>
                <c:pt idx="412">
                  <c:v>73</c:v>
                </c:pt>
                <c:pt idx="413">
                  <c:v>303</c:v>
                </c:pt>
                <c:pt idx="414">
                  <c:v>309</c:v>
                </c:pt>
                <c:pt idx="415">
                  <c:v>230</c:v>
                </c:pt>
                <c:pt idx="416">
                  <c:v>38</c:v>
                </c:pt>
                <c:pt idx="417">
                  <c:v>226</c:v>
                </c:pt>
                <c:pt idx="418">
                  <c:v>226</c:v>
                </c:pt>
                <c:pt idx="419">
                  <c:v>207</c:v>
                </c:pt>
                <c:pt idx="420">
                  <c:v>40</c:v>
                </c:pt>
                <c:pt idx="421">
                  <c:v>3</c:v>
                </c:pt>
                <c:pt idx="422">
                  <c:v>248</c:v>
                </c:pt>
                <c:pt idx="423">
                  <c:v>220</c:v>
                </c:pt>
                <c:pt idx="424">
                  <c:v>56</c:v>
                </c:pt>
                <c:pt idx="425">
                  <c:v>475</c:v>
                </c:pt>
                <c:pt idx="426">
                  <c:v>83</c:v>
                </c:pt>
                <c:pt idx="427">
                  <c:v>258</c:v>
                </c:pt>
                <c:pt idx="428">
                  <c:v>256</c:v>
                </c:pt>
                <c:pt idx="429">
                  <c:v>200</c:v>
                </c:pt>
                <c:pt idx="430">
                  <c:v>39</c:v>
                </c:pt>
                <c:pt idx="431">
                  <c:v>278</c:v>
                </c:pt>
                <c:pt idx="432">
                  <c:v>183</c:v>
                </c:pt>
                <c:pt idx="433">
                  <c:v>170</c:v>
                </c:pt>
                <c:pt idx="434">
                  <c:v>36</c:v>
                </c:pt>
                <c:pt idx="435">
                  <c:v>47</c:v>
                </c:pt>
                <c:pt idx="436">
                  <c:v>378</c:v>
                </c:pt>
                <c:pt idx="437">
                  <c:v>209</c:v>
                </c:pt>
                <c:pt idx="438">
                  <c:v>3</c:v>
                </c:pt>
                <c:pt idx="439">
                  <c:v>417</c:v>
                </c:pt>
                <c:pt idx="440">
                  <c:v>444</c:v>
                </c:pt>
                <c:pt idx="441">
                  <c:v>225</c:v>
                </c:pt>
                <c:pt idx="442">
                  <c:v>43</c:v>
                </c:pt>
                <c:pt idx="443">
                  <c:v>29</c:v>
                </c:pt>
                <c:pt idx="444">
                  <c:v>240</c:v>
                </c:pt>
                <c:pt idx="445">
                  <c:v>259</c:v>
                </c:pt>
                <c:pt idx="446">
                  <c:v>349</c:v>
                </c:pt>
                <c:pt idx="447">
                  <c:v>47</c:v>
                </c:pt>
                <c:pt idx="448">
                  <c:v>33</c:v>
                </c:pt>
                <c:pt idx="449">
                  <c:v>35</c:v>
                </c:pt>
                <c:pt idx="450">
                  <c:v>316</c:v>
                </c:pt>
                <c:pt idx="451">
                  <c:v>821</c:v>
                </c:pt>
                <c:pt idx="452">
                  <c:v>54</c:v>
                </c:pt>
                <c:pt idx="453">
                  <c:v>42</c:v>
                </c:pt>
                <c:pt idx="454">
                  <c:v>53</c:v>
                </c:pt>
                <c:pt idx="455">
                  <c:v>384</c:v>
                </c:pt>
                <c:pt idx="456">
                  <c:v>413</c:v>
                </c:pt>
                <c:pt idx="457">
                  <c:v>578</c:v>
                </c:pt>
                <c:pt idx="458">
                  <c:v>56</c:v>
                </c:pt>
                <c:pt idx="459">
                  <c:v>34</c:v>
                </c:pt>
                <c:pt idx="460">
                  <c:v>279</c:v>
                </c:pt>
                <c:pt idx="461">
                  <c:v>44</c:v>
                </c:pt>
                <c:pt idx="462">
                  <c:v>56</c:v>
                </c:pt>
                <c:pt idx="463">
                  <c:v>30</c:v>
                </c:pt>
                <c:pt idx="464">
                  <c:v>29</c:v>
                </c:pt>
                <c:pt idx="465">
                  <c:v>61</c:v>
                </c:pt>
                <c:pt idx="466">
                  <c:v>239</c:v>
                </c:pt>
                <c:pt idx="467">
                  <c:v>58</c:v>
                </c:pt>
                <c:pt idx="468">
                  <c:v>609</c:v>
                </c:pt>
                <c:pt idx="469">
                  <c:v>60</c:v>
                </c:pt>
                <c:pt idx="470">
                  <c:v>268</c:v>
                </c:pt>
                <c:pt idx="471">
                  <c:v>394</c:v>
                </c:pt>
                <c:pt idx="472">
                  <c:v>39</c:v>
                </c:pt>
                <c:pt idx="473">
                  <c:v>271</c:v>
                </c:pt>
                <c:pt idx="474">
                  <c:v>62</c:v>
                </c:pt>
                <c:pt idx="475">
                  <c:v>32</c:v>
                </c:pt>
                <c:pt idx="476">
                  <c:v>455</c:v>
                </c:pt>
                <c:pt idx="477">
                  <c:v>352</c:v>
                </c:pt>
                <c:pt idx="478">
                  <c:v>24</c:v>
                </c:pt>
                <c:pt idx="479">
                  <c:v>31</c:v>
                </c:pt>
                <c:pt idx="480">
                  <c:v>43</c:v>
                </c:pt>
                <c:pt idx="481">
                  <c:v>223</c:v>
                </c:pt>
                <c:pt idx="482">
                  <c:v>257</c:v>
                </c:pt>
                <c:pt idx="483">
                  <c:v>44</c:v>
                </c:pt>
                <c:pt idx="484">
                  <c:v>60</c:v>
                </c:pt>
                <c:pt idx="485">
                  <c:v>377</c:v>
                </c:pt>
                <c:pt idx="486">
                  <c:v>245</c:v>
                </c:pt>
                <c:pt idx="487">
                  <c:v>145</c:v>
                </c:pt>
                <c:pt idx="488">
                  <c:v>36</c:v>
                </c:pt>
                <c:pt idx="489">
                  <c:v>55</c:v>
                </c:pt>
                <c:pt idx="490">
                  <c:v>401</c:v>
                </c:pt>
                <c:pt idx="491">
                  <c:v>254</c:v>
                </c:pt>
                <c:pt idx="492">
                  <c:v>37</c:v>
                </c:pt>
                <c:pt idx="493">
                  <c:v>38</c:v>
                </c:pt>
                <c:pt idx="494">
                  <c:v>40</c:v>
                </c:pt>
                <c:pt idx="495">
                  <c:v>687</c:v>
                </c:pt>
                <c:pt idx="496">
                  <c:v>42</c:v>
                </c:pt>
                <c:pt idx="497">
                  <c:v>314</c:v>
                </c:pt>
                <c:pt idx="498">
                  <c:v>269</c:v>
                </c:pt>
                <c:pt idx="499">
                  <c:v>368</c:v>
                </c:pt>
                <c:pt idx="500">
                  <c:v>43</c:v>
                </c:pt>
                <c:pt idx="501">
                  <c:v>567</c:v>
                </c:pt>
                <c:pt idx="502">
                  <c:v>255</c:v>
                </c:pt>
                <c:pt idx="503">
                  <c:v>47</c:v>
                </c:pt>
                <c:pt idx="504">
                  <c:v>191</c:v>
                </c:pt>
                <c:pt idx="505">
                  <c:v>43</c:v>
                </c:pt>
                <c:pt idx="506">
                  <c:v>478</c:v>
                </c:pt>
                <c:pt idx="507">
                  <c:v>213</c:v>
                </c:pt>
                <c:pt idx="508">
                  <c:v>224</c:v>
                </c:pt>
                <c:pt idx="509">
                  <c:v>274</c:v>
                </c:pt>
                <c:pt idx="510">
                  <c:v>260</c:v>
                </c:pt>
                <c:pt idx="511">
                  <c:v>34</c:v>
                </c:pt>
                <c:pt idx="512">
                  <c:v>195</c:v>
                </c:pt>
                <c:pt idx="513">
                  <c:v>379</c:v>
                </c:pt>
                <c:pt idx="514">
                  <c:v>55</c:v>
                </c:pt>
                <c:pt idx="515">
                  <c:v>245</c:v>
                </c:pt>
                <c:pt idx="516">
                  <c:v>327</c:v>
                </c:pt>
                <c:pt idx="517">
                  <c:v>38</c:v>
                </c:pt>
                <c:pt idx="518">
                  <c:v>54</c:v>
                </c:pt>
                <c:pt idx="519">
                  <c:v>286</c:v>
                </c:pt>
                <c:pt idx="520">
                  <c:v>267</c:v>
                </c:pt>
                <c:pt idx="521">
                  <c:v>247</c:v>
                </c:pt>
                <c:pt idx="522">
                  <c:v>47</c:v>
                </c:pt>
                <c:pt idx="523">
                  <c:v>45</c:v>
                </c:pt>
                <c:pt idx="524">
                  <c:v>258</c:v>
                </c:pt>
                <c:pt idx="525">
                  <c:v>36</c:v>
                </c:pt>
                <c:pt idx="526">
                  <c:v>203</c:v>
                </c:pt>
                <c:pt idx="527">
                  <c:v>46</c:v>
                </c:pt>
                <c:pt idx="528">
                  <c:v>297</c:v>
                </c:pt>
                <c:pt idx="529">
                  <c:v>233</c:v>
                </c:pt>
                <c:pt idx="530">
                  <c:v>290</c:v>
                </c:pt>
                <c:pt idx="531">
                  <c:v>266</c:v>
                </c:pt>
                <c:pt idx="532">
                  <c:v>349</c:v>
                </c:pt>
                <c:pt idx="533">
                  <c:v>227</c:v>
                </c:pt>
                <c:pt idx="534">
                  <c:v>53</c:v>
                </c:pt>
                <c:pt idx="535">
                  <c:v>323</c:v>
                </c:pt>
                <c:pt idx="536">
                  <c:v>29</c:v>
                </c:pt>
                <c:pt idx="537">
                  <c:v>39</c:v>
                </c:pt>
                <c:pt idx="538">
                  <c:v>64</c:v>
                </c:pt>
                <c:pt idx="539">
                  <c:v>58</c:v>
                </c:pt>
                <c:pt idx="540">
                  <c:v>490</c:v>
                </c:pt>
                <c:pt idx="541">
                  <c:v>452</c:v>
                </c:pt>
                <c:pt idx="542">
                  <c:v>258</c:v>
                </c:pt>
                <c:pt idx="543">
                  <c:v>359</c:v>
                </c:pt>
                <c:pt idx="544">
                  <c:v>39</c:v>
                </c:pt>
                <c:pt idx="545">
                  <c:v>41</c:v>
                </c:pt>
                <c:pt idx="546">
                  <c:v>302</c:v>
                </c:pt>
                <c:pt idx="547">
                  <c:v>277</c:v>
                </c:pt>
                <c:pt idx="548">
                  <c:v>33</c:v>
                </c:pt>
                <c:pt idx="549">
                  <c:v>67</c:v>
                </c:pt>
                <c:pt idx="550">
                  <c:v>25</c:v>
                </c:pt>
                <c:pt idx="551">
                  <c:v>438</c:v>
                </c:pt>
                <c:pt idx="552">
                  <c:v>217</c:v>
                </c:pt>
                <c:pt idx="553">
                  <c:v>208</c:v>
                </c:pt>
                <c:pt idx="554">
                  <c:v>297</c:v>
                </c:pt>
                <c:pt idx="555">
                  <c:v>224</c:v>
                </c:pt>
                <c:pt idx="556">
                  <c:v>29</c:v>
                </c:pt>
                <c:pt idx="557">
                  <c:v>282</c:v>
                </c:pt>
                <c:pt idx="558">
                  <c:v>667</c:v>
                </c:pt>
                <c:pt idx="559">
                  <c:v>224</c:v>
                </c:pt>
                <c:pt idx="560">
                  <c:v>272</c:v>
                </c:pt>
                <c:pt idx="561">
                  <c:v>450</c:v>
                </c:pt>
                <c:pt idx="562">
                  <c:v>317</c:v>
                </c:pt>
                <c:pt idx="563">
                  <c:v>33</c:v>
                </c:pt>
                <c:pt idx="564">
                  <c:v>431</c:v>
                </c:pt>
                <c:pt idx="565">
                  <c:v>44</c:v>
                </c:pt>
                <c:pt idx="566">
                  <c:v>280</c:v>
                </c:pt>
                <c:pt idx="567">
                  <c:v>308</c:v>
                </c:pt>
                <c:pt idx="568">
                  <c:v>212</c:v>
                </c:pt>
                <c:pt idx="569">
                  <c:v>229</c:v>
                </c:pt>
                <c:pt idx="570">
                  <c:v>39</c:v>
                </c:pt>
                <c:pt idx="571">
                  <c:v>496</c:v>
                </c:pt>
                <c:pt idx="572">
                  <c:v>60</c:v>
                </c:pt>
                <c:pt idx="573">
                  <c:v>575</c:v>
                </c:pt>
                <c:pt idx="574">
                  <c:v>345</c:v>
                </c:pt>
                <c:pt idx="575">
                  <c:v>35</c:v>
                </c:pt>
                <c:pt idx="576">
                  <c:v>50</c:v>
                </c:pt>
                <c:pt idx="577">
                  <c:v>344</c:v>
                </c:pt>
                <c:pt idx="578">
                  <c:v>472</c:v>
                </c:pt>
                <c:pt idx="579">
                  <c:v>504</c:v>
                </c:pt>
                <c:pt idx="580">
                  <c:v>263</c:v>
                </c:pt>
                <c:pt idx="581">
                  <c:v>42</c:v>
                </c:pt>
                <c:pt idx="582">
                  <c:v>706</c:v>
                </c:pt>
                <c:pt idx="583">
                  <c:v>47</c:v>
                </c:pt>
                <c:pt idx="584">
                  <c:v>59</c:v>
                </c:pt>
                <c:pt idx="585">
                  <c:v>42</c:v>
                </c:pt>
                <c:pt idx="586">
                  <c:v>302</c:v>
                </c:pt>
                <c:pt idx="587">
                  <c:v>70</c:v>
                </c:pt>
                <c:pt idx="588">
                  <c:v>200</c:v>
                </c:pt>
                <c:pt idx="589">
                  <c:v>196</c:v>
                </c:pt>
                <c:pt idx="590">
                  <c:v>46</c:v>
                </c:pt>
                <c:pt idx="591">
                  <c:v>45</c:v>
                </c:pt>
                <c:pt idx="592">
                  <c:v>277</c:v>
                </c:pt>
                <c:pt idx="593">
                  <c:v>39</c:v>
                </c:pt>
                <c:pt idx="594">
                  <c:v>413</c:v>
                </c:pt>
                <c:pt idx="595">
                  <c:v>761</c:v>
                </c:pt>
                <c:pt idx="596">
                  <c:v>26</c:v>
                </c:pt>
                <c:pt idx="597">
                  <c:v>60</c:v>
                </c:pt>
                <c:pt idx="598">
                  <c:v>491</c:v>
                </c:pt>
                <c:pt idx="599">
                  <c:v>514</c:v>
                </c:pt>
                <c:pt idx="600">
                  <c:v>42</c:v>
                </c:pt>
                <c:pt idx="601">
                  <c:v>376</c:v>
                </c:pt>
                <c:pt idx="602">
                  <c:v>271</c:v>
                </c:pt>
                <c:pt idx="603">
                  <c:v>233</c:v>
                </c:pt>
                <c:pt idx="604">
                  <c:v>40</c:v>
                </c:pt>
                <c:pt idx="605">
                  <c:v>403</c:v>
                </c:pt>
                <c:pt idx="606">
                  <c:v>50</c:v>
                </c:pt>
                <c:pt idx="607">
                  <c:v>46</c:v>
                </c:pt>
                <c:pt idx="608">
                  <c:v>351</c:v>
                </c:pt>
                <c:pt idx="609">
                  <c:v>541</c:v>
                </c:pt>
                <c:pt idx="610">
                  <c:v>42</c:v>
                </c:pt>
                <c:pt idx="611">
                  <c:v>562</c:v>
                </c:pt>
                <c:pt idx="612">
                  <c:v>44</c:v>
                </c:pt>
                <c:pt idx="613">
                  <c:v>332</c:v>
                </c:pt>
                <c:pt idx="614">
                  <c:v>282</c:v>
                </c:pt>
                <c:pt idx="615">
                  <c:v>44</c:v>
                </c:pt>
                <c:pt idx="616">
                  <c:v>400</c:v>
                </c:pt>
                <c:pt idx="617">
                  <c:v>209</c:v>
                </c:pt>
                <c:pt idx="618">
                  <c:v>554</c:v>
                </c:pt>
                <c:pt idx="619">
                  <c:v>321</c:v>
                </c:pt>
                <c:pt idx="620">
                  <c:v>462</c:v>
                </c:pt>
                <c:pt idx="621">
                  <c:v>424</c:v>
                </c:pt>
                <c:pt idx="622">
                  <c:v>377</c:v>
                </c:pt>
                <c:pt idx="623">
                  <c:v>490</c:v>
                </c:pt>
                <c:pt idx="624">
                  <c:v>37</c:v>
                </c:pt>
                <c:pt idx="625">
                  <c:v>234</c:v>
                </c:pt>
                <c:pt idx="626">
                  <c:v>28</c:v>
                </c:pt>
                <c:pt idx="627">
                  <c:v>37</c:v>
                </c:pt>
                <c:pt idx="628">
                  <c:v>33</c:v>
                </c:pt>
                <c:pt idx="629">
                  <c:v>306</c:v>
                </c:pt>
                <c:pt idx="630">
                  <c:v>361</c:v>
                </c:pt>
                <c:pt idx="631">
                  <c:v>51</c:v>
                </c:pt>
                <c:pt idx="632">
                  <c:v>231</c:v>
                </c:pt>
                <c:pt idx="633">
                  <c:v>34</c:v>
                </c:pt>
                <c:pt idx="634">
                  <c:v>52</c:v>
                </c:pt>
                <c:pt idx="635">
                  <c:v>235</c:v>
                </c:pt>
                <c:pt idx="636">
                  <c:v>27</c:v>
                </c:pt>
                <c:pt idx="637">
                  <c:v>217</c:v>
                </c:pt>
                <c:pt idx="638">
                  <c:v>32</c:v>
                </c:pt>
                <c:pt idx="639">
                  <c:v>270</c:v>
                </c:pt>
                <c:pt idx="640">
                  <c:v>442</c:v>
                </c:pt>
                <c:pt idx="641">
                  <c:v>30</c:v>
                </c:pt>
                <c:pt idx="642">
                  <c:v>223</c:v>
                </c:pt>
                <c:pt idx="643">
                  <c:v>41</c:v>
                </c:pt>
                <c:pt idx="644">
                  <c:v>36</c:v>
                </c:pt>
                <c:pt idx="645">
                  <c:v>34</c:v>
                </c:pt>
                <c:pt idx="646">
                  <c:v>52</c:v>
                </c:pt>
                <c:pt idx="647">
                  <c:v>66</c:v>
                </c:pt>
                <c:pt idx="648">
                  <c:v>27</c:v>
                </c:pt>
                <c:pt idx="649">
                  <c:v>288</c:v>
                </c:pt>
                <c:pt idx="650">
                  <c:v>417</c:v>
                </c:pt>
                <c:pt idx="651">
                  <c:v>622</c:v>
                </c:pt>
                <c:pt idx="652">
                  <c:v>459</c:v>
                </c:pt>
                <c:pt idx="653">
                  <c:v>260</c:v>
                </c:pt>
                <c:pt idx="654">
                  <c:v>515</c:v>
                </c:pt>
                <c:pt idx="655">
                  <c:v>410</c:v>
                </c:pt>
                <c:pt idx="656">
                  <c:v>206</c:v>
                </c:pt>
                <c:pt idx="657">
                  <c:v>354</c:v>
                </c:pt>
                <c:pt idx="658">
                  <c:v>54</c:v>
                </c:pt>
                <c:pt idx="659">
                  <c:v>171</c:v>
                </c:pt>
                <c:pt idx="660">
                  <c:v>234</c:v>
                </c:pt>
                <c:pt idx="661">
                  <c:v>53</c:v>
                </c:pt>
                <c:pt idx="662">
                  <c:v>41</c:v>
                </c:pt>
                <c:pt idx="663">
                  <c:v>43</c:v>
                </c:pt>
                <c:pt idx="664">
                  <c:v>334</c:v>
                </c:pt>
                <c:pt idx="665">
                  <c:v>196</c:v>
                </c:pt>
                <c:pt idx="666">
                  <c:v>610</c:v>
                </c:pt>
                <c:pt idx="667">
                  <c:v>482</c:v>
                </c:pt>
                <c:pt idx="668">
                  <c:v>227</c:v>
                </c:pt>
                <c:pt idx="669">
                  <c:v>275</c:v>
                </c:pt>
                <c:pt idx="670">
                  <c:v>299</c:v>
                </c:pt>
                <c:pt idx="671">
                  <c:v>58</c:v>
                </c:pt>
                <c:pt idx="672">
                  <c:v>70</c:v>
                </c:pt>
                <c:pt idx="673">
                  <c:v>197</c:v>
                </c:pt>
                <c:pt idx="674">
                  <c:v>191</c:v>
                </c:pt>
                <c:pt idx="675">
                  <c:v>39</c:v>
                </c:pt>
                <c:pt idx="676">
                  <c:v>412</c:v>
                </c:pt>
                <c:pt idx="677">
                  <c:v>54</c:v>
                </c:pt>
                <c:pt idx="678">
                  <c:v>34</c:v>
                </c:pt>
                <c:pt idx="679">
                  <c:v>35</c:v>
                </c:pt>
                <c:pt idx="680">
                  <c:v>560</c:v>
                </c:pt>
                <c:pt idx="681">
                  <c:v>28</c:v>
                </c:pt>
                <c:pt idx="682">
                  <c:v>330</c:v>
                </c:pt>
                <c:pt idx="683">
                  <c:v>534</c:v>
                </c:pt>
                <c:pt idx="684">
                  <c:v>53</c:v>
                </c:pt>
                <c:pt idx="685">
                  <c:v>31</c:v>
                </c:pt>
                <c:pt idx="686">
                  <c:v>31</c:v>
                </c:pt>
                <c:pt idx="687">
                  <c:v>709</c:v>
                </c:pt>
                <c:pt idx="688">
                  <c:v>279</c:v>
                </c:pt>
                <c:pt idx="689">
                  <c:v>298</c:v>
                </c:pt>
                <c:pt idx="690">
                  <c:v>27</c:v>
                </c:pt>
                <c:pt idx="691">
                  <c:v>363</c:v>
                </c:pt>
                <c:pt idx="692">
                  <c:v>581</c:v>
                </c:pt>
                <c:pt idx="693">
                  <c:v>29</c:v>
                </c:pt>
                <c:pt idx="694">
                  <c:v>53</c:v>
                </c:pt>
                <c:pt idx="695">
                  <c:v>266</c:v>
                </c:pt>
                <c:pt idx="696">
                  <c:v>54</c:v>
                </c:pt>
                <c:pt idx="697">
                  <c:v>43</c:v>
                </c:pt>
                <c:pt idx="698">
                  <c:v>264</c:v>
                </c:pt>
                <c:pt idx="699">
                  <c:v>19</c:v>
                </c:pt>
                <c:pt idx="700">
                  <c:v>186</c:v>
                </c:pt>
                <c:pt idx="701">
                  <c:v>336</c:v>
                </c:pt>
                <c:pt idx="702">
                  <c:v>279</c:v>
                </c:pt>
                <c:pt idx="703">
                  <c:v>234</c:v>
                </c:pt>
                <c:pt idx="704">
                  <c:v>388</c:v>
                </c:pt>
                <c:pt idx="705">
                  <c:v>219</c:v>
                </c:pt>
                <c:pt idx="706">
                  <c:v>448</c:v>
                </c:pt>
                <c:pt idx="707">
                  <c:v>235</c:v>
                </c:pt>
                <c:pt idx="708">
                  <c:v>46</c:v>
                </c:pt>
                <c:pt idx="709">
                  <c:v>240</c:v>
                </c:pt>
                <c:pt idx="710">
                  <c:v>39</c:v>
                </c:pt>
                <c:pt idx="711">
                  <c:v>228</c:v>
                </c:pt>
                <c:pt idx="712">
                  <c:v>27</c:v>
                </c:pt>
                <c:pt idx="713">
                  <c:v>48</c:v>
                </c:pt>
                <c:pt idx="714">
                  <c:v>437</c:v>
                </c:pt>
                <c:pt idx="715">
                  <c:v>54</c:v>
                </c:pt>
                <c:pt idx="716">
                  <c:v>48</c:v>
                </c:pt>
                <c:pt idx="717">
                  <c:v>22</c:v>
                </c:pt>
                <c:pt idx="718">
                  <c:v>50</c:v>
                </c:pt>
                <c:pt idx="719">
                  <c:v>43</c:v>
                </c:pt>
                <c:pt idx="720">
                  <c:v>27</c:v>
                </c:pt>
                <c:pt idx="721">
                  <c:v>60</c:v>
                </c:pt>
                <c:pt idx="722">
                  <c:v>452</c:v>
                </c:pt>
                <c:pt idx="723">
                  <c:v>298</c:v>
                </c:pt>
                <c:pt idx="724">
                  <c:v>325</c:v>
                </c:pt>
                <c:pt idx="725">
                  <c:v>372</c:v>
                </c:pt>
                <c:pt idx="726">
                  <c:v>34</c:v>
                </c:pt>
                <c:pt idx="727">
                  <c:v>58</c:v>
                </c:pt>
                <c:pt idx="728">
                  <c:v>253</c:v>
                </c:pt>
                <c:pt idx="729">
                  <c:v>238</c:v>
                </c:pt>
                <c:pt idx="730">
                  <c:v>44</c:v>
                </c:pt>
                <c:pt idx="731">
                  <c:v>37</c:v>
                </c:pt>
                <c:pt idx="732">
                  <c:v>290</c:v>
                </c:pt>
                <c:pt idx="733">
                  <c:v>232</c:v>
                </c:pt>
                <c:pt idx="734">
                  <c:v>277</c:v>
                </c:pt>
                <c:pt idx="735">
                  <c:v>374</c:v>
                </c:pt>
                <c:pt idx="736">
                  <c:v>33</c:v>
                </c:pt>
                <c:pt idx="737">
                  <c:v>409</c:v>
                </c:pt>
                <c:pt idx="738">
                  <c:v>53</c:v>
                </c:pt>
                <c:pt idx="739">
                  <c:v>251</c:v>
                </c:pt>
                <c:pt idx="740">
                  <c:v>44</c:v>
                </c:pt>
                <c:pt idx="741">
                  <c:v>44</c:v>
                </c:pt>
                <c:pt idx="742">
                  <c:v>224</c:v>
                </c:pt>
                <c:pt idx="743">
                  <c:v>44</c:v>
                </c:pt>
                <c:pt idx="744">
                  <c:v>504</c:v>
                </c:pt>
                <c:pt idx="745">
                  <c:v>241</c:v>
                </c:pt>
                <c:pt idx="746">
                  <c:v>378</c:v>
                </c:pt>
                <c:pt idx="747">
                  <c:v>38</c:v>
                </c:pt>
                <c:pt idx="748">
                  <c:v>250</c:v>
                </c:pt>
                <c:pt idx="749">
                  <c:v>244</c:v>
                </c:pt>
                <c:pt idx="750">
                  <c:v>53</c:v>
                </c:pt>
                <c:pt idx="751">
                  <c:v>243</c:v>
                </c:pt>
                <c:pt idx="752">
                  <c:v>30</c:v>
                </c:pt>
                <c:pt idx="753">
                  <c:v>318</c:v>
                </c:pt>
                <c:pt idx="754">
                  <c:v>56</c:v>
                </c:pt>
                <c:pt idx="755">
                  <c:v>35</c:v>
                </c:pt>
                <c:pt idx="756">
                  <c:v>222</c:v>
                </c:pt>
                <c:pt idx="757">
                  <c:v>23</c:v>
                </c:pt>
                <c:pt idx="758">
                  <c:v>44</c:v>
                </c:pt>
                <c:pt idx="759">
                  <c:v>34</c:v>
                </c:pt>
                <c:pt idx="760">
                  <c:v>275</c:v>
                </c:pt>
                <c:pt idx="761">
                  <c:v>206</c:v>
                </c:pt>
                <c:pt idx="762">
                  <c:v>32</c:v>
                </c:pt>
                <c:pt idx="763">
                  <c:v>275</c:v>
                </c:pt>
                <c:pt idx="764">
                  <c:v>45</c:v>
                </c:pt>
                <c:pt idx="765">
                  <c:v>575</c:v>
                </c:pt>
                <c:pt idx="766">
                  <c:v>37</c:v>
                </c:pt>
                <c:pt idx="767">
                  <c:v>39</c:v>
                </c:pt>
                <c:pt idx="768">
                  <c:v>30</c:v>
                </c:pt>
                <c:pt idx="769">
                  <c:v>283</c:v>
                </c:pt>
                <c:pt idx="770">
                  <c:v>499</c:v>
                </c:pt>
                <c:pt idx="771">
                  <c:v>241</c:v>
                </c:pt>
                <c:pt idx="772">
                  <c:v>188</c:v>
                </c:pt>
                <c:pt idx="773">
                  <c:v>245</c:v>
                </c:pt>
                <c:pt idx="774">
                  <c:v>234</c:v>
                </c:pt>
                <c:pt idx="775">
                  <c:v>231</c:v>
                </c:pt>
                <c:pt idx="776">
                  <c:v>239</c:v>
                </c:pt>
                <c:pt idx="777">
                  <c:v>58</c:v>
                </c:pt>
                <c:pt idx="778">
                  <c:v>346</c:v>
                </c:pt>
                <c:pt idx="779">
                  <c:v>323</c:v>
                </c:pt>
                <c:pt idx="780">
                  <c:v>58</c:v>
                </c:pt>
                <c:pt idx="781">
                  <c:v>220</c:v>
                </c:pt>
                <c:pt idx="782">
                  <c:v>71</c:v>
                </c:pt>
                <c:pt idx="783">
                  <c:v>27</c:v>
                </c:pt>
                <c:pt idx="784">
                  <c:v>606</c:v>
                </c:pt>
                <c:pt idx="785">
                  <c:v>260</c:v>
                </c:pt>
                <c:pt idx="786">
                  <c:v>377</c:v>
                </c:pt>
                <c:pt idx="787">
                  <c:v>230</c:v>
                </c:pt>
                <c:pt idx="788">
                  <c:v>313</c:v>
                </c:pt>
                <c:pt idx="789">
                  <c:v>433</c:v>
                </c:pt>
                <c:pt idx="790">
                  <c:v>348</c:v>
                </c:pt>
                <c:pt idx="791">
                  <c:v>508</c:v>
                </c:pt>
                <c:pt idx="792">
                  <c:v>542</c:v>
                </c:pt>
                <c:pt idx="793">
                  <c:v>49</c:v>
                </c:pt>
                <c:pt idx="794">
                  <c:v>26</c:v>
                </c:pt>
                <c:pt idx="795">
                  <c:v>45</c:v>
                </c:pt>
                <c:pt idx="796">
                  <c:v>319</c:v>
                </c:pt>
                <c:pt idx="797">
                  <c:v>287</c:v>
                </c:pt>
                <c:pt idx="798">
                  <c:v>563</c:v>
                </c:pt>
                <c:pt idx="799">
                  <c:v>32</c:v>
                </c:pt>
                <c:pt idx="800">
                  <c:v>41</c:v>
                </c:pt>
                <c:pt idx="801">
                  <c:v>312</c:v>
                </c:pt>
                <c:pt idx="802">
                  <c:v>47</c:v>
                </c:pt>
                <c:pt idx="803">
                  <c:v>29</c:v>
                </c:pt>
                <c:pt idx="804">
                  <c:v>410</c:v>
                </c:pt>
                <c:pt idx="805">
                  <c:v>424</c:v>
                </c:pt>
                <c:pt idx="806">
                  <c:v>192</c:v>
                </c:pt>
                <c:pt idx="807">
                  <c:v>29</c:v>
                </c:pt>
                <c:pt idx="808">
                  <c:v>31</c:v>
                </c:pt>
                <c:pt idx="809">
                  <c:v>428</c:v>
                </c:pt>
                <c:pt idx="810">
                  <c:v>50</c:v>
                </c:pt>
                <c:pt idx="811">
                  <c:v>29</c:v>
                </c:pt>
                <c:pt idx="812">
                  <c:v>35</c:v>
                </c:pt>
                <c:pt idx="813">
                  <c:v>400</c:v>
                </c:pt>
                <c:pt idx="814">
                  <c:v>50</c:v>
                </c:pt>
                <c:pt idx="815">
                  <c:v>48</c:v>
                </c:pt>
                <c:pt idx="816">
                  <c:v>50</c:v>
                </c:pt>
                <c:pt idx="817">
                  <c:v>218</c:v>
                </c:pt>
                <c:pt idx="818">
                  <c:v>83</c:v>
                </c:pt>
                <c:pt idx="819">
                  <c:v>43</c:v>
                </c:pt>
                <c:pt idx="820">
                  <c:v>218</c:v>
                </c:pt>
                <c:pt idx="821">
                  <c:v>245</c:v>
                </c:pt>
                <c:pt idx="822">
                  <c:v>331</c:v>
                </c:pt>
                <c:pt idx="823">
                  <c:v>323</c:v>
                </c:pt>
                <c:pt idx="824">
                  <c:v>19</c:v>
                </c:pt>
                <c:pt idx="825">
                  <c:v>199</c:v>
                </c:pt>
                <c:pt idx="826">
                  <c:v>47</c:v>
                </c:pt>
                <c:pt idx="827">
                  <c:v>32</c:v>
                </c:pt>
                <c:pt idx="828">
                  <c:v>515</c:v>
                </c:pt>
                <c:pt idx="829">
                  <c:v>422</c:v>
                </c:pt>
                <c:pt idx="830">
                  <c:v>289</c:v>
                </c:pt>
                <c:pt idx="831">
                  <c:v>33</c:v>
                </c:pt>
                <c:pt idx="832">
                  <c:v>242</c:v>
                </c:pt>
                <c:pt idx="833">
                  <c:v>485</c:v>
                </c:pt>
                <c:pt idx="834">
                  <c:v>35</c:v>
                </c:pt>
                <c:pt idx="835">
                  <c:v>406</c:v>
                </c:pt>
                <c:pt idx="836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A-4B22-B580-0FF6EF8C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40448"/>
        <c:axId val="405142088"/>
      </c:scatterChart>
      <c:valAx>
        <c:axId val="4051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Days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42088"/>
        <c:crosses val="autoZero"/>
        <c:crossBetween val="midCat"/>
      </c:valAx>
      <c:valAx>
        <c:axId val="4051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Stats'!$J$22:$J$38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'Summary Stats'!$K$22:$K$38</c:f>
              <c:numCache>
                <c:formatCode>General</c:formatCode>
                <c:ptCount val="17"/>
                <c:pt idx="0">
                  <c:v>7.8932555962899099E-3</c:v>
                </c:pt>
                <c:pt idx="1">
                  <c:v>1.5777885455405285E-2</c:v>
                </c:pt>
                <c:pt idx="2">
                  <c:v>2.8551258922419959E-2</c:v>
                </c:pt>
                <c:pt idx="3">
                  <c:v>4.6771958672090372E-2</c:v>
                </c:pt>
                <c:pt idx="4">
                  <c:v>6.9363289820858251E-2</c:v>
                </c:pt>
                <c:pt idx="5">
                  <c:v>9.3123146094926001E-2</c:v>
                </c:pt>
                <c:pt idx="6">
                  <c:v>0.11317993175426318</c:v>
                </c:pt>
                <c:pt idx="7">
                  <c:v>0.12452743614212644</c:v>
                </c:pt>
                <c:pt idx="8">
                  <c:v>0.12403507014207123</c:v>
                </c:pt>
                <c:pt idx="9">
                  <c:v>0.11184273469355181</c:v>
                </c:pt>
                <c:pt idx="10">
                  <c:v>9.129666000450018E-2</c:v>
                </c:pt>
                <c:pt idx="11">
                  <c:v>6.7466135259843601E-2</c:v>
                </c:pt>
                <c:pt idx="12">
                  <c:v>4.5133665594737346E-2</c:v>
                </c:pt>
                <c:pt idx="13">
                  <c:v>2.7333749622327295E-2</c:v>
                </c:pt>
                <c:pt idx="14">
                  <c:v>1.4985859210390454E-2</c:v>
                </c:pt>
                <c:pt idx="15">
                  <c:v>7.437858559035353E-3</c:v>
                </c:pt>
                <c:pt idx="16">
                  <c:v>3.3419351153958642E-3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2-4C54-A531-F62E0EAA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81776"/>
        <c:axId val="687354224"/>
      </c:scatterChart>
      <c:valAx>
        <c:axId val="6873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54224"/>
        <c:crosses val="autoZero"/>
        <c:crossBetween val="midCat"/>
      </c:valAx>
      <c:valAx>
        <c:axId val="6873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'CompleteFinalCalculatedData (2)'!$J$1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'CompleteFinalCalculatedData (2)'!$E$2:$E$938</c:f>
              <c:numCache>
                <c:formatCode>General</c:formatCode>
                <c:ptCount val="9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0</c:v>
                </c:pt>
                <c:pt idx="6">
                  <c:v>240</c:v>
                </c:pt>
                <c:pt idx="7">
                  <c:v>53</c:v>
                </c:pt>
                <c:pt idx="8">
                  <c:v>302</c:v>
                </c:pt>
                <c:pt idx="9">
                  <c:v>363</c:v>
                </c:pt>
                <c:pt idx="10">
                  <c:v>62</c:v>
                </c:pt>
                <c:pt idx="11">
                  <c:v>56</c:v>
                </c:pt>
                <c:pt idx="12">
                  <c:v>204</c:v>
                </c:pt>
                <c:pt idx="13">
                  <c:v>38</c:v>
                </c:pt>
                <c:pt idx="14">
                  <c:v>396</c:v>
                </c:pt>
                <c:pt idx="15">
                  <c:v>223</c:v>
                </c:pt>
                <c:pt idx="16">
                  <c:v>370</c:v>
                </c:pt>
                <c:pt idx="17">
                  <c:v>43</c:v>
                </c:pt>
                <c:pt idx="18">
                  <c:v>55</c:v>
                </c:pt>
                <c:pt idx="19">
                  <c:v>318</c:v>
                </c:pt>
                <c:pt idx="20">
                  <c:v>56</c:v>
                </c:pt>
                <c:pt idx="21">
                  <c:v>32</c:v>
                </c:pt>
                <c:pt idx="22">
                  <c:v>344</c:v>
                </c:pt>
                <c:pt idx="23">
                  <c:v>46</c:v>
                </c:pt>
                <c:pt idx="24">
                  <c:v>315</c:v>
                </c:pt>
                <c:pt idx="25">
                  <c:v>44</c:v>
                </c:pt>
                <c:pt idx="26">
                  <c:v>400</c:v>
                </c:pt>
                <c:pt idx="27">
                  <c:v>286</c:v>
                </c:pt>
                <c:pt idx="28">
                  <c:v>22</c:v>
                </c:pt>
                <c:pt idx="29">
                  <c:v>192</c:v>
                </c:pt>
                <c:pt idx="30">
                  <c:v>36</c:v>
                </c:pt>
                <c:pt idx="31">
                  <c:v>571</c:v>
                </c:pt>
                <c:pt idx="32">
                  <c:v>522</c:v>
                </c:pt>
                <c:pt idx="33">
                  <c:v>38</c:v>
                </c:pt>
                <c:pt idx="34">
                  <c:v>46</c:v>
                </c:pt>
                <c:pt idx="35">
                  <c:v>428</c:v>
                </c:pt>
                <c:pt idx="36">
                  <c:v>38</c:v>
                </c:pt>
                <c:pt idx="37">
                  <c:v>394</c:v>
                </c:pt>
                <c:pt idx="38">
                  <c:v>330</c:v>
                </c:pt>
                <c:pt idx="39">
                  <c:v>265</c:v>
                </c:pt>
                <c:pt idx="40">
                  <c:v>40</c:v>
                </c:pt>
                <c:pt idx="41">
                  <c:v>272</c:v>
                </c:pt>
                <c:pt idx="42">
                  <c:v>346</c:v>
                </c:pt>
                <c:pt idx="43">
                  <c:v>45</c:v>
                </c:pt>
                <c:pt idx="44">
                  <c:v>32</c:v>
                </c:pt>
                <c:pt idx="45">
                  <c:v>468</c:v>
                </c:pt>
                <c:pt idx="46">
                  <c:v>470</c:v>
                </c:pt>
                <c:pt idx="47">
                  <c:v>428</c:v>
                </c:pt>
                <c:pt idx="48">
                  <c:v>32</c:v>
                </c:pt>
                <c:pt idx="49">
                  <c:v>40</c:v>
                </c:pt>
                <c:pt idx="50">
                  <c:v>28</c:v>
                </c:pt>
                <c:pt idx="51">
                  <c:v>41</c:v>
                </c:pt>
                <c:pt idx="52">
                  <c:v>509</c:v>
                </c:pt>
                <c:pt idx="53">
                  <c:v>647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542</c:v>
                </c:pt>
                <c:pt idx="58">
                  <c:v>51</c:v>
                </c:pt>
                <c:pt idx="59">
                  <c:v>0</c:v>
                </c:pt>
                <c:pt idx="60">
                  <c:v>243</c:v>
                </c:pt>
                <c:pt idx="61">
                  <c:v>137</c:v>
                </c:pt>
                <c:pt idx="62">
                  <c:v>0</c:v>
                </c:pt>
                <c:pt idx="63">
                  <c:v>24</c:v>
                </c:pt>
                <c:pt idx="64">
                  <c:v>0</c:v>
                </c:pt>
                <c:pt idx="65">
                  <c:v>29</c:v>
                </c:pt>
                <c:pt idx="66">
                  <c:v>44</c:v>
                </c:pt>
                <c:pt idx="67">
                  <c:v>0</c:v>
                </c:pt>
                <c:pt idx="68">
                  <c:v>453</c:v>
                </c:pt>
                <c:pt idx="69">
                  <c:v>41</c:v>
                </c:pt>
                <c:pt idx="70">
                  <c:v>65</c:v>
                </c:pt>
                <c:pt idx="71">
                  <c:v>348</c:v>
                </c:pt>
                <c:pt idx="72">
                  <c:v>406</c:v>
                </c:pt>
                <c:pt idx="73">
                  <c:v>60</c:v>
                </c:pt>
                <c:pt idx="74">
                  <c:v>61</c:v>
                </c:pt>
                <c:pt idx="75">
                  <c:v>682</c:v>
                </c:pt>
                <c:pt idx="76">
                  <c:v>38</c:v>
                </c:pt>
                <c:pt idx="77">
                  <c:v>54</c:v>
                </c:pt>
                <c:pt idx="78">
                  <c:v>21</c:v>
                </c:pt>
                <c:pt idx="79">
                  <c:v>287</c:v>
                </c:pt>
                <c:pt idx="80">
                  <c:v>37</c:v>
                </c:pt>
                <c:pt idx="81">
                  <c:v>54</c:v>
                </c:pt>
                <c:pt idx="82">
                  <c:v>256</c:v>
                </c:pt>
                <c:pt idx="83">
                  <c:v>32</c:v>
                </c:pt>
                <c:pt idx="84">
                  <c:v>439</c:v>
                </c:pt>
                <c:pt idx="85">
                  <c:v>45</c:v>
                </c:pt>
                <c:pt idx="86">
                  <c:v>379</c:v>
                </c:pt>
                <c:pt idx="87">
                  <c:v>296</c:v>
                </c:pt>
                <c:pt idx="88">
                  <c:v>26</c:v>
                </c:pt>
                <c:pt idx="89">
                  <c:v>347</c:v>
                </c:pt>
                <c:pt idx="90">
                  <c:v>250</c:v>
                </c:pt>
                <c:pt idx="91">
                  <c:v>737</c:v>
                </c:pt>
                <c:pt idx="92">
                  <c:v>254</c:v>
                </c:pt>
                <c:pt idx="93">
                  <c:v>288</c:v>
                </c:pt>
                <c:pt idx="94">
                  <c:v>211</c:v>
                </c:pt>
                <c:pt idx="95">
                  <c:v>620</c:v>
                </c:pt>
                <c:pt idx="96">
                  <c:v>47</c:v>
                </c:pt>
                <c:pt idx="97">
                  <c:v>41</c:v>
                </c:pt>
                <c:pt idx="98">
                  <c:v>467</c:v>
                </c:pt>
                <c:pt idx="99">
                  <c:v>27</c:v>
                </c:pt>
                <c:pt idx="100">
                  <c:v>102</c:v>
                </c:pt>
                <c:pt idx="101">
                  <c:v>43</c:v>
                </c:pt>
                <c:pt idx="102">
                  <c:v>396</c:v>
                </c:pt>
                <c:pt idx="103">
                  <c:v>301</c:v>
                </c:pt>
                <c:pt idx="104">
                  <c:v>316</c:v>
                </c:pt>
                <c:pt idx="105">
                  <c:v>567</c:v>
                </c:pt>
                <c:pt idx="106">
                  <c:v>219</c:v>
                </c:pt>
                <c:pt idx="107">
                  <c:v>0</c:v>
                </c:pt>
                <c:pt idx="108">
                  <c:v>28</c:v>
                </c:pt>
                <c:pt idx="109">
                  <c:v>35</c:v>
                </c:pt>
                <c:pt idx="110">
                  <c:v>263</c:v>
                </c:pt>
                <c:pt idx="111">
                  <c:v>44</c:v>
                </c:pt>
                <c:pt idx="112">
                  <c:v>45</c:v>
                </c:pt>
                <c:pt idx="113">
                  <c:v>395</c:v>
                </c:pt>
                <c:pt idx="114">
                  <c:v>551</c:v>
                </c:pt>
                <c:pt idx="115">
                  <c:v>370</c:v>
                </c:pt>
                <c:pt idx="116">
                  <c:v>39</c:v>
                </c:pt>
                <c:pt idx="117">
                  <c:v>41</c:v>
                </c:pt>
                <c:pt idx="118">
                  <c:v>242</c:v>
                </c:pt>
                <c:pt idx="119">
                  <c:v>373</c:v>
                </c:pt>
                <c:pt idx="120">
                  <c:v>223</c:v>
                </c:pt>
                <c:pt idx="121">
                  <c:v>236</c:v>
                </c:pt>
                <c:pt idx="122">
                  <c:v>75</c:v>
                </c:pt>
                <c:pt idx="123">
                  <c:v>195</c:v>
                </c:pt>
                <c:pt idx="124">
                  <c:v>468</c:v>
                </c:pt>
                <c:pt idx="125">
                  <c:v>254</c:v>
                </c:pt>
                <c:pt idx="126">
                  <c:v>212</c:v>
                </c:pt>
                <c:pt idx="127">
                  <c:v>225</c:v>
                </c:pt>
                <c:pt idx="128">
                  <c:v>45</c:v>
                </c:pt>
                <c:pt idx="129">
                  <c:v>364</c:v>
                </c:pt>
                <c:pt idx="130">
                  <c:v>476</c:v>
                </c:pt>
                <c:pt idx="131">
                  <c:v>40</c:v>
                </c:pt>
                <c:pt idx="132">
                  <c:v>569</c:v>
                </c:pt>
                <c:pt idx="133">
                  <c:v>0</c:v>
                </c:pt>
                <c:pt idx="134">
                  <c:v>643</c:v>
                </c:pt>
                <c:pt idx="135">
                  <c:v>466</c:v>
                </c:pt>
                <c:pt idx="136">
                  <c:v>305</c:v>
                </c:pt>
                <c:pt idx="137">
                  <c:v>0</c:v>
                </c:pt>
                <c:pt idx="138">
                  <c:v>313</c:v>
                </c:pt>
                <c:pt idx="139">
                  <c:v>42</c:v>
                </c:pt>
                <c:pt idx="140">
                  <c:v>0</c:v>
                </c:pt>
                <c:pt idx="141">
                  <c:v>48</c:v>
                </c:pt>
                <c:pt idx="142">
                  <c:v>0</c:v>
                </c:pt>
                <c:pt idx="143">
                  <c:v>27</c:v>
                </c:pt>
                <c:pt idx="144">
                  <c:v>328</c:v>
                </c:pt>
                <c:pt idx="145">
                  <c:v>588</c:v>
                </c:pt>
                <c:pt idx="146">
                  <c:v>54</c:v>
                </c:pt>
                <c:pt idx="147">
                  <c:v>332</c:v>
                </c:pt>
                <c:pt idx="148">
                  <c:v>294</c:v>
                </c:pt>
                <c:pt idx="149">
                  <c:v>241</c:v>
                </c:pt>
                <c:pt idx="150">
                  <c:v>42</c:v>
                </c:pt>
                <c:pt idx="151">
                  <c:v>459</c:v>
                </c:pt>
                <c:pt idx="152">
                  <c:v>247</c:v>
                </c:pt>
                <c:pt idx="153">
                  <c:v>53</c:v>
                </c:pt>
                <c:pt idx="154">
                  <c:v>268</c:v>
                </c:pt>
                <c:pt idx="155">
                  <c:v>40</c:v>
                </c:pt>
                <c:pt idx="156">
                  <c:v>41</c:v>
                </c:pt>
                <c:pt idx="157">
                  <c:v>83</c:v>
                </c:pt>
                <c:pt idx="158">
                  <c:v>215</c:v>
                </c:pt>
                <c:pt idx="159">
                  <c:v>34</c:v>
                </c:pt>
                <c:pt idx="160">
                  <c:v>224</c:v>
                </c:pt>
                <c:pt idx="161">
                  <c:v>439</c:v>
                </c:pt>
                <c:pt idx="162">
                  <c:v>538</c:v>
                </c:pt>
                <c:pt idx="163">
                  <c:v>277</c:v>
                </c:pt>
                <c:pt idx="164">
                  <c:v>583</c:v>
                </c:pt>
                <c:pt idx="165">
                  <c:v>35</c:v>
                </c:pt>
                <c:pt idx="166">
                  <c:v>33</c:v>
                </c:pt>
                <c:pt idx="167">
                  <c:v>34</c:v>
                </c:pt>
                <c:pt idx="168">
                  <c:v>295</c:v>
                </c:pt>
                <c:pt idx="169">
                  <c:v>258</c:v>
                </c:pt>
                <c:pt idx="170">
                  <c:v>0</c:v>
                </c:pt>
                <c:pt idx="171">
                  <c:v>26</c:v>
                </c:pt>
                <c:pt idx="172">
                  <c:v>32</c:v>
                </c:pt>
                <c:pt idx="173">
                  <c:v>0</c:v>
                </c:pt>
                <c:pt idx="174">
                  <c:v>217</c:v>
                </c:pt>
                <c:pt idx="175">
                  <c:v>43</c:v>
                </c:pt>
                <c:pt idx="176">
                  <c:v>49</c:v>
                </c:pt>
                <c:pt idx="177">
                  <c:v>27</c:v>
                </c:pt>
                <c:pt idx="178">
                  <c:v>41</c:v>
                </c:pt>
                <c:pt idx="179">
                  <c:v>54</c:v>
                </c:pt>
                <c:pt idx="180">
                  <c:v>39</c:v>
                </c:pt>
                <c:pt idx="181">
                  <c:v>29</c:v>
                </c:pt>
                <c:pt idx="182">
                  <c:v>501</c:v>
                </c:pt>
                <c:pt idx="183">
                  <c:v>253</c:v>
                </c:pt>
                <c:pt idx="184">
                  <c:v>0</c:v>
                </c:pt>
                <c:pt idx="185">
                  <c:v>25</c:v>
                </c:pt>
                <c:pt idx="186">
                  <c:v>56</c:v>
                </c:pt>
                <c:pt idx="187">
                  <c:v>42</c:v>
                </c:pt>
                <c:pt idx="188">
                  <c:v>314</c:v>
                </c:pt>
                <c:pt idx="189">
                  <c:v>179</c:v>
                </c:pt>
                <c:pt idx="190">
                  <c:v>43</c:v>
                </c:pt>
                <c:pt idx="191">
                  <c:v>0</c:v>
                </c:pt>
                <c:pt idx="192">
                  <c:v>391</c:v>
                </c:pt>
                <c:pt idx="193">
                  <c:v>42</c:v>
                </c:pt>
                <c:pt idx="194">
                  <c:v>41</c:v>
                </c:pt>
                <c:pt idx="195">
                  <c:v>33</c:v>
                </c:pt>
                <c:pt idx="196">
                  <c:v>207</c:v>
                </c:pt>
                <c:pt idx="197">
                  <c:v>44</c:v>
                </c:pt>
                <c:pt idx="198">
                  <c:v>364</c:v>
                </c:pt>
                <c:pt idx="199">
                  <c:v>259</c:v>
                </c:pt>
                <c:pt idx="200">
                  <c:v>159</c:v>
                </c:pt>
                <c:pt idx="201">
                  <c:v>57</c:v>
                </c:pt>
                <c:pt idx="202">
                  <c:v>29</c:v>
                </c:pt>
                <c:pt idx="203">
                  <c:v>783</c:v>
                </c:pt>
                <c:pt idx="204">
                  <c:v>233</c:v>
                </c:pt>
                <c:pt idx="205">
                  <c:v>44</c:v>
                </c:pt>
                <c:pt idx="206">
                  <c:v>442</c:v>
                </c:pt>
                <c:pt idx="207">
                  <c:v>190</c:v>
                </c:pt>
                <c:pt idx="208">
                  <c:v>199</c:v>
                </c:pt>
                <c:pt idx="209">
                  <c:v>533</c:v>
                </c:pt>
                <c:pt idx="210">
                  <c:v>281</c:v>
                </c:pt>
                <c:pt idx="211">
                  <c:v>433</c:v>
                </c:pt>
                <c:pt idx="212">
                  <c:v>0</c:v>
                </c:pt>
                <c:pt idx="213">
                  <c:v>348</c:v>
                </c:pt>
                <c:pt idx="214">
                  <c:v>334</c:v>
                </c:pt>
                <c:pt idx="215">
                  <c:v>0</c:v>
                </c:pt>
                <c:pt idx="216">
                  <c:v>688</c:v>
                </c:pt>
                <c:pt idx="217">
                  <c:v>357</c:v>
                </c:pt>
                <c:pt idx="218">
                  <c:v>26</c:v>
                </c:pt>
                <c:pt idx="219">
                  <c:v>59</c:v>
                </c:pt>
                <c:pt idx="220">
                  <c:v>325</c:v>
                </c:pt>
                <c:pt idx="221">
                  <c:v>203</c:v>
                </c:pt>
                <c:pt idx="222">
                  <c:v>30</c:v>
                </c:pt>
                <c:pt idx="223">
                  <c:v>393</c:v>
                </c:pt>
                <c:pt idx="224">
                  <c:v>397</c:v>
                </c:pt>
                <c:pt idx="225">
                  <c:v>292</c:v>
                </c:pt>
                <c:pt idx="226">
                  <c:v>312</c:v>
                </c:pt>
                <c:pt idx="227">
                  <c:v>210</c:v>
                </c:pt>
                <c:pt idx="228">
                  <c:v>0</c:v>
                </c:pt>
                <c:pt idx="229">
                  <c:v>46</c:v>
                </c:pt>
                <c:pt idx="230">
                  <c:v>24</c:v>
                </c:pt>
                <c:pt idx="231">
                  <c:v>266</c:v>
                </c:pt>
                <c:pt idx="232">
                  <c:v>220</c:v>
                </c:pt>
                <c:pt idx="233">
                  <c:v>311</c:v>
                </c:pt>
                <c:pt idx="234">
                  <c:v>193</c:v>
                </c:pt>
                <c:pt idx="235">
                  <c:v>291</c:v>
                </c:pt>
                <c:pt idx="236">
                  <c:v>209</c:v>
                </c:pt>
                <c:pt idx="237">
                  <c:v>449</c:v>
                </c:pt>
                <c:pt idx="238">
                  <c:v>316</c:v>
                </c:pt>
                <c:pt idx="239">
                  <c:v>68</c:v>
                </c:pt>
                <c:pt idx="240">
                  <c:v>346</c:v>
                </c:pt>
                <c:pt idx="241">
                  <c:v>234</c:v>
                </c:pt>
                <c:pt idx="242">
                  <c:v>479</c:v>
                </c:pt>
                <c:pt idx="243">
                  <c:v>39</c:v>
                </c:pt>
                <c:pt idx="244">
                  <c:v>182</c:v>
                </c:pt>
                <c:pt idx="245">
                  <c:v>35</c:v>
                </c:pt>
                <c:pt idx="246">
                  <c:v>83</c:v>
                </c:pt>
                <c:pt idx="247">
                  <c:v>219</c:v>
                </c:pt>
                <c:pt idx="248">
                  <c:v>203</c:v>
                </c:pt>
                <c:pt idx="249">
                  <c:v>586</c:v>
                </c:pt>
                <c:pt idx="250">
                  <c:v>403</c:v>
                </c:pt>
                <c:pt idx="251">
                  <c:v>235</c:v>
                </c:pt>
                <c:pt idx="252">
                  <c:v>216</c:v>
                </c:pt>
                <c:pt idx="253">
                  <c:v>177</c:v>
                </c:pt>
                <c:pt idx="254">
                  <c:v>56</c:v>
                </c:pt>
                <c:pt idx="255">
                  <c:v>335</c:v>
                </c:pt>
                <c:pt idx="256">
                  <c:v>47</c:v>
                </c:pt>
                <c:pt idx="257">
                  <c:v>0</c:v>
                </c:pt>
                <c:pt idx="258">
                  <c:v>237</c:v>
                </c:pt>
                <c:pt idx="259">
                  <c:v>461</c:v>
                </c:pt>
                <c:pt idx="260">
                  <c:v>36</c:v>
                </c:pt>
                <c:pt idx="261">
                  <c:v>425</c:v>
                </c:pt>
                <c:pt idx="262">
                  <c:v>28</c:v>
                </c:pt>
                <c:pt idx="263">
                  <c:v>195</c:v>
                </c:pt>
                <c:pt idx="264">
                  <c:v>33</c:v>
                </c:pt>
                <c:pt idx="265">
                  <c:v>298</c:v>
                </c:pt>
                <c:pt idx="266">
                  <c:v>320</c:v>
                </c:pt>
                <c:pt idx="267">
                  <c:v>223</c:v>
                </c:pt>
                <c:pt idx="268">
                  <c:v>49</c:v>
                </c:pt>
                <c:pt idx="269">
                  <c:v>548</c:v>
                </c:pt>
                <c:pt idx="270">
                  <c:v>204</c:v>
                </c:pt>
                <c:pt idx="271">
                  <c:v>0</c:v>
                </c:pt>
                <c:pt idx="272">
                  <c:v>410</c:v>
                </c:pt>
                <c:pt idx="273">
                  <c:v>50</c:v>
                </c:pt>
                <c:pt idx="274">
                  <c:v>227</c:v>
                </c:pt>
                <c:pt idx="275">
                  <c:v>215</c:v>
                </c:pt>
                <c:pt idx="276">
                  <c:v>228</c:v>
                </c:pt>
                <c:pt idx="277">
                  <c:v>42</c:v>
                </c:pt>
                <c:pt idx="278">
                  <c:v>227</c:v>
                </c:pt>
                <c:pt idx="279">
                  <c:v>53</c:v>
                </c:pt>
                <c:pt idx="280">
                  <c:v>51</c:v>
                </c:pt>
                <c:pt idx="281">
                  <c:v>60</c:v>
                </c:pt>
                <c:pt idx="282">
                  <c:v>27</c:v>
                </c:pt>
                <c:pt idx="283">
                  <c:v>0</c:v>
                </c:pt>
                <c:pt idx="284">
                  <c:v>0</c:v>
                </c:pt>
                <c:pt idx="285">
                  <c:v>188</c:v>
                </c:pt>
                <c:pt idx="286">
                  <c:v>277</c:v>
                </c:pt>
                <c:pt idx="287">
                  <c:v>314</c:v>
                </c:pt>
                <c:pt idx="288">
                  <c:v>170</c:v>
                </c:pt>
                <c:pt idx="289">
                  <c:v>228</c:v>
                </c:pt>
                <c:pt idx="290">
                  <c:v>39</c:v>
                </c:pt>
                <c:pt idx="291">
                  <c:v>27</c:v>
                </c:pt>
                <c:pt idx="292">
                  <c:v>45</c:v>
                </c:pt>
                <c:pt idx="293">
                  <c:v>0</c:v>
                </c:pt>
                <c:pt idx="294">
                  <c:v>325</c:v>
                </c:pt>
                <c:pt idx="295">
                  <c:v>644</c:v>
                </c:pt>
                <c:pt idx="296">
                  <c:v>831</c:v>
                </c:pt>
                <c:pt idx="297">
                  <c:v>35</c:v>
                </c:pt>
                <c:pt idx="298">
                  <c:v>320</c:v>
                </c:pt>
                <c:pt idx="299">
                  <c:v>0</c:v>
                </c:pt>
                <c:pt idx="300">
                  <c:v>107</c:v>
                </c:pt>
                <c:pt idx="301">
                  <c:v>246</c:v>
                </c:pt>
                <c:pt idx="302">
                  <c:v>256</c:v>
                </c:pt>
                <c:pt idx="303">
                  <c:v>219</c:v>
                </c:pt>
                <c:pt idx="304">
                  <c:v>31</c:v>
                </c:pt>
                <c:pt idx="305">
                  <c:v>277</c:v>
                </c:pt>
                <c:pt idx="306">
                  <c:v>417</c:v>
                </c:pt>
                <c:pt idx="307">
                  <c:v>240</c:v>
                </c:pt>
                <c:pt idx="308">
                  <c:v>0</c:v>
                </c:pt>
                <c:pt idx="309">
                  <c:v>47</c:v>
                </c:pt>
                <c:pt idx="310">
                  <c:v>576</c:v>
                </c:pt>
                <c:pt idx="311">
                  <c:v>147</c:v>
                </c:pt>
                <c:pt idx="312">
                  <c:v>236</c:v>
                </c:pt>
                <c:pt idx="313">
                  <c:v>63</c:v>
                </c:pt>
                <c:pt idx="314">
                  <c:v>341</c:v>
                </c:pt>
                <c:pt idx="315">
                  <c:v>49</c:v>
                </c:pt>
                <c:pt idx="316">
                  <c:v>40</c:v>
                </c:pt>
                <c:pt idx="317">
                  <c:v>0</c:v>
                </c:pt>
                <c:pt idx="318">
                  <c:v>0</c:v>
                </c:pt>
                <c:pt idx="319">
                  <c:v>650</c:v>
                </c:pt>
                <c:pt idx="320">
                  <c:v>289</c:v>
                </c:pt>
                <c:pt idx="321">
                  <c:v>37</c:v>
                </c:pt>
                <c:pt idx="322">
                  <c:v>255</c:v>
                </c:pt>
                <c:pt idx="323">
                  <c:v>318</c:v>
                </c:pt>
                <c:pt idx="324">
                  <c:v>51</c:v>
                </c:pt>
                <c:pt idx="325">
                  <c:v>39</c:v>
                </c:pt>
                <c:pt idx="326">
                  <c:v>0</c:v>
                </c:pt>
                <c:pt idx="327">
                  <c:v>0</c:v>
                </c:pt>
                <c:pt idx="328">
                  <c:v>36</c:v>
                </c:pt>
                <c:pt idx="329">
                  <c:v>49</c:v>
                </c:pt>
                <c:pt idx="330">
                  <c:v>44</c:v>
                </c:pt>
                <c:pt idx="331">
                  <c:v>432</c:v>
                </c:pt>
                <c:pt idx="332">
                  <c:v>39</c:v>
                </c:pt>
                <c:pt idx="333">
                  <c:v>252</c:v>
                </c:pt>
                <c:pt idx="334">
                  <c:v>50</c:v>
                </c:pt>
                <c:pt idx="335">
                  <c:v>452</c:v>
                </c:pt>
                <c:pt idx="336">
                  <c:v>48</c:v>
                </c:pt>
                <c:pt idx="337">
                  <c:v>292</c:v>
                </c:pt>
                <c:pt idx="338">
                  <c:v>511</c:v>
                </c:pt>
                <c:pt idx="339">
                  <c:v>258</c:v>
                </c:pt>
                <c:pt idx="340">
                  <c:v>281</c:v>
                </c:pt>
                <c:pt idx="341">
                  <c:v>198</c:v>
                </c:pt>
                <c:pt idx="342">
                  <c:v>50</c:v>
                </c:pt>
                <c:pt idx="343">
                  <c:v>283</c:v>
                </c:pt>
                <c:pt idx="344">
                  <c:v>919</c:v>
                </c:pt>
                <c:pt idx="345">
                  <c:v>348</c:v>
                </c:pt>
                <c:pt idx="346">
                  <c:v>28</c:v>
                </c:pt>
                <c:pt idx="347">
                  <c:v>243</c:v>
                </c:pt>
                <c:pt idx="348">
                  <c:v>292</c:v>
                </c:pt>
                <c:pt idx="349">
                  <c:v>0</c:v>
                </c:pt>
                <c:pt idx="350">
                  <c:v>328</c:v>
                </c:pt>
                <c:pt idx="351">
                  <c:v>52</c:v>
                </c:pt>
                <c:pt idx="352">
                  <c:v>31</c:v>
                </c:pt>
                <c:pt idx="353">
                  <c:v>471</c:v>
                </c:pt>
                <c:pt idx="354">
                  <c:v>356</c:v>
                </c:pt>
                <c:pt idx="355">
                  <c:v>31</c:v>
                </c:pt>
                <c:pt idx="356">
                  <c:v>270</c:v>
                </c:pt>
                <c:pt idx="357">
                  <c:v>431</c:v>
                </c:pt>
                <c:pt idx="358">
                  <c:v>55</c:v>
                </c:pt>
                <c:pt idx="359">
                  <c:v>418</c:v>
                </c:pt>
                <c:pt idx="360">
                  <c:v>302</c:v>
                </c:pt>
                <c:pt idx="361">
                  <c:v>322</c:v>
                </c:pt>
                <c:pt idx="362">
                  <c:v>670</c:v>
                </c:pt>
                <c:pt idx="363">
                  <c:v>0</c:v>
                </c:pt>
                <c:pt idx="364">
                  <c:v>231</c:v>
                </c:pt>
                <c:pt idx="365">
                  <c:v>178</c:v>
                </c:pt>
                <c:pt idx="366">
                  <c:v>358</c:v>
                </c:pt>
                <c:pt idx="367">
                  <c:v>309</c:v>
                </c:pt>
                <c:pt idx="368">
                  <c:v>374</c:v>
                </c:pt>
                <c:pt idx="369">
                  <c:v>380</c:v>
                </c:pt>
                <c:pt idx="370">
                  <c:v>37</c:v>
                </c:pt>
                <c:pt idx="371">
                  <c:v>368</c:v>
                </c:pt>
                <c:pt idx="372">
                  <c:v>34</c:v>
                </c:pt>
                <c:pt idx="373">
                  <c:v>0</c:v>
                </c:pt>
                <c:pt idx="374">
                  <c:v>0</c:v>
                </c:pt>
                <c:pt idx="375">
                  <c:v>379</c:v>
                </c:pt>
                <c:pt idx="376">
                  <c:v>507</c:v>
                </c:pt>
                <c:pt idx="377">
                  <c:v>231</c:v>
                </c:pt>
                <c:pt idx="378">
                  <c:v>171</c:v>
                </c:pt>
                <c:pt idx="379">
                  <c:v>250</c:v>
                </c:pt>
                <c:pt idx="380">
                  <c:v>354</c:v>
                </c:pt>
                <c:pt idx="381">
                  <c:v>303</c:v>
                </c:pt>
                <c:pt idx="382">
                  <c:v>325</c:v>
                </c:pt>
                <c:pt idx="383">
                  <c:v>227</c:v>
                </c:pt>
                <c:pt idx="384">
                  <c:v>202</c:v>
                </c:pt>
                <c:pt idx="385">
                  <c:v>366</c:v>
                </c:pt>
                <c:pt idx="386">
                  <c:v>0</c:v>
                </c:pt>
                <c:pt idx="387">
                  <c:v>33</c:v>
                </c:pt>
                <c:pt idx="388">
                  <c:v>425</c:v>
                </c:pt>
                <c:pt idx="389">
                  <c:v>794</c:v>
                </c:pt>
                <c:pt idx="390">
                  <c:v>267</c:v>
                </c:pt>
                <c:pt idx="391">
                  <c:v>22</c:v>
                </c:pt>
                <c:pt idx="392">
                  <c:v>572</c:v>
                </c:pt>
                <c:pt idx="393">
                  <c:v>0</c:v>
                </c:pt>
                <c:pt idx="394">
                  <c:v>39</c:v>
                </c:pt>
                <c:pt idx="395">
                  <c:v>254</c:v>
                </c:pt>
                <c:pt idx="396">
                  <c:v>436</c:v>
                </c:pt>
                <c:pt idx="397">
                  <c:v>235</c:v>
                </c:pt>
                <c:pt idx="398">
                  <c:v>215</c:v>
                </c:pt>
                <c:pt idx="399">
                  <c:v>62</c:v>
                </c:pt>
                <c:pt idx="400">
                  <c:v>349</c:v>
                </c:pt>
                <c:pt idx="401">
                  <c:v>718</c:v>
                </c:pt>
                <c:pt idx="402">
                  <c:v>51</c:v>
                </c:pt>
                <c:pt idx="403">
                  <c:v>43</c:v>
                </c:pt>
                <c:pt idx="404">
                  <c:v>380</c:v>
                </c:pt>
                <c:pt idx="405">
                  <c:v>258</c:v>
                </c:pt>
                <c:pt idx="406">
                  <c:v>442</c:v>
                </c:pt>
                <c:pt idx="407">
                  <c:v>59</c:v>
                </c:pt>
                <c:pt idx="408">
                  <c:v>471</c:v>
                </c:pt>
                <c:pt idx="409">
                  <c:v>28</c:v>
                </c:pt>
                <c:pt idx="410">
                  <c:v>31</c:v>
                </c:pt>
                <c:pt idx="411">
                  <c:v>29</c:v>
                </c:pt>
                <c:pt idx="412">
                  <c:v>0</c:v>
                </c:pt>
                <c:pt idx="413">
                  <c:v>53</c:v>
                </c:pt>
                <c:pt idx="414">
                  <c:v>16</c:v>
                </c:pt>
                <c:pt idx="415">
                  <c:v>142</c:v>
                </c:pt>
                <c:pt idx="416">
                  <c:v>35</c:v>
                </c:pt>
                <c:pt idx="417">
                  <c:v>40</c:v>
                </c:pt>
                <c:pt idx="418">
                  <c:v>494</c:v>
                </c:pt>
                <c:pt idx="419">
                  <c:v>44</c:v>
                </c:pt>
                <c:pt idx="420">
                  <c:v>342</c:v>
                </c:pt>
                <c:pt idx="421">
                  <c:v>44</c:v>
                </c:pt>
                <c:pt idx="422">
                  <c:v>0</c:v>
                </c:pt>
                <c:pt idx="423">
                  <c:v>348</c:v>
                </c:pt>
                <c:pt idx="424">
                  <c:v>241</c:v>
                </c:pt>
                <c:pt idx="425">
                  <c:v>436</c:v>
                </c:pt>
                <c:pt idx="426">
                  <c:v>19</c:v>
                </c:pt>
                <c:pt idx="427">
                  <c:v>0</c:v>
                </c:pt>
                <c:pt idx="428">
                  <c:v>320</c:v>
                </c:pt>
                <c:pt idx="429">
                  <c:v>230</c:v>
                </c:pt>
                <c:pt idx="430">
                  <c:v>286</c:v>
                </c:pt>
                <c:pt idx="431">
                  <c:v>317</c:v>
                </c:pt>
                <c:pt idx="432">
                  <c:v>358</c:v>
                </c:pt>
                <c:pt idx="433">
                  <c:v>380</c:v>
                </c:pt>
                <c:pt idx="434">
                  <c:v>230</c:v>
                </c:pt>
                <c:pt idx="435">
                  <c:v>63</c:v>
                </c:pt>
                <c:pt idx="436">
                  <c:v>0</c:v>
                </c:pt>
                <c:pt idx="437">
                  <c:v>0</c:v>
                </c:pt>
                <c:pt idx="438">
                  <c:v>34</c:v>
                </c:pt>
                <c:pt idx="439">
                  <c:v>28</c:v>
                </c:pt>
                <c:pt idx="440">
                  <c:v>37</c:v>
                </c:pt>
                <c:pt idx="441">
                  <c:v>301</c:v>
                </c:pt>
                <c:pt idx="442">
                  <c:v>462</c:v>
                </c:pt>
                <c:pt idx="443">
                  <c:v>286</c:v>
                </c:pt>
                <c:pt idx="444">
                  <c:v>29</c:v>
                </c:pt>
                <c:pt idx="445">
                  <c:v>269</c:v>
                </c:pt>
                <c:pt idx="446">
                  <c:v>214</c:v>
                </c:pt>
                <c:pt idx="447">
                  <c:v>360</c:v>
                </c:pt>
                <c:pt idx="448">
                  <c:v>393</c:v>
                </c:pt>
                <c:pt idx="449">
                  <c:v>229</c:v>
                </c:pt>
                <c:pt idx="450">
                  <c:v>39</c:v>
                </c:pt>
                <c:pt idx="451">
                  <c:v>201</c:v>
                </c:pt>
                <c:pt idx="452">
                  <c:v>218</c:v>
                </c:pt>
                <c:pt idx="453">
                  <c:v>276</c:v>
                </c:pt>
                <c:pt idx="454">
                  <c:v>317</c:v>
                </c:pt>
                <c:pt idx="455">
                  <c:v>23</c:v>
                </c:pt>
                <c:pt idx="456">
                  <c:v>235</c:v>
                </c:pt>
                <c:pt idx="457">
                  <c:v>422</c:v>
                </c:pt>
                <c:pt idx="458">
                  <c:v>0</c:v>
                </c:pt>
                <c:pt idx="459">
                  <c:v>457</c:v>
                </c:pt>
                <c:pt idx="460">
                  <c:v>73</c:v>
                </c:pt>
                <c:pt idx="461">
                  <c:v>0</c:v>
                </c:pt>
                <c:pt idx="462">
                  <c:v>303</c:v>
                </c:pt>
                <c:pt idx="463">
                  <c:v>150</c:v>
                </c:pt>
                <c:pt idx="464">
                  <c:v>309</c:v>
                </c:pt>
                <c:pt idx="465">
                  <c:v>230</c:v>
                </c:pt>
                <c:pt idx="466">
                  <c:v>38</c:v>
                </c:pt>
                <c:pt idx="467">
                  <c:v>226</c:v>
                </c:pt>
                <c:pt idx="468">
                  <c:v>226</c:v>
                </c:pt>
                <c:pt idx="469">
                  <c:v>207</c:v>
                </c:pt>
                <c:pt idx="470">
                  <c:v>40</c:v>
                </c:pt>
                <c:pt idx="471">
                  <c:v>3</c:v>
                </c:pt>
                <c:pt idx="472">
                  <c:v>248</c:v>
                </c:pt>
                <c:pt idx="473">
                  <c:v>220</c:v>
                </c:pt>
                <c:pt idx="474">
                  <c:v>0</c:v>
                </c:pt>
                <c:pt idx="475">
                  <c:v>56</c:v>
                </c:pt>
                <c:pt idx="476">
                  <c:v>475</c:v>
                </c:pt>
                <c:pt idx="477">
                  <c:v>83</c:v>
                </c:pt>
                <c:pt idx="478">
                  <c:v>258</c:v>
                </c:pt>
                <c:pt idx="479">
                  <c:v>0</c:v>
                </c:pt>
                <c:pt idx="480">
                  <c:v>256</c:v>
                </c:pt>
                <c:pt idx="481">
                  <c:v>200</c:v>
                </c:pt>
                <c:pt idx="482">
                  <c:v>39</c:v>
                </c:pt>
                <c:pt idx="483">
                  <c:v>278</c:v>
                </c:pt>
                <c:pt idx="484">
                  <c:v>183</c:v>
                </c:pt>
                <c:pt idx="485">
                  <c:v>170</c:v>
                </c:pt>
                <c:pt idx="486">
                  <c:v>36</c:v>
                </c:pt>
                <c:pt idx="487">
                  <c:v>47</c:v>
                </c:pt>
                <c:pt idx="488">
                  <c:v>378</c:v>
                </c:pt>
                <c:pt idx="489">
                  <c:v>209</c:v>
                </c:pt>
                <c:pt idx="490">
                  <c:v>3</c:v>
                </c:pt>
                <c:pt idx="491">
                  <c:v>417</c:v>
                </c:pt>
                <c:pt idx="492">
                  <c:v>444</c:v>
                </c:pt>
                <c:pt idx="493">
                  <c:v>225</c:v>
                </c:pt>
                <c:pt idx="494">
                  <c:v>43</c:v>
                </c:pt>
                <c:pt idx="495">
                  <c:v>29</c:v>
                </c:pt>
                <c:pt idx="496">
                  <c:v>240</c:v>
                </c:pt>
                <c:pt idx="497">
                  <c:v>126</c:v>
                </c:pt>
                <c:pt idx="498">
                  <c:v>259</c:v>
                </c:pt>
                <c:pt idx="499">
                  <c:v>349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47</c:v>
                </c:pt>
                <c:pt idx="504">
                  <c:v>33</c:v>
                </c:pt>
                <c:pt idx="505">
                  <c:v>35</c:v>
                </c:pt>
                <c:pt idx="506">
                  <c:v>316</c:v>
                </c:pt>
                <c:pt idx="507">
                  <c:v>821</c:v>
                </c:pt>
                <c:pt idx="508">
                  <c:v>54</c:v>
                </c:pt>
                <c:pt idx="509">
                  <c:v>42</c:v>
                </c:pt>
                <c:pt idx="510">
                  <c:v>0</c:v>
                </c:pt>
                <c:pt idx="511">
                  <c:v>53</c:v>
                </c:pt>
                <c:pt idx="512">
                  <c:v>384</c:v>
                </c:pt>
                <c:pt idx="513">
                  <c:v>413</c:v>
                </c:pt>
                <c:pt idx="514">
                  <c:v>578</c:v>
                </c:pt>
                <c:pt idx="515">
                  <c:v>56</c:v>
                </c:pt>
                <c:pt idx="516">
                  <c:v>34</c:v>
                </c:pt>
                <c:pt idx="517">
                  <c:v>0</c:v>
                </c:pt>
                <c:pt idx="518">
                  <c:v>279</c:v>
                </c:pt>
                <c:pt idx="519">
                  <c:v>44</c:v>
                </c:pt>
                <c:pt idx="520">
                  <c:v>56</c:v>
                </c:pt>
                <c:pt idx="521">
                  <c:v>30</c:v>
                </c:pt>
                <c:pt idx="522">
                  <c:v>29</c:v>
                </c:pt>
                <c:pt idx="523">
                  <c:v>61</c:v>
                </c:pt>
                <c:pt idx="524">
                  <c:v>239</c:v>
                </c:pt>
                <c:pt idx="525">
                  <c:v>58</c:v>
                </c:pt>
                <c:pt idx="526">
                  <c:v>0</c:v>
                </c:pt>
                <c:pt idx="527">
                  <c:v>0</c:v>
                </c:pt>
                <c:pt idx="528">
                  <c:v>609</c:v>
                </c:pt>
                <c:pt idx="529">
                  <c:v>60</c:v>
                </c:pt>
                <c:pt idx="530">
                  <c:v>268</c:v>
                </c:pt>
                <c:pt idx="531">
                  <c:v>394</c:v>
                </c:pt>
                <c:pt idx="532">
                  <c:v>39</c:v>
                </c:pt>
                <c:pt idx="533">
                  <c:v>271</c:v>
                </c:pt>
                <c:pt idx="534">
                  <c:v>62</c:v>
                </c:pt>
                <c:pt idx="535">
                  <c:v>32</c:v>
                </c:pt>
                <c:pt idx="536">
                  <c:v>455</c:v>
                </c:pt>
                <c:pt idx="537">
                  <c:v>352</c:v>
                </c:pt>
                <c:pt idx="538">
                  <c:v>24</c:v>
                </c:pt>
                <c:pt idx="539">
                  <c:v>31</c:v>
                </c:pt>
                <c:pt idx="540">
                  <c:v>43</c:v>
                </c:pt>
                <c:pt idx="541">
                  <c:v>223</c:v>
                </c:pt>
                <c:pt idx="542">
                  <c:v>257</c:v>
                </c:pt>
                <c:pt idx="543">
                  <c:v>44</c:v>
                </c:pt>
                <c:pt idx="544">
                  <c:v>60</c:v>
                </c:pt>
                <c:pt idx="545">
                  <c:v>377</c:v>
                </c:pt>
                <c:pt idx="546">
                  <c:v>245</c:v>
                </c:pt>
                <c:pt idx="547">
                  <c:v>145</c:v>
                </c:pt>
                <c:pt idx="548">
                  <c:v>36</c:v>
                </c:pt>
                <c:pt idx="549">
                  <c:v>55</c:v>
                </c:pt>
                <c:pt idx="550">
                  <c:v>401</c:v>
                </c:pt>
                <c:pt idx="551">
                  <c:v>254</c:v>
                </c:pt>
                <c:pt idx="552">
                  <c:v>37</c:v>
                </c:pt>
                <c:pt idx="553">
                  <c:v>38</c:v>
                </c:pt>
                <c:pt idx="554">
                  <c:v>40</c:v>
                </c:pt>
                <c:pt idx="555">
                  <c:v>687</c:v>
                </c:pt>
                <c:pt idx="556">
                  <c:v>42</c:v>
                </c:pt>
                <c:pt idx="557">
                  <c:v>314</c:v>
                </c:pt>
                <c:pt idx="558">
                  <c:v>269</c:v>
                </c:pt>
                <c:pt idx="559">
                  <c:v>368</c:v>
                </c:pt>
                <c:pt idx="560">
                  <c:v>147</c:v>
                </c:pt>
                <c:pt idx="561">
                  <c:v>43</c:v>
                </c:pt>
                <c:pt idx="562">
                  <c:v>567</c:v>
                </c:pt>
                <c:pt idx="563">
                  <c:v>255</c:v>
                </c:pt>
                <c:pt idx="564">
                  <c:v>47</c:v>
                </c:pt>
                <c:pt idx="565">
                  <c:v>191</c:v>
                </c:pt>
                <c:pt idx="566">
                  <c:v>43</c:v>
                </c:pt>
                <c:pt idx="567">
                  <c:v>478</c:v>
                </c:pt>
                <c:pt idx="568">
                  <c:v>0</c:v>
                </c:pt>
                <c:pt idx="569">
                  <c:v>213</c:v>
                </c:pt>
                <c:pt idx="570">
                  <c:v>224</c:v>
                </c:pt>
                <c:pt idx="571">
                  <c:v>274</c:v>
                </c:pt>
                <c:pt idx="572">
                  <c:v>260</c:v>
                </c:pt>
                <c:pt idx="573">
                  <c:v>34</c:v>
                </c:pt>
                <c:pt idx="574">
                  <c:v>195</c:v>
                </c:pt>
                <c:pt idx="575">
                  <c:v>379</c:v>
                </c:pt>
                <c:pt idx="576">
                  <c:v>55</c:v>
                </c:pt>
                <c:pt idx="577">
                  <c:v>245</c:v>
                </c:pt>
                <c:pt idx="578">
                  <c:v>327</c:v>
                </c:pt>
                <c:pt idx="579">
                  <c:v>38</c:v>
                </c:pt>
                <c:pt idx="580">
                  <c:v>54</c:v>
                </c:pt>
                <c:pt idx="581">
                  <c:v>286</c:v>
                </c:pt>
                <c:pt idx="582">
                  <c:v>267</c:v>
                </c:pt>
                <c:pt idx="583">
                  <c:v>247</c:v>
                </c:pt>
                <c:pt idx="584">
                  <c:v>0</c:v>
                </c:pt>
                <c:pt idx="585">
                  <c:v>47</c:v>
                </c:pt>
                <c:pt idx="586">
                  <c:v>45</c:v>
                </c:pt>
                <c:pt idx="587">
                  <c:v>258</c:v>
                </c:pt>
                <c:pt idx="588">
                  <c:v>36</c:v>
                </c:pt>
                <c:pt idx="589">
                  <c:v>203</c:v>
                </c:pt>
                <c:pt idx="590">
                  <c:v>46</c:v>
                </c:pt>
                <c:pt idx="591">
                  <c:v>297</c:v>
                </c:pt>
                <c:pt idx="592">
                  <c:v>233</c:v>
                </c:pt>
                <c:pt idx="593">
                  <c:v>290</c:v>
                </c:pt>
                <c:pt idx="594">
                  <c:v>266</c:v>
                </c:pt>
                <c:pt idx="595">
                  <c:v>349</c:v>
                </c:pt>
                <c:pt idx="596">
                  <c:v>227</c:v>
                </c:pt>
                <c:pt idx="597">
                  <c:v>53</c:v>
                </c:pt>
                <c:pt idx="598">
                  <c:v>323</c:v>
                </c:pt>
                <c:pt idx="599">
                  <c:v>29</c:v>
                </c:pt>
                <c:pt idx="600">
                  <c:v>39</c:v>
                </c:pt>
                <c:pt idx="601">
                  <c:v>64</c:v>
                </c:pt>
                <c:pt idx="602">
                  <c:v>58</c:v>
                </c:pt>
                <c:pt idx="603">
                  <c:v>490</c:v>
                </c:pt>
                <c:pt idx="604">
                  <c:v>452</c:v>
                </c:pt>
                <c:pt idx="605">
                  <c:v>258</c:v>
                </c:pt>
                <c:pt idx="606">
                  <c:v>359</c:v>
                </c:pt>
                <c:pt idx="607">
                  <c:v>39</c:v>
                </c:pt>
                <c:pt idx="608">
                  <c:v>41</c:v>
                </c:pt>
                <c:pt idx="609">
                  <c:v>302</c:v>
                </c:pt>
                <c:pt idx="610">
                  <c:v>277</c:v>
                </c:pt>
                <c:pt idx="611">
                  <c:v>33</c:v>
                </c:pt>
                <c:pt idx="612">
                  <c:v>67</c:v>
                </c:pt>
                <c:pt idx="613">
                  <c:v>25</c:v>
                </c:pt>
                <c:pt idx="614">
                  <c:v>438</c:v>
                </c:pt>
                <c:pt idx="615">
                  <c:v>217</c:v>
                </c:pt>
                <c:pt idx="616">
                  <c:v>208</c:v>
                </c:pt>
                <c:pt idx="617">
                  <c:v>297</c:v>
                </c:pt>
                <c:pt idx="618">
                  <c:v>224</c:v>
                </c:pt>
                <c:pt idx="619">
                  <c:v>29</c:v>
                </c:pt>
                <c:pt idx="620">
                  <c:v>282</c:v>
                </c:pt>
                <c:pt idx="621">
                  <c:v>667</c:v>
                </c:pt>
                <c:pt idx="622">
                  <c:v>224</c:v>
                </c:pt>
                <c:pt idx="623">
                  <c:v>272</c:v>
                </c:pt>
                <c:pt idx="624">
                  <c:v>450</c:v>
                </c:pt>
                <c:pt idx="625">
                  <c:v>317</c:v>
                </c:pt>
                <c:pt idx="626">
                  <c:v>0</c:v>
                </c:pt>
                <c:pt idx="627">
                  <c:v>33</c:v>
                </c:pt>
                <c:pt idx="628">
                  <c:v>431</c:v>
                </c:pt>
                <c:pt idx="629">
                  <c:v>44</c:v>
                </c:pt>
                <c:pt idx="630">
                  <c:v>280</c:v>
                </c:pt>
                <c:pt idx="631">
                  <c:v>308</c:v>
                </c:pt>
                <c:pt idx="632">
                  <c:v>212</c:v>
                </c:pt>
                <c:pt idx="633">
                  <c:v>229</c:v>
                </c:pt>
                <c:pt idx="634">
                  <c:v>39</c:v>
                </c:pt>
                <c:pt idx="635">
                  <c:v>496</c:v>
                </c:pt>
                <c:pt idx="636">
                  <c:v>0</c:v>
                </c:pt>
                <c:pt idx="637">
                  <c:v>60</c:v>
                </c:pt>
                <c:pt idx="638">
                  <c:v>575</c:v>
                </c:pt>
                <c:pt idx="639">
                  <c:v>345</c:v>
                </c:pt>
                <c:pt idx="640">
                  <c:v>0</c:v>
                </c:pt>
                <c:pt idx="641">
                  <c:v>35</c:v>
                </c:pt>
                <c:pt idx="642">
                  <c:v>50</c:v>
                </c:pt>
                <c:pt idx="643">
                  <c:v>0</c:v>
                </c:pt>
                <c:pt idx="644">
                  <c:v>344</c:v>
                </c:pt>
                <c:pt idx="645">
                  <c:v>472</c:v>
                </c:pt>
                <c:pt idx="646">
                  <c:v>504</c:v>
                </c:pt>
                <c:pt idx="647">
                  <c:v>263</c:v>
                </c:pt>
                <c:pt idx="648">
                  <c:v>42</c:v>
                </c:pt>
                <c:pt idx="649">
                  <c:v>706</c:v>
                </c:pt>
                <c:pt idx="650">
                  <c:v>47</c:v>
                </c:pt>
                <c:pt idx="651">
                  <c:v>59</c:v>
                </c:pt>
                <c:pt idx="652">
                  <c:v>42</c:v>
                </c:pt>
                <c:pt idx="653">
                  <c:v>302</c:v>
                </c:pt>
                <c:pt idx="654">
                  <c:v>70</c:v>
                </c:pt>
                <c:pt idx="655">
                  <c:v>200</c:v>
                </c:pt>
                <c:pt idx="656">
                  <c:v>196</c:v>
                </c:pt>
                <c:pt idx="657">
                  <c:v>0</c:v>
                </c:pt>
                <c:pt idx="658">
                  <c:v>46</c:v>
                </c:pt>
                <c:pt idx="659">
                  <c:v>45</c:v>
                </c:pt>
                <c:pt idx="660">
                  <c:v>277</c:v>
                </c:pt>
                <c:pt idx="661">
                  <c:v>0</c:v>
                </c:pt>
                <c:pt idx="662">
                  <c:v>39</c:v>
                </c:pt>
                <c:pt idx="663">
                  <c:v>106</c:v>
                </c:pt>
                <c:pt idx="664">
                  <c:v>413</c:v>
                </c:pt>
                <c:pt idx="665">
                  <c:v>761</c:v>
                </c:pt>
                <c:pt idx="666">
                  <c:v>26</c:v>
                </c:pt>
                <c:pt idx="667">
                  <c:v>60</c:v>
                </c:pt>
                <c:pt idx="668">
                  <c:v>491</c:v>
                </c:pt>
                <c:pt idx="669">
                  <c:v>514</c:v>
                </c:pt>
                <c:pt idx="670">
                  <c:v>42</c:v>
                </c:pt>
                <c:pt idx="671">
                  <c:v>376</c:v>
                </c:pt>
                <c:pt idx="672">
                  <c:v>271</c:v>
                </c:pt>
                <c:pt idx="673">
                  <c:v>233</c:v>
                </c:pt>
                <c:pt idx="674">
                  <c:v>40</c:v>
                </c:pt>
                <c:pt idx="675">
                  <c:v>403</c:v>
                </c:pt>
                <c:pt idx="676">
                  <c:v>50</c:v>
                </c:pt>
                <c:pt idx="677">
                  <c:v>46</c:v>
                </c:pt>
                <c:pt idx="678">
                  <c:v>351</c:v>
                </c:pt>
                <c:pt idx="679">
                  <c:v>541</c:v>
                </c:pt>
                <c:pt idx="680">
                  <c:v>0</c:v>
                </c:pt>
                <c:pt idx="681">
                  <c:v>42</c:v>
                </c:pt>
                <c:pt idx="682">
                  <c:v>562</c:v>
                </c:pt>
                <c:pt idx="683">
                  <c:v>44</c:v>
                </c:pt>
                <c:pt idx="684">
                  <c:v>332</c:v>
                </c:pt>
                <c:pt idx="685">
                  <c:v>282</c:v>
                </c:pt>
                <c:pt idx="686">
                  <c:v>44</c:v>
                </c:pt>
                <c:pt idx="687">
                  <c:v>400</c:v>
                </c:pt>
                <c:pt idx="688">
                  <c:v>209</c:v>
                </c:pt>
                <c:pt idx="689">
                  <c:v>554</c:v>
                </c:pt>
                <c:pt idx="690">
                  <c:v>321</c:v>
                </c:pt>
                <c:pt idx="691">
                  <c:v>53</c:v>
                </c:pt>
                <c:pt idx="692">
                  <c:v>462</c:v>
                </c:pt>
                <c:pt idx="693">
                  <c:v>424</c:v>
                </c:pt>
                <c:pt idx="694">
                  <c:v>377</c:v>
                </c:pt>
                <c:pt idx="695">
                  <c:v>490</c:v>
                </c:pt>
                <c:pt idx="696">
                  <c:v>37</c:v>
                </c:pt>
                <c:pt idx="697">
                  <c:v>234</c:v>
                </c:pt>
                <c:pt idx="698">
                  <c:v>28</c:v>
                </c:pt>
                <c:pt idx="699">
                  <c:v>37</c:v>
                </c:pt>
                <c:pt idx="700">
                  <c:v>33</c:v>
                </c:pt>
                <c:pt idx="701">
                  <c:v>306</c:v>
                </c:pt>
                <c:pt idx="702">
                  <c:v>361</c:v>
                </c:pt>
                <c:pt idx="703">
                  <c:v>51</c:v>
                </c:pt>
                <c:pt idx="704">
                  <c:v>231</c:v>
                </c:pt>
                <c:pt idx="705">
                  <c:v>34</c:v>
                </c:pt>
                <c:pt idx="706">
                  <c:v>52</c:v>
                </c:pt>
                <c:pt idx="707">
                  <c:v>235</c:v>
                </c:pt>
                <c:pt idx="708">
                  <c:v>27</c:v>
                </c:pt>
                <c:pt idx="709">
                  <c:v>217</c:v>
                </c:pt>
                <c:pt idx="710">
                  <c:v>32</c:v>
                </c:pt>
                <c:pt idx="711">
                  <c:v>270</c:v>
                </c:pt>
                <c:pt idx="712">
                  <c:v>442</c:v>
                </c:pt>
                <c:pt idx="713">
                  <c:v>30</c:v>
                </c:pt>
                <c:pt idx="714">
                  <c:v>223</c:v>
                </c:pt>
                <c:pt idx="715">
                  <c:v>41</c:v>
                </c:pt>
                <c:pt idx="716">
                  <c:v>36</c:v>
                </c:pt>
                <c:pt idx="717">
                  <c:v>34</c:v>
                </c:pt>
                <c:pt idx="718">
                  <c:v>52</c:v>
                </c:pt>
                <c:pt idx="719">
                  <c:v>66</c:v>
                </c:pt>
                <c:pt idx="720">
                  <c:v>27</c:v>
                </c:pt>
                <c:pt idx="721">
                  <c:v>288</c:v>
                </c:pt>
                <c:pt idx="722">
                  <c:v>417</c:v>
                </c:pt>
                <c:pt idx="723">
                  <c:v>0</c:v>
                </c:pt>
                <c:pt idx="724">
                  <c:v>622</c:v>
                </c:pt>
                <c:pt idx="725">
                  <c:v>459</c:v>
                </c:pt>
                <c:pt idx="726">
                  <c:v>260</c:v>
                </c:pt>
                <c:pt idx="727">
                  <c:v>515</c:v>
                </c:pt>
                <c:pt idx="728">
                  <c:v>410</c:v>
                </c:pt>
                <c:pt idx="729">
                  <c:v>206</c:v>
                </c:pt>
                <c:pt idx="730">
                  <c:v>354</c:v>
                </c:pt>
                <c:pt idx="731">
                  <c:v>0</c:v>
                </c:pt>
                <c:pt idx="732">
                  <c:v>54</c:v>
                </c:pt>
                <c:pt idx="733">
                  <c:v>171</c:v>
                </c:pt>
                <c:pt idx="734">
                  <c:v>0</c:v>
                </c:pt>
                <c:pt idx="735">
                  <c:v>234</c:v>
                </c:pt>
                <c:pt idx="736">
                  <c:v>53</c:v>
                </c:pt>
                <c:pt idx="737">
                  <c:v>41</c:v>
                </c:pt>
                <c:pt idx="738">
                  <c:v>0</c:v>
                </c:pt>
                <c:pt idx="739">
                  <c:v>43</c:v>
                </c:pt>
                <c:pt idx="740">
                  <c:v>334</c:v>
                </c:pt>
                <c:pt idx="741">
                  <c:v>196</c:v>
                </c:pt>
                <c:pt idx="742">
                  <c:v>610</c:v>
                </c:pt>
                <c:pt idx="743">
                  <c:v>482</c:v>
                </c:pt>
                <c:pt idx="744">
                  <c:v>227</c:v>
                </c:pt>
                <c:pt idx="745">
                  <c:v>275</c:v>
                </c:pt>
                <c:pt idx="746">
                  <c:v>299</c:v>
                </c:pt>
                <c:pt idx="747">
                  <c:v>58</c:v>
                </c:pt>
                <c:pt idx="748">
                  <c:v>70</c:v>
                </c:pt>
                <c:pt idx="749">
                  <c:v>197</c:v>
                </c:pt>
                <c:pt idx="750">
                  <c:v>65</c:v>
                </c:pt>
                <c:pt idx="751">
                  <c:v>191</c:v>
                </c:pt>
                <c:pt idx="752">
                  <c:v>39</c:v>
                </c:pt>
                <c:pt idx="753">
                  <c:v>412</c:v>
                </c:pt>
                <c:pt idx="754">
                  <c:v>54</c:v>
                </c:pt>
                <c:pt idx="755">
                  <c:v>34</c:v>
                </c:pt>
                <c:pt idx="756">
                  <c:v>35</c:v>
                </c:pt>
                <c:pt idx="757">
                  <c:v>560</c:v>
                </c:pt>
                <c:pt idx="758">
                  <c:v>28</c:v>
                </c:pt>
                <c:pt idx="759">
                  <c:v>330</c:v>
                </c:pt>
                <c:pt idx="760">
                  <c:v>534</c:v>
                </c:pt>
                <c:pt idx="761">
                  <c:v>53</c:v>
                </c:pt>
                <c:pt idx="762">
                  <c:v>31</c:v>
                </c:pt>
                <c:pt idx="763">
                  <c:v>31</c:v>
                </c:pt>
                <c:pt idx="764">
                  <c:v>709</c:v>
                </c:pt>
                <c:pt idx="765">
                  <c:v>0</c:v>
                </c:pt>
                <c:pt idx="766">
                  <c:v>279</c:v>
                </c:pt>
                <c:pt idx="767">
                  <c:v>298</c:v>
                </c:pt>
                <c:pt idx="768">
                  <c:v>27</c:v>
                </c:pt>
                <c:pt idx="769">
                  <c:v>363</c:v>
                </c:pt>
                <c:pt idx="770">
                  <c:v>581</c:v>
                </c:pt>
                <c:pt idx="771">
                  <c:v>29</c:v>
                </c:pt>
                <c:pt idx="772">
                  <c:v>53</c:v>
                </c:pt>
                <c:pt idx="773">
                  <c:v>266</c:v>
                </c:pt>
                <c:pt idx="774">
                  <c:v>54</c:v>
                </c:pt>
                <c:pt idx="775">
                  <c:v>43</c:v>
                </c:pt>
                <c:pt idx="776">
                  <c:v>264</c:v>
                </c:pt>
                <c:pt idx="777">
                  <c:v>19</c:v>
                </c:pt>
                <c:pt idx="778">
                  <c:v>186</c:v>
                </c:pt>
                <c:pt idx="779">
                  <c:v>336</c:v>
                </c:pt>
                <c:pt idx="780">
                  <c:v>279</c:v>
                </c:pt>
                <c:pt idx="781">
                  <c:v>234</c:v>
                </c:pt>
                <c:pt idx="782">
                  <c:v>388</c:v>
                </c:pt>
                <c:pt idx="783">
                  <c:v>0</c:v>
                </c:pt>
                <c:pt idx="784">
                  <c:v>219</c:v>
                </c:pt>
                <c:pt idx="785">
                  <c:v>448</c:v>
                </c:pt>
                <c:pt idx="786">
                  <c:v>235</c:v>
                </c:pt>
                <c:pt idx="787">
                  <c:v>46</c:v>
                </c:pt>
                <c:pt idx="788">
                  <c:v>240</c:v>
                </c:pt>
                <c:pt idx="789">
                  <c:v>39</c:v>
                </c:pt>
                <c:pt idx="790">
                  <c:v>228</c:v>
                </c:pt>
                <c:pt idx="791">
                  <c:v>27</c:v>
                </c:pt>
                <c:pt idx="792">
                  <c:v>48</c:v>
                </c:pt>
                <c:pt idx="793">
                  <c:v>437</c:v>
                </c:pt>
                <c:pt idx="794">
                  <c:v>54</c:v>
                </c:pt>
                <c:pt idx="795">
                  <c:v>48</c:v>
                </c:pt>
                <c:pt idx="796">
                  <c:v>0</c:v>
                </c:pt>
                <c:pt idx="797">
                  <c:v>22</c:v>
                </c:pt>
                <c:pt idx="798">
                  <c:v>50</c:v>
                </c:pt>
                <c:pt idx="799">
                  <c:v>0</c:v>
                </c:pt>
                <c:pt idx="800">
                  <c:v>43</c:v>
                </c:pt>
                <c:pt idx="801">
                  <c:v>149</c:v>
                </c:pt>
                <c:pt idx="802">
                  <c:v>27</c:v>
                </c:pt>
                <c:pt idx="803">
                  <c:v>60</c:v>
                </c:pt>
                <c:pt idx="804">
                  <c:v>0</c:v>
                </c:pt>
                <c:pt idx="805">
                  <c:v>452</c:v>
                </c:pt>
                <c:pt idx="806">
                  <c:v>298</c:v>
                </c:pt>
                <c:pt idx="807">
                  <c:v>325</c:v>
                </c:pt>
                <c:pt idx="808">
                  <c:v>372</c:v>
                </c:pt>
                <c:pt idx="809">
                  <c:v>34</c:v>
                </c:pt>
                <c:pt idx="810">
                  <c:v>58</c:v>
                </c:pt>
                <c:pt idx="811">
                  <c:v>253</c:v>
                </c:pt>
                <c:pt idx="812">
                  <c:v>0</c:v>
                </c:pt>
                <c:pt idx="813">
                  <c:v>238</c:v>
                </c:pt>
                <c:pt idx="814">
                  <c:v>44</c:v>
                </c:pt>
                <c:pt idx="815">
                  <c:v>37</c:v>
                </c:pt>
                <c:pt idx="816">
                  <c:v>290</c:v>
                </c:pt>
                <c:pt idx="817">
                  <c:v>0</c:v>
                </c:pt>
                <c:pt idx="818">
                  <c:v>232</c:v>
                </c:pt>
                <c:pt idx="819">
                  <c:v>277</c:v>
                </c:pt>
                <c:pt idx="820">
                  <c:v>374</c:v>
                </c:pt>
                <c:pt idx="821">
                  <c:v>33</c:v>
                </c:pt>
                <c:pt idx="822">
                  <c:v>409</c:v>
                </c:pt>
                <c:pt idx="823">
                  <c:v>53</c:v>
                </c:pt>
                <c:pt idx="824">
                  <c:v>251</c:v>
                </c:pt>
                <c:pt idx="825">
                  <c:v>44</c:v>
                </c:pt>
                <c:pt idx="826">
                  <c:v>44</c:v>
                </c:pt>
                <c:pt idx="827">
                  <c:v>224</c:v>
                </c:pt>
                <c:pt idx="828">
                  <c:v>44</c:v>
                </c:pt>
                <c:pt idx="829">
                  <c:v>504</c:v>
                </c:pt>
                <c:pt idx="830">
                  <c:v>241</c:v>
                </c:pt>
                <c:pt idx="831">
                  <c:v>378</c:v>
                </c:pt>
                <c:pt idx="832">
                  <c:v>0</c:v>
                </c:pt>
                <c:pt idx="833">
                  <c:v>38</c:v>
                </c:pt>
                <c:pt idx="834">
                  <c:v>59</c:v>
                </c:pt>
                <c:pt idx="835">
                  <c:v>250</c:v>
                </c:pt>
                <c:pt idx="836">
                  <c:v>244</c:v>
                </c:pt>
                <c:pt idx="837">
                  <c:v>53</c:v>
                </c:pt>
                <c:pt idx="838">
                  <c:v>243</c:v>
                </c:pt>
                <c:pt idx="839">
                  <c:v>30</c:v>
                </c:pt>
                <c:pt idx="840">
                  <c:v>318</c:v>
                </c:pt>
                <c:pt idx="841">
                  <c:v>56</c:v>
                </c:pt>
                <c:pt idx="842">
                  <c:v>35</c:v>
                </c:pt>
                <c:pt idx="843">
                  <c:v>222</c:v>
                </c:pt>
                <c:pt idx="844">
                  <c:v>23</c:v>
                </c:pt>
                <c:pt idx="845">
                  <c:v>44</c:v>
                </c:pt>
                <c:pt idx="846">
                  <c:v>34</c:v>
                </c:pt>
                <c:pt idx="847">
                  <c:v>275</c:v>
                </c:pt>
                <c:pt idx="848">
                  <c:v>206</c:v>
                </c:pt>
                <c:pt idx="849">
                  <c:v>56</c:v>
                </c:pt>
                <c:pt idx="850">
                  <c:v>0</c:v>
                </c:pt>
                <c:pt idx="851">
                  <c:v>32</c:v>
                </c:pt>
                <c:pt idx="852">
                  <c:v>275</c:v>
                </c:pt>
                <c:pt idx="853">
                  <c:v>45</c:v>
                </c:pt>
                <c:pt idx="854">
                  <c:v>575</c:v>
                </c:pt>
                <c:pt idx="855">
                  <c:v>37</c:v>
                </c:pt>
                <c:pt idx="856">
                  <c:v>39</c:v>
                </c:pt>
                <c:pt idx="857">
                  <c:v>30</c:v>
                </c:pt>
                <c:pt idx="858">
                  <c:v>0</c:v>
                </c:pt>
                <c:pt idx="859">
                  <c:v>283</c:v>
                </c:pt>
                <c:pt idx="860">
                  <c:v>0</c:v>
                </c:pt>
                <c:pt idx="861">
                  <c:v>0</c:v>
                </c:pt>
                <c:pt idx="862">
                  <c:v>499</c:v>
                </c:pt>
                <c:pt idx="863">
                  <c:v>241</c:v>
                </c:pt>
                <c:pt idx="864">
                  <c:v>188</c:v>
                </c:pt>
                <c:pt idx="865">
                  <c:v>245</c:v>
                </c:pt>
                <c:pt idx="866">
                  <c:v>234</c:v>
                </c:pt>
                <c:pt idx="867">
                  <c:v>231</c:v>
                </c:pt>
                <c:pt idx="868">
                  <c:v>239</c:v>
                </c:pt>
                <c:pt idx="869">
                  <c:v>0</c:v>
                </c:pt>
                <c:pt idx="870">
                  <c:v>58</c:v>
                </c:pt>
                <c:pt idx="871">
                  <c:v>346</c:v>
                </c:pt>
                <c:pt idx="872">
                  <c:v>323</c:v>
                </c:pt>
                <c:pt idx="873">
                  <c:v>0</c:v>
                </c:pt>
                <c:pt idx="874">
                  <c:v>58</c:v>
                </c:pt>
                <c:pt idx="875">
                  <c:v>220</c:v>
                </c:pt>
                <c:pt idx="876">
                  <c:v>71</c:v>
                </c:pt>
                <c:pt idx="877">
                  <c:v>27</c:v>
                </c:pt>
                <c:pt idx="878">
                  <c:v>606</c:v>
                </c:pt>
                <c:pt idx="879">
                  <c:v>260</c:v>
                </c:pt>
                <c:pt idx="880">
                  <c:v>377</c:v>
                </c:pt>
                <c:pt idx="881">
                  <c:v>230</c:v>
                </c:pt>
                <c:pt idx="882">
                  <c:v>313</c:v>
                </c:pt>
                <c:pt idx="883">
                  <c:v>433</c:v>
                </c:pt>
                <c:pt idx="884">
                  <c:v>348</c:v>
                </c:pt>
                <c:pt idx="885">
                  <c:v>508</c:v>
                </c:pt>
                <c:pt idx="886">
                  <c:v>0</c:v>
                </c:pt>
                <c:pt idx="887">
                  <c:v>542</c:v>
                </c:pt>
                <c:pt idx="888">
                  <c:v>49</c:v>
                </c:pt>
                <c:pt idx="889">
                  <c:v>26</c:v>
                </c:pt>
                <c:pt idx="890">
                  <c:v>45</c:v>
                </c:pt>
                <c:pt idx="891">
                  <c:v>319</c:v>
                </c:pt>
                <c:pt idx="892">
                  <c:v>287</c:v>
                </c:pt>
                <c:pt idx="893">
                  <c:v>563</c:v>
                </c:pt>
                <c:pt idx="894">
                  <c:v>32</c:v>
                </c:pt>
                <c:pt idx="895">
                  <c:v>41</c:v>
                </c:pt>
                <c:pt idx="896">
                  <c:v>0</c:v>
                </c:pt>
                <c:pt idx="897">
                  <c:v>312</c:v>
                </c:pt>
                <c:pt idx="898">
                  <c:v>47</c:v>
                </c:pt>
                <c:pt idx="899">
                  <c:v>0</c:v>
                </c:pt>
                <c:pt idx="900">
                  <c:v>29</c:v>
                </c:pt>
                <c:pt idx="901">
                  <c:v>410</c:v>
                </c:pt>
                <c:pt idx="902">
                  <c:v>424</c:v>
                </c:pt>
                <c:pt idx="903">
                  <c:v>192</c:v>
                </c:pt>
                <c:pt idx="904">
                  <c:v>29</c:v>
                </c:pt>
                <c:pt idx="905">
                  <c:v>31</c:v>
                </c:pt>
                <c:pt idx="906">
                  <c:v>428</c:v>
                </c:pt>
                <c:pt idx="907">
                  <c:v>50</c:v>
                </c:pt>
                <c:pt idx="908">
                  <c:v>29</c:v>
                </c:pt>
                <c:pt idx="909">
                  <c:v>35</c:v>
                </c:pt>
                <c:pt idx="910">
                  <c:v>0</c:v>
                </c:pt>
                <c:pt idx="911">
                  <c:v>400</c:v>
                </c:pt>
                <c:pt idx="912">
                  <c:v>50</c:v>
                </c:pt>
                <c:pt idx="913">
                  <c:v>48</c:v>
                </c:pt>
                <c:pt idx="914">
                  <c:v>50</c:v>
                </c:pt>
                <c:pt idx="915">
                  <c:v>218</c:v>
                </c:pt>
                <c:pt idx="916">
                  <c:v>83</c:v>
                </c:pt>
                <c:pt idx="917">
                  <c:v>43</c:v>
                </c:pt>
                <c:pt idx="918">
                  <c:v>218</c:v>
                </c:pt>
                <c:pt idx="919">
                  <c:v>245</c:v>
                </c:pt>
                <c:pt idx="920">
                  <c:v>0</c:v>
                </c:pt>
                <c:pt idx="921">
                  <c:v>0</c:v>
                </c:pt>
                <c:pt idx="922">
                  <c:v>331</c:v>
                </c:pt>
                <c:pt idx="923">
                  <c:v>323</c:v>
                </c:pt>
                <c:pt idx="924">
                  <c:v>19</c:v>
                </c:pt>
                <c:pt idx="925">
                  <c:v>199</c:v>
                </c:pt>
                <c:pt idx="926">
                  <c:v>47</c:v>
                </c:pt>
                <c:pt idx="927">
                  <c:v>32</c:v>
                </c:pt>
                <c:pt idx="928">
                  <c:v>515</c:v>
                </c:pt>
                <c:pt idx="929">
                  <c:v>422</c:v>
                </c:pt>
                <c:pt idx="930">
                  <c:v>289</c:v>
                </c:pt>
                <c:pt idx="931">
                  <c:v>33</c:v>
                </c:pt>
                <c:pt idx="932">
                  <c:v>242</c:v>
                </c:pt>
                <c:pt idx="933">
                  <c:v>485</c:v>
                </c:pt>
                <c:pt idx="934">
                  <c:v>35</c:v>
                </c:pt>
                <c:pt idx="935">
                  <c:v>406</c:v>
                </c:pt>
                <c:pt idx="936">
                  <c:v>330</c:v>
                </c:pt>
              </c:numCache>
            </c:numRef>
          </c:xVal>
          <c:yVal>
            <c:numRef>
              <c:f>'CompleteFinalCalculatedData (2)'!$J$2:$J$938</c:f>
              <c:numCache>
                <c:formatCode>General</c:formatCode>
                <c:ptCount val="937"/>
                <c:pt idx="0">
                  <c:v>13.194904586855399</c:v>
                </c:pt>
                <c:pt idx="1">
                  <c:v>10.7236273576251</c:v>
                </c:pt>
                <c:pt idx="2">
                  <c:v>14.536496773430599</c:v>
                </c:pt>
                <c:pt idx="3">
                  <c:v>13.857311838076701</c:v>
                </c:pt>
                <c:pt idx="4">
                  <c:v>14.568926770554601</c:v>
                </c:pt>
                <c:pt idx="5">
                  <c:v>0</c:v>
                </c:pt>
                <c:pt idx="6">
                  <c:v>12.4353030903368</c:v>
                </c:pt>
                <c:pt idx="7">
                  <c:v>13.344190772860999</c:v>
                </c:pt>
                <c:pt idx="8">
                  <c:v>14.373725448071401</c:v>
                </c:pt>
                <c:pt idx="9">
                  <c:v>14.509899429998001</c:v>
                </c:pt>
                <c:pt idx="10">
                  <c:v>25.322772045369199</c:v>
                </c:pt>
                <c:pt idx="11">
                  <c:v>14.255918971719099</c:v>
                </c:pt>
                <c:pt idx="12">
                  <c:v>14.7017579424584</c:v>
                </c:pt>
                <c:pt idx="13">
                  <c:v>12.5900453015064</c:v>
                </c:pt>
                <c:pt idx="14">
                  <c:v>12.6788511221049</c:v>
                </c:pt>
                <c:pt idx="15">
                  <c:v>13.337307693938399</c:v>
                </c:pt>
                <c:pt idx="16">
                  <c:v>13.443583383101901</c:v>
                </c:pt>
                <c:pt idx="17">
                  <c:v>11.832111746107399</c:v>
                </c:pt>
                <c:pt idx="18">
                  <c:v>16.566121716280399</c:v>
                </c:pt>
                <c:pt idx="19">
                  <c:v>14.612828190366599</c:v>
                </c:pt>
                <c:pt idx="20">
                  <c:v>13.4192519115163</c:v>
                </c:pt>
                <c:pt idx="21">
                  <c:v>15.949668225859099</c:v>
                </c:pt>
                <c:pt idx="22">
                  <c:v>14.4914321856344</c:v>
                </c:pt>
                <c:pt idx="23">
                  <c:v>15.738500453557</c:v>
                </c:pt>
                <c:pt idx="24">
                  <c:v>14.461499358901101</c:v>
                </c:pt>
                <c:pt idx="25">
                  <c:v>13.1599805203412</c:v>
                </c:pt>
                <c:pt idx="26">
                  <c:v>12.530046213471</c:v>
                </c:pt>
                <c:pt idx="27">
                  <c:v>12.126165632204099</c:v>
                </c:pt>
                <c:pt idx="28">
                  <c:v>11.793166569741899</c:v>
                </c:pt>
                <c:pt idx="29">
                  <c:v>11.5368652932247</c:v>
                </c:pt>
                <c:pt idx="30">
                  <c:v>11.367981901138201</c:v>
                </c:pt>
                <c:pt idx="31">
                  <c:v>14.584370300349899</c:v>
                </c:pt>
                <c:pt idx="32">
                  <c:v>14.948251190680701</c:v>
                </c:pt>
                <c:pt idx="33">
                  <c:v>10.427159486595601</c:v>
                </c:pt>
                <c:pt idx="34">
                  <c:v>12.966444708295199</c:v>
                </c:pt>
                <c:pt idx="35">
                  <c:v>13.3582380310472</c:v>
                </c:pt>
                <c:pt idx="36">
                  <c:v>12.143131652667201</c:v>
                </c:pt>
                <c:pt idx="37">
                  <c:v>13.9673828959153</c:v>
                </c:pt>
                <c:pt idx="38">
                  <c:v>12.364682536272101</c:v>
                </c:pt>
                <c:pt idx="39">
                  <c:v>12.3284892315635</c:v>
                </c:pt>
                <c:pt idx="40">
                  <c:v>12.676982018819301</c:v>
                </c:pt>
                <c:pt idx="41">
                  <c:v>14.8923896051491</c:v>
                </c:pt>
                <c:pt idx="42">
                  <c:v>12.6731425412236</c:v>
                </c:pt>
                <c:pt idx="43">
                  <c:v>10.3963685270336</c:v>
                </c:pt>
                <c:pt idx="44">
                  <c:v>18.8246381172432</c:v>
                </c:pt>
                <c:pt idx="45">
                  <c:v>16.423530507226101</c:v>
                </c:pt>
                <c:pt idx="46">
                  <c:v>13.0423794132117</c:v>
                </c:pt>
                <c:pt idx="47">
                  <c:v>13.2955520199051</c:v>
                </c:pt>
                <c:pt idx="48">
                  <c:v>16.623708205078099</c:v>
                </c:pt>
                <c:pt idx="49">
                  <c:v>18.686520019619799</c:v>
                </c:pt>
                <c:pt idx="50">
                  <c:v>11.494753425687</c:v>
                </c:pt>
                <c:pt idx="51">
                  <c:v>14.7368968820071</c:v>
                </c:pt>
                <c:pt idx="52">
                  <c:v>11.8760435291398</c:v>
                </c:pt>
                <c:pt idx="53">
                  <c:v>14.211693118230301</c:v>
                </c:pt>
                <c:pt idx="54">
                  <c:v>13.246694196367701</c:v>
                </c:pt>
                <c:pt idx="55">
                  <c:v>15.2344163930502</c:v>
                </c:pt>
                <c:pt idx="56">
                  <c:v>12.950234527741101</c:v>
                </c:pt>
                <c:pt idx="57">
                  <c:v>12.483230614269299</c:v>
                </c:pt>
                <c:pt idx="58">
                  <c:v>14.008192608024</c:v>
                </c:pt>
                <c:pt idx="59">
                  <c:v>0</c:v>
                </c:pt>
                <c:pt idx="60">
                  <c:v>12.4995727261682</c:v>
                </c:pt>
                <c:pt idx="61">
                  <c:v>15.829547120788501</c:v>
                </c:pt>
                <c:pt idx="62">
                  <c:v>0</c:v>
                </c:pt>
                <c:pt idx="63">
                  <c:v>13.566599228349901</c:v>
                </c:pt>
                <c:pt idx="64">
                  <c:v>0</c:v>
                </c:pt>
                <c:pt idx="65">
                  <c:v>11.327603009065299</c:v>
                </c:pt>
                <c:pt idx="66">
                  <c:v>11.070136280292299</c:v>
                </c:pt>
                <c:pt idx="67">
                  <c:v>0</c:v>
                </c:pt>
                <c:pt idx="68">
                  <c:v>13.427336590682099</c:v>
                </c:pt>
                <c:pt idx="69">
                  <c:v>16.686391464015799</c:v>
                </c:pt>
                <c:pt idx="70">
                  <c:v>13.171518237257899</c:v>
                </c:pt>
                <c:pt idx="71">
                  <c:v>12.8816849741198</c:v>
                </c:pt>
                <c:pt idx="72">
                  <c:v>13.057290201612</c:v>
                </c:pt>
                <c:pt idx="73">
                  <c:v>11.7961247269757</c:v>
                </c:pt>
                <c:pt idx="74">
                  <c:v>15.841167865746201</c:v>
                </c:pt>
                <c:pt idx="75">
                  <c:v>13.4657469511705</c:v>
                </c:pt>
                <c:pt idx="76">
                  <c:v>10.2833808423481</c:v>
                </c:pt>
                <c:pt idx="77">
                  <c:v>16.472110876696298</c:v>
                </c:pt>
                <c:pt idx="78">
                  <c:v>13.099997704422201</c:v>
                </c:pt>
                <c:pt idx="79">
                  <c:v>12.6303404670928</c:v>
                </c:pt>
                <c:pt idx="80">
                  <c:v>15.012286956955201</c:v>
                </c:pt>
                <c:pt idx="81">
                  <c:v>14.5021101571313</c:v>
                </c:pt>
                <c:pt idx="82">
                  <c:v>13.762567948184801</c:v>
                </c:pt>
                <c:pt idx="83">
                  <c:v>22.5029211430099</c:v>
                </c:pt>
                <c:pt idx="84">
                  <c:v>12.7794726624799</c:v>
                </c:pt>
                <c:pt idx="85">
                  <c:v>18.410478116333799</c:v>
                </c:pt>
                <c:pt idx="86">
                  <c:v>13.031668044359799</c:v>
                </c:pt>
                <c:pt idx="87">
                  <c:v>16.734018856990101</c:v>
                </c:pt>
                <c:pt idx="88">
                  <c:v>13.5560969921018</c:v>
                </c:pt>
                <c:pt idx="89">
                  <c:v>13.7936042552607</c:v>
                </c:pt>
                <c:pt idx="90">
                  <c:v>13.7964609412471</c:v>
                </c:pt>
                <c:pt idx="91">
                  <c:v>11.762830756716101</c:v>
                </c:pt>
                <c:pt idx="92">
                  <c:v>19.629137626391799</c:v>
                </c:pt>
                <c:pt idx="93">
                  <c:v>16.9305189783271</c:v>
                </c:pt>
                <c:pt idx="94">
                  <c:v>12.867973452281699</c:v>
                </c:pt>
                <c:pt idx="95">
                  <c:v>12.4831402362231</c:v>
                </c:pt>
                <c:pt idx="96">
                  <c:v>15.462053242278801</c:v>
                </c:pt>
                <c:pt idx="97">
                  <c:v>13.1714998996205</c:v>
                </c:pt>
                <c:pt idx="98">
                  <c:v>13.1400072196703</c:v>
                </c:pt>
                <c:pt idx="99">
                  <c:v>12.068166449953299</c:v>
                </c:pt>
                <c:pt idx="100">
                  <c:v>11.9360523879455</c:v>
                </c:pt>
                <c:pt idx="101">
                  <c:v>11.5553936863038</c:v>
                </c:pt>
                <c:pt idx="102">
                  <c:v>12.983982945523</c:v>
                </c:pt>
                <c:pt idx="103">
                  <c:v>14.0588071313834</c:v>
                </c:pt>
                <c:pt idx="104">
                  <c:v>16.373413977600698</c:v>
                </c:pt>
                <c:pt idx="105">
                  <c:v>12.625003830958301</c:v>
                </c:pt>
                <c:pt idx="106">
                  <c:v>13.628800808107</c:v>
                </c:pt>
                <c:pt idx="107">
                  <c:v>0</c:v>
                </c:pt>
                <c:pt idx="108">
                  <c:v>12.5646031478742</c:v>
                </c:pt>
                <c:pt idx="109">
                  <c:v>9.2698722185137097</c:v>
                </c:pt>
                <c:pt idx="110">
                  <c:v>13.725870919599201</c:v>
                </c:pt>
                <c:pt idx="111">
                  <c:v>11.849990131377</c:v>
                </c:pt>
                <c:pt idx="112">
                  <c:v>12.340658321262501</c:v>
                </c:pt>
                <c:pt idx="113">
                  <c:v>14.017201999913</c:v>
                </c:pt>
                <c:pt idx="114">
                  <c:v>12.9455731827397</c:v>
                </c:pt>
                <c:pt idx="115">
                  <c:v>14.047975621512601</c:v>
                </c:pt>
                <c:pt idx="116">
                  <c:v>16.985296762308099</c:v>
                </c:pt>
                <c:pt idx="117">
                  <c:v>16.2682972958868</c:v>
                </c:pt>
                <c:pt idx="118">
                  <c:v>15.093679617161399</c:v>
                </c:pt>
                <c:pt idx="119">
                  <c:v>22.308339483871102</c:v>
                </c:pt>
                <c:pt idx="120">
                  <c:v>13.129289304282199</c:v>
                </c:pt>
                <c:pt idx="121">
                  <c:v>13.316818823397901</c:v>
                </c:pt>
                <c:pt idx="122">
                  <c:v>12.6422203154226</c:v>
                </c:pt>
                <c:pt idx="123">
                  <c:v>14.483774294999501</c:v>
                </c:pt>
                <c:pt idx="124">
                  <c:v>12.957795574255799</c:v>
                </c:pt>
                <c:pt idx="125">
                  <c:v>12.6810807769186</c:v>
                </c:pt>
                <c:pt idx="126">
                  <c:v>14.109489138424101</c:v>
                </c:pt>
                <c:pt idx="127">
                  <c:v>14.4975294761137</c:v>
                </c:pt>
                <c:pt idx="128">
                  <c:v>16.595268965952901</c:v>
                </c:pt>
                <c:pt idx="129">
                  <c:v>17.0414569384454</c:v>
                </c:pt>
                <c:pt idx="130">
                  <c:v>12.274027536200199</c:v>
                </c:pt>
                <c:pt idx="131">
                  <c:v>14.7265575902751</c:v>
                </c:pt>
                <c:pt idx="132">
                  <c:v>12.626482828874</c:v>
                </c:pt>
                <c:pt idx="133">
                  <c:v>0</c:v>
                </c:pt>
                <c:pt idx="134">
                  <c:v>14.0716684262676</c:v>
                </c:pt>
                <c:pt idx="135">
                  <c:v>14.6270150208058</c:v>
                </c:pt>
                <c:pt idx="136">
                  <c:v>14.7549460085188</c:v>
                </c:pt>
                <c:pt idx="137">
                  <c:v>0</c:v>
                </c:pt>
                <c:pt idx="138">
                  <c:v>15.4557292752637</c:v>
                </c:pt>
                <c:pt idx="139">
                  <c:v>17.5307148790512</c:v>
                </c:pt>
                <c:pt idx="140">
                  <c:v>0</c:v>
                </c:pt>
                <c:pt idx="141">
                  <c:v>18.579651211616401</c:v>
                </c:pt>
                <c:pt idx="142">
                  <c:v>0</c:v>
                </c:pt>
                <c:pt idx="143">
                  <c:v>11.5861841566982</c:v>
                </c:pt>
                <c:pt idx="144">
                  <c:v>15.3742910149483</c:v>
                </c:pt>
                <c:pt idx="145">
                  <c:v>15.0027565690863</c:v>
                </c:pt>
                <c:pt idx="146">
                  <c:v>14.946748901704501</c:v>
                </c:pt>
                <c:pt idx="147">
                  <c:v>15.466034947640299</c:v>
                </c:pt>
                <c:pt idx="148">
                  <c:v>15.3722693901687</c:v>
                </c:pt>
                <c:pt idx="149">
                  <c:v>13.0227721270315</c:v>
                </c:pt>
                <c:pt idx="150">
                  <c:v>14.359043933592201</c:v>
                </c:pt>
                <c:pt idx="151">
                  <c:v>14.0058927797291</c:v>
                </c:pt>
                <c:pt idx="152">
                  <c:v>17.023877235250001</c:v>
                </c:pt>
                <c:pt idx="153">
                  <c:v>13.053376495192801</c:v>
                </c:pt>
                <c:pt idx="154">
                  <c:v>13.1153915838084</c:v>
                </c:pt>
                <c:pt idx="155">
                  <c:v>13.2091181099601</c:v>
                </c:pt>
                <c:pt idx="156">
                  <c:v>11.9971821920686</c:v>
                </c:pt>
                <c:pt idx="157">
                  <c:v>11.6193149440816</c:v>
                </c:pt>
                <c:pt idx="158">
                  <c:v>15.5156742286572</c:v>
                </c:pt>
                <c:pt idx="159">
                  <c:v>14.383661906098601</c:v>
                </c:pt>
                <c:pt idx="160">
                  <c:v>11.592199833545999</c:v>
                </c:pt>
                <c:pt idx="161">
                  <c:v>14.5337294659122</c:v>
                </c:pt>
                <c:pt idx="162">
                  <c:v>12.299154813381101</c:v>
                </c:pt>
                <c:pt idx="163">
                  <c:v>16.1004946565571</c:v>
                </c:pt>
                <c:pt idx="164">
                  <c:v>14.060299297922301</c:v>
                </c:pt>
                <c:pt idx="165">
                  <c:v>13.649141754561301</c:v>
                </c:pt>
                <c:pt idx="166">
                  <c:v>11.021198238521199</c:v>
                </c:pt>
                <c:pt idx="167">
                  <c:v>11.003428634732</c:v>
                </c:pt>
                <c:pt idx="168">
                  <c:v>12.624607445337199</c:v>
                </c:pt>
                <c:pt idx="169">
                  <c:v>12.806945591278501</c:v>
                </c:pt>
                <c:pt idx="170">
                  <c:v>0</c:v>
                </c:pt>
                <c:pt idx="171">
                  <c:v>12.0168476400821</c:v>
                </c:pt>
                <c:pt idx="172">
                  <c:v>13.0129791121994</c:v>
                </c:pt>
                <c:pt idx="173">
                  <c:v>0</c:v>
                </c:pt>
                <c:pt idx="174">
                  <c:v>12.5642376347779</c:v>
                </c:pt>
                <c:pt idx="175">
                  <c:v>13.831671636251601</c:v>
                </c:pt>
                <c:pt idx="176">
                  <c:v>13.6820485503247</c:v>
                </c:pt>
                <c:pt idx="177">
                  <c:v>13.4560812861786</c:v>
                </c:pt>
                <c:pt idx="178">
                  <c:v>14.005483719630099</c:v>
                </c:pt>
                <c:pt idx="179">
                  <c:v>11.6493485426584</c:v>
                </c:pt>
                <c:pt idx="180">
                  <c:v>14.0424691903481</c:v>
                </c:pt>
                <c:pt idx="181">
                  <c:v>11.029055711636699</c:v>
                </c:pt>
                <c:pt idx="182">
                  <c:v>12.369699465996</c:v>
                </c:pt>
                <c:pt idx="183">
                  <c:v>13.256598036232001</c:v>
                </c:pt>
                <c:pt idx="184">
                  <c:v>0</c:v>
                </c:pt>
                <c:pt idx="185">
                  <c:v>14.8046909784135</c:v>
                </c:pt>
                <c:pt idx="186">
                  <c:v>17.245043316799599</c:v>
                </c:pt>
                <c:pt idx="187">
                  <c:v>11.2025578957143</c:v>
                </c:pt>
                <c:pt idx="188">
                  <c:v>12.861192303476701</c:v>
                </c:pt>
                <c:pt idx="189">
                  <c:v>13.861703480449799</c:v>
                </c:pt>
                <c:pt idx="190">
                  <c:v>17.007080997718401</c:v>
                </c:pt>
                <c:pt idx="191">
                  <c:v>0</c:v>
                </c:pt>
                <c:pt idx="192">
                  <c:v>17.519028355544901</c:v>
                </c:pt>
                <c:pt idx="193">
                  <c:v>14.8971746736954</c:v>
                </c:pt>
                <c:pt idx="194">
                  <c:v>13.824059153775201</c:v>
                </c:pt>
                <c:pt idx="195">
                  <c:v>12.5347090573424</c:v>
                </c:pt>
                <c:pt idx="196">
                  <c:v>15.965192998707099</c:v>
                </c:pt>
                <c:pt idx="197">
                  <c:v>11.6296434316806</c:v>
                </c:pt>
                <c:pt idx="198">
                  <c:v>15.2382353140943</c:v>
                </c:pt>
                <c:pt idx="199">
                  <c:v>14.069607960366101</c:v>
                </c:pt>
                <c:pt idx="200">
                  <c:v>13.014932915635301</c:v>
                </c:pt>
                <c:pt idx="201">
                  <c:v>12.3264533925752</c:v>
                </c:pt>
                <c:pt idx="202">
                  <c:v>13.347697101467601</c:v>
                </c:pt>
                <c:pt idx="203">
                  <c:v>16.116389037062</c:v>
                </c:pt>
                <c:pt idx="204">
                  <c:v>12.870363836938701</c:v>
                </c:pt>
                <c:pt idx="205">
                  <c:v>16.137561042410201</c:v>
                </c:pt>
                <c:pt idx="206">
                  <c:v>12.628693467787199</c:v>
                </c:pt>
                <c:pt idx="207">
                  <c:v>15.6730691438453</c:v>
                </c:pt>
                <c:pt idx="208">
                  <c:v>11.919538969234999</c:v>
                </c:pt>
                <c:pt idx="209">
                  <c:v>12.906217769087201</c:v>
                </c:pt>
                <c:pt idx="210">
                  <c:v>13.954280961315501</c:v>
                </c:pt>
                <c:pt idx="211">
                  <c:v>14.498103732263599</c:v>
                </c:pt>
                <c:pt idx="212">
                  <c:v>0</c:v>
                </c:pt>
                <c:pt idx="213">
                  <c:v>12.8971232685901</c:v>
                </c:pt>
                <c:pt idx="214">
                  <c:v>13.6496670386841</c:v>
                </c:pt>
                <c:pt idx="215">
                  <c:v>0</c:v>
                </c:pt>
                <c:pt idx="216">
                  <c:v>13.1566456159913</c:v>
                </c:pt>
                <c:pt idx="217">
                  <c:v>12.6833811469936</c:v>
                </c:pt>
                <c:pt idx="218">
                  <c:v>11.966907597134099</c:v>
                </c:pt>
                <c:pt idx="219">
                  <c:v>17.453428364429701</c:v>
                </c:pt>
                <c:pt idx="220">
                  <c:v>13.602410058928401</c:v>
                </c:pt>
                <c:pt idx="221">
                  <c:v>12.439121011085399</c:v>
                </c:pt>
                <c:pt idx="222">
                  <c:v>16.096819794691498</c:v>
                </c:pt>
                <c:pt idx="223">
                  <c:v>13.2450064829757</c:v>
                </c:pt>
                <c:pt idx="224">
                  <c:v>15.372523432777101</c:v>
                </c:pt>
                <c:pt idx="225">
                  <c:v>11.6583542658522</c:v>
                </c:pt>
                <c:pt idx="226">
                  <c:v>14.007185930429699</c:v>
                </c:pt>
                <c:pt idx="227">
                  <c:v>14.692045839875</c:v>
                </c:pt>
                <c:pt idx="228">
                  <c:v>0</c:v>
                </c:pt>
                <c:pt idx="229">
                  <c:v>15.8085230278034</c:v>
                </c:pt>
                <c:pt idx="230">
                  <c:v>12.409558659916399</c:v>
                </c:pt>
                <c:pt idx="231">
                  <c:v>16.314574938322899</c:v>
                </c:pt>
                <c:pt idx="232">
                  <c:v>13.0188834806222</c:v>
                </c:pt>
                <c:pt idx="233">
                  <c:v>13.1790050925858</c:v>
                </c:pt>
                <c:pt idx="234">
                  <c:v>12.2925644265814</c:v>
                </c:pt>
                <c:pt idx="235">
                  <c:v>13.790485738538299</c:v>
                </c:pt>
                <c:pt idx="236">
                  <c:v>11.084741597157601</c:v>
                </c:pt>
                <c:pt idx="237">
                  <c:v>15.0983711505739</c:v>
                </c:pt>
                <c:pt idx="238">
                  <c:v>15.0931749685341</c:v>
                </c:pt>
                <c:pt idx="239">
                  <c:v>16.382462543864602</c:v>
                </c:pt>
                <c:pt idx="240">
                  <c:v>13.076546419665201</c:v>
                </c:pt>
                <c:pt idx="241">
                  <c:v>12.019265673578399</c:v>
                </c:pt>
                <c:pt idx="242">
                  <c:v>15.3301887201039</c:v>
                </c:pt>
                <c:pt idx="243">
                  <c:v>14.4085814588323</c:v>
                </c:pt>
                <c:pt idx="244">
                  <c:v>12.686811378942799</c:v>
                </c:pt>
                <c:pt idx="245">
                  <c:v>14.7640707977597</c:v>
                </c:pt>
                <c:pt idx="246">
                  <c:v>16.487865977212401</c:v>
                </c:pt>
                <c:pt idx="247">
                  <c:v>13.7553076730699</c:v>
                </c:pt>
                <c:pt idx="248">
                  <c:v>12.227073736563</c:v>
                </c:pt>
                <c:pt idx="249">
                  <c:v>14.8261233695928</c:v>
                </c:pt>
                <c:pt idx="250">
                  <c:v>13.043919058473699</c:v>
                </c:pt>
                <c:pt idx="251">
                  <c:v>15.059332637303299</c:v>
                </c:pt>
                <c:pt idx="252">
                  <c:v>14.2661800069016</c:v>
                </c:pt>
                <c:pt idx="253">
                  <c:v>12.393503087251201</c:v>
                </c:pt>
                <c:pt idx="254">
                  <c:v>17.347366605087799</c:v>
                </c:pt>
                <c:pt idx="255">
                  <c:v>12.661558931852801</c:v>
                </c:pt>
                <c:pt idx="256">
                  <c:v>10.6139079432765</c:v>
                </c:pt>
                <c:pt idx="257">
                  <c:v>0</c:v>
                </c:pt>
                <c:pt idx="258">
                  <c:v>14.1225038825221</c:v>
                </c:pt>
                <c:pt idx="259">
                  <c:v>18.920939941745999</c:v>
                </c:pt>
                <c:pt idx="260">
                  <c:v>11.736293030292099</c:v>
                </c:pt>
                <c:pt idx="261">
                  <c:v>13.0549912636698</c:v>
                </c:pt>
                <c:pt idx="262">
                  <c:v>16.342707157644298</c:v>
                </c:pt>
                <c:pt idx="263">
                  <c:v>13.708217611811699</c:v>
                </c:pt>
                <c:pt idx="264">
                  <c:v>11.001358005753699</c:v>
                </c:pt>
                <c:pt idx="265">
                  <c:v>12.8710237125149</c:v>
                </c:pt>
                <c:pt idx="266">
                  <c:v>13.3499465534493</c:v>
                </c:pt>
                <c:pt idx="267">
                  <c:v>13.908947403050201</c:v>
                </c:pt>
                <c:pt idx="268">
                  <c:v>15.652556771107101</c:v>
                </c:pt>
                <c:pt idx="269">
                  <c:v>13.000831744369099</c:v>
                </c:pt>
                <c:pt idx="270">
                  <c:v>14.6741125786828</c:v>
                </c:pt>
                <c:pt idx="271">
                  <c:v>0</c:v>
                </c:pt>
                <c:pt idx="272">
                  <c:v>13.365764578528401</c:v>
                </c:pt>
                <c:pt idx="273">
                  <c:v>15.5961814262989</c:v>
                </c:pt>
                <c:pt idx="274">
                  <c:v>13.494284693762699</c:v>
                </c:pt>
                <c:pt idx="275">
                  <c:v>13.608797573842899</c:v>
                </c:pt>
                <c:pt idx="276">
                  <c:v>14.022147300940301</c:v>
                </c:pt>
                <c:pt idx="277">
                  <c:v>12.6052148084071</c:v>
                </c:pt>
                <c:pt idx="278">
                  <c:v>13.8945163852842</c:v>
                </c:pt>
                <c:pt idx="279">
                  <c:v>14.8099612684109</c:v>
                </c:pt>
                <c:pt idx="280">
                  <c:v>16.232208512851098</c:v>
                </c:pt>
                <c:pt idx="281">
                  <c:v>13.002229255143201</c:v>
                </c:pt>
                <c:pt idx="282">
                  <c:v>11.5169138105767</c:v>
                </c:pt>
                <c:pt idx="283">
                  <c:v>0</c:v>
                </c:pt>
                <c:pt idx="284">
                  <c:v>0</c:v>
                </c:pt>
                <c:pt idx="285">
                  <c:v>13.590605206837999</c:v>
                </c:pt>
                <c:pt idx="286">
                  <c:v>14.8607432660542</c:v>
                </c:pt>
                <c:pt idx="287">
                  <c:v>12.504774695621601</c:v>
                </c:pt>
                <c:pt idx="288">
                  <c:v>12.9153905601784</c:v>
                </c:pt>
                <c:pt idx="289">
                  <c:v>16.337476094914098</c:v>
                </c:pt>
                <c:pt idx="290">
                  <c:v>14.7812654773326</c:v>
                </c:pt>
                <c:pt idx="291">
                  <c:v>14.033352708502299</c:v>
                </c:pt>
                <c:pt idx="292">
                  <c:v>14.1503372596035</c:v>
                </c:pt>
                <c:pt idx="293">
                  <c:v>0</c:v>
                </c:pt>
                <c:pt idx="294">
                  <c:v>12.148524791437</c:v>
                </c:pt>
                <c:pt idx="295">
                  <c:v>13.7833043493135</c:v>
                </c:pt>
                <c:pt idx="296">
                  <c:v>13.342138801805699</c:v>
                </c:pt>
                <c:pt idx="297">
                  <c:v>11.745304844813599</c:v>
                </c:pt>
                <c:pt idx="298">
                  <c:v>12.663804386474</c:v>
                </c:pt>
                <c:pt idx="299">
                  <c:v>0</c:v>
                </c:pt>
                <c:pt idx="300">
                  <c:v>11.856879128533</c:v>
                </c:pt>
                <c:pt idx="301">
                  <c:v>14.9847292675239</c:v>
                </c:pt>
                <c:pt idx="302">
                  <c:v>16.580644074358901</c:v>
                </c:pt>
                <c:pt idx="303">
                  <c:v>12.883268128473899</c:v>
                </c:pt>
                <c:pt idx="304">
                  <c:v>12.015452360154001</c:v>
                </c:pt>
                <c:pt idx="305">
                  <c:v>16.494035768027899</c:v>
                </c:pt>
                <c:pt idx="306">
                  <c:v>13.623882711356099</c:v>
                </c:pt>
                <c:pt idx="307">
                  <c:v>12.998356178365199</c:v>
                </c:pt>
                <c:pt idx="308">
                  <c:v>0</c:v>
                </c:pt>
                <c:pt idx="309">
                  <c:v>13.734553548051499</c:v>
                </c:pt>
                <c:pt idx="310">
                  <c:v>13.5688364219621</c:v>
                </c:pt>
                <c:pt idx="311">
                  <c:v>11.461834531800701</c:v>
                </c:pt>
                <c:pt idx="312">
                  <c:v>12.270051558903001</c:v>
                </c:pt>
                <c:pt idx="313">
                  <c:v>15.870427565297801</c:v>
                </c:pt>
                <c:pt idx="314">
                  <c:v>12.3420711969853</c:v>
                </c:pt>
                <c:pt idx="315">
                  <c:v>11.1190377146198</c:v>
                </c:pt>
                <c:pt idx="316">
                  <c:v>14.195795196943999</c:v>
                </c:pt>
                <c:pt idx="317">
                  <c:v>0</c:v>
                </c:pt>
                <c:pt idx="318">
                  <c:v>0</c:v>
                </c:pt>
                <c:pt idx="319">
                  <c:v>14.940667336958899</c:v>
                </c:pt>
                <c:pt idx="320">
                  <c:v>13.5435200996234</c:v>
                </c:pt>
                <c:pt idx="321">
                  <c:v>13.283858813729999</c:v>
                </c:pt>
                <c:pt idx="322">
                  <c:v>15.3304075993114</c:v>
                </c:pt>
                <c:pt idx="323">
                  <c:v>15.6336755868826</c:v>
                </c:pt>
                <c:pt idx="324">
                  <c:v>17.744409272818402</c:v>
                </c:pt>
                <c:pt idx="325">
                  <c:v>14.2096961461825</c:v>
                </c:pt>
                <c:pt idx="326">
                  <c:v>0</c:v>
                </c:pt>
                <c:pt idx="327">
                  <c:v>0</c:v>
                </c:pt>
                <c:pt idx="328">
                  <c:v>13.9559952955179</c:v>
                </c:pt>
                <c:pt idx="329">
                  <c:v>14.019651721532099</c:v>
                </c:pt>
                <c:pt idx="330">
                  <c:v>15.3068175564912</c:v>
                </c:pt>
                <c:pt idx="331">
                  <c:v>13.2160261218554</c:v>
                </c:pt>
                <c:pt idx="332">
                  <c:v>10.7011460502627</c:v>
                </c:pt>
                <c:pt idx="333">
                  <c:v>16.310191429479801</c:v>
                </c:pt>
                <c:pt idx="334">
                  <c:v>16.2623634454289</c:v>
                </c:pt>
                <c:pt idx="335">
                  <c:v>16.691822101141302</c:v>
                </c:pt>
                <c:pt idx="336">
                  <c:v>11.3182032494687</c:v>
                </c:pt>
                <c:pt idx="337">
                  <c:v>13.8197930866842</c:v>
                </c:pt>
                <c:pt idx="338">
                  <c:v>13.421441236719399</c:v>
                </c:pt>
                <c:pt idx="339">
                  <c:v>14.790032207784</c:v>
                </c:pt>
                <c:pt idx="340">
                  <c:v>12.826991583801099</c:v>
                </c:pt>
                <c:pt idx="341">
                  <c:v>14.7244439168163</c:v>
                </c:pt>
                <c:pt idx="342">
                  <c:v>13.0563032492616</c:v>
                </c:pt>
                <c:pt idx="343">
                  <c:v>14.4005767698404</c:v>
                </c:pt>
                <c:pt idx="344">
                  <c:v>13.755487592538699</c:v>
                </c:pt>
                <c:pt idx="345">
                  <c:v>14.180697269485201</c:v>
                </c:pt>
                <c:pt idx="346">
                  <c:v>15.0725825546201</c:v>
                </c:pt>
                <c:pt idx="347">
                  <c:v>14.522586823304399</c:v>
                </c:pt>
                <c:pt idx="348">
                  <c:v>12.164988627251001</c:v>
                </c:pt>
                <c:pt idx="349">
                  <c:v>0</c:v>
                </c:pt>
                <c:pt idx="350">
                  <c:v>12.209065149387399</c:v>
                </c:pt>
                <c:pt idx="351">
                  <c:v>14.471824885153501</c:v>
                </c:pt>
                <c:pt idx="352">
                  <c:v>12.996519902468499</c:v>
                </c:pt>
                <c:pt idx="353">
                  <c:v>13.230855316544201</c:v>
                </c:pt>
                <c:pt idx="354">
                  <c:v>14.8294556150807</c:v>
                </c:pt>
                <c:pt idx="355">
                  <c:v>12.926164347276</c:v>
                </c:pt>
                <c:pt idx="356">
                  <c:v>12.8015622783137</c:v>
                </c:pt>
                <c:pt idx="357">
                  <c:v>13.7409165004026</c:v>
                </c:pt>
                <c:pt idx="358">
                  <c:v>17.335035576037001</c:v>
                </c:pt>
                <c:pt idx="359">
                  <c:v>12.9045018536554</c:v>
                </c:pt>
                <c:pt idx="360">
                  <c:v>14.6090195323033</c:v>
                </c:pt>
                <c:pt idx="361">
                  <c:v>13.110146644332501</c:v>
                </c:pt>
                <c:pt idx="362">
                  <c:v>12.3731537799138</c:v>
                </c:pt>
                <c:pt idx="363">
                  <c:v>0</c:v>
                </c:pt>
                <c:pt idx="364">
                  <c:v>13.4203756423115</c:v>
                </c:pt>
                <c:pt idx="365">
                  <c:v>12.6544447050466</c:v>
                </c:pt>
                <c:pt idx="366">
                  <c:v>13.3588175571279</c:v>
                </c:pt>
                <c:pt idx="367">
                  <c:v>12.860985083173199</c:v>
                </c:pt>
                <c:pt idx="368">
                  <c:v>13.321969597209399</c:v>
                </c:pt>
                <c:pt idx="369">
                  <c:v>12.853488912023201</c:v>
                </c:pt>
                <c:pt idx="370">
                  <c:v>20.667238318612299</c:v>
                </c:pt>
                <c:pt idx="371">
                  <c:v>13.9442211877791</c:v>
                </c:pt>
                <c:pt idx="372">
                  <c:v>12.789849778023701</c:v>
                </c:pt>
                <c:pt idx="373">
                  <c:v>0</c:v>
                </c:pt>
                <c:pt idx="374">
                  <c:v>0</c:v>
                </c:pt>
                <c:pt idx="375">
                  <c:v>14.0236596569318</c:v>
                </c:pt>
                <c:pt idx="376">
                  <c:v>14.225778169781799</c:v>
                </c:pt>
                <c:pt idx="377">
                  <c:v>13.5479825227082</c:v>
                </c:pt>
                <c:pt idx="378">
                  <c:v>12.3418492723616</c:v>
                </c:pt>
                <c:pt idx="379">
                  <c:v>12.1289271234004</c:v>
                </c:pt>
                <c:pt idx="380">
                  <c:v>13.8683688759796</c:v>
                </c:pt>
                <c:pt idx="381">
                  <c:v>13.0215519945429</c:v>
                </c:pt>
                <c:pt idx="382">
                  <c:v>15.0606550487554</c:v>
                </c:pt>
                <c:pt idx="383">
                  <c:v>12.9300632490928</c:v>
                </c:pt>
                <c:pt idx="384">
                  <c:v>12.494200807843001</c:v>
                </c:pt>
                <c:pt idx="385">
                  <c:v>13.940653187238601</c:v>
                </c:pt>
                <c:pt idx="386">
                  <c:v>0</c:v>
                </c:pt>
                <c:pt idx="387">
                  <c:v>15.0593561051063</c:v>
                </c:pt>
                <c:pt idx="388">
                  <c:v>12.873974212478201</c:v>
                </c:pt>
                <c:pt idx="389">
                  <c:v>12.4739052622218</c:v>
                </c:pt>
                <c:pt idx="390">
                  <c:v>12.80281967238</c:v>
                </c:pt>
                <c:pt idx="391">
                  <c:v>11.7907211700467</c:v>
                </c:pt>
                <c:pt idx="392">
                  <c:v>14.446178933634499</c:v>
                </c:pt>
                <c:pt idx="393">
                  <c:v>0</c:v>
                </c:pt>
                <c:pt idx="394">
                  <c:v>13.9213043494816</c:v>
                </c:pt>
                <c:pt idx="395">
                  <c:v>13.7606408226696</c:v>
                </c:pt>
                <c:pt idx="396">
                  <c:v>12.298249030511201</c:v>
                </c:pt>
                <c:pt idx="397">
                  <c:v>13.0839802638886</c:v>
                </c:pt>
                <c:pt idx="398">
                  <c:v>13.8452584133531</c:v>
                </c:pt>
                <c:pt idx="399">
                  <c:v>18.366129356374099</c:v>
                </c:pt>
                <c:pt idx="400">
                  <c:v>11.0921585101643</c:v>
                </c:pt>
                <c:pt idx="401">
                  <c:v>15.394507340196199</c:v>
                </c:pt>
                <c:pt idx="402">
                  <c:v>12.552898631790001</c:v>
                </c:pt>
                <c:pt idx="403">
                  <c:v>12.233431603527899</c:v>
                </c:pt>
                <c:pt idx="404">
                  <c:v>11.9195056216436</c:v>
                </c:pt>
                <c:pt idx="405">
                  <c:v>12.9456045513818</c:v>
                </c:pt>
                <c:pt idx="406">
                  <c:v>15.2222873232806</c:v>
                </c:pt>
                <c:pt idx="407">
                  <c:v>14.861756020469899</c:v>
                </c:pt>
                <c:pt idx="408">
                  <c:v>12.532087036868701</c:v>
                </c:pt>
                <c:pt idx="409">
                  <c:v>17.0985919201127</c:v>
                </c:pt>
                <c:pt idx="410">
                  <c:v>15.24959376548</c:v>
                </c:pt>
                <c:pt idx="411">
                  <c:v>14.390443922253199</c:v>
                </c:pt>
                <c:pt idx="412">
                  <c:v>0</c:v>
                </c:pt>
                <c:pt idx="413">
                  <c:v>14.300283193164899</c:v>
                </c:pt>
                <c:pt idx="414">
                  <c:v>16.606294003675401</c:v>
                </c:pt>
                <c:pt idx="415">
                  <c:v>12.4785054227534</c:v>
                </c:pt>
                <c:pt idx="416">
                  <c:v>12.126865685874099</c:v>
                </c:pt>
                <c:pt idx="417">
                  <c:v>12.6783245249087</c:v>
                </c:pt>
                <c:pt idx="418">
                  <c:v>14.3099716848724</c:v>
                </c:pt>
                <c:pt idx="419">
                  <c:v>12.817562048210201</c:v>
                </c:pt>
                <c:pt idx="420">
                  <c:v>12.6666841026915</c:v>
                </c:pt>
                <c:pt idx="421">
                  <c:v>14.4908340155723</c:v>
                </c:pt>
                <c:pt idx="422">
                  <c:v>0</c:v>
                </c:pt>
                <c:pt idx="423">
                  <c:v>11.6079630671401</c:v>
                </c:pt>
                <c:pt idx="424">
                  <c:v>13.3227292500223</c:v>
                </c:pt>
                <c:pt idx="425">
                  <c:v>15.1461001895248</c:v>
                </c:pt>
                <c:pt idx="426">
                  <c:v>11.8308627720658</c:v>
                </c:pt>
                <c:pt idx="427">
                  <c:v>0</c:v>
                </c:pt>
                <c:pt idx="428">
                  <c:v>12.6107951622313</c:v>
                </c:pt>
                <c:pt idx="429">
                  <c:v>14.095574109176599</c:v>
                </c:pt>
                <c:pt idx="430">
                  <c:v>12.6259558775277</c:v>
                </c:pt>
                <c:pt idx="431">
                  <c:v>11.289203168339</c:v>
                </c:pt>
                <c:pt idx="432">
                  <c:v>15.242016882040501</c:v>
                </c:pt>
                <c:pt idx="433">
                  <c:v>12.6385924404664</c:v>
                </c:pt>
                <c:pt idx="434">
                  <c:v>14.459645487406499</c:v>
                </c:pt>
                <c:pt idx="435">
                  <c:v>25.068261369477199</c:v>
                </c:pt>
                <c:pt idx="436">
                  <c:v>0</c:v>
                </c:pt>
                <c:pt idx="437">
                  <c:v>0</c:v>
                </c:pt>
                <c:pt idx="438">
                  <c:v>11.6770613722541</c:v>
                </c:pt>
                <c:pt idx="439">
                  <c:v>15.2031327249206</c:v>
                </c:pt>
                <c:pt idx="440">
                  <c:v>11.286620168757</c:v>
                </c:pt>
                <c:pt idx="441">
                  <c:v>14.0411804319238</c:v>
                </c:pt>
                <c:pt idx="442">
                  <c:v>14.3788605102019</c:v>
                </c:pt>
                <c:pt idx="443">
                  <c:v>17.5223474332692</c:v>
                </c:pt>
                <c:pt idx="444">
                  <c:v>17.960154422088301</c:v>
                </c:pt>
                <c:pt idx="445">
                  <c:v>12.634232823713701</c:v>
                </c:pt>
                <c:pt idx="446">
                  <c:v>14.3696441721605</c:v>
                </c:pt>
                <c:pt idx="447">
                  <c:v>14.136619897413601</c:v>
                </c:pt>
                <c:pt idx="448">
                  <c:v>12.9514610064232</c:v>
                </c:pt>
                <c:pt idx="449">
                  <c:v>12.674205746263301</c:v>
                </c:pt>
                <c:pt idx="450">
                  <c:v>11.8012322439819</c:v>
                </c:pt>
                <c:pt idx="451">
                  <c:v>13.1227657864947</c:v>
                </c:pt>
                <c:pt idx="452">
                  <c:v>12.3103863902088</c:v>
                </c:pt>
                <c:pt idx="453">
                  <c:v>12.3286316152669</c:v>
                </c:pt>
                <c:pt idx="454">
                  <c:v>15.9314035970385</c:v>
                </c:pt>
                <c:pt idx="455">
                  <c:v>13.073217615088501</c:v>
                </c:pt>
                <c:pt idx="456">
                  <c:v>16.103536893098401</c:v>
                </c:pt>
                <c:pt idx="457">
                  <c:v>13.300372748066099</c:v>
                </c:pt>
                <c:pt idx="458">
                  <c:v>0</c:v>
                </c:pt>
                <c:pt idx="459">
                  <c:v>12.964537005329801</c:v>
                </c:pt>
                <c:pt idx="460">
                  <c:v>14.1060934168225</c:v>
                </c:pt>
                <c:pt idx="461">
                  <c:v>0</c:v>
                </c:pt>
                <c:pt idx="462">
                  <c:v>13.0855060546108</c:v>
                </c:pt>
                <c:pt idx="463">
                  <c:v>12.7530692403994</c:v>
                </c:pt>
                <c:pt idx="464">
                  <c:v>12.315424758863401</c:v>
                </c:pt>
                <c:pt idx="465">
                  <c:v>14.8386870232607</c:v>
                </c:pt>
                <c:pt idx="466">
                  <c:v>12.134585180336501</c:v>
                </c:pt>
                <c:pt idx="467">
                  <c:v>14.021912863673</c:v>
                </c:pt>
                <c:pt idx="468">
                  <c:v>12.9110600240473</c:v>
                </c:pt>
                <c:pt idx="469">
                  <c:v>17.177894018751001</c:v>
                </c:pt>
                <c:pt idx="470">
                  <c:v>12.537636635023199</c:v>
                </c:pt>
                <c:pt idx="471">
                  <c:v>8.5637748352326604</c:v>
                </c:pt>
                <c:pt idx="472">
                  <c:v>13.2888747201985</c:v>
                </c:pt>
                <c:pt idx="473">
                  <c:v>13.951989769582701</c:v>
                </c:pt>
                <c:pt idx="474">
                  <c:v>0</c:v>
                </c:pt>
                <c:pt idx="475">
                  <c:v>12.8881567648701</c:v>
                </c:pt>
                <c:pt idx="476">
                  <c:v>17.1066030889092</c:v>
                </c:pt>
                <c:pt idx="477">
                  <c:v>14.451440562603301</c:v>
                </c:pt>
                <c:pt idx="478">
                  <c:v>13.231319024969601</c:v>
                </c:pt>
                <c:pt idx="479">
                  <c:v>0</c:v>
                </c:pt>
                <c:pt idx="480">
                  <c:v>15.300911167137601</c:v>
                </c:pt>
                <c:pt idx="481">
                  <c:v>12.2747895919911</c:v>
                </c:pt>
                <c:pt idx="482">
                  <c:v>14.0964835096438</c:v>
                </c:pt>
                <c:pt idx="483">
                  <c:v>13.5766041295463</c:v>
                </c:pt>
                <c:pt idx="484">
                  <c:v>13.619884442169001</c:v>
                </c:pt>
                <c:pt idx="485">
                  <c:v>15.7291858521469</c:v>
                </c:pt>
                <c:pt idx="486">
                  <c:v>10.0356630193525</c:v>
                </c:pt>
                <c:pt idx="487">
                  <c:v>15.2275979166429</c:v>
                </c:pt>
                <c:pt idx="488">
                  <c:v>12.8873129400307</c:v>
                </c:pt>
                <c:pt idx="489">
                  <c:v>13.087507530200099</c:v>
                </c:pt>
                <c:pt idx="490">
                  <c:v>12.1681743972339</c:v>
                </c:pt>
                <c:pt idx="491">
                  <c:v>13.1583006552566</c:v>
                </c:pt>
                <c:pt idx="492">
                  <c:v>12.925775001830001</c:v>
                </c:pt>
                <c:pt idx="493">
                  <c:v>12.931465631487301</c:v>
                </c:pt>
                <c:pt idx="494">
                  <c:v>15.676945837924899</c:v>
                </c:pt>
                <c:pt idx="495">
                  <c:v>15.753228259632101</c:v>
                </c:pt>
                <c:pt idx="496">
                  <c:v>13.817997096730799</c:v>
                </c:pt>
                <c:pt idx="497">
                  <c:v>11.8713956699969</c:v>
                </c:pt>
                <c:pt idx="498">
                  <c:v>11.9675799069585</c:v>
                </c:pt>
                <c:pt idx="499">
                  <c:v>14.739263543068001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10.424862471285699</c:v>
                </c:pt>
                <c:pt idx="504">
                  <c:v>11.0431244443264</c:v>
                </c:pt>
                <c:pt idx="505">
                  <c:v>15.8701779225379</c:v>
                </c:pt>
                <c:pt idx="506">
                  <c:v>12.791957620094999</c:v>
                </c:pt>
                <c:pt idx="507">
                  <c:v>13.2208370974683</c:v>
                </c:pt>
                <c:pt idx="508">
                  <c:v>13.424125916333001</c:v>
                </c:pt>
                <c:pt idx="509">
                  <c:v>11.080763622240999</c:v>
                </c:pt>
                <c:pt idx="510">
                  <c:v>0</c:v>
                </c:pt>
                <c:pt idx="511">
                  <c:v>14.375922148639701</c:v>
                </c:pt>
                <c:pt idx="512">
                  <c:v>13.0144501646443</c:v>
                </c:pt>
                <c:pt idx="513">
                  <c:v>15.4556443691548</c:v>
                </c:pt>
                <c:pt idx="514">
                  <c:v>14.8764393461749</c:v>
                </c:pt>
                <c:pt idx="515">
                  <c:v>16.036793834240299</c:v>
                </c:pt>
                <c:pt idx="516">
                  <c:v>13.647773277536499</c:v>
                </c:pt>
                <c:pt idx="517">
                  <c:v>0</c:v>
                </c:pt>
                <c:pt idx="518">
                  <c:v>15.8827422831296</c:v>
                </c:pt>
                <c:pt idx="519">
                  <c:v>13.235625140750299</c:v>
                </c:pt>
                <c:pt idx="520">
                  <c:v>13.2981867747877</c:v>
                </c:pt>
                <c:pt idx="521">
                  <c:v>12.943258805300401</c:v>
                </c:pt>
                <c:pt idx="522">
                  <c:v>12.8414966099474</c:v>
                </c:pt>
                <c:pt idx="523">
                  <c:v>15.021855036371999</c:v>
                </c:pt>
                <c:pt idx="524">
                  <c:v>14.238950302066799</c:v>
                </c:pt>
                <c:pt idx="525">
                  <c:v>15.0881245831981</c:v>
                </c:pt>
                <c:pt idx="526">
                  <c:v>0</c:v>
                </c:pt>
                <c:pt idx="527">
                  <c:v>0</c:v>
                </c:pt>
                <c:pt idx="528">
                  <c:v>15.310961679722199</c:v>
                </c:pt>
                <c:pt idx="529">
                  <c:v>16.471429268123</c:v>
                </c:pt>
                <c:pt idx="530">
                  <c:v>13.6734090304401</c:v>
                </c:pt>
                <c:pt idx="531">
                  <c:v>13.3499000375809</c:v>
                </c:pt>
                <c:pt idx="532">
                  <c:v>16.076564773301399</c:v>
                </c:pt>
                <c:pt idx="533">
                  <c:v>12.813845237474499</c:v>
                </c:pt>
                <c:pt idx="534">
                  <c:v>15.544388162211201</c:v>
                </c:pt>
                <c:pt idx="535">
                  <c:v>15.369827824346199</c:v>
                </c:pt>
                <c:pt idx="536">
                  <c:v>12.209946754563299</c:v>
                </c:pt>
                <c:pt idx="537">
                  <c:v>11.9286005221743</c:v>
                </c:pt>
                <c:pt idx="538">
                  <c:v>12.078742999890901</c:v>
                </c:pt>
                <c:pt idx="539">
                  <c:v>10.749546706651</c:v>
                </c:pt>
                <c:pt idx="540">
                  <c:v>17.233821392716901</c:v>
                </c:pt>
                <c:pt idx="541">
                  <c:v>12.7881033827327</c:v>
                </c:pt>
                <c:pt idx="542">
                  <c:v>14.8663025694149</c:v>
                </c:pt>
                <c:pt idx="543">
                  <c:v>15.4672486510092</c:v>
                </c:pt>
                <c:pt idx="544">
                  <c:v>12.265547319501501</c:v>
                </c:pt>
                <c:pt idx="545">
                  <c:v>13.3003339742455</c:v>
                </c:pt>
                <c:pt idx="546">
                  <c:v>12.9656535354629</c:v>
                </c:pt>
                <c:pt idx="547">
                  <c:v>13.308396701075001</c:v>
                </c:pt>
                <c:pt idx="548">
                  <c:v>14.504421675045901</c:v>
                </c:pt>
                <c:pt idx="549">
                  <c:v>16.936127868736701</c:v>
                </c:pt>
                <c:pt idx="550">
                  <c:v>14.487813113531301</c:v>
                </c:pt>
                <c:pt idx="551">
                  <c:v>12.83754173092</c:v>
                </c:pt>
                <c:pt idx="552">
                  <c:v>13.236036281982001</c:v>
                </c:pt>
                <c:pt idx="553">
                  <c:v>13.779687974082799</c:v>
                </c:pt>
                <c:pt idx="554">
                  <c:v>11.797479411849899</c:v>
                </c:pt>
                <c:pt idx="555">
                  <c:v>12.936237185566601</c:v>
                </c:pt>
                <c:pt idx="556">
                  <c:v>18.337389665382801</c:v>
                </c:pt>
                <c:pt idx="557">
                  <c:v>13.5922667469715</c:v>
                </c:pt>
                <c:pt idx="558">
                  <c:v>12.5494800109549</c:v>
                </c:pt>
                <c:pt idx="559">
                  <c:v>12.3790169976568</c:v>
                </c:pt>
                <c:pt idx="560">
                  <c:v>13.1943069399134</c:v>
                </c:pt>
                <c:pt idx="561">
                  <c:v>19.203388396663701</c:v>
                </c:pt>
                <c:pt idx="562">
                  <c:v>13.642251023232101</c:v>
                </c:pt>
                <c:pt idx="563">
                  <c:v>14.4332255174471</c:v>
                </c:pt>
                <c:pt idx="564">
                  <c:v>15.5993244000425</c:v>
                </c:pt>
                <c:pt idx="565">
                  <c:v>12.223068043513599</c:v>
                </c:pt>
                <c:pt idx="566">
                  <c:v>19.225634998212399</c:v>
                </c:pt>
                <c:pt idx="567">
                  <c:v>13.5866989764998</c:v>
                </c:pt>
                <c:pt idx="568">
                  <c:v>0</c:v>
                </c:pt>
                <c:pt idx="569">
                  <c:v>11.5783221821286</c:v>
                </c:pt>
                <c:pt idx="570">
                  <c:v>16.200551329793999</c:v>
                </c:pt>
                <c:pt idx="571">
                  <c:v>12.741033939220101</c:v>
                </c:pt>
                <c:pt idx="572">
                  <c:v>13.139104113081199</c:v>
                </c:pt>
                <c:pt idx="573">
                  <c:v>10.7872177658019</c:v>
                </c:pt>
                <c:pt idx="574">
                  <c:v>13.534041000132801</c:v>
                </c:pt>
                <c:pt idx="575">
                  <c:v>12.2084823262438</c:v>
                </c:pt>
                <c:pt idx="576">
                  <c:v>13.382328467118599</c:v>
                </c:pt>
                <c:pt idx="577">
                  <c:v>15.5828048115638</c:v>
                </c:pt>
                <c:pt idx="578">
                  <c:v>14.928671106694701</c:v>
                </c:pt>
                <c:pt idx="579">
                  <c:v>13.053551317348299</c:v>
                </c:pt>
                <c:pt idx="580">
                  <c:v>15.889592846665</c:v>
                </c:pt>
                <c:pt idx="581">
                  <c:v>15.016559350272001</c:v>
                </c:pt>
                <c:pt idx="582">
                  <c:v>13.823496974865</c:v>
                </c:pt>
                <c:pt idx="583">
                  <c:v>15.958215736492599</c:v>
                </c:pt>
                <c:pt idx="584">
                  <c:v>0</c:v>
                </c:pt>
                <c:pt idx="585">
                  <c:v>12.651608880632701</c:v>
                </c:pt>
                <c:pt idx="586">
                  <c:v>11.5000115918234</c:v>
                </c:pt>
                <c:pt idx="587">
                  <c:v>14.337878288860001</c:v>
                </c:pt>
                <c:pt idx="588">
                  <c:v>15.011346725929499</c:v>
                </c:pt>
                <c:pt idx="589">
                  <c:v>12.550470180761099</c:v>
                </c:pt>
                <c:pt idx="590">
                  <c:v>12.897856272681199</c:v>
                </c:pt>
                <c:pt idx="591">
                  <c:v>13.7722392286082</c:v>
                </c:pt>
                <c:pt idx="592">
                  <c:v>12.881041378681701</c:v>
                </c:pt>
                <c:pt idx="593">
                  <c:v>12.999930935305899</c:v>
                </c:pt>
                <c:pt idx="594">
                  <c:v>12.879417256978501</c:v>
                </c:pt>
                <c:pt idx="595">
                  <c:v>13.2219115664754</c:v>
                </c:pt>
                <c:pt idx="596">
                  <c:v>15.0616251624944</c:v>
                </c:pt>
                <c:pt idx="597">
                  <c:v>12.205380613741101</c:v>
                </c:pt>
                <c:pt idx="598">
                  <c:v>13.8003535867949</c:v>
                </c:pt>
                <c:pt idx="599">
                  <c:v>11.935809139007301</c:v>
                </c:pt>
                <c:pt idx="600">
                  <c:v>12.046292633684599</c:v>
                </c:pt>
                <c:pt idx="601">
                  <c:v>14.785145965310299</c:v>
                </c:pt>
                <c:pt idx="602">
                  <c:v>16.178283905131899</c:v>
                </c:pt>
                <c:pt idx="603">
                  <c:v>14.1780841709987</c:v>
                </c:pt>
                <c:pt idx="604">
                  <c:v>12.962926572335499</c:v>
                </c:pt>
                <c:pt idx="605">
                  <c:v>13.075211345024201</c:v>
                </c:pt>
                <c:pt idx="606">
                  <c:v>14.5221213844631</c:v>
                </c:pt>
                <c:pt idx="607">
                  <c:v>10.7580340221754</c:v>
                </c:pt>
                <c:pt idx="608">
                  <c:v>11.2401849434616</c:v>
                </c:pt>
                <c:pt idx="609">
                  <c:v>15.2206085700132</c:v>
                </c:pt>
                <c:pt idx="610">
                  <c:v>13.163227423752501</c:v>
                </c:pt>
                <c:pt idx="611">
                  <c:v>12.1127869242589</c:v>
                </c:pt>
                <c:pt idx="612">
                  <c:v>17.595491188702699</c:v>
                </c:pt>
                <c:pt idx="613">
                  <c:v>12.0050724991611</c:v>
                </c:pt>
                <c:pt idx="614">
                  <c:v>14.855459919827</c:v>
                </c:pt>
                <c:pt idx="615">
                  <c:v>13.5253037186562</c:v>
                </c:pt>
                <c:pt idx="616">
                  <c:v>12.376918079189201</c:v>
                </c:pt>
                <c:pt idx="617">
                  <c:v>15.5146336804951</c:v>
                </c:pt>
                <c:pt idx="618">
                  <c:v>13.2984957281456</c:v>
                </c:pt>
                <c:pt idx="619">
                  <c:v>13.483807261533199</c:v>
                </c:pt>
                <c:pt idx="620">
                  <c:v>14.257193786622899</c:v>
                </c:pt>
                <c:pt idx="621">
                  <c:v>13.710886147120201</c:v>
                </c:pt>
                <c:pt idx="622">
                  <c:v>12.8993198165252</c:v>
                </c:pt>
                <c:pt idx="623">
                  <c:v>17.102388299691398</c:v>
                </c:pt>
                <c:pt idx="624">
                  <c:v>12.782855330128401</c:v>
                </c:pt>
                <c:pt idx="625">
                  <c:v>13.2074599382081</c:v>
                </c:pt>
                <c:pt idx="626">
                  <c:v>0</c:v>
                </c:pt>
                <c:pt idx="627">
                  <c:v>11.6697801872917</c:v>
                </c:pt>
                <c:pt idx="628">
                  <c:v>14.730216108281301</c:v>
                </c:pt>
                <c:pt idx="629">
                  <c:v>13.044529545638101</c:v>
                </c:pt>
                <c:pt idx="630">
                  <c:v>13.4329632865358</c:v>
                </c:pt>
                <c:pt idx="631">
                  <c:v>13.256382500920401</c:v>
                </c:pt>
                <c:pt idx="632">
                  <c:v>13.1746483550563</c:v>
                </c:pt>
                <c:pt idx="633">
                  <c:v>13.806727489203301</c:v>
                </c:pt>
                <c:pt idx="634">
                  <c:v>10.9585347209542</c:v>
                </c:pt>
                <c:pt idx="635">
                  <c:v>13.151880311695001</c:v>
                </c:pt>
                <c:pt idx="636">
                  <c:v>0</c:v>
                </c:pt>
                <c:pt idx="637">
                  <c:v>13.0978536164238</c:v>
                </c:pt>
                <c:pt idx="638">
                  <c:v>13.357403120292499</c:v>
                </c:pt>
                <c:pt idx="639">
                  <c:v>12.393629965571099</c:v>
                </c:pt>
                <c:pt idx="640">
                  <c:v>0</c:v>
                </c:pt>
                <c:pt idx="641">
                  <c:v>16.207318230099599</c:v>
                </c:pt>
                <c:pt idx="642">
                  <c:v>13.671912539902401</c:v>
                </c:pt>
                <c:pt idx="643">
                  <c:v>0</c:v>
                </c:pt>
                <c:pt idx="644">
                  <c:v>12.5848968637704</c:v>
                </c:pt>
                <c:pt idx="645">
                  <c:v>13.8410769203212</c:v>
                </c:pt>
                <c:pt idx="646">
                  <c:v>15.561646074413201</c:v>
                </c:pt>
                <c:pt idx="647">
                  <c:v>13.833703287072</c:v>
                </c:pt>
                <c:pt idx="648">
                  <c:v>13.8157815579432</c:v>
                </c:pt>
                <c:pt idx="649">
                  <c:v>13.577837643229399</c:v>
                </c:pt>
                <c:pt idx="650">
                  <c:v>12.8750160815671</c:v>
                </c:pt>
                <c:pt idx="651">
                  <c:v>13.8123879689178</c:v>
                </c:pt>
                <c:pt idx="652">
                  <c:v>13.1765880889306</c:v>
                </c:pt>
                <c:pt idx="653">
                  <c:v>15.2246034280406</c:v>
                </c:pt>
                <c:pt idx="654">
                  <c:v>18.869670851404901</c:v>
                </c:pt>
                <c:pt idx="655">
                  <c:v>12.9402843712588</c:v>
                </c:pt>
                <c:pt idx="656">
                  <c:v>15.3794781769562</c:v>
                </c:pt>
                <c:pt idx="657">
                  <c:v>0</c:v>
                </c:pt>
                <c:pt idx="658">
                  <c:v>18.603473347071901</c:v>
                </c:pt>
                <c:pt idx="659">
                  <c:v>18.156229059922801</c:v>
                </c:pt>
                <c:pt idx="660">
                  <c:v>12.128876513455699</c:v>
                </c:pt>
                <c:pt idx="661">
                  <c:v>0</c:v>
                </c:pt>
                <c:pt idx="662">
                  <c:v>11.610702578957</c:v>
                </c:pt>
                <c:pt idx="663">
                  <c:v>13.584934465957</c:v>
                </c:pt>
                <c:pt idx="664">
                  <c:v>13.165036635093299</c:v>
                </c:pt>
                <c:pt idx="665">
                  <c:v>13.017481754640199</c:v>
                </c:pt>
                <c:pt idx="666">
                  <c:v>16.617493684144399</c:v>
                </c:pt>
                <c:pt idx="667">
                  <c:v>14.070520750880601</c:v>
                </c:pt>
                <c:pt idx="668">
                  <c:v>14.292875282664401</c:v>
                </c:pt>
                <c:pt idx="669">
                  <c:v>14.103310511715</c:v>
                </c:pt>
                <c:pt idx="670">
                  <c:v>13.2347650644176</c:v>
                </c:pt>
                <c:pt idx="671">
                  <c:v>15.9735704672048</c:v>
                </c:pt>
                <c:pt idx="672">
                  <c:v>13.0800882989919</c:v>
                </c:pt>
                <c:pt idx="673">
                  <c:v>13.0205640604</c:v>
                </c:pt>
                <c:pt idx="674">
                  <c:v>11.5806476770498</c:v>
                </c:pt>
                <c:pt idx="675">
                  <c:v>13.6134922334652</c:v>
                </c:pt>
                <c:pt idx="676">
                  <c:v>13.2329356489823</c:v>
                </c:pt>
                <c:pt idx="677">
                  <c:v>18.104967745531798</c:v>
                </c:pt>
                <c:pt idx="678">
                  <c:v>14.894757523472499</c:v>
                </c:pt>
                <c:pt idx="679">
                  <c:v>12.9018514320011</c:v>
                </c:pt>
                <c:pt idx="680">
                  <c:v>0</c:v>
                </c:pt>
                <c:pt idx="681">
                  <c:v>12.0186612818801</c:v>
                </c:pt>
                <c:pt idx="682">
                  <c:v>13.8443088492555</c:v>
                </c:pt>
                <c:pt idx="683">
                  <c:v>14.300659553431601</c:v>
                </c:pt>
                <c:pt idx="684">
                  <c:v>12.607662623345499</c:v>
                </c:pt>
                <c:pt idx="685">
                  <c:v>13.883331765046499</c:v>
                </c:pt>
                <c:pt idx="686">
                  <c:v>11.9306553215538</c:v>
                </c:pt>
                <c:pt idx="687">
                  <c:v>14.1997565001827</c:v>
                </c:pt>
                <c:pt idx="688">
                  <c:v>13.20711921472</c:v>
                </c:pt>
                <c:pt idx="689">
                  <c:v>14.732398803284701</c:v>
                </c:pt>
                <c:pt idx="690">
                  <c:v>12.6843525106542</c:v>
                </c:pt>
                <c:pt idx="691">
                  <c:v>13.0960063828853</c:v>
                </c:pt>
                <c:pt idx="692">
                  <c:v>14.8559940200204</c:v>
                </c:pt>
                <c:pt idx="693">
                  <c:v>13.8796648204373</c:v>
                </c:pt>
                <c:pt idx="694">
                  <c:v>16.3093601648179</c:v>
                </c:pt>
                <c:pt idx="695">
                  <c:v>12.890206347907901</c:v>
                </c:pt>
                <c:pt idx="696">
                  <c:v>11.4154573041357</c:v>
                </c:pt>
                <c:pt idx="697">
                  <c:v>14.384722797500901</c:v>
                </c:pt>
                <c:pt idx="698">
                  <c:v>12.1907765901668</c:v>
                </c:pt>
                <c:pt idx="699">
                  <c:v>16.971312779946601</c:v>
                </c:pt>
                <c:pt idx="700">
                  <c:v>16.263128392585301</c:v>
                </c:pt>
                <c:pt idx="701">
                  <c:v>16.940033840006599</c:v>
                </c:pt>
                <c:pt idx="702">
                  <c:v>14.6125582253737</c:v>
                </c:pt>
                <c:pt idx="703">
                  <c:v>15.1083823100948</c:v>
                </c:pt>
                <c:pt idx="704">
                  <c:v>15.6275236241879</c:v>
                </c:pt>
                <c:pt idx="705">
                  <c:v>13.031256452011601</c:v>
                </c:pt>
                <c:pt idx="706">
                  <c:v>15.179914942337399</c:v>
                </c:pt>
                <c:pt idx="707">
                  <c:v>13.4502352494749</c:v>
                </c:pt>
                <c:pt idx="708">
                  <c:v>9.5956843356305708</c:v>
                </c:pt>
                <c:pt idx="709">
                  <c:v>14.8691669890694</c:v>
                </c:pt>
                <c:pt idx="710">
                  <c:v>11.2745255749574</c:v>
                </c:pt>
                <c:pt idx="711">
                  <c:v>14.223955560499601</c:v>
                </c:pt>
                <c:pt idx="712">
                  <c:v>12.4435842202936</c:v>
                </c:pt>
                <c:pt idx="713">
                  <c:v>14.3738600461472</c:v>
                </c:pt>
                <c:pt idx="714">
                  <c:v>12.181087983133301</c:v>
                </c:pt>
                <c:pt idx="715">
                  <c:v>17.781879743031499</c:v>
                </c:pt>
                <c:pt idx="716">
                  <c:v>12.812669950247599</c:v>
                </c:pt>
                <c:pt idx="717">
                  <c:v>16.857051930495398</c:v>
                </c:pt>
                <c:pt idx="718">
                  <c:v>13.0500008164479</c:v>
                </c:pt>
                <c:pt idx="719">
                  <c:v>11.972746073442099</c:v>
                </c:pt>
                <c:pt idx="720">
                  <c:v>13.7576009384722</c:v>
                </c:pt>
                <c:pt idx="721">
                  <c:v>13.027059152839801</c:v>
                </c:pt>
                <c:pt idx="722">
                  <c:v>14.606202834218101</c:v>
                </c:pt>
                <c:pt idx="723">
                  <c:v>0</c:v>
                </c:pt>
                <c:pt idx="724">
                  <c:v>16.324117659919601</c:v>
                </c:pt>
                <c:pt idx="725">
                  <c:v>20.6067467526054</c:v>
                </c:pt>
                <c:pt idx="726">
                  <c:v>14.227125731387501</c:v>
                </c:pt>
                <c:pt idx="727">
                  <c:v>12.695637520376099</c:v>
                </c:pt>
                <c:pt idx="728">
                  <c:v>13.9057330823846</c:v>
                </c:pt>
                <c:pt idx="729">
                  <c:v>12.921056026575499</c:v>
                </c:pt>
                <c:pt idx="730">
                  <c:v>12.643019360350801</c:v>
                </c:pt>
                <c:pt idx="731">
                  <c:v>0</c:v>
                </c:pt>
                <c:pt idx="732">
                  <c:v>15.9732759282925</c:v>
                </c:pt>
                <c:pt idx="733">
                  <c:v>15.7069835750049</c:v>
                </c:pt>
                <c:pt idx="734">
                  <c:v>0</c:v>
                </c:pt>
                <c:pt idx="735">
                  <c:v>13.4248676807115</c:v>
                </c:pt>
                <c:pt idx="736">
                  <c:v>13.5998271483884</c:v>
                </c:pt>
                <c:pt idx="737">
                  <c:v>13.9095655303224</c:v>
                </c:pt>
                <c:pt idx="738">
                  <c:v>0</c:v>
                </c:pt>
                <c:pt idx="739">
                  <c:v>11.803244064228499</c:v>
                </c:pt>
                <c:pt idx="740">
                  <c:v>13.4918124597146</c:v>
                </c:pt>
                <c:pt idx="741">
                  <c:v>13.136418520624099</c:v>
                </c:pt>
                <c:pt idx="742">
                  <c:v>12.4290984226334</c:v>
                </c:pt>
                <c:pt idx="743">
                  <c:v>14.3998907586915</c:v>
                </c:pt>
                <c:pt idx="744">
                  <c:v>13.235510540457</c:v>
                </c:pt>
                <c:pt idx="745">
                  <c:v>15.7257517613695</c:v>
                </c:pt>
                <c:pt idx="746">
                  <c:v>14.2193363363023</c:v>
                </c:pt>
                <c:pt idx="747">
                  <c:v>20.105866621324299</c:v>
                </c:pt>
                <c:pt idx="748">
                  <c:v>17.959525720984701</c:v>
                </c:pt>
                <c:pt idx="749">
                  <c:v>13.474883368947101</c:v>
                </c:pt>
                <c:pt idx="750">
                  <c:v>10.764648713726499</c:v>
                </c:pt>
                <c:pt idx="751">
                  <c:v>12.810354546353301</c:v>
                </c:pt>
                <c:pt idx="752">
                  <c:v>11.5901049036771</c:v>
                </c:pt>
                <c:pt idx="753">
                  <c:v>14.0702334049314</c:v>
                </c:pt>
                <c:pt idx="754">
                  <c:v>12.674797413885001</c:v>
                </c:pt>
                <c:pt idx="755">
                  <c:v>12.7825349384183</c:v>
                </c:pt>
                <c:pt idx="756">
                  <c:v>18.0624140562206</c:v>
                </c:pt>
                <c:pt idx="757">
                  <c:v>13.3090124937918</c:v>
                </c:pt>
                <c:pt idx="758">
                  <c:v>11.6053801106428</c:v>
                </c:pt>
                <c:pt idx="759">
                  <c:v>12.8755054765564</c:v>
                </c:pt>
                <c:pt idx="760">
                  <c:v>13.2535487657376</c:v>
                </c:pt>
                <c:pt idx="761">
                  <c:v>10.966642542202299</c:v>
                </c:pt>
                <c:pt idx="762">
                  <c:v>16.3893831983284</c:v>
                </c:pt>
                <c:pt idx="763">
                  <c:v>13.968852836419501</c:v>
                </c:pt>
                <c:pt idx="764">
                  <c:v>12.318549505513801</c:v>
                </c:pt>
                <c:pt idx="765">
                  <c:v>0</c:v>
                </c:pt>
                <c:pt idx="766">
                  <c:v>15.4057917870641</c:v>
                </c:pt>
                <c:pt idx="767">
                  <c:v>12.8944334655689</c:v>
                </c:pt>
                <c:pt idx="768">
                  <c:v>14.2077086414306</c:v>
                </c:pt>
                <c:pt idx="769">
                  <c:v>17.048390970655799</c:v>
                </c:pt>
                <c:pt idx="770">
                  <c:v>13.4347864169146</c:v>
                </c:pt>
                <c:pt idx="771">
                  <c:v>12.3657287934055</c:v>
                </c:pt>
                <c:pt idx="772">
                  <c:v>13.9724539704662</c:v>
                </c:pt>
                <c:pt idx="773">
                  <c:v>12.707894443909201</c:v>
                </c:pt>
                <c:pt idx="774">
                  <c:v>13.5635137844637</c:v>
                </c:pt>
                <c:pt idx="775">
                  <c:v>16.075143523879898</c:v>
                </c:pt>
                <c:pt idx="776">
                  <c:v>12.1519088044735</c:v>
                </c:pt>
                <c:pt idx="777">
                  <c:v>11.2848821661446</c:v>
                </c:pt>
                <c:pt idx="778">
                  <c:v>14.360272344597</c:v>
                </c:pt>
                <c:pt idx="779">
                  <c:v>13.1648242270665</c:v>
                </c:pt>
                <c:pt idx="780">
                  <c:v>13.7590188335069</c:v>
                </c:pt>
                <c:pt idx="781">
                  <c:v>15.370194856338401</c:v>
                </c:pt>
                <c:pt idx="782">
                  <c:v>14.600134564333</c:v>
                </c:pt>
                <c:pt idx="783">
                  <c:v>0</c:v>
                </c:pt>
                <c:pt idx="784">
                  <c:v>12.841593281647899</c:v>
                </c:pt>
                <c:pt idx="785">
                  <c:v>16.768971244164199</c:v>
                </c:pt>
                <c:pt idx="786">
                  <c:v>17.6190593033512</c:v>
                </c:pt>
                <c:pt idx="787">
                  <c:v>11.8325437764522</c:v>
                </c:pt>
                <c:pt idx="788">
                  <c:v>14.0009051587486</c:v>
                </c:pt>
                <c:pt idx="789">
                  <c:v>14.2825892942894</c:v>
                </c:pt>
                <c:pt idx="790">
                  <c:v>12.413285362440501</c:v>
                </c:pt>
                <c:pt idx="791">
                  <c:v>10.222779198074701</c:v>
                </c:pt>
                <c:pt idx="792">
                  <c:v>13.9250298243379</c:v>
                </c:pt>
                <c:pt idx="793">
                  <c:v>14.280550311676</c:v>
                </c:pt>
                <c:pt idx="794">
                  <c:v>19.688778228790799</c:v>
                </c:pt>
                <c:pt idx="795">
                  <c:v>26.402805640735298</c:v>
                </c:pt>
                <c:pt idx="796">
                  <c:v>0</c:v>
                </c:pt>
                <c:pt idx="797">
                  <c:v>10.888971296957401</c:v>
                </c:pt>
                <c:pt idx="798">
                  <c:v>11.851609019018101</c:v>
                </c:pt>
                <c:pt idx="799">
                  <c:v>0</c:v>
                </c:pt>
                <c:pt idx="800">
                  <c:v>15.089350589673</c:v>
                </c:pt>
                <c:pt idx="801">
                  <c:v>13.345530410496</c:v>
                </c:pt>
                <c:pt idx="802">
                  <c:v>12.329541515446699</c:v>
                </c:pt>
                <c:pt idx="803">
                  <c:v>18.455082449585898</c:v>
                </c:pt>
                <c:pt idx="804">
                  <c:v>0</c:v>
                </c:pt>
                <c:pt idx="805">
                  <c:v>14.336944377808001</c:v>
                </c:pt>
                <c:pt idx="806">
                  <c:v>13.275329979870101</c:v>
                </c:pt>
                <c:pt idx="807">
                  <c:v>12.760536354081101</c:v>
                </c:pt>
                <c:pt idx="808">
                  <c:v>14.494383433818101</c:v>
                </c:pt>
                <c:pt idx="809">
                  <c:v>13.5205023199438</c:v>
                </c:pt>
                <c:pt idx="810">
                  <c:v>12.5819773731938</c:v>
                </c:pt>
                <c:pt idx="811">
                  <c:v>14.547921914822499</c:v>
                </c:pt>
                <c:pt idx="812">
                  <c:v>0</c:v>
                </c:pt>
                <c:pt idx="813">
                  <c:v>14.2721558617475</c:v>
                </c:pt>
                <c:pt idx="814">
                  <c:v>14.807832050998799</c:v>
                </c:pt>
                <c:pt idx="815">
                  <c:v>10.8513163160892</c:v>
                </c:pt>
                <c:pt idx="816">
                  <c:v>15.026386713647399</c:v>
                </c:pt>
                <c:pt idx="817">
                  <c:v>0</c:v>
                </c:pt>
                <c:pt idx="818">
                  <c:v>14.6134942297015</c:v>
                </c:pt>
                <c:pt idx="819">
                  <c:v>12.1651447266832</c:v>
                </c:pt>
                <c:pt idx="820">
                  <c:v>12.440666407891401</c:v>
                </c:pt>
                <c:pt idx="821">
                  <c:v>15.1774068275432</c:v>
                </c:pt>
                <c:pt idx="822">
                  <c:v>13.684499063654</c:v>
                </c:pt>
                <c:pt idx="823">
                  <c:v>13.0159974115526</c:v>
                </c:pt>
                <c:pt idx="824">
                  <c:v>13.695076841444701</c:v>
                </c:pt>
                <c:pt idx="825">
                  <c:v>13.728935378647501</c:v>
                </c:pt>
                <c:pt idx="826">
                  <c:v>13.958830635892999</c:v>
                </c:pt>
                <c:pt idx="827">
                  <c:v>13.573453835967801</c:v>
                </c:pt>
                <c:pt idx="828">
                  <c:v>18.483618457251001</c:v>
                </c:pt>
                <c:pt idx="829">
                  <c:v>12.842762927896</c:v>
                </c:pt>
                <c:pt idx="830">
                  <c:v>13.644186746292201</c:v>
                </c:pt>
                <c:pt idx="831">
                  <c:v>12.941402432357</c:v>
                </c:pt>
                <c:pt idx="832">
                  <c:v>0</c:v>
                </c:pt>
                <c:pt idx="833">
                  <c:v>14.0227751145233</c:v>
                </c:pt>
                <c:pt idx="834">
                  <c:v>15.026765294861701</c:v>
                </c:pt>
                <c:pt idx="835">
                  <c:v>12.475559026362699</c:v>
                </c:pt>
                <c:pt idx="836">
                  <c:v>12.863823046482199</c:v>
                </c:pt>
                <c:pt idx="837">
                  <c:v>13.4320548373164</c:v>
                </c:pt>
                <c:pt idx="838">
                  <c:v>17.526085561304001</c:v>
                </c:pt>
                <c:pt idx="839">
                  <c:v>10.258551348413301</c:v>
                </c:pt>
                <c:pt idx="840">
                  <c:v>16.1341893965302</c:v>
                </c:pt>
                <c:pt idx="841">
                  <c:v>16.413757072294299</c:v>
                </c:pt>
                <c:pt idx="842">
                  <c:v>15.4263516819672</c:v>
                </c:pt>
                <c:pt idx="843">
                  <c:v>13.9599359078746</c:v>
                </c:pt>
                <c:pt idx="844">
                  <c:v>16.736295103420701</c:v>
                </c:pt>
                <c:pt idx="845">
                  <c:v>11.741521273166301</c:v>
                </c:pt>
                <c:pt idx="846">
                  <c:v>12.6391568485205</c:v>
                </c:pt>
                <c:pt idx="847">
                  <c:v>20.0771005927933</c:v>
                </c:pt>
                <c:pt idx="848">
                  <c:v>12.1353001240322</c:v>
                </c:pt>
                <c:pt idx="849">
                  <c:v>11.8571468796621</c:v>
                </c:pt>
                <c:pt idx="850">
                  <c:v>0</c:v>
                </c:pt>
                <c:pt idx="851">
                  <c:v>8.9563253608622198</c:v>
                </c:pt>
                <c:pt idx="852">
                  <c:v>13.8630320686138</c:v>
                </c:pt>
                <c:pt idx="853">
                  <c:v>12.0564389570557</c:v>
                </c:pt>
                <c:pt idx="854">
                  <c:v>12.295335270243999</c:v>
                </c:pt>
                <c:pt idx="855">
                  <c:v>15.0509975838676</c:v>
                </c:pt>
                <c:pt idx="856">
                  <c:v>16.117631092811902</c:v>
                </c:pt>
                <c:pt idx="857">
                  <c:v>14.1177605677206</c:v>
                </c:pt>
                <c:pt idx="858">
                  <c:v>0</c:v>
                </c:pt>
                <c:pt idx="859">
                  <c:v>12.9359720918522</c:v>
                </c:pt>
                <c:pt idx="860">
                  <c:v>0</c:v>
                </c:pt>
                <c:pt idx="861">
                  <c:v>0</c:v>
                </c:pt>
                <c:pt idx="862">
                  <c:v>12.8180155464013</c:v>
                </c:pt>
                <c:pt idx="863">
                  <c:v>14.058065985233901</c:v>
                </c:pt>
                <c:pt idx="864">
                  <c:v>12.948848080810899</c:v>
                </c:pt>
                <c:pt idx="865">
                  <c:v>12.355200944101901</c:v>
                </c:pt>
                <c:pt idx="866">
                  <c:v>12.122420654224401</c:v>
                </c:pt>
                <c:pt idx="867">
                  <c:v>12.163891505128101</c:v>
                </c:pt>
                <c:pt idx="868">
                  <c:v>13.941005185775801</c:v>
                </c:pt>
                <c:pt idx="869">
                  <c:v>0</c:v>
                </c:pt>
                <c:pt idx="870">
                  <c:v>16.362373237640401</c:v>
                </c:pt>
                <c:pt idx="871">
                  <c:v>13.082081096505201</c:v>
                </c:pt>
                <c:pt idx="872">
                  <c:v>16.468548287522999</c:v>
                </c:pt>
                <c:pt idx="873">
                  <c:v>0</c:v>
                </c:pt>
                <c:pt idx="874">
                  <c:v>15.882535369375301</c:v>
                </c:pt>
                <c:pt idx="875">
                  <c:v>12.515854241250199</c:v>
                </c:pt>
                <c:pt idx="876">
                  <c:v>14.867985954977801</c:v>
                </c:pt>
                <c:pt idx="877">
                  <c:v>13.161955390232</c:v>
                </c:pt>
                <c:pt idx="878">
                  <c:v>13.1884026789032</c:v>
                </c:pt>
                <c:pt idx="879">
                  <c:v>14.071329237714201</c:v>
                </c:pt>
                <c:pt idx="880">
                  <c:v>13.193373227553399</c:v>
                </c:pt>
                <c:pt idx="881">
                  <c:v>13.8867023876427</c:v>
                </c:pt>
                <c:pt idx="882">
                  <c:v>14.4119790669682</c:v>
                </c:pt>
                <c:pt idx="883">
                  <c:v>13.1634602881592</c:v>
                </c:pt>
                <c:pt idx="884">
                  <c:v>13.7776618566732</c:v>
                </c:pt>
                <c:pt idx="885">
                  <c:v>13.291023758080501</c:v>
                </c:pt>
                <c:pt idx="886">
                  <c:v>0</c:v>
                </c:pt>
                <c:pt idx="887">
                  <c:v>13.755465189841299</c:v>
                </c:pt>
                <c:pt idx="888">
                  <c:v>13.3876979032432</c:v>
                </c:pt>
                <c:pt idx="889">
                  <c:v>15.225839128390801</c:v>
                </c:pt>
                <c:pt idx="890">
                  <c:v>12.8155965068726</c:v>
                </c:pt>
                <c:pt idx="891">
                  <c:v>13.684186969657199</c:v>
                </c:pt>
                <c:pt idx="892">
                  <c:v>14.675287128117899</c:v>
                </c:pt>
                <c:pt idx="893">
                  <c:v>13.113233441866001</c:v>
                </c:pt>
                <c:pt idx="894">
                  <c:v>12.943740255645601</c:v>
                </c:pt>
                <c:pt idx="895">
                  <c:v>12.5809584659054</c:v>
                </c:pt>
                <c:pt idx="896">
                  <c:v>0</c:v>
                </c:pt>
                <c:pt idx="897">
                  <c:v>13.423082745054</c:v>
                </c:pt>
                <c:pt idx="898">
                  <c:v>13.2896484710661</c:v>
                </c:pt>
                <c:pt idx="899">
                  <c:v>0</c:v>
                </c:pt>
                <c:pt idx="900">
                  <c:v>23.2056697700306</c:v>
                </c:pt>
                <c:pt idx="901">
                  <c:v>14.5888471089673</c:v>
                </c:pt>
                <c:pt idx="902">
                  <c:v>12.617760342421899</c:v>
                </c:pt>
                <c:pt idx="903">
                  <c:v>13.8059418436327</c:v>
                </c:pt>
                <c:pt idx="904">
                  <c:v>14.986740641055199</c:v>
                </c:pt>
                <c:pt idx="905">
                  <c:v>12.837652474680301</c:v>
                </c:pt>
                <c:pt idx="906">
                  <c:v>14.271584355169599</c:v>
                </c:pt>
                <c:pt idx="907">
                  <c:v>13.526018885671499</c:v>
                </c:pt>
                <c:pt idx="908">
                  <c:v>15.6159541745106</c:v>
                </c:pt>
                <c:pt idx="909">
                  <c:v>16.687897835522001</c:v>
                </c:pt>
                <c:pt idx="910">
                  <c:v>0</c:v>
                </c:pt>
                <c:pt idx="911">
                  <c:v>13.4495011549584</c:v>
                </c:pt>
                <c:pt idx="912">
                  <c:v>11.0020670628125</c:v>
                </c:pt>
                <c:pt idx="913">
                  <c:v>12.335449316567599</c:v>
                </c:pt>
                <c:pt idx="914">
                  <c:v>17.606339136105401</c:v>
                </c:pt>
                <c:pt idx="915">
                  <c:v>16.522063181564601</c:v>
                </c:pt>
                <c:pt idx="916">
                  <c:v>15.197516823080401</c:v>
                </c:pt>
                <c:pt idx="917">
                  <c:v>17.9789159034138</c:v>
                </c:pt>
                <c:pt idx="918">
                  <c:v>15.5929634879859</c:v>
                </c:pt>
                <c:pt idx="919">
                  <c:v>14.6939245136743</c:v>
                </c:pt>
                <c:pt idx="920">
                  <c:v>0</c:v>
                </c:pt>
                <c:pt idx="921">
                  <c:v>0</c:v>
                </c:pt>
                <c:pt idx="922">
                  <c:v>13.6735119908793</c:v>
                </c:pt>
                <c:pt idx="923">
                  <c:v>12.824393739106</c:v>
                </c:pt>
                <c:pt idx="924">
                  <c:v>10.8352921098307</c:v>
                </c:pt>
                <c:pt idx="925">
                  <c:v>15.779228414749699</c:v>
                </c:pt>
                <c:pt idx="926">
                  <c:v>13.9292046809726</c:v>
                </c:pt>
                <c:pt idx="927">
                  <c:v>14.102213043079701</c:v>
                </c:pt>
                <c:pt idx="928">
                  <c:v>12.7670453194243</c:v>
                </c:pt>
                <c:pt idx="929">
                  <c:v>12.2130099199703</c:v>
                </c:pt>
                <c:pt idx="930">
                  <c:v>12.6322515430541</c:v>
                </c:pt>
                <c:pt idx="931">
                  <c:v>14.4338362805544</c:v>
                </c:pt>
                <c:pt idx="932">
                  <c:v>14.8455688336048</c:v>
                </c:pt>
                <c:pt idx="933">
                  <c:v>13.2748579321582</c:v>
                </c:pt>
                <c:pt idx="934">
                  <c:v>10.9635409884383</c:v>
                </c:pt>
                <c:pt idx="935">
                  <c:v>15.426168950790499</c:v>
                </c:pt>
                <c:pt idx="936">
                  <c:v>14.2335872125131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B-450B-9418-ED17DA12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Stats'!$H$53</c:f>
              <c:strCache>
                <c:ptCount val="1"/>
                <c:pt idx="0">
                  <c:v>loss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1616360454943"/>
                  <c:y val="-1.662510936132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Stats'!$A$54:$A$67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'Summary Stats'!$H$54:$H$67</c:f>
              <c:numCache>
                <c:formatCode>General</c:formatCode>
                <c:ptCount val="14"/>
                <c:pt idx="1">
                  <c:v>7.9365079365079361E-3</c:v>
                </c:pt>
                <c:pt idx="2">
                  <c:v>1.9607843137254902E-2</c:v>
                </c:pt>
                <c:pt idx="3">
                  <c:v>3.4383954154727794E-2</c:v>
                </c:pt>
                <c:pt idx="4">
                  <c:v>4.2505592841163314E-2</c:v>
                </c:pt>
                <c:pt idx="5">
                  <c:v>6.1420345489443376E-2</c:v>
                </c:pt>
                <c:pt idx="6">
                  <c:v>7.9207920792079209E-2</c:v>
                </c:pt>
                <c:pt idx="7">
                  <c:v>0.1095890410958904</c:v>
                </c:pt>
                <c:pt idx="8">
                  <c:v>0.15670436187399031</c:v>
                </c:pt>
                <c:pt idx="9">
                  <c:v>0.21176470588235294</c:v>
                </c:pt>
                <c:pt idx="10">
                  <c:v>0.26027397260273971</c:v>
                </c:pt>
                <c:pt idx="11">
                  <c:v>0.36265709156193898</c:v>
                </c:pt>
                <c:pt idx="12">
                  <c:v>0.48948374760994262</c:v>
                </c:pt>
                <c:pt idx="13">
                  <c:v>0.62941176470588234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3-49C9-A420-19466667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64656"/>
        <c:axId val="408572528"/>
      </c:scatterChart>
      <c:valAx>
        <c:axId val="40856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2528"/>
        <c:crosses val="autoZero"/>
        <c:crossBetween val="midCat"/>
      </c:valAx>
      <c:valAx>
        <c:axId val="4085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'Summary Stats'!$B$33:$B$50</c:f>
              <c:numCache>
                <c:formatCode>General</c:formatCode>
                <c:ptCount val="18"/>
                <c:pt idx="0">
                  <c:v>48</c:v>
                </c:pt>
                <c:pt idx="1">
                  <c:v>31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105</c:v>
                </c:pt>
                <c:pt idx="6">
                  <c:v>89</c:v>
                </c:pt>
                <c:pt idx="7">
                  <c:v>88</c:v>
                </c:pt>
                <c:pt idx="8">
                  <c:v>98</c:v>
                </c:pt>
                <c:pt idx="9">
                  <c:v>104</c:v>
                </c:pt>
                <c:pt idx="10">
                  <c:v>101</c:v>
                </c:pt>
                <c:pt idx="11">
                  <c:v>66</c:v>
                </c:pt>
                <c:pt idx="12">
                  <c:v>45</c:v>
                </c:pt>
                <c:pt idx="13">
                  <c:v>28</c:v>
                </c:pt>
                <c:pt idx="14">
                  <c:v>18</c:v>
                </c:pt>
                <c:pt idx="15">
                  <c:v>10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C-4EF0-A425-A1AE25F2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5434888"/>
        <c:axId val="695436856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 Stats'!$D$33:$D$50</c:f>
              <c:numCache>
                <c:formatCode>General</c:formatCode>
                <c:ptCount val="18"/>
                <c:pt idx="0">
                  <c:v>7.8932555962899099E-3</c:v>
                </c:pt>
                <c:pt idx="1">
                  <c:v>1.5777885455405285E-2</c:v>
                </c:pt>
                <c:pt idx="2">
                  <c:v>2.8551258922419959E-2</c:v>
                </c:pt>
                <c:pt idx="3">
                  <c:v>4.6771958672090372E-2</c:v>
                </c:pt>
                <c:pt idx="4">
                  <c:v>6.9363289820858251E-2</c:v>
                </c:pt>
                <c:pt idx="5">
                  <c:v>9.3123146094926001E-2</c:v>
                </c:pt>
                <c:pt idx="6">
                  <c:v>0.11317993175426318</c:v>
                </c:pt>
                <c:pt idx="7">
                  <c:v>0.12452743614212644</c:v>
                </c:pt>
                <c:pt idx="8">
                  <c:v>0.12403507014207123</c:v>
                </c:pt>
                <c:pt idx="9">
                  <c:v>0.11184273469355181</c:v>
                </c:pt>
                <c:pt idx="10">
                  <c:v>9.129666000450018E-2</c:v>
                </c:pt>
                <c:pt idx="11">
                  <c:v>6.7466135259843601E-2</c:v>
                </c:pt>
                <c:pt idx="12">
                  <c:v>4.5133665594737346E-2</c:v>
                </c:pt>
                <c:pt idx="13">
                  <c:v>2.7333749622327295E-2</c:v>
                </c:pt>
                <c:pt idx="14">
                  <c:v>1.4985859210390454E-2</c:v>
                </c:pt>
                <c:pt idx="15">
                  <c:v>7.437858559035353E-3</c:v>
                </c:pt>
                <c:pt idx="16">
                  <c:v>3.3419351153958642E-3</c:v>
                </c:pt>
                <c:pt idx="17">
                  <c:v>1.3593520391589297E-3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C-4EF0-A425-A1AE25F2D1CB}"/>
            </c:ext>
          </c:extLst>
        </c:ser>
        <c:ser>
          <c:idx val="0"/>
          <c:order val="2"/>
          <c:tx>
            <c:v>Series4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'Summary Stats'!$E$33:$E$50</c:f>
              <c:numCache>
                <c:formatCode>General</c:formatCode>
                <c:ptCount val="18"/>
                <c:pt idx="0">
                  <c:v>5.802751632886835E-3</c:v>
                </c:pt>
                <c:pt idx="1">
                  <c:v>1.2074420653586005E-2</c:v>
                </c:pt>
                <c:pt idx="2">
                  <c:v>2.2744817286118667E-2</c:v>
                </c:pt>
                <c:pt idx="3">
                  <c:v>3.8786664530458877E-2</c:v>
                </c:pt>
                <c:pt idx="4">
                  <c:v>5.9877856690761705E-2</c:v>
                </c:pt>
                <c:pt idx="5">
                  <c:v>8.3682354318798696E-2</c:v>
                </c:pt>
                <c:pt idx="6">
                  <c:v>0.10587303545655574</c:v>
                </c:pt>
                <c:pt idx="7">
                  <c:v>0.12126086740169831</c:v>
                </c:pt>
                <c:pt idx="8">
                  <c:v>0.12573025814907801</c:v>
                </c:pt>
                <c:pt idx="9">
                  <c:v>0.11801651205380399</c:v>
                </c:pt>
                <c:pt idx="10">
                  <c:v>0.10028352100871185</c:v>
                </c:pt>
                <c:pt idx="11">
                  <c:v>7.7143653619146546E-2</c:v>
                </c:pt>
                <c:pt idx="12">
                  <c:v>5.3722308277864263E-2</c:v>
                </c:pt>
                <c:pt idx="13">
                  <c:v>3.3868265576875771E-2</c:v>
                </c:pt>
                <c:pt idx="14">
                  <c:v>1.9329253402791024E-2</c:v>
                </c:pt>
                <c:pt idx="15">
                  <c:v>9.9866776895534502E-3</c:v>
                </c:pt>
                <c:pt idx="16">
                  <c:v>4.671010233356347E-3</c:v>
                </c:pt>
                <c:pt idx="17">
                  <c:v>1.9778093919580971E-3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C-4EF0-A425-A1AE25F2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432920"/>
        <c:axId val="695437840"/>
      </c:lineChart>
      <c:catAx>
        <c:axId val="69543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6856"/>
        <c:crosses val="autoZero"/>
        <c:auto val="1"/>
        <c:lblAlgn val="ctr"/>
        <c:lblOffset val="100"/>
        <c:noMultiLvlLbl val="0"/>
      </c:catAx>
      <c:valAx>
        <c:axId val="6954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4888"/>
        <c:crosses val="autoZero"/>
        <c:crossBetween val="between"/>
      </c:valAx>
      <c:valAx>
        <c:axId val="695437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2920"/>
        <c:crosses val="max"/>
        <c:crossBetween val="between"/>
      </c:valAx>
      <c:catAx>
        <c:axId val="69543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95437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Revenue vs Number of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DataCleaned!$J$1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DataCleaned!$E$2:$E$938</c:f>
              <c:numCache>
                <c:formatCode>General</c:formatCode>
                <c:ptCount val="920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240</c:v>
                </c:pt>
                <c:pt idx="6">
                  <c:v>53</c:v>
                </c:pt>
                <c:pt idx="7">
                  <c:v>302</c:v>
                </c:pt>
                <c:pt idx="8">
                  <c:v>363</c:v>
                </c:pt>
                <c:pt idx="9">
                  <c:v>62</c:v>
                </c:pt>
                <c:pt idx="10">
                  <c:v>56</c:v>
                </c:pt>
                <c:pt idx="11">
                  <c:v>204</c:v>
                </c:pt>
                <c:pt idx="12">
                  <c:v>38</c:v>
                </c:pt>
                <c:pt idx="13">
                  <c:v>396</c:v>
                </c:pt>
                <c:pt idx="14">
                  <c:v>223</c:v>
                </c:pt>
                <c:pt idx="15">
                  <c:v>370</c:v>
                </c:pt>
                <c:pt idx="16">
                  <c:v>43</c:v>
                </c:pt>
                <c:pt idx="17">
                  <c:v>55</c:v>
                </c:pt>
                <c:pt idx="18">
                  <c:v>318</c:v>
                </c:pt>
                <c:pt idx="19">
                  <c:v>56</c:v>
                </c:pt>
                <c:pt idx="20">
                  <c:v>32</c:v>
                </c:pt>
                <c:pt idx="21">
                  <c:v>344</c:v>
                </c:pt>
                <c:pt idx="22">
                  <c:v>46</c:v>
                </c:pt>
                <c:pt idx="23">
                  <c:v>315</c:v>
                </c:pt>
                <c:pt idx="24">
                  <c:v>44</c:v>
                </c:pt>
                <c:pt idx="25">
                  <c:v>400</c:v>
                </c:pt>
                <c:pt idx="26">
                  <c:v>286</c:v>
                </c:pt>
                <c:pt idx="27">
                  <c:v>22</c:v>
                </c:pt>
                <c:pt idx="28">
                  <c:v>192</c:v>
                </c:pt>
                <c:pt idx="29">
                  <c:v>36</c:v>
                </c:pt>
                <c:pt idx="30">
                  <c:v>571</c:v>
                </c:pt>
                <c:pt idx="31">
                  <c:v>522</c:v>
                </c:pt>
                <c:pt idx="32">
                  <c:v>38</c:v>
                </c:pt>
                <c:pt idx="33">
                  <c:v>46</c:v>
                </c:pt>
                <c:pt idx="34">
                  <c:v>428</c:v>
                </c:pt>
                <c:pt idx="35">
                  <c:v>38</c:v>
                </c:pt>
                <c:pt idx="36">
                  <c:v>394</c:v>
                </c:pt>
                <c:pt idx="37">
                  <c:v>330</c:v>
                </c:pt>
                <c:pt idx="38">
                  <c:v>265</c:v>
                </c:pt>
                <c:pt idx="39">
                  <c:v>40</c:v>
                </c:pt>
                <c:pt idx="40">
                  <c:v>272</c:v>
                </c:pt>
                <c:pt idx="41">
                  <c:v>346</c:v>
                </c:pt>
                <c:pt idx="42">
                  <c:v>45</c:v>
                </c:pt>
                <c:pt idx="43">
                  <c:v>32</c:v>
                </c:pt>
                <c:pt idx="44">
                  <c:v>468</c:v>
                </c:pt>
                <c:pt idx="45">
                  <c:v>470</c:v>
                </c:pt>
                <c:pt idx="46">
                  <c:v>428</c:v>
                </c:pt>
                <c:pt idx="47">
                  <c:v>32</c:v>
                </c:pt>
                <c:pt idx="48">
                  <c:v>40</c:v>
                </c:pt>
                <c:pt idx="49">
                  <c:v>28</c:v>
                </c:pt>
                <c:pt idx="50">
                  <c:v>41</c:v>
                </c:pt>
                <c:pt idx="51">
                  <c:v>509</c:v>
                </c:pt>
                <c:pt idx="52">
                  <c:v>647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542</c:v>
                </c:pt>
                <c:pt idx="57">
                  <c:v>51</c:v>
                </c:pt>
                <c:pt idx="58">
                  <c:v>243</c:v>
                </c:pt>
                <c:pt idx="59">
                  <c:v>24</c:v>
                </c:pt>
                <c:pt idx="60">
                  <c:v>29</c:v>
                </c:pt>
                <c:pt idx="61">
                  <c:v>44</c:v>
                </c:pt>
                <c:pt idx="62">
                  <c:v>453</c:v>
                </c:pt>
                <c:pt idx="63">
                  <c:v>41</c:v>
                </c:pt>
                <c:pt idx="64">
                  <c:v>65</c:v>
                </c:pt>
                <c:pt idx="65">
                  <c:v>348</c:v>
                </c:pt>
                <c:pt idx="66">
                  <c:v>406</c:v>
                </c:pt>
                <c:pt idx="67">
                  <c:v>61</c:v>
                </c:pt>
                <c:pt idx="68">
                  <c:v>682</c:v>
                </c:pt>
                <c:pt idx="69">
                  <c:v>38</c:v>
                </c:pt>
                <c:pt idx="70">
                  <c:v>54</c:v>
                </c:pt>
                <c:pt idx="71">
                  <c:v>21</c:v>
                </c:pt>
                <c:pt idx="72">
                  <c:v>287</c:v>
                </c:pt>
                <c:pt idx="73">
                  <c:v>37</c:v>
                </c:pt>
                <c:pt idx="74">
                  <c:v>54</c:v>
                </c:pt>
                <c:pt idx="75">
                  <c:v>256</c:v>
                </c:pt>
                <c:pt idx="76">
                  <c:v>32</c:v>
                </c:pt>
                <c:pt idx="77">
                  <c:v>439</c:v>
                </c:pt>
                <c:pt idx="78">
                  <c:v>45</c:v>
                </c:pt>
                <c:pt idx="79">
                  <c:v>379</c:v>
                </c:pt>
                <c:pt idx="80">
                  <c:v>296</c:v>
                </c:pt>
                <c:pt idx="81">
                  <c:v>26</c:v>
                </c:pt>
                <c:pt idx="82">
                  <c:v>347</c:v>
                </c:pt>
                <c:pt idx="83">
                  <c:v>250</c:v>
                </c:pt>
                <c:pt idx="84">
                  <c:v>737</c:v>
                </c:pt>
                <c:pt idx="85">
                  <c:v>254</c:v>
                </c:pt>
                <c:pt idx="86">
                  <c:v>288</c:v>
                </c:pt>
                <c:pt idx="87">
                  <c:v>211</c:v>
                </c:pt>
                <c:pt idx="88">
                  <c:v>620</c:v>
                </c:pt>
                <c:pt idx="89">
                  <c:v>47</c:v>
                </c:pt>
                <c:pt idx="90">
                  <c:v>41</c:v>
                </c:pt>
                <c:pt idx="91">
                  <c:v>467</c:v>
                </c:pt>
                <c:pt idx="92">
                  <c:v>27</c:v>
                </c:pt>
                <c:pt idx="93">
                  <c:v>43</c:v>
                </c:pt>
                <c:pt idx="94">
                  <c:v>396</c:v>
                </c:pt>
                <c:pt idx="95">
                  <c:v>301</c:v>
                </c:pt>
                <c:pt idx="96">
                  <c:v>316</c:v>
                </c:pt>
                <c:pt idx="97">
                  <c:v>567</c:v>
                </c:pt>
                <c:pt idx="98">
                  <c:v>219</c:v>
                </c:pt>
                <c:pt idx="99">
                  <c:v>28</c:v>
                </c:pt>
                <c:pt idx="100">
                  <c:v>35</c:v>
                </c:pt>
                <c:pt idx="101">
                  <c:v>263</c:v>
                </c:pt>
                <c:pt idx="102">
                  <c:v>44</c:v>
                </c:pt>
                <c:pt idx="103">
                  <c:v>45</c:v>
                </c:pt>
                <c:pt idx="104">
                  <c:v>395</c:v>
                </c:pt>
                <c:pt idx="105">
                  <c:v>551</c:v>
                </c:pt>
                <c:pt idx="106">
                  <c:v>370</c:v>
                </c:pt>
                <c:pt idx="107">
                  <c:v>39</c:v>
                </c:pt>
                <c:pt idx="108">
                  <c:v>41</c:v>
                </c:pt>
                <c:pt idx="109">
                  <c:v>242</c:v>
                </c:pt>
                <c:pt idx="110">
                  <c:v>373</c:v>
                </c:pt>
                <c:pt idx="111">
                  <c:v>223</c:v>
                </c:pt>
                <c:pt idx="112">
                  <c:v>236</c:v>
                </c:pt>
                <c:pt idx="113">
                  <c:v>195</c:v>
                </c:pt>
                <c:pt idx="114">
                  <c:v>468</c:v>
                </c:pt>
                <c:pt idx="115">
                  <c:v>254</c:v>
                </c:pt>
                <c:pt idx="116">
                  <c:v>212</c:v>
                </c:pt>
                <c:pt idx="117">
                  <c:v>225</c:v>
                </c:pt>
                <c:pt idx="118">
                  <c:v>45</c:v>
                </c:pt>
                <c:pt idx="119">
                  <c:v>364</c:v>
                </c:pt>
                <c:pt idx="120">
                  <c:v>476</c:v>
                </c:pt>
                <c:pt idx="121">
                  <c:v>40</c:v>
                </c:pt>
                <c:pt idx="122">
                  <c:v>569</c:v>
                </c:pt>
                <c:pt idx="123">
                  <c:v>643</c:v>
                </c:pt>
                <c:pt idx="124">
                  <c:v>466</c:v>
                </c:pt>
                <c:pt idx="125">
                  <c:v>305</c:v>
                </c:pt>
                <c:pt idx="126">
                  <c:v>313</c:v>
                </c:pt>
                <c:pt idx="127">
                  <c:v>42</c:v>
                </c:pt>
                <c:pt idx="128">
                  <c:v>48</c:v>
                </c:pt>
                <c:pt idx="129">
                  <c:v>27</c:v>
                </c:pt>
                <c:pt idx="130">
                  <c:v>328</c:v>
                </c:pt>
                <c:pt idx="131">
                  <c:v>588</c:v>
                </c:pt>
                <c:pt idx="132">
                  <c:v>54</c:v>
                </c:pt>
                <c:pt idx="133">
                  <c:v>332</c:v>
                </c:pt>
                <c:pt idx="134">
                  <c:v>294</c:v>
                </c:pt>
                <c:pt idx="135">
                  <c:v>241</c:v>
                </c:pt>
                <c:pt idx="136">
                  <c:v>42</c:v>
                </c:pt>
                <c:pt idx="137">
                  <c:v>459</c:v>
                </c:pt>
                <c:pt idx="138">
                  <c:v>247</c:v>
                </c:pt>
                <c:pt idx="139">
                  <c:v>53</c:v>
                </c:pt>
                <c:pt idx="140">
                  <c:v>268</c:v>
                </c:pt>
                <c:pt idx="141">
                  <c:v>40</c:v>
                </c:pt>
                <c:pt idx="142">
                  <c:v>41</c:v>
                </c:pt>
                <c:pt idx="143">
                  <c:v>215</c:v>
                </c:pt>
                <c:pt idx="144">
                  <c:v>34</c:v>
                </c:pt>
                <c:pt idx="145">
                  <c:v>224</c:v>
                </c:pt>
                <c:pt idx="146">
                  <c:v>439</c:v>
                </c:pt>
                <c:pt idx="147">
                  <c:v>538</c:v>
                </c:pt>
                <c:pt idx="148">
                  <c:v>277</c:v>
                </c:pt>
                <c:pt idx="149">
                  <c:v>583</c:v>
                </c:pt>
                <c:pt idx="150">
                  <c:v>35</c:v>
                </c:pt>
                <c:pt idx="151">
                  <c:v>33</c:v>
                </c:pt>
                <c:pt idx="152">
                  <c:v>34</c:v>
                </c:pt>
                <c:pt idx="153">
                  <c:v>295</c:v>
                </c:pt>
                <c:pt idx="154">
                  <c:v>258</c:v>
                </c:pt>
                <c:pt idx="155">
                  <c:v>26</c:v>
                </c:pt>
                <c:pt idx="156">
                  <c:v>32</c:v>
                </c:pt>
                <c:pt idx="157">
                  <c:v>217</c:v>
                </c:pt>
                <c:pt idx="158">
                  <c:v>43</c:v>
                </c:pt>
                <c:pt idx="159">
                  <c:v>49</c:v>
                </c:pt>
                <c:pt idx="160">
                  <c:v>27</c:v>
                </c:pt>
                <c:pt idx="161">
                  <c:v>41</c:v>
                </c:pt>
                <c:pt idx="162">
                  <c:v>54</c:v>
                </c:pt>
                <c:pt idx="163">
                  <c:v>39</c:v>
                </c:pt>
                <c:pt idx="164">
                  <c:v>29</c:v>
                </c:pt>
                <c:pt idx="165">
                  <c:v>501</c:v>
                </c:pt>
                <c:pt idx="166">
                  <c:v>253</c:v>
                </c:pt>
                <c:pt idx="167">
                  <c:v>25</c:v>
                </c:pt>
                <c:pt idx="168">
                  <c:v>56</c:v>
                </c:pt>
                <c:pt idx="169">
                  <c:v>42</c:v>
                </c:pt>
                <c:pt idx="170">
                  <c:v>314</c:v>
                </c:pt>
                <c:pt idx="171">
                  <c:v>179</c:v>
                </c:pt>
                <c:pt idx="172">
                  <c:v>43</c:v>
                </c:pt>
                <c:pt idx="173">
                  <c:v>391</c:v>
                </c:pt>
                <c:pt idx="174">
                  <c:v>42</c:v>
                </c:pt>
                <c:pt idx="175">
                  <c:v>41</c:v>
                </c:pt>
                <c:pt idx="176">
                  <c:v>33</c:v>
                </c:pt>
                <c:pt idx="177">
                  <c:v>207</c:v>
                </c:pt>
                <c:pt idx="178">
                  <c:v>44</c:v>
                </c:pt>
                <c:pt idx="179">
                  <c:v>364</c:v>
                </c:pt>
                <c:pt idx="180">
                  <c:v>259</c:v>
                </c:pt>
                <c:pt idx="181">
                  <c:v>159</c:v>
                </c:pt>
                <c:pt idx="182">
                  <c:v>57</c:v>
                </c:pt>
                <c:pt idx="183">
                  <c:v>29</c:v>
                </c:pt>
                <c:pt idx="184">
                  <c:v>783</c:v>
                </c:pt>
                <c:pt idx="185">
                  <c:v>233</c:v>
                </c:pt>
                <c:pt idx="186">
                  <c:v>44</c:v>
                </c:pt>
                <c:pt idx="187">
                  <c:v>442</c:v>
                </c:pt>
                <c:pt idx="188">
                  <c:v>190</c:v>
                </c:pt>
                <c:pt idx="189">
                  <c:v>199</c:v>
                </c:pt>
                <c:pt idx="190">
                  <c:v>533</c:v>
                </c:pt>
                <c:pt idx="191">
                  <c:v>281</c:v>
                </c:pt>
                <c:pt idx="192">
                  <c:v>433</c:v>
                </c:pt>
                <c:pt idx="193">
                  <c:v>348</c:v>
                </c:pt>
                <c:pt idx="194">
                  <c:v>334</c:v>
                </c:pt>
                <c:pt idx="195">
                  <c:v>688</c:v>
                </c:pt>
                <c:pt idx="196">
                  <c:v>357</c:v>
                </c:pt>
                <c:pt idx="197">
                  <c:v>26</c:v>
                </c:pt>
                <c:pt idx="198">
                  <c:v>59</c:v>
                </c:pt>
                <c:pt idx="199">
                  <c:v>325</c:v>
                </c:pt>
                <c:pt idx="200">
                  <c:v>203</c:v>
                </c:pt>
                <c:pt idx="201">
                  <c:v>30</c:v>
                </c:pt>
                <c:pt idx="202">
                  <c:v>393</c:v>
                </c:pt>
                <c:pt idx="203">
                  <c:v>397</c:v>
                </c:pt>
                <c:pt idx="204">
                  <c:v>292</c:v>
                </c:pt>
                <c:pt idx="205">
                  <c:v>312</c:v>
                </c:pt>
                <c:pt idx="206">
                  <c:v>210</c:v>
                </c:pt>
                <c:pt idx="207">
                  <c:v>46</c:v>
                </c:pt>
                <c:pt idx="208">
                  <c:v>24</c:v>
                </c:pt>
                <c:pt idx="209">
                  <c:v>266</c:v>
                </c:pt>
                <c:pt idx="210">
                  <c:v>220</c:v>
                </c:pt>
                <c:pt idx="211">
                  <c:v>311</c:v>
                </c:pt>
                <c:pt idx="212">
                  <c:v>193</c:v>
                </c:pt>
                <c:pt idx="213">
                  <c:v>291</c:v>
                </c:pt>
                <c:pt idx="214">
                  <c:v>209</c:v>
                </c:pt>
                <c:pt idx="215">
                  <c:v>449</c:v>
                </c:pt>
                <c:pt idx="216">
                  <c:v>316</c:v>
                </c:pt>
                <c:pt idx="217">
                  <c:v>68</c:v>
                </c:pt>
                <c:pt idx="218">
                  <c:v>346</c:v>
                </c:pt>
                <c:pt idx="219">
                  <c:v>234</c:v>
                </c:pt>
                <c:pt idx="220">
                  <c:v>479</c:v>
                </c:pt>
                <c:pt idx="221">
                  <c:v>39</c:v>
                </c:pt>
                <c:pt idx="222">
                  <c:v>182</c:v>
                </c:pt>
                <c:pt idx="223">
                  <c:v>35</c:v>
                </c:pt>
                <c:pt idx="224">
                  <c:v>83</c:v>
                </c:pt>
                <c:pt idx="225">
                  <c:v>219</c:v>
                </c:pt>
                <c:pt idx="226">
                  <c:v>203</c:v>
                </c:pt>
                <c:pt idx="227">
                  <c:v>586</c:v>
                </c:pt>
                <c:pt idx="228">
                  <c:v>403</c:v>
                </c:pt>
                <c:pt idx="229">
                  <c:v>235</c:v>
                </c:pt>
                <c:pt idx="230">
                  <c:v>216</c:v>
                </c:pt>
                <c:pt idx="231">
                  <c:v>177</c:v>
                </c:pt>
                <c:pt idx="232">
                  <c:v>56</c:v>
                </c:pt>
                <c:pt idx="233">
                  <c:v>335</c:v>
                </c:pt>
                <c:pt idx="234">
                  <c:v>47</c:v>
                </c:pt>
                <c:pt idx="235">
                  <c:v>237</c:v>
                </c:pt>
                <c:pt idx="236">
                  <c:v>461</c:v>
                </c:pt>
                <c:pt idx="237">
                  <c:v>36</c:v>
                </c:pt>
                <c:pt idx="238">
                  <c:v>425</c:v>
                </c:pt>
                <c:pt idx="239">
                  <c:v>28</c:v>
                </c:pt>
                <c:pt idx="240">
                  <c:v>195</c:v>
                </c:pt>
                <c:pt idx="241">
                  <c:v>33</c:v>
                </c:pt>
                <c:pt idx="242">
                  <c:v>298</c:v>
                </c:pt>
                <c:pt idx="243">
                  <c:v>320</c:v>
                </c:pt>
                <c:pt idx="244">
                  <c:v>223</c:v>
                </c:pt>
                <c:pt idx="245">
                  <c:v>49</c:v>
                </c:pt>
                <c:pt idx="246">
                  <c:v>548</c:v>
                </c:pt>
                <c:pt idx="247">
                  <c:v>204</c:v>
                </c:pt>
                <c:pt idx="248">
                  <c:v>410</c:v>
                </c:pt>
                <c:pt idx="249">
                  <c:v>50</c:v>
                </c:pt>
                <c:pt idx="250">
                  <c:v>227</c:v>
                </c:pt>
                <c:pt idx="251">
                  <c:v>215</c:v>
                </c:pt>
                <c:pt idx="252">
                  <c:v>228</c:v>
                </c:pt>
                <c:pt idx="253">
                  <c:v>42</c:v>
                </c:pt>
                <c:pt idx="254">
                  <c:v>227</c:v>
                </c:pt>
                <c:pt idx="255">
                  <c:v>53</c:v>
                </c:pt>
                <c:pt idx="256">
                  <c:v>51</c:v>
                </c:pt>
                <c:pt idx="257">
                  <c:v>27</c:v>
                </c:pt>
                <c:pt idx="258">
                  <c:v>188</c:v>
                </c:pt>
                <c:pt idx="259">
                  <c:v>277</c:v>
                </c:pt>
                <c:pt idx="260">
                  <c:v>314</c:v>
                </c:pt>
                <c:pt idx="261">
                  <c:v>170</c:v>
                </c:pt>
                <c:pt idx="262">
                  <c:v>228</c:v>
                </c:pt>
                <c:pt idx="263">
                  <c:v>39</c:v>
                </c:pt>
                <c:pt idx="264">
                  <c:v>27</c:v>
                </c:pt>
                <c:pt idx="265">
                  <c:v>45</c:v>
                </c:pt>
                <c:pt idx="266">
                  <c:v>325</c:v>
                </c:pt>
                <c:pt idx="267">
                  <c:v>644</c:v>
                </c:pt>
                <c:pt idx="268">
                  <c:v>831</c:v>
                </c:pt>
                <c:pt idx="269">
                  <c:v>35</c:v>
                </c:pt>
                <c:pt idx="270">
                  <c:v>320</c:v>
                </c:pt>
                <c:pt idx="271">
                  <c:v>246</c:v>
                </c:pt>
                <c:pt idx="272">
                  <c:v>256</c:v>
                </c:pt>
                <c:pt idx="273">
                  <c:v>219</c:v>
                </c:pt>
                <c:pt idx="274">
                  <c:v>31</c:v>
                </c:pt>
                <c:pt idx="275">
                  <c:v>277</c:v>
                </c:pt>
                <c:pt idx="276">
                  <c:v>417</c:v>
                </c:pt>
                <c:pt idx="277">
                  <c:v>240</c:v>
                </c:pt>
                <c:pt idx="278">
                  <c:v>47</c:v>
                </c:pt>
                <c:pt idx="279">
                  <c:v>576</c:v>
                </c:pt>
                <c:pt idx="280">
                  <c:v>236</c:v>
                </c:pt>
                <c:pt idx="281">
                  <c:v>63</c:v>
                </c:pt>
                <c:pt idx="282">
                  <c:v>341</c:v>
                </c:pt>
                <c:pt idx="283">
                  <c:v>49</c:v>
                </c:pt>
                <c:pt idx="284">
                  <c:v>40</c:v>
                </c:pt>
                <c:pt idx="285">
                  <c:v>650</c:v>
                </c:pt>
                <c:pt idx="286">
                  <c:v>289</c:v>
                </c:pt>
                <c:pt idx="287">
                  <c:v>37</c:v>
                </c:pt>
                <c:pt idx="288">
                  <c:v>255</c:v>
                </c:pt>
                <c:pt idx="289">
                  <c:v>318</c:v>
                </c:pt>
                <c:pt idx="290">
                  <c:v>51</c:v>
                </c:pt>
                <c:pt idx="291">
                  <c:v>39</c:v>
                </c:pt>
                <c:pt idx="292">
                  <c:v>36</c:v>
                </c:pt>
                <c:pt idx="293">
                  <c:v>49</c:v>
                </c:pt>
                <c:pt idx="294">
                  <c:v>44</c:v>
                </c:pt>
                <c:pt idx="295">
                  <c:v>432</c:v>
                </c:pt>
                <c:pt idx="296">
                  <c:v>39</c:v>
                </c:pt>
                <c:pt idx="297">
                  <c:v>252</c:v>
                </c:pt>
                <c:pt idx="298">
                  <c:v>50</c:v>
                </c:pt>
                <c:pt idx="299">
                  <c:v>452</c:v>
                </c:pt>
                <c:pt idx="300">
                  <c:v>48</c:v>
                </c:pt>
                <c:pt idx="301">
                  <c:v>292</c:v>
                </c:pt>
                <c:pt idx="302">
                  <c:v>511</c:v>
                </c:pt>
                <c:pt idx="303">
                  <c:v>258</c:v>
                </c:pt>
                <c:pt idx="304">
                  <c:v>281</c:v>
                </c:pt>
                <c:pt idx="305">
                  <c:v>198</c:v>
                </c:pt>
                <c:pt idx="306">
                  <c:v>50</c:v>
                </c:pt>
                <c:pt idx="307">
                  <c:v>283</c:v>
                </c:pt>
                <c:pt idx="308">
                  <c:v>919</c:v>
                </c:pt>
                <c:pt idx="309">
                  <c:v>348</c:v>
                </c:pt>
                <c:pt idx="310">
                  <c:v>28</c:v>
                </c:pt>
                <c:pt idx="311">
                  <c:v>243</c:v>
                </c:pt>
                <c:pt idx="312">
                  <c:v>292</c:v>
                </c:pt>
                <c:pt idx="313">
                  <c:v>328</c:v>
                </c:pt>
                <c:pt idx="314">
                  <c:v>52</c:v>
                </c:pt>
                <c:pt idx="315">
                  <c:v>31</c:v>
                </c:pt>
                <c:pt idx="316">
                  <c:v>471</c:v>
                </c:pt>
                <c:pt idx="317">
                  <c:v>356</c:v>
                </c:pt>
                <c:pt idx="318">
                  <c:v>31</c:v>
                </c:pt>
                <c:pt idx="319">
                  <c:v>270</c:v>
                </c:pt>
                <c:pt idx="320">
                  <c:v>431</c:v>
                </c:pt>
                <c:pt idx="321">
                  <c:v>55</c:v>
                </c:pt>
                <c:pt idx="322">
                  <c:v>418</c:v>
                </c:pt>
                <c:pt idx="323">
                  <c:v>302</c:v>
                </c:pt>
                <c:pt idx="324">
                  <c:v>322</c:v>
                </c:pt>
                <c:pt idx="325">
                  <c:v>670</c:v>
                </c:pt>
                <c:pt idx="326">
                  <c:v>231</c:v>
                </c:pt>
                <c:pt idx="327">
                  <c:v>178</c:v>
                </c:pt>
                <c:pt idx="328">
                  <c:v>358</c:v>
                </c:pt>
                <c:pt idx="329">
                  <c:v>309</c:v>
                </c:pt>
                <c:pt idx="330">
                  <c:v>374</c:v>
                </c:pt>
                <c:pt idx="331">
                  <c:v>380</c:v>
                </c:pt>
                <c:pt idx="332">
                  <c:v>37</c:v>
                </c:pt>
                <c:pt idx="333">
                  <c:v>368</c:v>
                </c:pt>
                <c:pt idx="334">
                  <c:v>34</c:v>
                </c:pt>
                <c:pt idx="335">
                  <c:v>379</c:v>
                </c:pt>
                <c:pt idx="336">
                  <c:v>507</c:v>
                </c:pt>
                <c:pt idx="337">
                  <c:v>231</c:v>
                </c:pt>
                <c:pt idx="338">
                  <c:v>171</c:v>
                </c:pt>
                <c:pt idx="339">
                  <c:v>250</c:v>
                </c:pt>
                <c:pt idx="340">
                  <c:v>354</c:v>
                </c:pt>
                <c:pt idx="341">
                  <c:v>303</c:v>
                </c:pt>
                <c:pt idx="342">
                  <c:v>325</c:v>
                </c:pt>
                <c:pt idx="343">
                  <c:v>227</c:v>
                </c:pt>
                <c:pt idx="344">
                  <c:v>202</c:v>
                </c:pt>
                <c:pt idx="345">
                  <c:v>366</c:v>
                </c:pt>
                <c:pt idx="346">
                  <c:v>33</c:v>
                </c:pt>
                <c:pt idx="347">
                  <c:v>425</c:v>
                </c:pt>
                <c:pt idx="348">
                  <c:v>794</c:v>
                </c:pt>
                <c:pt idx="349">
                  <c:v>267</c:v>
                </c:pt>
                <c:pt idx="350">
                  <c:v>22</c:v>
                </c:pt>
                <c:pt idx="351">
                  <c:v>572</c:v>
                </c:pt>
                <c:pt idx="352">
                  <c:v>39</c:v>
                </c:pt>
                <c:pt idx="353">
                  <c:v>254</c:v>
                </c:pt>
                <c:pt idx="354">
                  <c:v>436</c:v>
                </c:pt>
                <c:pt idx="355">
                  <c:v>235</c:v>
                </c:pt>
                <c:pt idx="356">
                  <c:v>215</c:v>
                </c:pt>
                <c:pt idx="357">
                  <c:v>62</c:v>
                </c:pt>
                <c:pt idx="358">
                  <c:v>349</c:v>
                </c:pt>
                <c:pt idx="359">
                  <c:v>718</c:v>
                </c:pt>
                <c:pt idx="360">
                  <c:v>51</c:v>
                </c:pt>
                <c:pt idx="361">
                  <c:v>43</c:v>
                </c:pt>
                <c:pt idx="362">
                  <c:v>380</c:v>
                </c:pt>
                <c:pt idx="363">
                  <c:v>258</c:v>
                </c:pt>
                <c:pt idx="364">
                  <c:v>442</c:v>
                </c:pt>
                <c:pt idx="365">
                  <c:v>59</c:v>
                </c:pt>
                <c:pt idx="366">
                  <c:v>471</c:v>
                </c:pt>
                <c:pt idx="367">
                  <c:v>28</c:v>
                </c:pt>
                <c:pt idx="368">
                  <c:v>31</c:v>
                </c:pt>
                <c:pt idx="369">
                  <c:v>29</c:v>
                </c:pt>
                <c:pt idx="370">
                  <c:v>53</c:v>
                </c:pt>
                <c:pt idx="371">
                  <c:v>16</c:v>
                </c:pt>
                <c:pt idx="372">
                  <c:v>142</c:v>
                </c:pt>
                <c:pt idx="373">
                  <c:v>35</c:v>
                </c:pt>
                <c:pt idx="374">
                  <c:v>40</c:v>
                </c:pt>
                <c:pt idx="375">
                  <c:v>494</c:v>
                </c:pt>
                <c:pt idx="376">
                  <c:v>44</c:v>
                </c:pt>
                <c:pt idx="377">
                  <c:v>342</c:v>
                </c:pt>
                <c:pt idx="378">
                  <c:v>44</c:v>
                </c:pt>
                <c:pt idx="379">
                  <c:v>348</c:v>
                </c:pt>
                <c:pt idx="380">
                  <c:v>241</c:v>
                </c:pt>
                <c:pt idx="381">
                  <c:v>436</c:v>
                </c:pt>
                <c:pt idx="382">
                  <c:v>19</c:v>
                </c:pt>
                <c:pt idx="383">
                  <c:v>320</c:v>
                </c:pt>
                <c:pt idx="384">
                  <c:v>230</c:v>
                </c:pt>
                <c:pt idx="385">
                  <c:v>286</c:v>
                </c:pt>
                <c:pt idx="386">
                  <c:v>317</c:v>
                </c:pt>
                <c:pt idx="387">
                  <c:v>358</c:v>
                </c:pt>
                <c:pt idx="388">
                  <c:v>380</c:v>
                </c:pt>
                <c:pt idx="389">
                  <c:v>230</c:v>
                </c:pt>
                <c:pt idx="390">
                  <c:v>63</c:v>
                </c:pt>
                <c:pt idx="391">
                  <c:v>34</c:v>
                </c:pt>
                <c:pt idx="392">
                  <c:v>28</c:v>
                </c:pt>
                <c:pt idx="393">
                  <c:v>37</c:v>
                </c:pt>
                <c:pt idx="394">
                  <c:v>301</c:v>
                </c:pt>
                <c:pt idx="395">
                  <c:v>462</c:v>
                </c:pt>
                <c:pt idx="396">
                  <c:v>286</c:v>
                </c:pt>
                <c:pt idx="397">
                  <c:v>29</c:v>
                </c:pt>
                <c:pt idx="398">
                  <c:v>269</c:v>
                </c:pt>
                <c:pt idx="399">
                  <c:v>214</c:v>
                </c:pt>
                <c:pt idx="400">
                  <c:v>360</c:v>
                </c:pt>
                <c:pt idx="401">
                  <c:v>393</c:v>
                </c:pt>
                <c:pt idx="402">
                  <c:v>229</c:v>
                </c:pt>
                <c:pt idx="403">
                  <c:v>39</c:v>
                </c:pt>
                <c:pt idx="404">
                  <c:v>201</c:v>
                </c:pt>
                <c:pt idx="405">
                  <c:v>218</c:v>
                </c:pt>
                <c:pt idx="406">
                  <c:v>276</c:v>
                </c:pt>
                <c:pt idx="407">
                  <c:v>317</c:v>
                </c:pt>
                <c:pt idx="408">
                  <c:v>23</c:v>
                </c:pt>
                <c:pt idx="409">
                  <c:v>235</c:v>
                </c:pt>
                <c:pt idx="410">
                  <c:v>422</c:v>
                </c:pt>
                <c:pt idx="411">
                  <c:v>457</c:v>
                </c:pt>
                <c:pt idx="412">
                  <c:v>73</c:v>
                </c:pt>
                <c:pt idx="413">
                  <c:v>303</c:v>
                </c:pt>
                <c:pt idx="414">
                  <c:v>309</c:v>
                </c:pt>
                <c:pt idx="415">
                  <c:v>230</c:v>
                </c:pt>
                <c:pt idx="416">
                  <c:v>38</c:v>
                </c:pt>
                <c:pt idx="417">
                  <c:v>226</c:v>
                </c:pt>
                <c:pt idx="418">
                  <c:v>226</c:v>
                </c:pt>
                <c:pt idx="419">
                  <c:v>207</c:v>
                </c:pt>
                <c:pt idx="420">
                  <c:v>40</c:v>
                </c:pt>
                <c:pt idx="421">
                  <c:v>3</c:v>
                </c:pt>
                <c:pt idx="422">
                  <c:v>248</c:v>
                </c:pt>
                <c:pt idx="423">
                  <c:v>220</c:v>
                </c:pt>
                <c:pt idx="424">
                  <c:v>56</c:v>
                </c:pt>
                <c:pt idx="425">
                  <c:v>475</c:v>
                </c:pt>
                <c:pt idx="426">
                  <c:v>83</c:v>
                </c:pt>
                <c:pt idx="427">
                  <c:v>258</c:v>
                </c:pt>
                <c:pt idx="428">
                  <c:v>256</c:v>
                </c:pt>
                <c:pt idx="429">
                  <c:v>200</c:v>
                </c:pt>
                <c:pt idx="430">
                  <c:v>39</c:v>
                </c:pt>
                <c:pt idx="431">
                  <c:v>278</c:v>
                </c:pt>
                <c:pt idx="432">
                  <c:v>183</c:v>
                </c:pt>
                <c:pt idx="433">
                  <c:v>170</c:v>
                </c:pt>
                <c:pt idx="434">
                  <c:v>36</c:v>
                </c:pt>
                <c:pt idx="435">
                  <c:v>47</c:v>
                </c:pt>
                <c:pt idx="436">
                  <c:v>378</c:v>
                </c:pt>
                <c:pt idx="437">
                  <c:v>209</c:v>
                </c:pt>
                <c:pt idx="438">
                  <c:v>3</c:v>
                </c:pt>
                <c:pt idx="439">
                  <c:v>417</c:v>
                </c:pt>
                <c:pt idx="440">
                  <c:v>444</c:v>
                </c:pt>
                <c:pt idx="441">
                  <c:v>225</c:v>
                </c:pt>
                <c:pt idx="442">
                  <c:v>43</c:v>
                </c:pt>
                <c:pt idx="443">
                  <c:v>29</c:v>
                </c:pt>
                <c:pt idx="444">
                  <c:v>240</c:v>
                </c:pt>
                <c:pt idx="445">
                  <c:v>259</c:v>
                </c:pt>
                <c:pt idx="446">
                  <c:v>349</c:v>
                </c:pt>
                <c:pt idx="447">
                  <c:v>47</c:v>
                </c:pt>
                <c:pt idx="448">
                  <c:v>33</c:v>
                </c:pt>
                <c:pt idx="449">
                  <c:v>35</c:v>
                </c:pt>
                <c:pt idx="450">
                  <c:v>316</c:v>
                </c:pt>
                <c:pt idx="451">
                  <c:v>821</c:v>
                </c:pt>
                <c:pt idx="452">
                  <c:v>54</c:v>
                </c:pt>
                <c:pt idx="453">
                  <c:v>42</c:v>
                </c:pt>
                <c:pt idx="454">
                  <c:v>53</c:v>
                </c:pt>
                <c:pt idx="455">
                  <c:v>384</c:v>
                </c:pt>
                <c:pt idx="456">
                  <c:v>413</c:v>
                </c:pt>
                <c:pt idx="457">
                  <c:v>578</c:v>
                </c:pt>
                <c:pt idx="458">
                  <c:v>56</c:v>
                </c:pt>
                <c:pt idx="459">
                  <c:v>34</c:v>
                </c:pt>
                <c:pt idx="460">
                  <c:v>279</c:v>
                </c:pt>
                <c:pt idx="461">
                  <c:v>44</c:v>
                </c:pt>
                <c:pt idx="462">
                  <c:v>56</c:v>
                </c:pt>
                <c:pt idx="463">
                  <c:v>30</c:v>
                </c:pt>
                <c:pt idx="464">
                  <c:v>29</c:v>
                </c:pt>
                <c:pt idx="465">
                  <c:v>61</c:v>
                </c:pt>
                <c:pt idx="466">
                  <c:v>239</c:v>
                </c:pt>
                <c:pt idx="467">
                  <c:v>58</c:v>
                </c:pt>
                <c:pt idx="468">
                  <c:v>609</c:v>
                </c:pt>
                <c:pt idx="469">
                  <c:v>60</c:v>
                </c:pt>
                <c:pt idx="470">
                  <c:v>268</c:v>
                </c:pt>
                <c:pt idx="471">
                  <c:v>394</c:v>
                </c:pt>
                <c:pt idx="472">
                  <c:v>39</c:v>
                </c:pt>
                <c:pt idx="473">
                  <c:v>271</c:v>
                </c:pt>
                <c:pt idx="474">
                  <c:v>62</c:v>
                </c:pt>
                <c:pt idx="475">
                  <c:v>32</c:v>
                </c:pt>
                <c:pt idx="476">
                  <c:v>455</c:v>
                </c:pt>
                <c:pt idx="477">
                  <c:v>352</c:v>
                </c:pt>
                <c:pt idx="478">
                  <c:v>24</c:v>
                </c:pt>
                <c:pt idx="479">
                  <c:v>31</c:v>
                </c:pt>
                <c:pt idx="480">
                  <c:v>43</c:v>
                </c:pt>
                <c:pt idx="481">
                  <c:v>223</c:v>
                </c:pt>
                <c:pt idx="482">
                  <c:v>257</c:v>
                </c:pt>
                <c:pt idx="483">
                  <c:v>44</c:v>
                </c:pt>
                <c:pt idx="484">
                  <c:v>60</c:v>
                </c:pt>
                <c:pt idx="485">
                  <c:v>377</c:v>
                </c:pt>
                <c:pt idx="486">
                  <c:v>245</c:v>
                </c:pt>
                <c:pt idx="487">
                  <c:v>145</c:v>
                </c:pt>
                <c:pt idx="488">
                  <c:v>36</c:v>
                </c:pt>
                <c:pt idx="489">
                  <c:v>55</c:v>
                </c:pt>
                <c:pt idx="490">
                  <c:v>401</c:v>
                </c:pt>
                <c:pt idx="491">
                  <c:v>254</c:v>
                </c:pt>
                <c:pt idx="492">
                  <c:v>37</c:v>
                </c:pt>
                <c:pt idx="493">
                  <c:v>38</c:v>
                </c:pt>
                <c:pt idx="494">
                  <c:v>40</c:v>
                </c:pt>
                <c:pt idx="495">
                  <c:v>687</c:v>
                </c:pt>
                <c:pt idx="496">
                  <c:v>42</c:v>
                </c:pt>
                <c:pt idx="497">
                  <c:v>314</c:v>
                </c:pt>
                <c:pt idx="498">
                  <c:v>269</c:v>
                </c:pt>
                <c:pt idx="499">
                  <c:v>368</c:v>
                </c:pt>
                <c:pt idx="500">
                  <c:v>43</c:v>
                </c:pt>
                <c:pt idx="501">
                  <c:v>567</c:v>
                </c:pt>
                <c:pt idx="502">
                  <c:v>255</c:v>
                </c:pt>
                <c:pt idx="503">
                  <c:v>47</c:v>
                </c:pt>
                <c:pt idx="504">
                  <c:v>191</c:v>
                </c:pt>
                <c:pt idx="505">
                  <c:v>43</c:v>
                </c:pt>
                <c:pt idx="506">
                  <c:v>478</c:v>
                </c:pt>
                <c:pt idx="507">
                  <c:v>213</c:v>
                </c:pt>
                <c:pt idx="508">
                  <c:v>224</c:v>
                </c:pt>
                <c:pt idx="509">
                  <c:v>274</c:v>
                </c:pt>
                <c:pt idx="510">
                  <c:v>260</c:v>
                </c:pt>
                <c:pt idx="511">
                  <c:v>34</c:v>
                </c:pt>
                <c:pt idx="512">
                  <c:v>195</c:v>
                </c:pt>
                <c:pt idx="513">
                  <c:v>379</c:v>
                </c:pt>
                <c:pt idx="514">
                  <c:v>55</c:v>
                </c:pt>
                <c:pt idx="515">
                  <c:v>245</c:v>
                </c:pt>
                <c:pt idx="516">
                  <c:v>327</c:v>
                </c:pt>
                <c:pt idx="517">
                  <c:v>38</c:v>
                </c:pt>
                <c:pt idx="518">
                  <c:v>54</c:v>
                </c:pt>
                <c:pt idx="519">
                  <c:v>286</c:v>
                </c:pt>
                <c:pt idx="520">
                  <c:v>267</c:v>
                </c:pt>
                <c:pt idx="521">
                  <c:v>247</c:v>
                </c:pt>
                <c:pt idx="522">
                  <c:v>47</c:v>
                </c:pt>
                <c:pt idx="523">
                  <c:v>45</c:v>
                </c:pt>
                <c:pt idx="524">
                  <c:v>258</c:v>
                </c:pt>
                <c:pt idx="525">
                  <c:v>36</c:v>
                </c:pt>
                <c:pt idx="526">
                  <c:v>203</c:v>
                </c:pt>
                <c:pt idx="527">
                  <c:v>46</c:v>
                </c:pt>
                <c:pt idx="528">
                  <c:v>297</c:v>
                </c:pt>
                <c:pt idx="529">
                  <c:v>233</c:v>
                </c:pt>
                <c:pt idx="530">
                  <c:v>290</c:v>
                </c:pt>
                <c:pt idx="531">
                  <c:v>266</c:v>
                </c:pt>
                <c:pt idx="532">
                  <c:v>349</c:v>
                </c:pt>
                <c:pt idx="533">
                  <c:v>227</c:v>
                </c:pt>
                <c:pt idx="534">
                  <c:v>53</c:v>
                </c:pt>
                <c:pt idx="535">
                  <c:v>323</c:v>
                </c:pt>
                <c:pt idx="536">
                  <c:v>29</c:v>
                </c:pt>
                <c:pt idx="537">
                  <c:v>39</c:v>
                </c:pt>
                <c:pt idx="538">
                  <c:v>64</c:v>
                </c:pt>
                <c:pt idx="539">
                  <c:v>58</c:v>
                </c:pt>
                <c:pt idx="540">
                  <c:v>490</c:v>
                </c:pt>
                <c:pt idx="541">
                  <c:v>452</c:v>
                </c:pt>
                <c:pt idx="542">
                  <c:v>258</c:v>
                </c:pt>
                <c:pt idx="543">
                  <c:v>359</c:v>
                </c:pt>
                <c:pt idx="544">
                  <c:v>39</c:v>
                </c:pt>
                <c:pt idx="545">
                  <c:v>41</c:v>
                </c:pt>
                <c:pt idx="546">
                  <c:v>302</c:v>
                </c:pt>
                <c:pt idx="547">
                  <c:v>277</c:v>
                </c:pt>
                <c:pt idx="548">
                  <c:v>33</c:v>
                </c:pt>
                <c:pt idx="549">
                  <c:v>67</c:v>
                </c:pt>
                <c:pt idx="550">
                  <c:v>25</c:v>
                </c:pt>
                <c:pt idx="551">
                  <c:v>438</c:v>
                </c:pt>
                <c:pt idx="552">
                  <c:v>217</c:v>
                </c:pt>
                <c:pt idx="553">
                  <c:v>208</c:v>
                </c:pt>
                <c:pt idx="554">
                  <c:v>297</c:v>
                </c:pt>
                <c:pt idx="555">
                  <c:v>224</c:v>
                </c:pt>
                <c:pt idx="556">
                  <c:v>29</c:v>
                </c:pt>
                <c:pt idx="557">
                  <c:v>282</c:v>
                </c:pt>
                <c:pt idx="558">
                  <c:v>667</c:v>
                </c:pt>
                <c:pt idx="559">
                  <c:v>224</c:v>
                </c:pt>
                <c:pt idx="560">
                  <c:v>272</c:v>
                </c:pt>
                <c:pt idx="561">
                  <c:v>450</c:v>
                </c:pt>
                <c:pt idx="562">
                  <c:v>317</c:v>
                </c:pt>
                <c:pt idx="563">
                  <c:v>33</c:v>
                </c:pt>
                <c:pt idx="564">
                  <c:v>431</c:v>
                </c:pt>
                <c:pt idx="565">
                  <c:v>44</c:v>
                </c:pt>
                <c:pt idx="566">
                  <c:v>280</c:v>
                </c:pt>
                <c:pt idx="567">
                  <c:v>308</c:v>
                </c:pt>
                <c:pt idx="568">
                  <c:v>212</c:v>
                </c:pt>
                <c:pt idx="569">
                  <c:v>229</c:v>
                </c:pt>
                <c:pt idx="570">
                  <c:v>39</c:v>
                </c:pt>
                <c:pt idx="571">
                  <c:v>496</c:v>
                </c:pt>
                <c:pt idx="572">
                  <c:v>60</c:v>
                </c:pt>
                <c:pt idx="573">
                  <c:v>575</c:v>
                </c:pt>
                <c:pt idx="574">
                  <c:v>345</c:v>
                </c:pt>
                <c:pt idx="575">
                  <c:v>35</c:v>
                </c:pt>
                <c:pt idx="576">
                  <c:v>50</c:v>
                </c:pt>
                <c:pt idx="577">
                  <c:v>344</c:v>
                </c:pt>
                <c:pt idx="578">
                  <c:v>472</c:v>
                </c:pt>
                <c:pt idx="579">
                  <c:v>504</c:v>
                </c:pt>
                <c:pt idx="580">
                  <c:v>263</c:v>
                </c:pt>
                <c:pt idx="581">
                  <c:v>42</c:v>
                </c:pt>
                <c:pt idx="582">
                  <c:v>706</c:v>
                </c:pt>
                <c:pt idx="583">
                  <c:v>47</c:v>
                </c:pt>
                <c:pt idx="584">
                  <c:v>59</c:v>
                </c:pt>
                <c:pt idx="585">
                  <c:v>42</c:v>
                </c:pt>
                <c:pt idx="586">
                  <c:v>302</c:v>
                </c:pt>
                <c:pt idx="587">
                  <c:v>70</c:v>
                </c:pt>
                <c:pt idx="588">
                  <c:v>200</c:v>
                </c:pt>
                <c:pt idx="589">
                  <c:v>196</c:v>
                </c:pt>
                <c:pt idx="590">
                  <c:v>46</c:v>
                </c:pt>
                <c:pt idx="591">
                  <c:v>45</c:v>
                </c:pt>
                <c:pt idx="592">
                  <c:v>277</c:v>
                </c:pt>
                <c:pt idx="593">
                  <c:v>39</c:v>
                </c:pt>
                <c:pt idx="594">
                  <c:v>413</c:v>
                </c:pt>
                <c:pt idx="595">
                  <c:v>761</c:v>
                </c:pt>
                <c:pt idx="596">
                  <c:v>26</c:v>
                </c:pt>
                <c:pt idx="597">
                  <c:v>60</c:v>
                </c:pt>
                <c:pt idx="598">
                  <c:v>491</c:v>
                </c:pt>
                <c:pt idx="599">
                  <c:v>514</c:v>
                </c:pt>
                <c:pt idx="600">
                  <c:v>42</c:v>
                </c:pt>
                <c:pt idx="601">
                  <c:v>376</c:v>
                </c:pt>
                <c:pt idx="602">
                  <c:v>271</c:v>
                </c:pt>
                <c:pt idx="603">
                  <c:v>233</c:v>
                </c:pt>
                <c:pt idx="604">
                  <c:v>40</c:v>
                </c:pt>
                <c:pt idx="605">
                  <c:v>403</c:v>
                </c:pt>
                <c:pt idx="606">
                  <c:v>50</c:v>
                </c:pt>
                <c:pt idx="607">
                  <c:v>46</c:v>
                </c:pt>
                <c:pt idx="608">
                  <c:v>351</c:v>
                </c:pt>
                <c:pt idx="609">
                  <c:v>541</c:v>
                </c:pt>
                <c:pt idx="610">
                  <c:v>42</c:v>
                </c:pt>
                <c:pt idx="611">
                  <c:v>562</c:v>
                </c:pt>
                <c:pt idx="612">
                  <c:v>44</c:v>
                </c:pt>
                <c:pt idx="613">
                  <c:v>332</c:v>
                </c:pt>
                <c:pt idx="614">
                  <c:v>282</c:v>
                </c:pt>
                <c:pt idx="615">
                  <c:v>44</c:v>
                </c:pt>
                <c:pt idx="616">
                  <c:v>400</c:v>
                </c:pt>
                <c:pt idx="617">
                  <c:v>209</c:v>
                </c:pt>
                <c:pt idx="618">
                  <c:v>554</c:v>
                </c:pt>
                <c:pt idx="619">
                  <c:v>321</c:v>
                </c:pt>
                <c:pt idx="620">
                  <c:v>462</c:v>
                </c:pt>
                <c:pt idx="621">
                  <c:v>424</c:v>
                </c:pt>
                <c:pt idx="622">
                  <c:v>377</c:v>
                </c:pt>
                <c:pt idx="623">
                  <c:v>490</c:v>
                </c:pt>
                <c:pt idx="624">
                  <c:v>37</c:v>
                </c:pt>
                <c:pt idx="625">
                  <c:v>234</c:v>
                </c:pt>
                <c:pt idx="626">
                  <c:v>28</c:v>
                </c:pt>
                <c:pt idx="627">
                  <c:v>37</c:v>
                </c:pt>
                <c:pt idx="628">
                  <c:v>33</c:v>
                </c:pt>
                <c:pt idx="629">
                  <c:v>306</c:v>
                </c:pt>
                <c:pt idx="630">
                  <c:v>361</c:v>
                </c:pt>
                <c:pt idx="631">
                  <c:v>51</c:v>
                </c:pt>
                <c:pt idx="632">
                  <c:v>231</c:v>
                </c:pt>
                <c:pt idx="633">
                  <c:v>34</c:v>
                </c:pt>
                <c:pt idx="634">
                  <c:v>52</c:v>
                </c:pt>
                <c:pt idx="635">
                  <c:v>235</c:v>
                </c:pt>
                <c:pt idx="636">
                  <c:v>27</c:v>
                </c:pt>
                <c:pt idx="637">
                  <c:v>217</c:v>
                </c:pt>
                <c:pt idx="638">
                  <c:v>32</c:v>
                </c:pt>
                <c:pt idx="639">
                  <c:v>270</c:v>
                </c:pt>
                <c:pt idx="640">
                  <c:v>442</c:v>
                </c:pt>
                <c:pt idx="641">
                  <c:v>30</c:v>
                </c:pt>
                <c:pt idx="642">
                  <c:v>223</c:v>
                </c:pt>
                <c:pt idx="643">
                  <c:v>41</c:v>
                </c:pt>
                <c:pt idx="644">
                  <c:v>36</c:v>
                </c:pt>
                <c:pt idx="645">
                  <c:v>34</c:v>
                </c:pt>
                <c:pt idx="646">
                  <c:v>52</c:v>
                </c:pt>
                <c:pt idx="647">
                  <c:v>66</c:v>
                </c:pt>
                <c:pt idx="648">
                  <c:v>27</c:v>
                </c:pt>
                <c:pt idx="649">
                  <c:v>288</c:v>
                </c:pt>
                <c:pt idx="650">
                  <c:v>417</c:v>
                </c:pt>
                <c:pt idx="651">
                  <c:v>622</c:v>
                </c:pt>
                <c:pt idx="652">
                  <c:v>459</c:v>
                </c:pt>
                <c:pt idx="653">
                  <c:v>260</c:v>
                </c:pt>
                <c:pt idx="654">
                  <c:v>515</c:v>
                </c:pt>
                <c:pt idx="655">
                  <c:v>410</c:v>
                </c:pt>
                <c:pt idx="656">
                  <c:v>206</c:v>
                </c:pt>
                <c:pt idx="657">
                  <c:v>354</c:v>
                </c:pt>
                <c:pt idx="658">
                  <c:v>54</c:v>
                </c:pt>
                <c:pt idx="659">
                  <c:v>171</c:v>
                </c:pt>
                <c:pt idx="660">
                  <c:v>234</c:v>
                </c:pt>
                <c:pt idx="661">
                  <c:v>53</c:v>
                </c:pt>
                <c:pt idx="662">
                  <c:v>41</c:v>
                </c:pt>
                <c:pt idx="663">
                  <c:v>43</c:v>
                </c:pt>
                <c:pt idx="664">
                  <c:v>334</c:v>
                </c:pt>
                <c:pt idx="665">
                  <c:v>196</c:v>
                </c:pt>
                <c:pt idx="666">
                  <c:v>610</c:v>
                </c:pt>
                <c:pt idx="667">
                  <c:v>482</c:v>
                </c:pt>
                <c:pt idx="668">
                  <c:v>227</c:v>
                </c:pt>
                <c:pt idx="669">
                  <c:v>275</c:v>
                </c:pt>
                <c:pt idx="670">
                  <c:v>299</c:v>
                </c:pt>
                <c:pt idx="671">
                  <c:v>58</c:v>
                </c:pt>
                <c:pt idx="672">
                  <c:v>70</c:v>
                </c:pt>
                <c:pt idx="673">
                  <c:v>197</c:v>
                </c:pt>
                <c:pt idx="674">
                  <c:v>191</c:v>
                </c:pt>
                <c:pt idx="675">
                  <c:v>39</c:v>
                </c:pt>
                <c:pt idx="676">
                  <c:v>412</c:v>
                </c:pt>
                <c:pt idx="677">
                  <c:v>54</c:v>
                </c:pt>
                <c:pt idx="678">
                  <c:v>34</c:v>
                </c:pt>
                <c:pt idx="679">
                  <c:v>35</c:v>
                </c:pt>
                <c:pt idx="680">
                  <c:v>560</c:v>
                </c:pt>
                <c:pt idx="681">
                  <c:v>28</c:v>
                </c:pt>
                <c:pt idx="682">
                  <c:v>330</c:v>
                </c:pt>
                <c:pt idx="683">
                  <c:v>534</c:v>
                </c:pt>
                <c:pt idx="684">
                  <c:v>53</c:v>
                </c:pt>
                <c:pt idx="685">
                  <c:v>31</c:v>
                </c:pt>
                <c:pt idx="686">
                  <c:v>31</c:v>
                </c:pt>
                <c:pt idx="687">
                  <c:v>709</c:v>
                </c:pt>
                <c:pt idx="688">
                  <c:v>279</c:v>
                </c:pt>
                <c:pt idx="689">
                  <c:v>298</c:v>
                </c:pt>
                <c:pt idx="690">
                  <c:v>27</c:v>
                </c:pt>
                <c:pt idx="691">
                  <c:v>363</c:v>
                </c:pt>
                <c:pt idx="692">
                  <c:v>581</c:v>
                </c:pt>
                <c:pt idx="693">
                  <c:v>29</c:v>
                </c:pt>
                <c:pt idx="694">
                  <c:v>53</c:v>
                </c:pt>
                <c:pt idx="695">
                  <c:v>266</c:v>
                </c:pt>
                <c:pt idx="696">
                  <c:v>54</c:v>
                </c:pt>
                <c:pt idx="697">
                  <c:v>43</c:v>
                </c:pt>
                <c:pt idx="698">
                  <c:v>264</c:v>
                </c:pt>
                <c:pt idx="699">
                  <c:v>19</c:v>
                </c:pt>
                <c:pt idx="700">
                  <c:v>186</c:v>
                </c:pt>
                <c:pt idx="701">
                  <c:v>336</c:v>
                </c:pt>
                <c:pt idx="702">
                  <c:v>279</c:v>
                </c:pt>
                <c:pt idx="703">
                  <c:v>234</c:v>
                </c:pt>
                <c:pt idx="704">
                  <c:v>388</c:v>
                </c:pt>
                <c:pt idx="705">
                  <c:v>219</c:v>
                </c:pt>
                <c:pt idx="706">
                  <c:v>448</c:v>
                </c:pt>
                <c:pt idx="707">
                  <c:v>235</c:v>
                </c:pt>
                <c:pt idx="708">
                  <c:v>46</c:v>
                </c:pt>
                <c:pt idx="709">
                  <c:v>240</c:v>
                </c:pt>
                <c:pt idx="710">
                  <c:v>39</c:v>
                </c:pt>
                <c:pt idx="711">
                  <c:v>228</c:v>
                </c:pt>
                <c:pt idx="712">
                  <c:v>27</c:v>
                </c:pt>
                <c:pt idx="713">
                  <c:v>48</c:v>
                </c:pt>
                <c:pt idx="714">
                  <c:v>437</c:v>
                </c:pt>
                <c:pt idx="715">
                  <c:v>54</c:v>
                </c:pt>
                <c:pt idx="716">
                  <c:v>48</c:v>
                </c:pt>
                <c:pt idx="717">
                  <c:v>22</c:v>
                </c:pt>
                <c:pt idx="718">
                  <c:v>50</c:v>
                </c:pt>
                <c:pt idx="719">
                  <c:v>43</c:v>
                </c:pt>
                <c:pt idx="720">
                  <c:v>27</c:v>
                </c:pt>
                <c:pt idx="721">
                  <c:v>60</c:v>
                </c:pt>
                <c:pt idx="722">
                  <c:v>452</c:v>
                </c:pt>
                <c:pt idx="723">
                  <c:v>298</c:v>
                </c:pt>
                <c:pt idx="724">
                  <c:v>325</c:v>
                </c:pt>
                <c:pt idx="725">
                  <c:v>372</c:v>
                </c:pt>
                <c:pt idx="726">
                  <c:v>34</c:v>
                </c:pt>
                <c:pt idx="727">
                  <c:v>58</c:v>
                </c:pt>
                <c:pt idx="728">
                  <c:v>253</c:v>
                </c:pt>
                <c:pt idx="729">
                  <c:v>238</c:v>
                </c:pt>
                <c:pt idx="730">
                  <c:v>44</c:v>
                </c:pt>
                <c:pt idx="731">
                  <c:v>37</c:v>
                </c:pt>
                <c:pt idx="732">
                  <c:v>290</c:v>
                </c:pt>
                <c:pt idx="733">
                  <c:v>232</c:v>
                </c:pt>
                <c:pt idx="734">
                  <c:v>277</c:v>
                </c:pt>
                <c:pt idx="735">
                  <c:v>374</c:v>
                </c:pt>
                <c:pt idx="736">
                  <c:v>33</c:v>
                </c:pt>
                <c:pt idx="737">
                  <c:v>409</c:v>
                </c:pt>
                <c:pt idx="738">
                  <c:v>53</c:v>
                </c:pt>
                <c:pt idx="739">
                  <c:v>251</c:v>
                </c:pt>
                <c:pt idx="740">
                  <c:v>44</c:v>
                </c:pt>
                <c:pt idx="741">
                  <c:v>44</c:v>
                </c:pt>
                <c:pt idx="742">
                  <c:v>224</c:v>
                </c:pt>
                <c:pt idx="743">
                  <c:v>44</c:v>
                </c:pt>
                <c:pt idx="744">
                  <c:v>504</c:v>
                </c:pt>
                <c:pt idx="745">
                  <c:v>241</c:v>
                </c:pt>
                <c:pt idx="746">
                  <c:v>378</c:v>
                </c:pt>
                <c:pt idx="747">
                  <c:v>38</c:v>
                </c:pt>
                <c:pt idx="748">
                  <c:v>250</c:v>
                </c:pt>
                <c:pt idx="749">
                  <c:v>244</c:v>
                </c:pt>
                <c:pt idx="750">
                  <c:v>53</c:v>
                </c:pt>
                <c:pt idx="751">
                  <c:v>243</c:v>
                </c:pt>
                <c:pt idx="752">
                  <c:v>30</c:v>
                </c:pt>
                <c:pt idx="753">
                  <c:v>318</c:v>
                </c:pt>
                <c:pt idx="754">
                  <c:v>56</c:v>
                </c:pt>
                <c:pt idx="755">
                  <c:v>35</c:v>
                </c:pt>
                <c:pt idx="756">
                  <c:v>222</c:v>
                </c:pt>
                <c:pt idx="757">
                  <c:v>23</c:v>
                </c:pt>
                <c:pt idx="758">
                  <c:v>44</c:v>
                </c:pt>
                <c:pt idx="759">
                  <c:v>34</c:v>
                </c:pt>
                <c:pt idx="760">
                  <c:v>275</c:v>
                </c:pt>
                <c:pt idx="761">
                  <c:v>206</c:v>
                </c:pt>
                <c:pt idx="762">
                  <c:v>32</c:v>
                </c:pt>
                <c:pt idx="763">
                  <c:v>275</c:v>
                </c:pt>
                <c:pt idx="764">
                  <c:v>45</c:v>
                </c:pt>
                <c:pt idx="765">
                  <c:v>575</c:v>
                </c:pt>
                <c:pt idx="766">
                  <c:v>37</c:v>
                </c:pt>
                <c:pt idx="767">
                  <c:v>39</c:v>
                </c:pt>
                <c:pt idx="768">
                  <c:v>30</c:v>
                </c:pt>
                <c:pt idx="769">
                  <c:v>283</c:v>
                </c:pt>
                <c:pt idx="770">
                  <c:v>499</c:v>
                </c:pt>
                <c:pt idx="771">
                  <c:v>241</c:v>
                </c:pt>
                <c:pt idx="772">
                  <c:v>188</c:v>
                </c:pt>
                <c:pt idx="773">
                  <c:v>245</c:v>
                </c:pt>
                <c:pt idx="774">
                  <c:v>234</c:v>
                </c:pt>
                <c:pt idx="775">
                  <c:v>231</c:v>
                </c:pt>
                <c:pt idx="776">
                  <c:v>239</c:v>
                </c:pt>
                <c:pt idx="777">
                  <c:v>58</c:v>
                </c:pt>
                <c:pt idx="778">
                  <c:v>346</c:v>
                </c:pt>
                <c:pt idx="779">
                  <c:v>323</c:v>
                </c:pt>
                <c:pt idx="780">
                  <c:v>58</c:v>
                </c:pt>
                <c:pt idx="781">
                  <c:v>220</c:v>
                </c:pt>
                <c:pt idx="782">
                  <c:v>71</c:v>
                </c:pt>
                <c:pt idx="783">
                  <c:v>27</c:v>
                </c:pt>
                <c:pt idx="784">
                  <c:v>606</c:v>
                </c:pt>
                <c:pt idx="785">
                  <c:v>260</c:v>
                </c:pt>
                <c:pt idx="786">
                  <c:v>377</c:v>
                </c:pt>
                <c:pt idx="787">
                  <c:v>230</c:v>
                </c:pt>
                <c:pt idx="788">
                  <c:v>313</c:v>
                </c:pt>
                <c:pt idx="789">
                  <c:v>433</c:v>
                </c:pt>
                <c:pt idx="790">
                  <c:v>348</c:v>
                </c:pt>
                <c:pt idx="791">
                  <c:v>508</c:v>
                </c:pt>
                <c:pt idx="792">
                  <c:v>542</c:v>
                </c:pt>
                <c:pt idx="793">
                  <c:v>49</c:v>
                </c:pt>
                <c:pt idx="794">
                  <c:v>26</c:v>
                </c:pt>
                <c:pt idx="795">
                  <c:v>45</c:v>
                </c:pt>
                <c:pt idx="796">
                  <c:v>319</c:v>
                </c:pt>
                <c:pt idx="797">
                  <c:v>287</c:v>
                </c:pt>
                <c:pt idx="798">
                  <c:v>563</c:v>
                </c:pt>
                <c:pt idx="799">
                  <c:v>32</c:v>
                </c:pt>
                <c:pt idx="800">
                  <c:v>41</c:v>
                </c:pt>
                <c:pt idx="801">
                  <c:v>312</c:v>
                </c:pt>
                <c:pt idx="802">
                  <c:v>47</c:v>
                </c:pt>
                <c:pt idx="803">
                  <c:v>29</c:v>
                </c:pt>
                <c:pt idx="804">
                  <c:v>410</c:v>
                </c:pt>
                <c:pt idx="805">
                  <c:v>424</c:v>
                </c:pt>
                <c:pt idx="806">
                  <c:v>192</c:v>
                </c:pt>
                <c:pt idx="807">
                  <c:v>29</c:v>
                </c:pt>
                <c:pt idx="808">
                  <c:v>31</c:v>
                </c:pt>
                <c:pt idx="809">
                  <c:v>428</c:v>
                </c:pt>
                <c:pt idx="810">
                  <c:v>50</c:v>
                </c:pt>
                <c:pt idx="811">
                  <c:v>29</c:v>
                </c:pt>
                <c:pt idx="812">
                  <c:v>35</c:v>
                </c:pt>
                <c:pt idx="813">
                  <c:v>400</c:v>
                </c:pt>
                <c:pt idx="814">
                  <c:v>50</c:v>
                </c:pt>
                <c:pt idx="815">
                  <c:v>48</c:v>
                </c:pt>
                <c:pt idx="816">
                  <c:v>50</c:v>
                </c:pt>
                <c:pt idx="817">
                  <c:v>218</c:v>
                </c:pt>
                <c:pt idx="818">
                  <c:v>83</c:v>
                </c:pt>
                <c:pt idx="819">
                  <c:v>43</c:v>
                </c:pt>
                <c:pt idx="820">
                  <c:v>218</c:v>
                </c:pt>
                <c:pt idx="821">
                  <c:v>245</c:v>
                </c:pt>
                <c:pt idx="822">
                  <c:v>331</c:v>
                </c:pt>
                <c:pt idx="823">
                  <c:v>323</c:v>
                </c:pt>
                <c:pt idx="824">
                  <c:v>19</c:v>
                </c:pt>
                <c:pt idx="825">
                  <c:v>199</c:v>
                </c:pt>
                <c:pt idx="826">
                  <c:v>47</c:v>
                </c:pt>
                <c:pt idx="827">
                  <c:v>32</c:v>
                </c:pt>
                <c:pt idx="828">
                  <c:v>515</c:v>
                </c:pt>
                <c:pt idx="829">
                  <c:v>422</c:v>
                </c:pt>
                <c:pt idx="830">
                  <c:v>289</c:v>
                </c:pt>
                <c:pt idx="831">
                  <c:v>33</c:v>
                </c:pt>
                <c:pt idx="832">
                  <c:v>242</c:v>
                </c:pt>
                <c:pt idx="833">
                  <c:v>485</c:v>
                </c:pt>
                <c:pt idx="834">
                  <c:v>35</c:v>
                </c:pt>
                <c:pt idx="835">
                  <c:v>406</c:v>
                </c:pt>
                <c:pt idx="836">
                  <c:v>330</c:v>
                </c:pt>
              </c:numCache>
            </c:numRef>
          </c:xVal>
          <c:yVal>
            <c:numRef>
              <c:f>DataCleaned!$J$2:$J$938</c:f>
              <c:numCache>
                <c:formatCode>General</c:formatCode>
                <c:ptCount val="920"/>
                <c:pt idx="0">
                  <c:v>13.194904586855399</c:v>
                </c:pt>
                <c:pt idx="1">
                  <c:v>10.7236273576251</c:v>
                </c:pt>
                <c:pt idx="2">
                  <c:v>14.536496773430599</c:v>
                </c:pt>
                <c:pt idx="3">
                  <c:v>13.857311838076701</c:v>
                </c:pt>
                <c:pt idx="4">
                  <c:v>14.568926770554601</c:v>
                </c:pt>
                <c:pt idx="5">
                  <c:v>12.4353030903368</c:v>
                </c:pt>
                <c:pt idx="6">
                  <c:v>13.344190772860999</c:v>
                </c:pt>
                <c:pt idx="7">
                  <c:v>14.373725448071401</c:v>
                </c:pt>
                <c:pt idx="8">
                  <c:v>14.509899429998001</c:v>
                </c:pt>
                <c:pt idx="9">
                  <c:v>25.322772045369199</c:v>
                </c:pt>
                <c:pt idx="10">
                  <c:v>14.255918971719099</c:v>
                </c:pt>
                <c:pt idx="11">
                  <c:v>14.7017579424584</c:v>
                </c:pt>
                <c:pt idx="12">
                  <c:v>12.5900453015064</c:v>
                </c:pt>
                <c:pt idx="13">
                  <c:v>12.6788511221049</c:v>
                </c:pt>
                <c:pt idx="14">
                  <c:v>13.337307693938399</c:v>
                </c:pt>
                <c:pt idx="15">
                  <c:v>13.443583383101901</c:v>
                </c:pt>
                <c:pt idx="16">
                  <c:v>11.832111746107399</c:v>
                </c:pt>
                <c:pt idx="17">
                  <c:v>16.566121716280399</c:v>
                </c:pt>
                <c:pt idx="18">
                  <c:v>14.612828190366599</c:v>
                </c:pt>
                <c:pt idx="19">
                  <c:v>13.4192519115163</c:v>
                </c:pt>
                <c:pt idx="20">
                  <c:v>15.949668225859099</c:v>
                </c:pt>
                <c:pt idx="21">
                  <c:v>14.4914321856344</c:v>
                </c:pt>
                <c:pt idx="22">
                  <c:v>15.738500453557</c:v>
                </c:pt>
                <c:pt idx="23">
                  <c:v>14.461499358901101</c:v>
                </c:pt>
                <c:pt idx="24">
                  <c:v>13.1599805203412</c:v>
                </c:pt>
                <c:pt idx="25">
                  <c:v>12.530046213471</c:v>
                </c:pt>
                <c:pt idx="26">
                  <c:v>12.126165632204099</c:v>
                </c:pt>
                <c:pt idx="27">
                  <c:v>11.793166569741899</c:v>
                </c:pt>
                <c:pt idx="28">
                  <c:v>11.5368652932247</c:v>
                </c:pt>
                <c:pt idx="29">
                  <c:v>11.367981901138201</c:v>
                </c:pt>
                <c:pt idx="30">
                  <c:v>14.584370300349899</c:v>
                </c:pt>
                <c:pt idx="31">
                  <c:v>14.948251190680701</c:v>
                </c:pt>
                <c:pt idx="32">
                  <c:v>10.427159486595601</c:v>
                </c:pt>
                <c:pt idx="33">
                  <c:v>12.966444708295199</c:v>
                </c:pt>
                <c:pt idx="34">
                  <c:v>13.3582380310472</c:v>
                </c:pt>
                <c:pt idx="35">
                  <c:v>12.143131652667201</c:v>
                </c:pt>
                <c:pt idx="36">
                  <c:v>13.9673828959153</c:v>
                </c:pt>
                <c:pt idx="37">
                  <c:v>12.364682536272101</c:v>
                </c:pt>
                <c:pt idx="38">
                  <c:v>12.3284892315635</c:v>
                </c:pt>
                <c:pt idx="39">
                  <c:v>12.676982018819301</c:v>
                </c:pt>
                <c:pt idx="40">
                  <c:v>14.8923896051491</c:v>
                </c:pt>
                <c:pt idx="41">
                  <c:v>12.6731425412236</c:v>
                </c:pt>
                <c:pt idx="42">
                  <c:v>10.3963685270336</c:v>
                </c:pt>
                <c:pt idx="43">
                  <c:v>18.8246381172432</c:v>
                </c:pt>
                <c:pt idx="44">
                  <c:v>16.423530507226101</c:v>
                </c:pt>
                <c:pt idx="45">
                  <c:v>13.0423794132117</c:v>
                </c:pt>
                <c:pt idx="46">
                  <c:v>13.2955520199051</c:v>
                </c:pt>
                <c:pt idx="47">
                  <c:v>16.623708205078099</c:v>
                </c:pt>
                <c:pt idx="48">
                  <c:v>18.686520019619799</c:v>
                </c:pt>
                <c:pt idx="49">
                  <c:v>11.494753425687</c:v>
                </c:pt>
                <c:pt idx="50">
                  <c:v>14.7368968820071</c:v>
                </c:pt>
                <c:pt idx="51">
                  <c:v>11.8760435291398</c:v>
                </c:pt>
                <c:pt idx="52">
                  <c:v>14.211693118230301</c:v>
                </c:pt>
                <c:pt idx="53">
                  <c:v>13.246694196367701</c:v>
                </c:pt>
                <c:pt idx="54">
                  <c:v>15.2344163930502</c:v>
                </c:pt>
                <c:pt idx="55">
                  <c:v>12.950234527741101</c:v>
                </c:pt>
                <c:pt idx="56">
                  <c:v>12.483230614269299</c:v>
                </c:pt>
                <c:pt idx="57">
                  <c:v>14.008192608024</c:v>
                </c:pt>
                <c:pt idx="58">
                  <c:v>12.4995727261682</c:v>
                </c:pt>
                <c:pt idx="59">
                  <c:v>13.566599228349901</c:v>
                </c:pt>
                <c:pt idx="60">
                  <c:v>11.327603009065299</c:v>
                </c:pt>
                <c:pt idx="61">
                  <c:v>11.070136280292299</c:v>
                </c:pt>
                <c:pt idx="62">
                  <c:v>13.427336590682099</c:v>
                </c:pt>
                <c:pt idx="63">
                  <c:v>16.686391464015799</c:v>
                </c:pt>
                <c:pt idx="64">
                  <c:v>13.171518237257899</c:v>
                </c:pt>
                <c:pt idx="65">
                  <c:v>12.8816849741198</c:v>
                </c:pt>
                <c:pt idx="66">
                  <c:v>13.057290201612</c:v>
                </c:pt>
                <c:pt idx="67">
                  <c:v>15.841167865746201</c:v>
                </c:pt>
                <c:pt idx="68">
                  <c:v>13.4657469511705</c:v>
                </c:pt>
                <c:pt idx="69">
                  <c:v>10.2833808423481</c:v>
                </c:pt>
                <c:pt idx="70">
                  <c:v>16.472110876696298</c:v>
                </c:pt>
                <c:pt idx="71">
                  <c:v>13.099997704422201</c:v>
                </c:pt>
                <c:pt idx="72">
                  <c:v>12.6303404670928</c:v>
                </c:pt>
                <c:pt idx="73">
                  <c:v>15.012286956955201</c:v>
                </c:pt>
                <c:pt idx="74">
                  <c:v>14.5021101571313</c:v>
                </c:pt>
                <c:pt idx="75">
                  <c:v>13.762567948184801</c:v>
                </c:pt>
                <c:pt idx="76">
                  <c:v>22.5029211430099</c:v>
                </c:pt>
                <c:pt idx="77">
                  <c:v>12.7794726624799</c:v>
                </c:pt>
                <c:pt idx="78">
                  <c:v>18.410478116333799</c:v>
                </c:pt>
                <c:pt idx="79">
                  <c:v>13.031668044359799</c:v>
                </c:pt>
                <c:pt idx="80">
                  <c:v>16.734018856990101</c:v>
                </c:pt>
                <c:pt idx="81">
                  <c:v>13.5560969921018</c:v>
                </c:pt>
                <c:pt idx="82">
                  <c:v>13.7936042552607</c:v>
                </c:pt>
                <c:pt idx="83">
                  <c:v>13.7964609412471</c:v>
                </c:pt>
                <c:pt idx="84">
                  <c:v>11.762830756716101</c:v>
                </c:pt>
                <c:pt idx="85">
                  <c:v>19.629137626391799</c:v>
                </c:pt>
                <c:pt idx="86">
                  <c:v>16.9305189783271</c:v>
                </c:pt>
                <c:pt idx="87">
                  <c:v>12.867973452281699</c:v>
                </c:pt>
                <c:pt idx="88">
                  <c:v>12.4831402362231</c:v>
                </c:pt>
                <c:pt idx="89">
                  <c:v>15.462053242278801</c:v>
                </c:pt>
                <c:pt idx="90">
                  <c:v>13.1714998996205</c:v>
                </c:pt>
                <c:pt idx="91">
                  <c:v>13.1400072196703</c:v>
                </c:pt>
                <c:pt idx="92">
                  <c:v>12.068166449953299</c:v>
                </c:pt>
                <c:pt idx="93">
                  <c:v>11.5553936863038</c:v>
                </c:pt>
                <c:pt idx="94">
                  <c:v>12.983982945523</c:v>
                </c:pt>
                <c:pt idx="95">
                  <c:v>14.0588071313834</c:v>
                </c:pt>
                <c:pt idx="96">
                  <c:v>16.373413977600698</c:v>
                </c:pt>
                <c:pt idx="97">
                  <c:v>12.625003830958301</c:v>
                </c:pt>
                <c:pt idx="98">
                  <c:v>13.628800808107</c:v>
                </c:pt>
                <c:pt idx="99">
                  <c:v>12.5646031478742</c:v>
                </c:pt>
                <c:pt idx="100">
                  <c:v>9.2698722185137097</c:v>
                </c:pt>
                <c:pt idx="101">
                  <c:v>13.725870919599201</c:v>
                </c:pt>
                <c:pt idx="102">
                  <c:v>11.849990131377</c:v>
                </c:pt>
                <c:pt idx="103">
                  <c:v>12.340658321262501</c:v>
                </c:pt>
                <c:pt idx="104">
                  <c:v>14.017201999913</c:v>
                </c:pt>
                <c:pt idx="105">
                  <c:v>12.9455731827397</c:v>
                </c:pt>
                <c:pt idx="106">
                  <c:v>14.047975621512601</c:v>
                </c:pt>
                <c:pt idx="107">
                  <c:v>16.985296762308099</c:v>
                </c:pt>
                <c:pt idx="108">
                  <c:v>16.2682972958868</c:v>
                </c:pt>
                <c:pt idx="109">
                  <c:v>15.093679617161399</c:v>
                </c:pt>
                <c:pt idx="110">
                  <c:v>22.308339483871102</c:v>
                </c:pt>
                <c:pt idx="111">
                  <c:v>13.129289304282199</c:v>
                </c:pt>
                <c:pt idx="112">
                  <c:v>13.316818823397901</c:v>
                </c:pt>
                <c:pt idx="113">
                  <c:v>14.483774294999501</c:v>
                </c:pt>
                <c:pt idx="114">
                  <c:v>12.957795574255799</c:v>
                </c:pt>
                <c:pt idx="115">
                  <c:v>12.6810807769186</c:v>
                </c:pt>
                <c:pt idx="116">
                  <c:v>14.109489138424101</c:v>
                </c:pt>
                <c:pt idx="117">
                  <c:v>14.4975294761137</c:v>
                </c:pt>
                <c:pt idx="118">
                  <c:v>16.595268965952901</c:v>
                </c:pt>
                <c:pt idx="119">
                  <c:v>17.0414569384454</c:v>
                </c:pt>
                <c:pt idx="120">
                  <c:v>12.274027536200199</c:v>
                </c:pt>
                <c:pt idx="121">
                  <c:v>14.7265575902751</c:v>
                </c:pt>
                <c:pt idx="122">
                  <c:v>12.626482828874</c:v>
                </c:pt>
                <c:pt idx="123">
                  <c:v>14.0716684262676</c:v>
                </c:pt>
                <c:pt idx="124">
                  <c:v>14.6270150208058</c:v>
                </c:pt>
                <c:pt idx="125">
                  <c:v>14.7549460085188</c:v>
                </c:pt>
                <c:pt idx="126">
                  <c:v>15.4557292752637</c:v>
                </c:pt>
                <c:pt idx="127">
                  <c:v>17.5307148790512</c:v>
                </c:pt>
                <c:pt idx="128">
                  <c:v>18.579651211616401</c:v>
                </c:pt>
                <c:pt idx="129">
                  <c:v>11.5861841566982</c:v>
                </c:pt>
                <c:pt idx="130">
                  <c:v>15.3742910149483</c:v>
                </c:pt>
                <c:pt idx="131">
                  <c:v>15.0027565690863</c:v>
                </c:pt>
                <c:pt idx="132">
                  <c:v>14.946748901704501</c:v>
                </c:pt>
                <c:pt idx="133">
                  <c:v>15.466034947640299</c:v>
                </c:pt>
                <c:pt idx="134">
                  <c:v>15.3722693901687</c:v>
                </c:pt>
                <c:pt idx="135">
                  <c:v>13.0227721270315</c:v>
                </c:pt>
                <c:pt idx="136">
                  <c:v>14.359043933592201</c:v>
                </c:pt>
                <c:pt idx="137">
                  <c:v>14.0058927797291</c:v>
                </c:pt>
                <c:pt idx="138">
                  <c:v>17.023877235250001</c:v>
                </c:pt>
                <c:pt idx="139">
                  <c:v>13.053376495192801</c:v>
                </c:pt>
                <c:pt idx="140">
                  <c:v>13.1153915838084</c:v>
                </c:pt>
                <c:pt idx="141">
                  <c:v>13.2091181099601</c:v>
                </c:pt>
                <c:pt idx="142">
                  <c:v>11.9971821920686</c:v>
                </c:pt>
                <c:pt idx="143">
                  <c:v>15.5156742286572</c:v>
                </c:pt>
                <c:pt idx="144">
                  <c:v>14.383661906098601</c:v>
                </c:pt>
                <c:pt idx="145">
                  <c:v>11.592199833545999</c:v>
                </c:pt>
                <c:pt idx="146">
                  <c:v>14.5337294659122</c:v>
                </c:pt>
                <c:pt idx="147">
                  <c:v>12.299154813381101</c:v>
                </c:pt>
                <c:pt idx="148">
                  <c:v>16.1004946565571</c:v>
                </c:pt>
                <c:pt idx="149">
                  <c:v>14.060299297922301</c:v>
                </c:pt>
                <c:pt idx="150">
                  <c:v>13.649141754561301</c:v>
                </c:pt>
                <c:pt idx="151">
                  <c:v>11.021198238521199</c:v>
                </c:pt>
                <c:pt idx="152">
                  <c:v>11.003428634732</c:v>
                </c:pt>
                <c:pt idx="153">
                  <c:v>12.624607445337199</c:v>
                </c:pt>
                <c:pt idx="154">
                  <c:v>12.806945591278501</c:v>
                </c:pt>
                <c:pt idx="155">
                  <c:v>12.0168476400821</c:v>
                </c:pt>
                <c:pt idx="156">
                  <c:v>13.0129791121994</c:v>
                </c:pt>
                <c:pt idx="157">
                  <c:v>12.5642376347779</c:v>
                </c:pt>
                <c:pt idx="158">
                  <c:v>13.831671636251601</c:v>
                </c:pt>
                <c:pt idx="159">
                  <c:v>13.6820485503247</c:v>
                </c:pt>
                <c:pt idx="160">
                  <c:v>13.4560812861786</c:v>
                </c:pt>
                <c:pt idx="161">
                  <c:v>14.005483719630099</c:v>
                </c:pt>
                <c:pt idx="162">
                  <c:v>11.6493485426584</c:v>
                </c:pt>
                <c:pt idx="163">
                  <c:v>14.0424691903481</c:v>
                </c:pt>
                <c:pt idx="164">
                  <c:v>11.029055711636699</c:v>
                </c:pt>
                <c:pt idx="165">
                  <c:v>12.369699465996</c:v>
                </c:pt>
                <c:pt idx="166">
                  <c:v>13.256598036232001</c:v>
                </c:pt>
                <c:pt idx="167">
                  <c:v>14.8046909784135</c:v>
                </c:pt>
                <c:pt idx="168">
                  <c:v>17.245043316799599</c:v>
                </c:pt>
                <c:pt idx="169">
                  <c:v>11.2025578957143</c:v>
                </c:pt>
                <c:pt idx="170">
                  <c:v>12.861192303476701</c:v>
                </c:pt>
                <c:pt idx="171">
                  <c:v>13.861703480449799</c:v>
                </c:pt>
                <c:pt idx="172">
                  <c:v>17.007080997718401</c:v>
                </c:pt>
                <c:pt idx="173">
                  <c:v>17.519028355544901</c:v>
                </c:pt>
                <c:pt idx="174">
                  <c:v>14.8971746736954</c:v>
                </c:pt>
                <c:pt idx="175">
                  <c:v>13.824059153775201</c:v>
                </c:pt>
                <c:pt idx="176">
                  <c:v>12.5347090573424</c:v>
                </c:pt>
                <c:pt idx="177">
                  <c:v>15.965192998707099</c:v>
                </c:pt>
                <c:pt idx="178">
                  <c:v>11.6296434316806</c:v>
                </c:pt>
                <c:pt idx="179">
                  <c:v>15.2382353140943</c:v>
                </c:pt>
                <c:pt idx="180">
                  <c:v>14.069607960366101</c:v>
                </c:pt>
                <c:pt idx="181">
                  <c:v>13.014932915635301</c:v>
                </c:pt>
                <c:pt idx="182">
                  <c:v>12.3264533925752</c:v>
                </c:pt>
                <c:pt idx="183">
                  <c:v>13.347697101467601</c:v>
                </c:pt>
                <c:pt idx="184">
                  <c:v>16.116389037062</c:v>
                </c:pt>
                <c:pt idx="185">
                  <c:v>12.870363836938701</c:v>
                </c:pt>
                <c:pt idx="186">
                  <c:v>16.137561042410201</c:v>
                </c:pt>
                <c:pt idx="187">
                  <c:v>12.628693467787199</c:v>
                </c:pt>
                <c:pt idx="188">
                  <c:v>15.6730691438453</c:v>
                </c:pt>
                <c:pt idx="189">
                  <c:v>11.919538969234999</c:v>
                </c:pt>
                <c:pt idx="190">
                  <c:v>12.906217769087201</c:v>
                </c:pt>
                <c:pt idx="191">
                  <c:v>13.954280961315501</c:v>
                </c:pt>
                <c:pt idx="192">
                  <c:v>14.498103732263599</c:v>
                </c:pt>
                <c:pt idx="193">
                  <c:v>12.8971232685901</c:v>
                </c:pt>
                <c:pt idx="194">
                  <c:v>13.6496670386841</c:v>
                </c:pt>
                <c:pt idx="195">
                  <c:v>13.1566456159913</c:v>
                </c:pt>
                <c:pt idx="196">
                  <c:v>12.6833811469936</c:v>
                </c:pt>
                <c:pt idx="197">
                  <c:v>11.966907597134099</c:v>
                </c:pt>
                <c:pt idx="198">
                  <c:v>17.453428364429701</c:v>
                </c:pt>
                <c:pt idx="199">
                  <c:v>13.602410058928401</c:v>
                </c:pt>
                <c:pt idx="200">
                  <c:v>12.439121011085399</c:v>
                </c:pt>
                <c:pt idx="201">
                  <c:v>16.096819794691498</c:v>
                </c:pt>
                <c:pt idx="202">
                  <c:v>13.2450064829757</c:v>
                </c:pt>
                <c:pt idx="203">
                  <c:v>15.372523432777101</c:v>
                </c:pt>
                <c:pt idx="204">
                  <c:v>11.6583542658522</c:v>
                </c:pt>
                <c:pt idx="205">
                  <c:v>14.007185930429699</c:v>
                </c:pt>
                <c:pt idx="206">
                  <c:v>14.692045839875</c:v>
                </c:pt>
                <c:pt idx="207">
                  <c:v>15.8085230278034</c:v>
                </c:pt>
                <c:pt idx="208">
                  <c:v>12.409558659916399</c:v>
                </c:pt>
                <c:pt idx="209">
                  <c:v>16.314574938322899</c:v>
                </c:pt>
                <c:pt idx="210">
                  <c:v>13.0188834806222</c:v>
                </c:pt>
                <c:pt idx="211">
                  <c:v>13.1790050925858</c:v>
                </c:pt>
                <c:pt idx="212">
                  <c:v>12.2925644265814</c:v>
                </c:pt>
                <c:pt idx="213">
                  <c:v>13.790485738538299</c:v>
                </c:pt>
                <c:pt idx="214">
                  <c:v>11.084741597157601</c:v>
                </c:pt>
                <c:pt idx="215">
                  <c:v>15.0983711505739</c:v>
                </c:pt>
                <c:pt idx="216">
                  <c:v>15.0931749685341</c:v>
                </c:pt>
                <c:pt idx="217">
                  <c:v>16.382462543864602</c:v>
                </c:pt>
                <c:pt idx="218">
                  <c:v>13.076546419665201</c:v>
                </c:pt>
                <c:pt idx="219">
                  <c:v>12.019265673578399</c:v>
                </c:pt>
                <c:pt idx="220">
                  <c:v>15.3301887201039</c:v>
                </c:pt>
                <c:pt idx="221">
                  <c:v>14.4085814588323</c:v>
                </c:pt>
                <c:pt idx="222">
                  <c:v>12.686811378942799</c:v>
                </c:pt>
                <c:pt idx="223">
                  <c:v>14.7640707977597</c:v>
                </c:pt>
                <c:pt idx="224">
                  <c:v>16.487865977212401</c:v>
                </c:pt>
                <c:pt idx="225">
                  <c:v>13.7553076730699</c:v>
                </c:pt>
                <c:pt idx="226">
                  <c:v>12.227073736563</c:v>
                </c:pt>
                <c:pt idx="227">
                  <c:v>14.8261233695928</c:v>
                </c:pt>
                <c:pt idx="228">
                  <c:v>13.043919058473699</c:v>
                </c:pt>
                <c:pt idx="229">
                  <c:v>15.059332637303299</c:v>
                </c:pt>
                <c:pt idx="230">
                  <c:v>14.2661800069016</c:v>
                </c:pt>
                <c:pt idx="231">
                  <c:v>12.393503087251201</c:v>
                </c:pt>
                <c:pt idx="232">
                  <c:v>17.347366605087799</c:v>
                </c:pt>
                <c:pt idx="233">
                  <c:v>12.661558931852801</c:v>
                </c:pt>
                <c:pt idx="234">
                  <c:v>10.6139079432765</c:v>
                </c:pt>
                <c:pt idx="235">
                  <c:v>14.1225038825221</c:v>
                </c:pt>
                <c:pt idx="236">
                  <c:v>18.920939941745999</c:v>
                </c:pt>
                <c:pt idx="237">
                  <c:v>11.736293030292099</c:v>
                </c:pt>
                <c:pt idx="238">
                  <c:v>13.0549912636698</c:v>
                </c:pt>
                <c:pt idx="239">
                  <c:v>16.342707157644298</c:v>
                </c:pt>
                <c:pt idx="240">
                  <c:v>13.708217611811699</c:v>
                </c:pt>
                <c:pt idx="241">
                  <c:v>11.001358005753699</c:v>
                </c:pt>
                <c:pt idx="242">
                  <c:v>12.8710237125149</c:v>
                </c:pt>
                <c:pt idx="243">
                  <c:v>13.3499465534493</c:v>
                </c:pt>
                <c:pt idx="244">
                  <c:v>13.908947403050201</c:v>
                </c:pt>
                <c:pt idx="245">
                  <c:v>15.652556771107101</c:v>
                </c:pt>
                <c:pt idx="246">
                  <c:v>13.000831744369099</c:v>
                </c:pt>
                <c:pt idx="247">
                  <c:v>14.6741125786828</c:v>
                </c:pt>
                <c:pt idx="248">
                  <c:v>13.365764578528401</c:v>
                </c:pt>
                <c:pt idx="249">
                  <c:v>15.5961814262989</c:v>
                </c:pt>
                <c:pt idx="250">
                  <c:v>13.494284693762699</c:v>
                </c:pt>
                <c:pt idx="251">
                  <c:v>13.608797573842899</c:v>
                </c:pt>
                <c:pt idx="252">
                  <c:v>14.022147300940301</c:v>
                </c:pt>
                <c:pt idx="253">
                  <c:v>12.6052148084071</c:v>
                </c:pt>
                <c:pt idx="254">
                  <c:v>13.8945163852842</c:v>
                </c:pt>
                <c:pt idx="255">
                  <c:v>14.8099612684109</c:v>
                </c:pt>
                <c:pt idx="256">
                  <c:v>16.232208512851098</c:v>
                </c:pt>
                <c:pt idx="257">
                  <c:v>11.5169138105767</c:v>
                </c:pt>
                <c:pt idx="258">
                  <c:v>13.590605206837999</c:v>
                </c:pt>
                <c:pt idx="259">
                  <c:v>14.8607432660542</c:v>
                </c:pt>
                <c:pt idx="260">
                  <c:v>12.504774695621601</c:v>
                </c:pt>
                <c:pt idx="261">
                  <c:v>12.9153905601784</c:v>
                </c:pt>
                <c:pt idx="262">
                  <c:v>16.337476094914098</c:v>
                </c:pt>
                <c:pt idx="263">
                  <c:v>14.7812654773326</c:v>
                </c:pt>
                <c:pt idx="264">
                  <c:v>14.033352708502299</c:v>
                </c:pt>
                <c:pt idx="265">
                  <c:v>14.1503372596035</c:v>
                </c:pt>
                <c:pt idx="266">
                  <c:v>12.148524791437</c:v>
                </c:pt>
                <c:pt idx="267">
                  <c:v>13.7833043493135</c:v>
                </c:pt>
                <c:pt idx="268">
                  <c:v>13.342138801805699</c:v>
                </c:pt>
                <c:pt idx="269">
                  <c:v>11.745304844813599</c:v>
                </c:pt>
                <c:pt idx="270">
                  <c:v>12.663804386474</c:v>
                </c:pt>
                <c:pt idx="271">
                  <c:v>14.9847292675239</c:v>
                </c:pt>
                <c:pt idx="272">
                  <c:v>16.580644074358901</c:v>
                </c:pt>
                <c:pt idx="273">
                  <c:v>12.883268128473899</c:v>
                </c:pt>
                <c:pt idx="274">
                  <c:v>12.015452360154001</c:v>
                </c:pt>
                <c:pt idx="275">
                  <c:v>16.494035768027899</c:v>
                </c:pt>
                <c:pt idx="276">
                  <c:v>13.623882711356099</c:v>
                </c:pt>
                <c:pt idx="277">
                  <c:v>12.998356178365199</c:v>
                </c:pt>
                <c:pt idx="278">
                  <c:v>13.734553548051499</c:v>
                </c:pt>
                <c:pt idx="279">
                  <c:v>13.5688364219621</c:v>
                </c:pt>
                <c:pt idx="280">
                  <c:v>12.270051558903001</c:v>
                </c:pt>
                <c:pt idx="281">
                  <c:v>15.870427565297801</c:v>
                </c:pt>
                <c:pt idx="282">
                  <c:v>12.3420711969853</c:v>
                </c:pt>
                <c:pt idx="283">
                  <c:v>11.1190377146198</c:v>
                </c:pt>
                <c:pt idx="284">
                  <c:v>14.195795196943999</c:v>
                </c:pt>
                <c:pt idx="285">
                  <c:v>14.940667336958899</c:v>
                </c:pt>
                <c:pt idx="286">
                  <c:v>13.5435200996234</c:v>
                </c:pt>
                <c:pt idx="287">
                  <c:v>13.283858813729999</c:v>
                </c:pt>
                <c:pt idx="288">
                  <c:v>15.3304075993114</c:v>
                </c:pt>
                <c:pt idx="289">
                  <c:v>15.6336755868826</c:v>
                </c:pt>
                <c:pt idx="290">
                  <c:v>17.744409272818402</c:v>
                </c:pt>
                <c:pt idx="291">
                  <c:v>14.2096961461825</c:v>
                </c:pt>
                <c:pt idx="292">
                  <c:v>13.9559952955179</c:v>
                </c:pt>
                <c:pt idx="293">
                  <c:v>14.019651721532099</c:v>
                </c:pt>
                <c:pt idx="294">
                  <c:v>15.3068175564912</c:v>
                </c:pt>
                <c:pt idx="295">
                  <c:v>13.2160261218554</c:v>
                </c:pt>
                <c:pt idx="296">
                  <c:v>10.7011460502627</c:v>
                </c:pt>
                <c:pt idx="297">
                  <c:v>16.310191429479801</c:v>
                </c:pt>
                <c:pt idx="298">
                  <c:v>16.2623634454289</c:v>
                </c:pt>
                <c:pt idx="299">
                  <c:v>16.691822101141302</c:v>
                </c:pt>
                <c:pt idx="300">
                  <c:v>11.3182032494687</c:v>
                </c:pt>
                <c:pt idx="301">
                  <c:v>13.8197930866842</c:v>
                </c:pt>
                <c:pt idx="302">
                  <c:v>13.421441236719399</c:v>
                </c:pt>
                <c:pt idx="303">
                  <c:v>14.790032207784</c:v>
                </c:pt>
                <c:pt idx="304">
                  <c:v>12.826991583801099</c:v>
                </c:pt>
                <c:pt idx="305">
                  <c:v>14.7244439168163</c:v>
                </c:pt>
                <c:pt idx="306">
                  <c:v>13.0563032492616</c:v>
                </c:pt>
                <c:pt idx="307">
                  <c:v>14.4005767698404</c:v>
                </c:pt>
                <c:pt idx="308">
                  <c:v>13.755487592538699</c:v>
                </c:pt>
                <c:pt idx="309">
                  <c:v>14.180697269485201</c:v>
                </c:pt>
                <c:pt idx="310">
                  <c:v>15.0725825546201</c:v>
                </c:pt>
                <c:pt idx="311">
                  <c:v>14.522586823304399</c:v>
                </c:pt>
                <c:pt idx="312">
                  <c:v>12.164988627251001</c:v>
                </c:pt>
                <c:pt idx="313">
                  <c:v>12.209065149387399</c:v>
                </c:pt>
                <c:pt idx="314">
                  <c:v>14.471824885153501</c:v>
                </c:pt>
                <c:pt idx="315">
                  <c:v>12.996519902468499</c:v>
                </c:pt>
                <c:pt idx="316">
                  <c:v>13.230855316544201</c:v>
                </c:pt>
                <c:pt idx="317">
                  <c:v>14.8294556150807</c:v>
                </c:pt>
                <c:pt idx="318">
                  <c:v>12.926164347276</c:v>
                </c:pt>
                <c:pt idx="319">
                  <c:v>12.8015622783137</c:v>
                </c:pt>
                <c:pt idx="320">
                  <c:v>13.7409165004026</c:v>
                </c:pt>
                <c:pt idx="321">
                  <c:v>17.335035576037001</c:v>
                </c:pt>
                <c:pt idx="322">
                  <c:v>12.9045018536554</c:v>
                </c:pt>
                <c:pt idx="323">
                  <c:v>14.6090195323033</c:v>
                </c:pt>
                <c:pt idx="324">
                  <c:v>13.110146644332501</c:v>
                </c:pt>
                <c:pt idx="325">
                  <c:v>12.3731537799138</c:v>
                </c:pt>
                <c:pt idx="326">
                  <c:v>13.4203756423115</c:v>
                </c:pt>
                <c:pt idx="327">
                  <c:v>12.6544447050466</c:v>
                </c:pt>
                <c:pt idx="328">
                  <c:v>13.3588175571279</c:v>
                </c:pt>
                <c:pt idx="329">
                  <c:v>12.860985083173199</c:v>
                </c:pt>
                <c:pt idx="330">
                  <c:v>13.321969597209399</c:v>
                </c:pt>
                <c:pt idx="331">
                  <c:v>12.853488912023201</c:v>
                </c:pt>
                <c:pt idx="332">
                  <c:v>20.667238318612299</c:v>
                </c:pt>
                <c:pt idx="333">
                  <c:v>13.9442211877791</c:v>
                </c:pt>
                <c:pt idx="334">
                  <c:v>12.789849778023701</c:v>
                </c:pt>
                <c:pt idx="335">
                  <c:v>14.0236596569318</c:v>
                </c:pt>
                <c:pt idx="336">
                  <c:v>14.225778169781799</c:v>
                </c:pt>
                <c:pt idx="337">
                  <c:v>13.5479825227082</c:v>
                </c:pt>
                <c:pt idx="338">
                  <c:v>12.3418492723616</c:v>
                </c:pt>
                <c:pt idx="339">
                  <c:v>12.1289271234004</c:v>
                </c:pt>
                <c:pt idx="340">
                  <c:v>13.8683688759796</c:v>
                </c:pt>
                <c:pt idx="341">
                  <c:v>13.0215519945429</c:v>
                </c:pt>
                <c:pt idx="342">
                  <c:v>15.0606550487554</c:v>
                </c:pt>
                <c:pt idx="343">
                  <c:v>12.9300632490928</c:v>
                </c:pt>
                <c:pt idx="344">
                  <c:v>12.494200807843001</c:v>
                </c:pt>
                <c:pt idx="345">
                  <c:v>13.940653187238601</c:v>
                </c:pt>
                <c:pt idx="346">
                  <c:v>15.0593561051063</c:v>
                </c:pt>
                <c:pt idx="347">
                  <c:v>12.873974212478201</c:v>
                </c:pt>
                <c:pt idx="348">
                  <c:v>12.4739052622218</c:v>
                </c:pt>
                <c:pt idx="349">
                  <c:v>12.80281967238</c:v>
                </c:pt>
                <c:pt idx="350">
                  <c:v>11.7907211700467</c:v>
                </c:pt>
                <c:pt idx="351">
                  <c:v>14.446178933634499</c:v>
                </c:pt>
                <c:pt idx="352">
                  <c:v>13.9213043494816</c:v>
                </c:pt>
                <c:pt idx="353">
                  <c:v>13.7606408226696</c:v>
                </c:pt>
                <c:pt idx="354">
                  <c:v>12.298249030511201</c:v>
                </c:pt>
                <c:pt idx="355">
                  <c:v>13.0839802638886</c:v>
                </c:pt>
                <c:pt idx="356">
                  <c:v>13.8452584133531</c:v>
                </c:pt>
                <c:pt idx="357">
                  <c:v>18.366129356374099</c:v>
                </c:pt>
                <c:pt idx="358">
                  <c:v>11.0921585101643</c:v>
                </c:pt>
                <c:pt idx="359">
                  <c:v>15.394507340196199</c:v>
                </c:pt>
                <c:pt idx="360">
                  <c:v>12.552898631790001</c:v>
                </c:pt>
                <c:pt idx="361">
                  <c:v>12.233431603527899</c:v>
                </c:pt>
                <c:pt idx="362">
                  <c:v>11.9195056216436</c:v>
                </c:pt>
                <c:pt idx="363">
                  <c:v>12.9456045513818</c:v>
                </c:pt>
                <c:pt idx="364">
                  <c:v>15.2222873232806</c:v>
                </c:pt>
                <c:pt idx="365">
                  <c:v>14.861756020469899</c:v>
                </c:pt>
                <c:pt idx="366">
                  <c:v>12.532087036868701</c:v>
                </c:pt>
                <c:pt idx="367">
                  <c:v>17.0985919201127</c:v>
                </c:pt>
                <c:pt idx="368">
                  <c:v>15.24959376548</c:v>
                </c:pt>
                <c:pt idx="369">
                  <c:v>14.390443922253199</c:v>
                </c:pt>
                <c:pt idx="370">
                  <c:v>14.300283193164899</c:v>
                </c:pt>
                <c:pt idx="371">
                  <c:v>16.606294003675401</c:v>
                </c:pt>
                <c:pt idx="372">
                  <c:v>12.4785054227534</c:v>
                </c:pt>
                <c:pt idx="373">
                  <c:v>12.126865685874099</c:v>
                </c:pt>
                <c:pt idx="374">
                  <c:v>12.6783245249087</c:v>
                </c:pt>
                <c:pt idx="375">
                  <c:v>14.3099716848724</c:v>
                </c:pt>
                <c:pt idx="376">
                  <c:v>12.817562048210201</c:v>
                </c:pt>
                <c:pt idx="377">
                  <c:v>12.6666841026915</c:v>
                </c:pt>
                <c:pt idx="378">
                  <c:v>14.4908340155723</c:v>
                </c:pt>
                <c:pt idx="379">
                  <c:v>11.6079630671401</c:v>
                </c:pt>
                <c:pt idx="380">
                  <c:v>13.3227292500223</c:v>
                </c:pt>
                <c:pt idx="381">
                  <c:v>15.1461001895248</c:v>
                </c:pt>
                <c:pt idx="382">
                  <c:v>11.8308627720658</c:v>
                </c:pt>
                <c:pt idx="383">
                  <c:v>12.6107951622313</c:v>
                </c:pt>
                <c:pt idx="384">
                  <c:v>14.095574109176599</c:v>
                </c:pt>
                <c:pt idx="385">
                  <c:v>12.6259558775277</c:v>
                </c:pt>
                <c:pt idx="386">
                  <c:v>11.289203168339</c:v>
                </c:pt>
                <c:pt idx="387">
                  <c:v>15.242016882040501</c:v>
                </c:pt>
                <c:pt idx="388">
                  <c:v>12.6385924404664</c:v>
                </c:pt>
                <c:pt idx="389">
                  <c:v>14.459645487406499</c:v>
                </c:pt>
                <c:pt idx="390">
                  <c:v>25.068261369477199</c:v>
                </c:pt>
                <c:pt idx="391">
                  <c:v>11.6770613722541</c:v>
                </c:pt>
                <c:pt idx="392">
                  <c:v>15.2031327249206</c:v>
                </c:pt>
                <c:pt idx="393">
                  <c:v>11.286620168757</c:v>
                </c:pt>
                <c:pt idx="394">
                  <c:v>14.0411804319238</c:v>
                </c:pt>
                <c:pt idx="395">
                  <c:v>14.3788605102019</c:v>
                </c:pt>
                <c:pt idx="396">
                  <c:v>17.5223474332692</c:v>
                </c:pt>
                <c:pt idx="397">
                  <c:v>17.960154422088301</c:v>
                </c:pt>
                <c:pt idx="398">
                  <c:v>12.634232823713701</c:v>
                </c:pt>
                <c:pt idx="399">
                  <c:v>14.3696441721605</c:v>
                </c:pt>
                <c:pt idx="400">
                  <c:v>14.136619897413601</c:v>
                </c:pt>
                <c:pt idx="401">
                  <c:v>12.9514610064232</c:v>
                </c:pt>
                <c:pt idx="402">
                  <c:v>12.674205746263301</c:v>
                </c:pt>
                <c:pt idx="403">
                  <c:v>11.8012322439819</c:v>
                </c:pt>
                <c:pt idx="404">
                  <c:v>13.1227657864947</c:v>
                </c:pt>
                <c:pt idx="405">
                  <c:v>12.3103863902088</c:v>
                </c:pt>
                <c:pt idx="406">
                  <c:v>12.3286316152669</c:v>
                </c:pt>
                <c:pt idx="407">
                  <c:v>15.9314035970385</c:v>
                </c:pt>
                <c:pt idx="408">
                  <c:v>13.073217615088501</c:v>
                </c:pt>
                <c:pt idx="409">
                  <c:v>16.103536893098401</c:v>
                </c:pt>
                <c:pt idx="410">
                  <c:v>13.300372748066099</c:v>
                </c:pt>
                <c:pt idx="411">
                  <c:v>12.964537005329801</c:v>
                </c:pt>
                <c:pt idx="412">
                  <c:v>14.1060934168225</c:v>
                </c:pt>
                <c:pt idx="413">
                  <c:v>13.0855060546108</c:v>
                </c:pt>
                <c:pt idx="414">
                  <c:v>12.315424758863401</c:v>
                </c:pt>
                <c:pt idx="415">
                  <c:v>14.8386870232607</c:v>
                </c:pt>
                <c:pt idx="416">
                  <c:v>12.134585180336501</c:v>
                </c:pt>
                <c:pt idx="417">
                  <c:v>14.021912863673</c:v>
                </c:pt>
                <c:pt idx="418">
                  <c:v>12.9110600240473</c:v>
                </c:pt>
                <c:pt idx="419">
                  <c:v>17.177894018751001</c:v>
                </c:pt>
                <c:pt idx="420">
                  <c:v>12.537636635023199</c:v>
                </c:pt>
                <c:pt idx="421">
                  <c:v>8.5637748352326604</c:v>
                </c:pt>
                <c:pt idx="422">
                  <c:v>13.2888747201985</c:v>
                </c:pt>
                <c:pt idx="423">
                  <c:v>13.951989769582701</c:v>
                </c:pt>
                <c:pt idx="424">
                  <c:v>12.8881567648701</c:v>
                </c:pt>
                <c:pt idx="425">
                  <c:v>17.1066030889092</c:v>
                </c:pt>
                <c:pt idx="426">
                  <c:v>14.451440562603301</c:v>
                </c:pt>
                <c:pt idx="427">
                  <c:v>13.231319024969601</c:v>
                </c:pt>
                <c:pt idx="428">
                  <c:v>15.300911167137601</c:v>
                </c:pt>
                <c:pt idx="429">
                  <c:v>12.2747895919911</c:v>
                </c:pt>
                <c:pt idx="430">
                  <c:v>14.0964835096438</c:v>
                </c:pt>
                <c:pt idx="431">
                  <c:v>13.5766041295463</c:v>
                </c:pt>
                <c:pt idx="432">
                  <c:v>13.619884442169001</c:v>
                </c:pt>
                <c:pt idx="433">
                  <c:v>15.7291858521469</c:v>
                </c:pt>
                <c:pt idx="434">
                  <c:v>10.0356630193525</c:v>
                </c:pt>
                <c:pt idx="435">
                  <c:v>15.2275979166429</c:v>
                </c:pt>
                <c:pt idx="436">
                  <c:v>12.8873129400307</c:v>
                </c:pt>
                <c:pt idx="437">
                  <c:v>13.087507530200099</c:v>
                </c:pt>
                <c:pt idx="438">
                  <c:v>12.1681743972339</c:v>
                </c:pt>
                <c:pt idx="439">
                  <c:v>13.1583006552566</c:v>
                </c:pt>
                <c:pt idx="440">
                  <c:v>12.925775001830001</c:v>
                </c:pt>
                <c:pt idx="441">
                  <c:v>12.931465631487301</c:v>
                </c:pt>
                <c:pt idx="442">
                  <c:v>15.676945837924899</c:v>
                </c:pt>
                <c:pt idx="443">
                  <c:v>15.753228259632101</c:v>
                </c:pt>
                <c:pt idx="444">
                  <c:v>13.817997096730799</c:v>
                </c:pt>
                <c:pt idx="445">
                  <c:v>11.9675799069585</c:v>
                </c:pt>
                <c:pt idx="446">
                  <c:v>14.739263543068001</c:v>
                </c:pt>
                <c:pt idx="447">
                  <c:v>10.424862471285699</c:v>
                </c:pt>
                <c:pt idx="448">
                  <c:v>11.0431244443264</c:v>
                </c:pt>
                <c:pt idx="449">
                  <c:v>15.8701779225379</c:v>
                </c:pt>
                <c:pt idx="450">
                  <c:v>12.791957620094999</c:v>
                </c:pt>
                <c:pt idx="451">
                  <c:v>13.2208370974683</c:v>
                </c:pt>
                <c:pt idx="452">
                  <c:v>13.424125916333001</c:v>
                </c:pt>
                <c:pt idx="453">
                  <c:v>11.080763622240999</c:v>
                </c:pt>
                <c:pt idx="454">
                  <c:v>14.375922148639701</c:v>
                </c:pt>
                <c:pt idx="455">
                  <c:v>13.0144501646443</c:v>
                </c:pt>
                <c:pt idx="456">
                  <c:v>15.4556443691548</c:v>
                </c:pt>
                <c:pt idx="457">
                  <c:v>14.8764393461749</c:v>
                </c:pt>
                <c:pt idx="458">
                  <c:v>16.036793834240299</c:v>
                </c:pt>
                <c:pt idx="459">
                  <c:v>13.647773277536499</c:v>
                </c:pt>
                <c:pt idx="460">
                  <c:v>15.8827422831296</c:v>
                </c:pt>
                <c:pt idx="461">
                  <c:v>13.235625140750299</c:v>
                </c:pt>
                <c:pt idx="462">
                  <c:v>13.2981867747877</c:v>
                </c:pt>
                <c:pt idx="463">
                  <c:v>12.943258805300401</c:v>
                </c:pt>
                <c:pt idx="464">
                  <c:v>12.8414966099474</c:v>
                </c:pt>
                <c:pt idx="465">
                  <c:v>15.021855036371999</c:v>
                </c:pt>
                <c:pt idx="466">
                  <c:v>14.238950302066799</c:v>
                </c:pt>
                <c:pt idx="467">
                  <c:v>15.0881245831981</c:v>
                </c:pt>
                <c:pt idx="468">
                  <c:v>15.310961679722199</c:v>
                </c:pt>
                <c:pt idx="469">
                  <c:v>16.471429268123</c:v>
                </c:pt>
                <c:pt idx="470">
                  <c:v>13.6734090304401</c:v>
                </c:pt>
                <c:pt idx="471">
                  <c:v>13.3499000375809</c:v>
                </c:pt>
                <c:pt idx="472">
                  <c:v>16.076564773301399</c:v>
                </c:pt>
                <c:pt idx="473">
                  <c:v>12.813845237474499</c:v>
                </c:pt>
                <c:pt idx="474">
                  <c:v>15.544388162211201</c:v>
                </c:pt>
                <c:pt idx="475">
                  <c:v>15.369827824346199</c:v>
                </c:pt>
                <c:pt idx="476">
                  <c:v>12.209946754563299</c:v>
                </c:pt>
                <c:pt idx="477">
                  <c:v>11.9286005221743</c:v>
                </c:pt>
                <c:pt idx="478">
                  <c:v>12.078742999890901</c:v>
                </c:pt>
                <c:pt idx="479">
                  <c:v>10.749546706651</c:v>
                </c:pt>
                <c:pt idx="480">
                  <c:v>17.233821392716901</c:v>
                </c:pt>
                <c:pt idx="481">
                  <c:v>12.7881033827327</c:v>
                </c:pt>
                <c:pt idx="482">
                  <c:v>14.8663025694149</c:v>
                </c:pt>
                <c:pt idx="483">
                  <c:v>15.4672486510092</c:v>
                </c:pt>
                <c:pt idx="484">
                  <c:v>12.265547319501501</c:v>
                </c:pt>
                <c:pt idx="485">
                  <c:v>13.3003339742455</c:v>
                </c:pt>
                <c:pt idx="486">
                  <c:v>12.9656535354629</c:v>
                </c:pt>
                <c:pt idx="487">
                  <c:v>13.308396701075001</c:v>
                </c:pt>
                <c:pt idx="488">
                  <c:v>14.504421675045901</c:v>
                </c:pt>
                <c:pt idx="489">
                  <c:v>16.936127868736701</c:v>
                </c:pt>
                <c:pt idx="490">
                  <c:v>14.487813113531301</c:v>
                </c:pt>
                <c:pt idx="491">
                  <c:v>12.83754173092</c:v>
                </c:pt>
                <c:pt idx="492">
                  <c:v>13.236036281982001</c:v>
                </c:pt>
                <c:pt idx="493">
                  <c:v>13.779687974082799</c:v>
                </c:pt>
                <c:pt idx="494">
                  <c:v>11.797479411849899</c:v>
                </c:pt>
                <c:pt idx="495">
                  <c:v>12.936237185566601</c:v>
                </c:pt>
                <c:pt idx="496">
                  <c:v>18.337389665382801</c:v>
                </c:pt>
                <c:pt idx="497">
                  <c:v>13.5922667469715</c:v>
                </c:pt>
                <c:pt idx="498">
                  <c:v>12.5494800109549</c:v>
                </c:pt>
                <c:pt idx="499">
                  <c:v>12.3790169976568</c:v>
                </c:pt>
                <c:pt idx="500">
                  <c:v>19.203388396663701</c:v>
                </c:pt>
                <c:pt idx="501">
                  <c:v>13.642251023232101</c:v>
                </c:pt>
                <c:pt idx="502">
                  <c:v>14.4332255174471</c:v>
                </c:pt>
                <c:pt idx="503">
                  <c:v>15.5993244000425</c:v>
                </c:pt>
                <c:pt idx="504">
                  <c:v>12.223068043513599</c:v>
                </c:pt>
                <c:pt idx="505">
                  <c:v>19.225634998212399</c:v>
                </c:pt>
                <c:pt idx="506">
                  <c:v>13.5866989764998</c:v>
                </c:pt>
                <c:pt idx="507">
                  <c:v>11.5783221821286</c:v>
                </c:pt>
                <c:pt idx="508">
                  <c:v>16.200551329793999</c:v>
                </c:pt>
                <c:pt idx="509">
                  <c:v>12.741033939220101</c:v>
                </c:pt>
                <c:pt idx="510">
                  <c:v>13.139104113081199</c:v>
                </c:pt>
                <c:pt idx="511">
                  <c:v>10.7872177658019</c:v>
                </c:pt>
                <c:pt idx="512">
                  <c:v>13.534041000132801</c:v>
                </c:pt>
                <c:pt idx="513">
                  <c:v>12.2084823262438</c:v>
                </c:pt>
                <c:pt idx="514">
                  <c:v>13.382328467118599</c:v>
                </c:pt>
                <c:pt idx="515">
                  <c:v>15.5828048115638</c:v>
                </c:pt>
                <c:pt idx="516">
                  <c:v>14.928671106694701</c:v>
                </c:pt>
                <c:pt idx="517">
                  <c:v>13.053551317348299</c:v>
                </c:pt>
                <c:pt idx="518">
                  <c:v>15.889592846665</c:v>
                </c:pt>
                <c:pt idx="519">
                  <c:v>15.016559350272001</c:v>
                </c:pt>
                <c:pt idx="520">
                  <c:v>13.823496974865</c:v>
                </c:pt>
                <c:pt idx="521">
                  <c:v>15.958215736492599</c:v>
                </c:pt>
                <c:pt idx="522">
                  <c:v>12.651608880632701</c:v>
                </c:pt>
                <c:pt idx="523">
                  <c:v>11.5000115918234</c:v>
                </c:pt>
                <c:pt idx="524">
                  <c:v>14.337878288860001</c:v>
                </c:pt>
                <c:pt idx="525">
                  <c:v>15.011346725929499</c:v>
                </c:pt>
                <c:pt idx="526">
                  <c:v>12.550470180761099</c:v>
                </c:pt>
                <c:pt idx="527">
                  <c:v>12.897856272681199</c:v>
                </c:pt>
                <c:pt idx="528">
                  <c:v>13.7722392286082</c:v>
                </c:pt>
                <c:pt idx="529">
                  <c:v>12.881041378681701</c:v>
                </c:pt>
                <c:pt idx="530">
                  <c:v>12.999930935305899</c:v>
                </c:pt>
                <c:pt idx="531">
                  <c:v>12.879417256978501</c:v>
                </c:pt>
                <c:pt idx="532">
                  <c:v>13.2219115664754</c:v>
                </c:pt>
                <c:pt idx="533">
                  <c:v>15.0616251624944</c:v>
                </c:pt>
                <c:pt idx="534">
                  <c:v>12.205380613741101</c:v>
                </c:pt>
                <c:pt idx="535">
                  <c:v>13.8003535867949</c:v>
                </c:pt>
                <c:pt idx="536">
                  <c:v>11.935809139007301</c:v>
                </c:pt>
                <c:pt idx="537">
                  <c:v>12.046292633684599</c:v>
                </c:pt>
                <c:pt idx="538">
                  <c:v>14.785145965310299</c:v>
                </c:pt>
                <c:pt idx="539">
                  <c:v>16.178283905131899</c:v>
                </c:pt>
                <c:pt idx="540">
                  <c:v>14.1780841709987</c:v>
                </c:pt>
                <c:pt idx="541">
                  <c:v>12.962926572335499</c:v>
                </c:pt>
                <c:pt idx="542">
                  <c:v>13.075211345024201</c:v>
                </c:pt>
                <c:pt idx="543">
                  <c:v>14.5221213844631</c:v>
                </c:pt>
                <c:pt idx="544">
                  <c:v>10.7580340221754</c:v>
                </c:pt>
                <c:pt idx="545">
                  <c:v>11.2401849434616</c:v>
                </c:pt>
                <c:pt idx="546">
                  <c:v>15.2206085700132</c:v>
                </c:pt>
                <c:pt idx="547">
                  <c:v>13.163227423752501</c:v>
                </c:pt>
                <c:pt idx="548">
                  <c:v>12.1127869242589</c:v>
                </c:pt>
                <c:pt idx="549">
                  <c:v>17.595491188702699</c:v>
                </c:pt>
                <c:pt idx="550">
                  <c:v>12.0050724991611</c:v>
                </c:pt>
                <c:pt idx="551">
                  <c:v>14.855459919827</c:v>
                </c:pt>
                <c:pt idx="552">
                  <c:v>13.5253037186562</c:v>
                </c:pt>
                <c:pt idx="553">
                  <c:v>12.376918079189201</c:v>
                </c:pt>
                <c:pt idx="554">
                  <c:v>15.5146336804951</c:v>
                </c:pt>
                <c:pt idx="555">
                  <c:v>13.2984957281456</c:v>
                </c:pt>
                <c:pt idx="556">
                  <c:v>13.483807261533199</c:v>
                </c:pt>
                <c:pt idx="557">
                  <c:v>14.257193786622899</c:v>
                </c:pt>
                <c:pt idx="558">
                  <c:v>13.710886147120201</c:v>
                </c:pt>
                <c:pt idx="559">
                  <c:v>12.8993198165252</c:v>
                </c:pt>
                <c:pt idx="560">
                  <c:v>17.102388299691398</c:v>
                </c:pt>
                <c:pt idx="561">
                  <c:v>12.782855330128401</c:v>
                </c:pt>
                <c:pt idx="562">
                  <c:v>13.2074599382081</c:v>
                </c:pt>
                <c:pt idx="563">
                  <c:v>11.6697801872917</c:v>
                </c:pt>
                <c:pt idx="564">
                  <c:v>14.730216108281301</c:v>
                </c:pt>
                <c:pt idx="565">
                  <c:v>13.044529545638101</c:v>
                </c:pt>
                <c:pt idx="566">
                  <c:v>13.4329632865358</c:v>
                </c:pt>
                <c:pt idx="567">
                  <c:v>13.256382500920401</c:v>
                </c:pt>
                <c:pt idx="568">
                  <c:v>13.1746483550563</c:v>
                </c:pt>
                <c:pt idx="569">
                  <c:v>13.806727489203301</c:v>
                </c:pt>
                <c:pt idx="570">
                  <c:v>10.9585347209542</c:v>
                </c:pt>
                <c:pt idx="571">
                  <c:v>13.151880311695001</c:v>
                </c:pt>
                <c:pt idx="572">
                  <c:v>13.0978536164238</c:v>
                </c:pt>
                <c:pt idx="573">
                  <c:v>13.357403120292499</c:v>
                </c:pt>
                <c:pt idx="574">
                  <c:v>12.393629965571099</c:v>
                </c:pt>
                <c:pt idx="575">
                  <c:v>16.207318230099599</c:v>
                </c:pt>
                <c:pt idx="576">
                  <c:v>13.671912539902401</c:v>
                </c:pt>
                <c:pt idx="577">
                  <c:v>12.5848968637704</c:v>
                </c:pt>
                <c:pt idx="578">
                  <c:v>13.8410769203212</c:v>
                </c:pt>
                <c:pt idx="579">
                  <c:v>15.561646074413201</c:v>
                </c:pt>
                <c:pt idx="580">
                  <c:v>13.833703287072</c:v>
                </c:pt>
                <c:pt idx="581">
                  <c:v>13.8157815579432</c:v>
                </c:pt>
                <c:pt idx="582">
                  <c:v>13.577837643229399</c:v>
                </c:pt>
                <c:pt idx="583">
                  <c:v>12.8750160815671</c:v>
                </c:pt>
                <c:pt idx="584">
                  <c:v>13.8123879689178</c:v>
                </c:pt>
                <c:pt idx="585">
                  <c:v>13.1765880889306</c:v>
                </c:pt>
                <c:pt idx="586">
                  <c:v>15.2246034280406</c:v>
                </c:pt>
                <c:pt idx="587">
                  <c:v>18.869670851404901</c:v>
                </c:pt>
                <c:pt idx="588">
                  <c:v>12.9402843712588</c:v>
                </c:pt>
                <c:pt idx="589">
                  <c:v>15.3794781769562</c:v>
                </c:pt>
                <c:pt idx="590">
                  <c:v>18.603473347071901</c:v>
                </c:pt>
                <c:pt idx="591">
                  <c:v>18.156229059922801</c:v>
                </c:pt>
                <c:pt idx="592">
                  <c:v>12.128876513455699</c:v>
                </c:pt>
                <c:pt idx="593">
                  <c:v>11.610702578957</c:v>
                </c:pt>
                <c:pt idx="594">
                  <c:v>13.165036635093299</c:v>
                </c:pt>
                <c:pt idx="595">
                  <c:v>13.017481754640199</c:v>
                </c:pt>
                <c:pt idx="596">
                  <c:v>16.617493684144399</c:v>
                </c:pt>
                <c:pt idx="597">
                  <c:v>14.070520750880601</c:v>
                </c:pt>
                <c:pt idx="598">
                  <c:v>14.292875282664401</c:v>
                </c:pt>
                <c:pt idx="599">
                  <c:v>14.103310511715</c:v>
                </c:pt>
                <c:pt idx="600">
                  <c:v>13.2347650644176</c:v>
                </c:pt>
                <c:pt idx="601">
                  <c:v>15.9735704672048</c:v>
                </c:pt>
                <c:pt idx="602">
                  <c:v>13.0800882989919</c:v>
                </c:pt>
                <c:pt idx="603">
                  <c:v>13.0205640604</c:v>
                </c:pt>
                <c:pt idx="604">
                  <c:v>11.5806476770498</c:v>
                </c:pt>
                <c:pt idx="605">
                  <c:v>13.6134922334652</c:v>
                </c:pt>
                <c:pt idx="606">
                  <c:v>13.2329356489823</c:v>
                </c:pt>
                <c:pt idx="607">
                  <c:v>18.104967745531798</c:v>
                </c:pt>
                <c:pt idx="608">
                  <c:v>14.894757523472499</c:v>
                </c:pt>
                <c:pt idx="609">
                  <c:v>12.9018514320011</c:v>
                </c:pt>
                <c:pt idx="610">
                  <c:v>12.0186612818801</c:v>
                </c:pt>
                <c:pt idx="611">
                  <c:v>13.8443088492555</c:v>
                </c:pt>
                <c:pt idx="612">
                  <c:v>14.300659553431601</c:v>
                </c:pt>
                <c:pt idx="613">
                  <c:v>12.607662623345499</c:v>
                </c:pt>
                <c:pt idx="614">
                  <c:v>13.883331765046499</c:v>
                </c:pt>
                <c:pt idx="615">
                  <c:v>11.9306553215538</c:v>
                </c:pt>
                <c:pt idx="616">
                  <c:v>14.1997565001827</c:v>
                </c:pt>
                <c:pt idx="617">
                  <c:v>13.20711921472</c:v>
                </c:pt>
                <c:pt idx="618">
                  <c:v>14.732398803284701</c:v>
                </c:pt>
                <c:pt idx="619">
                  <c:v>12.6843525106542</c:v>
                </c:pt>
                <c:pt idx="620">
                  <c:v>14.8559940200204</c:v>
                </c:pt>
                <c:pt idx="621">
                  <c:v>13.8796648204373</c:v>
                </c:pt>
                <c:pt idx="622">
                  <c:v>16.3093601648179</c:v>
                </c:pt>
                <c:pt idx="623">
                  <c:v>12.890206347907901</c:v>
                </c:pt>
                <c:pt idx="624">
                  <c:v>11.4154573041357</c:v>
                </c:pt>
                <c:pt idx="625">
                  <c:v>14.384722797500901</c:v>
                </c:pt>
                <c:pt idx="626">
                  <c:v>12.1907765901668</c:v>
                </c:pt>
                <c:pt idx="627">
                  <c:v>16.971312779946601</c:v>
                </c:pt>
                <c:pt idx="628">
                  <c:v>16.263128392585301</c:v>
                </c:pt>
                <c:pt idx="629">
                  <c:v>16.940033840006599</c:v>
                </c:pt>
                <c:pt idx="630">
                  <c:v>14.6125582253737</c:v>
                </c:pt>
                <c:pt idx="631">
                  <c:v>15.1083823100948</c:v>
                </c:pt>
                <c:pt idx="632">
                  <c:v>15.6275236241879</c:v>
                </c:pt>
                <c:pt idx="633">
                  <c:v>13.031256452011601</c:v>
                </c:pt>
                <c:pt idx="634">
                  <c:v>15.179914942337399</c:v>
                </c:pt>
                <c:pt idx="635">
                  <c:v>13.4502352494749</c:v>
                </c:pt>
                <c:pt idx="636">
                  <c:v>9.5956843356305708</c:v>
                </c:pt>
                <c:pt idx="637">
                  <c:v>14.8691669890694</c:v>
                </c:pt>
                <c:pt idx="638">
                  <c:v>11.2745255749574</c:v>
                </c:pt>
                <c:pt idx="639">
                  <c:v>14.223955560499601</c:v>
                </c:pt>
                <c:pt idx="640">
                  <c:v>12.4435842202936</c:v>
                </c:pt>
                <c:pt idx="641">
                  <c:v>14.3738600461472</c:v>
                </c:pt>
                <c:pt idx="642">
                  <c:v>12.181087983133301</c:v>
                </c:pt>
                <c:pt idx="643">
                  <c:v>17.781879743031499</c:v>
                </c:pt>
                <c:pt idx="644">
                  <c:v>12.812669950247599</c:v>
                </c:pt>
                <c:pt idx="645">
                  <c:v>16.857051930495398</c:v>
                </c:pt>
                <c:pt idx="646">
                  <c:v>13.0500008164479</c:v>
                </c:pt>
                <c:pt idx="647">
                  <c:v>11.972746073442099</c:v>
                </c:pt>
                <c:pt idx="648">
                  <c:v>13.7576009384722</c:v>
                </c:pt>
                <c:pt idx="649">
                  <c:v>13.027059152839801</c:v>
                </c:pt>
                <c:pt idx="650">
                  <c:v>14.606202834218101</c:v>
                </c:pt>
                <c:pt idx="651">
                  <c:v>16.324117659919601</c:v>
                </c:pt>
                <c:pt idx="652">
                  <c:v>20.6067467526054</c:v>
                </c:pt>
                <c:pt idx="653">
                  <c:v>14.227125731387501</c:v>
                </c:pt>
                <c:pt idx="654">
                  <c:v>12.695637520376099</c:v>
                </c:pt>
                <c:pt idx="655">
                  <c:v>13.9057330823846</c:v>
                </c:pt>
                <c:pt idx="656">
                  <c:v>12.921056026575499</c:v>
                </c:pt>
                <c:pt idx="657">
                  <c:v>12.643019360350801</c:v>
                </c:pt>
                <c:pt idx="658">
                  <c:v>15.9732759282925</c:v>
                </c:pt>
                <c:pt idx="659">
                  <c:v>15.7069835750049</c:v>
                </c:pt>
                <c:pt idx="660">
                  <c:v>13.4248676807115</c:v>
                </c:pt>
                <c:pt idx="661">
                  <c:v>13.5998271483884</c:v>
                </c:pt>
                <c:pt idx="662">
                  <c:v>13.9095655303224</c:v>
                </c:pt>
                <c:pt idx="663">
                  <c:v>11.803244064228499</c:v>
                </c:pt>
                <c:pt idx="664">
                  <c:v>13.4918124597146</c:v>
                </c:pt>
                <c:pt idx="665">
                  <c:v>13.136418520624099</c:v>
                </c:pt>
                <c:pt idx="666">
                  <c:v>12.4290984226334</c:v>
                </c:pt>
                <c:pt idx="667">
                  <c:v>14.3998907586915</c:v>
                </c:pt>
                <c:pt idx="668">
                  <c:v>13.235510540457</c:v>
                </c:pt>
                <c:pt idx="669">
                  <c:v>15.7257517613695</c:v>
                </c:pt>
                <c:pt idx="670">
                  <c:v>14.2193363363023</c:v>
                </c:pt>
                <c:pt idx="671">
                  <c:v>20.105866621324299</c:v>
                </c:pt>
                <c:pt idx="672">
                  <c:v>17.959525720984701</c:v>
                </c:pt>
                <c:pt idx="673">
                  <c:v>13.474883368947101</c:v>
                </c:pt>
                <c:pt idx="674">
                  <c:v>12.810354546353301</c:v>
                </c:pt>
                <c:pt idx="675">
                  <c:v>11.5901049036771</c:v>
                </c:pt>
                <c:pt idx="676">
                  <c:v>14.0702334049314</c:v>
                </c:pt>
                <c:pt idx="677">
                  <c:v>12.674797413885001</c:v>
                </c:pt>
                <c:pt idx="678">
                  <c:v>12.7825349384183</c:v>
                </c:pt>
                <c:pt idx="679">
                  <c:v>18.0624140562206</c:v>
                </c:pt>
                <c:pt idx="680">
                  <c:v>13.3090124937918</c:v>
                </c:pt>
                <c:pt idx="681">
                  <c:v>11.6053801106428</c:v>
                </c:pt>
                <c:pt idx="682">
                  <c:v>12.8755054765564</c:v>
                </c:pt>
                <c:pt idx="683">
                  <c:v>13.2535487657376</c:v>
                </c:pt>
                <c:pt idx="684">
                  <c:v>10.966642542202299</c:v>
                </c:pt>
                <c:pt idx="685">
                  <c:v>16.3893831983284</c:v>
                </c:pt>
                <c:pt idx="686">
                  <c:v>13.968852836419501</c:v>
                </c:pt>
                <c:pt idx="687">
                  <c:v>12.318549505513801</c:v>
                </c:pt>
                <c:pt idx="688">
                  <c:v>15.4057917870641</c:v>
                </c:pt>
                <c:pt idx="689">
                  <c:v>12.8944334655689</c:v>
                </c:pt>
                <c:pt idx="690">
                  <c:v>14.2077086414306</c:v>
                </c:pt>
                <c:pt idx="691">
                  <c:v>17.048390970655799</c:v>
                </c:pt>
                <c:pt idx="692">
                  <c:v>13.4347864169146</c:v>
                </c:pt>
                <c:pt idx="693">
                  <c:v>12.3657287934055</c:v>
                </c:pt>
                <c:pt idx="694">
                  <c:v>13.9724539704662</c:v>
                </c:pt>
                <c:pt idx="695">
                  <c:v>12.707894443909201</c:v>
                </c:pt>
                <c:pt idx="696">
                  <c:v>13.5635137844637</c:v>
                </c:pt>
                <c:pt idx="697">
                  <c:v>16.075143523879898</c:v>
                </c:pt>
                <c:pt idx="698">
                  <c:v>12.1519088044735</c:v>
                </c:pt>
                <c:pt idx="699">
                  <c:v>11.2848821661446</c:v>
                </c:pt>
                <c:pt idx="700">
                  <c:v>14.360272344597</c:v>
                </c:pt>
                <c:pt idx="701">
                  <c:v>13.1648242270665</c:v>
                </c:pt>
                <c:pt idx="702">
                  <c:v>13.7590188335069</c:v>
                </c:pt>
                <c:pt idx="703">
                  <c:v>15.370194856338401</c:v>
                </c:pt>
                <c:pt idx="704">
                  <c:v>14.600134564333</c:v>
                </c:pt>
                <c:pt idx="705">
                  <c:v>12.841593281647899</c:v>
                </c:pt>
                <c:pt idx="706">
                  <c:v>16.768971244164199</c:v>
                </c:pt>
                <c:pt idx="707">
                  <c:v>17.6190593033512</c:v>
                </c:pt>
                <c:pt idx="708">
                  <c:v>11.8325437764522</c:v>
                </c:pt>
                <c:pt idx="709">
                  <c:v>14.0009051587486</c:v>
                </c:pt>
                <c:pt idx="710">
                  <c:v>14.2825892942894</c:v>
                </c:pt>
                <c:pt idx="711">
                  <c:v>12.413285362440501</c:v>
                </c:pt>
                <c:pt idx="712">
                  <c:v>10.222779198074701</c:v>
                </c:pt>
                <c:pt idx="713">
                  <c:v>13.9250298243379</c:v>
                </c:pt>
                <c:pt idx="714">
                  <c:v>14.280550311676</c:v>
                </c:pt>
                <c:pt idx="715">
                  <c:v>19.688778228790799</c:v>
                </c:pt>
                <c:pt idx="716">
                  <c:v>26.402805640735298</c:v>
                </c:pt>
                <c:pt idx="717">
                  <c:v>10.888971296957401</c:v>
                </c:pt>
                <c:pt idx="718">
                  <c:v>11.851609019018101</c:v>
                </c:pt>
                <c:pt idx="719">
                  <c:v>15.089350589673</c:v>
                </c:pt>
                <c:pt idx="720">
                  <c:v>12.329541515446699</c:v>
                </c:pt>
                <c:pt idx="721">
                  <c:v>18.455082449585898</c:v>
                </c:pt>
                <c:pt idx="722">
                  <c:v>14.336944377808001</c:v>
                </c:pt>
                <c:pt idx="723">
                  <c:v>13.275329979870101</c:v>
                </c:pt>
                <c:pt idx="724">
                  <c:v>12.760536354081101</c:v>
                </c:pt>
                <c:pt idx="725">
                  <c:v>14.494383433818101</c:v>
                </c:pt>
                <c:pt idx="726">
                  <c:v>13.5205023199438</c:v>
                </c:pt>
                <c:pt idx="727">
                  <c:v>12.5819773731938</c:v>
                </c:pt>
                <c:pt idx="728">
                  <c:v>14.547921914822499</c:v>
                </c:pt>
                <c:pt idx="729">
                  <c:v>14.2721558617475</c:v>
                </c:pt>
                <c:pt idx="730">
                  <c:v>14.807832050998799</c:v>
                </c:pt>
                <c:pt idx="731">
                  <c:v>10.8513163160892</c:v>
                </c:pt>
                <c:pt idx="732">
                  <c:v>15.026386713647399</c:v>
                </c:pt>
                <c:pt idx="733">
                  <c:v>14.6134942297015</c:v>
                </c:pt>
                <c:pt idx="734">
                  <c:v>12.1651447266832</c:v>
                </c:pt>
                <c:pt idx="735">
                  <c:v>12.440666407891401</c:v>
                </c:pt>
                <c:pt idx="736">
                  <c:v>15.1774068275432</c:v>
                </c:pt>
                <c:pt idx="737">
                  <c:v>13.684499063654</c:v>
                </c:pt>
                <c:pt idx="738">
                  <c:v>13.0159974115526</c:v>
                </c:pt>
                <c:pt idx="739">
                  <c:v>13.695076841444701</c:v>
                </c:pt>
                <c:pt idx="740">
                  <c:v>13.728935378647501</c:v>
                </c:pt>
                <c:pt idx="741">
                  <c:v>13.958830635892999</c:v>
                </c:pt>
                <c:pt idx="742">
                  <c:v>13.573453835967801</c:v>
                </c:pt>
                <c:pt idx="743">
                  <c:v>18.483618457251001</c:v>
                </c:pt>
                <c:pt idx="744">
                  <c:v>12.842762927896</c:v>
                </c:pt>
                <c:pt idx="745">
                  <c:v>13.644186746292201</c:v>
                </c:pt>
                <c:pt idx="746">
                  <c:v>12.941402432357</c:v>
                </c:pt>
                <c:pt idx="747">
                  <c:v>14.0227751145233</c:v>
                </c:pt>
                <c:pt idx="748">
                  <c:v>12.475559026362699</c:v>
                </c:pt>
                <c:pt idx="749">
                  <c:v>12.863823046482199</c:v>
                </c:pt>
                <c:pt idx="750">
                  <c:v>13.4320548373164</c:v>
                </c:pt>
                <c:pt idx="751">
                  <c:v>17.526085561304001</c:v>
                </c:pt>
                <c:pt idx="752">
                  <c:v>10.258551348413301</c:v>
                </c:pt>
                <c:pt idx="753">
                  <c:v>16.1341893965302</c:v>
                </c:pt>
                <c:pt idx="754">
                  <c:v>16.413757072294299</c:v>
                </c:pt>
                <c:pt idx="755">
                  <c:v>15.4263516819672</c:v>
                </c:pt>
                <c:pt idx="756">
                  <c:v>13.9599359078746</c:v>
                </c:pt>
                <c:pt idx="757">
                  <c:v>16.736295103420701</c:v>
                </c:pt>
                <c:pt idx="758">
                  <c:v>11.741521273166301</c:v>
                </c:pt>
                <c:pt idx="759">
                  <c:v>12.6391568485205</c:v>
                </c:pt>
                <c:pt idx="760">
                  <c:v>20.0771005927933</c:v>
                </c:pt>
                <c:pt idx="761">
                  <c:v>12.1353001240322</c:v>
                </c:pt>
                <c:pt idx="762">
                  <c:v>8.9563253608622198</c:v>
                </c:pt>
                <c:pt idx="763">
                  <c:v>13.8630320686138</c:v>
                </c:pt>
                <c:pt idx="764">
                  <c:v>12.0564389570557</c:v>
                </c:pt>
                <c:pt idx="765">
                  <c:v>12.295335270243999</c:v>
                </c:pt>
                <c:pt idx="766">
                  <c:v>15.0509975838676</c:v>
                </c:pt>
                <c:pt idx="767">
                  <c:v>16.117631092811902</c:v>
                </c:pt>
                <c:pt idx="768">
                  <c:v>14.1177605677206</c:v>
                </c:pt>
                <c:pt idx="769">
                  <c:v>12.9359720918522</c:v>
                </c:pt>
                <c:pt idx="770">
                  <c:v>12.8180155464013</c:v>
                </c:pt>
                <c:pt idx="771">
                  <c:v>14.058065985233901</c:v>
                </c:pt>
                <c:pt idx="772">
                  <c:v>12.948848080810899</c:v>
                </c:pt>
                <c:pt idx="773">
                  <c:v>12.355200944101901</c:v>
                </c:pt>
                <c:pt idx="774">
                  <c:v>12.122420654224401</c:v>
                </c:pt>
                <c:pt idx="775">
                  <c:v>12.163891505128101</c:v>
                </c:pt>
                <c:pt idx="776">
                  <c:v>13.941005185775801</c:v>
                </c:pt>
                <c:pt idx="777">
                  <c:v>16.362373237640401</c:v>
                </c:pt>
                <c:pt idx="778">
                  <c:v>13.082081096505201</c:v>
                </c:pt>
                <c:pt idx="779">
                  <c:v>16.468548287522999</c:v>
                </c:pt>
                <c:pt idx="780">
                  <c:v>15.882535369375301</c:v>
                </c:pt>
                <c:pt idx="781">
                  <c:v>12.515854241250199</c:v>
                </c:pt>
                <c:pt idx="782">
                  <c:v>14.867985954977801</c:v>
                </c:pt>
                <c:pt idx="783">
                  <c:v>13.161955390232</c:v>
                </c:pt>
                <c:pt idx="784">
                  <c:v>13.1884026789032</c:v>
                </c:pt>
                <c:pt idx="785">
                  <c:v>14.071329237714201</c:v>
                </c:pt>
                <c:pt idx="786">
                  <c:v>13.193373227553399</c:v>
                </c:pt>
                <c:pt idx="787">
                  <c:v>13.8867023876427</c:v>
                </c:pt>
                <c:pt idx="788">
                  <c:v>14.4119790669682</c:v>
                </c:pt>
                <c:pt idx="789">
                  <c:v>13.1634602881592</c:v>
                </c:pt>
                <c:pt idx="790">
                  <c:v>13.7776618566732</c:v>
                </c:pt>
                <c:pt idx="791">
                  <c:v>13.291023758080501</c:v>
                </c:pt>
                <c:pt idx="792">
                  <c:v>13.755465189841299</c:v>
                </c:pt>
                <c:pt idx="793">
                  <c:v>13.3876979032432</c:v>
                </c:pt>
                <c:pt idx="794">
                  <c:v>15.225839128390801</c:v>
                </c:pt>
                <c:pt idx="795">
                  <c:v>12.8155965068726</c:v>
                </c:pt>
                <c:pt idx="796">
                  <c:v>13.684186969657199</c:v>
                </c:pt>
                <c:pt idx="797">
                  <c:v>14.675287128117899</c:v>
                </c:pt>
                <c:pt idx="798">
                  <c:v>13.113233441866001</c:v>
                </c:pt>
                <c:pt idx="799">
                  <c:v>12.943740255645601</c:v>
                </c:pt>
                <c:pt idx="800">
                  <c:v>12.5809584659054</c:v>
                </c:pt>
                <c:pt idx="801">
                  <c:v>13.423082745054</c:v>
                </c:pt>
                <c:pt idx="802">
                  <c:v>13.2896484710661</c:v>
                </c:pt>
                <c:pt idx="803">
                  <c:v>23.2056697700306</c:v>
                </c:pt>
                <c:pt idx="804">
                  <c:v>14.5888471089673</c:v>
                </c:pt>
                <c:pt idx="805">
                  <c:v>12.617760342421899</c:v>
                </c:pt>
                <c:pt idx="806">
                  <c:v>13.8059418436327</c:v>
                </c:pt>
                <c:pt idx="807">
                  <c:v>14.986740641055199</c:v>
                </c:pt>
                <c:pt idx="808">
                  <c:v>12.837652474680301</c:v>
                </c:pt>
                <c:pt idx="809">
                  <c:v>14.271584355169599</c:v>
                </c:pt>
                <c:pt idx="810">
                  <c:v>13.526018885671499</c:v>
                </c:pt>
                <c:pt idx="811">
                  <c:v>15.6159541745106</c:v>
                </c:pt>
                <c:pt idx="812">
                  <c:v>16.687897835522001</c:v>
                </c:pt>
                <c:pt idx="813">
                  <c:v>13.4495011549584</c:v>
                </c:pt>
                <c:pt idx="814">
                  <c:v>11.0020670628125</c:v>
                </c:pt>
                <c:pt idx="815">
                  <c:v>12.335449316567599</c:v>
                </c:pt>
                <c:pt idx="816">
                  <c:v>17.606339136105401</c:v>
                </c:pt>
                <c:pt idx="817">
                  <c:v>16.522063181564601</c:v>
                </c:pt>
                <c:pt idx="818">
                  <c:v>15.197516823080401</c:v>
                </c:pt>
                <c:pt idx="819">
                  <c:v>17.9789159034138</c:v>
                </c:pt>
                <c:pt idx="820">
                  <c:v>15.5929634879859</c:v>
                </c:pt>
                <c:pt idx="821">
                  <c:v>14.6939245136743</c:v>
                </c:pt>
                <c:pt idx="822">
                  <c:v>13.6735119908793</c:v>
                </c:pt>
                <c:pt idx="823">
                  <c:v>12.824393739106</c:v>
                </c:pt>
                <c:pt idx="824">
                  <c:v>10.8352921098307</c:v>
                </c:pt>
                <c:pt idx="825">
                  <c:v>15.779228414749699</c:v>
                </c:pt>
                <c:pt idx="826">
                  <c:v>13.9292046809726</c:v>
                </c:pt>
                <c:pt idx="827">
                  <c:v>14.102213043079701</c:v>
                </c:pt>
                <c:pt idx="828">
                  <c:v>12.7670453194243</c:v>
                </c:pt>
                <c:pt idx="829">
                  <c:v>12.2130099199703</c:v>
                </c:pt>
                <c:pt idx="830">
                  <c:v>12.6322515430541</c:v>
                </c:pt>
                <c:pt idx="831">
                  <c:v>14.4338362805544</c:v>
                </c:pt>
                <c:pt idx="832">
                  <c:v>14.8455688336048</c:v>
                </c:pt>
                <c:pt idx="833">
                  <c:v>13.2748579321582</c:v>
                </c:pt>
                <c:pt idx="834">
                  <c:v>10.9635409884383</c:v>
                </c:pt>
                <c:pt idx="835">
                  <c:v>15.426168950790499</c:v>
                </c:pt>
                <c:pt idx="836">
                  <c:v>14.2335872125131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6-4877-8648-0F9674FE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Extrapolated Frequency of lifetime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6B-4E71-B006-6DBBE2525B2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6B-4E71-B006-6DBBE2525B2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6B-4E71-B006-6DBBE2525B2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6B-4E71-B006-6DBBE2525B2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6B-4E71-B006-6DBBE2525B2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6B-4E71-B006-6DBBE2525B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Stats'!$B$33:$B$50</c:f>
              <c:numCache>
                <c:formatCode>General</c:formatCode>
                <c:ptCount val="18"/>
                <c:pt idx="0">
                  <c:v>48</c:v>
                </c:pt>
                <c:pt idx="1">
                  <c:v>31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105</c:v>
                </c:pt>
                <c:pt idx="6">
                  <c:v>89</c:v>
                </c:pt>
                <c:pt idx="7">
                  <c:v>88</c:v>
                </c:pt>
                <c:pt idx="8">
                  <c:v>98</c:v>
                </c:pt>
                <c:pt idx="9">
                  <c:v>104</c:v>
                </c:pt>
                <c:pt idx="10">
                  <c:v>101</c:v>
                </c:pt>
                <c:pt idx="11">
                  <c:v>66</c:v>
                </c:pt>
                <c:pt idx="12">
                  <c:v>45</c:v>
                </c:pt>
                <c:pt idx="13">
                  <c:v>28</c:v>
                </c:pt>
                <c:pt idx="14">
                  <c:v>18</c:v>
                </c:pt>
                <c:pt idx="15">
                  <c:v>10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6B-4E71-B006-6DBBE252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674290152"/>
        <c:axId val="674290480"/>
      </c:barChart>
      <c:catAx>
        <c:axId val="67429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480"/>
        <c:crosses val="autoZero"/>
        <c:auto val="1"/>
        <c:lblAlgn val="ctr"/>
        <c:lblOffset val="100"/>
        <c:noMultiLvlLbl val="0"/>
      </c:catAx>
      <c:valAx>
        <c:axId val="6742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Rides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Stats'!$N$2:$Z$2</c:f>
              <c:strCache>
                <c:ptCount val="13"/>
                <c:pt idx="0">
                  <c:v>Week 1 Rides</c:v>
                </c:pt>
                <c:pt idx="1">
                  <c:v>Week 2 Rides</c:v>
                </c:pt>
                <c:pt idx="2">
                  <c:v>Week 3 Rides</c:v>
                </c:pt>
                <c:pt idx="3">
                  <c:v>Week 4 Rides</c:v>
                </c:pt>
                <c:pt idx="4">
                  <c:v>Week 5 Rides</c:v>
                </c:pt>
                <c:pt idx="5">
                  <c:v>Week 6 Rides</c:v>
                </c:pt>
                <c:pt idx="6">
                  <c:v>Week 7 Rides</c:v>
                </c:pt>
                <c:pt idx="7">
                  <c:v>Week 8 Rides</c:v>
                </c:pt>
                <c:pt idx="8">
                  <c:v>Week 9 Rides</c:v>
                </c:pt>
                <c:pt idx="9">
                  <c:v>Week 10 Rides</c:v>
                </c:pt>
                <c:pt idx="10">
                  <c:v>Week 11 Rides</c:v>
                </c:pt>
                <c:pt idx="11">
                  <c:v>Week 12 Rides</c:v>
                </c:pt>
                <c:pt idx="12">
                  <c:v>Week 13 Rides</c:v>
                </c:pt>
              </c:strCache>
            </c:strRef>
          </c:cat>
          <c:val>
            <c:numRef>
              <c:f>'Summary Stats'!$N$3:$Z$3</c:f>
              <c:numCache>
                <c:formatCode>General</c:formatCode>
                <c:ptCount val="13"/>
                <c:pt idx="0">
                  <c:v>2.9192037470725993</c:v>
                </c:pt>
                <c:pt idx="1">
                  <c:v>6.7950819672131146</c:v>
                </c:pt>
                <c:pt idx="2">
                  <c:v>9.0878220140515218</c:v>
                </c:pt>
                <c:pt idx="3">
                  <c:v>12.009367681498828</c:v>
                </c:pt>
                <c:pt idx="4">
                  <c:v>15.969555035128806</c:v>
                </c:pt>
                <c:pt idx="5">
                  <c:v>18.407494145199063</c:v>
                </c:pt>
                <c:pt idx="6">
                  <c:v>22.758782201405154</c:v>
                </c:pt>
                <c:pt idx="7">
                  <c:v>22.934426229508198</c:v>
                </c:pt>
                <c:pt idx="8">
                  <c:v>21.297423887587822</c:v>
                </c:pt>
                <c:pt idx="9">
                  <c:v>20.865339578454332</c:v>
                </c:pt>
                <c:pt idx="10">
                  <c:v>21.052693208430913</c:v>
                </c:pt>
                <c:pt idx="11">
                  <c:v>20.940281030444964</c:v>
                </c:pt>
                <c:pt idx="12">
                  <c:v>20.66393442622951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327-BA36-E03C047F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681507248"/>
        <c:axId val="681507576"/>
      </c:barChart>
      <c:catAx>
        <c:axId val="6815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07576"/>
        <c:crosses val="autoZero"/>
        <c:auto val="1"/>
        <c:lblAlgn val="ctr"/>
        <c:lblOffset val="100"/>
        <c:noMultiLvlLbl val="0"/>
      </c:catAx>
      <c:valAx>
        <c:axId val="6815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Active</a:t>
            </a:r>
            <a:r>
              <a:rPr lang="en-US" baseline="0"/>
              <a:t> Drivers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Stats'!$N$4:$Z$4</c:f>
              <c:numCache>
                <c:formatCode>General</c:formatCode>
                <c:ptCount val="13"/>
                <c:pt idx="0">
                  <c:v>124</c:v>
                </c:pt>
                <c:pt idx="1">
                  <c:v>255</c:v>
                </c:pt>
                <c:pt idx="2">
                  <c:v>349</c:v>
                </c:pt>
                <c:pt idx="3">
                  <c:v>447</c:v>
                </c:pt>
                <c:pt idx="4">
                  <c:v>521</c:v>
                </c:pt>
                <c:pt idx="5">
                  <c:v>606</c:v>
                </c:pt>
                <c:pt idx="6">
                  <c:v>657</c:v>
                </c:pt>
                <c:pt idx="7">
                  <c:v>619</c:v>
                </c:pt>
                <c:pt idx="8">
                  <c:v>595</c:v>
                </c:pt>
                <c:pt idx="9">
                  <c:v>584</c:v>
                </c:pt>
                <c:pt idx="10">
                  <c:v>557</c:v>
                </c:pt>
                <c:pt idx="11">
                  <c:v>523</c:v>
                </c:pt>
                <c:pt idx="1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C-487F-81E5-FD29AEEA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450252392"/>
        <c:axId val="450252720"/>
      </c:barChart>
      <c:catAx>
        <c:axId val="45025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720"/>
        <c:crosses val="autoZero"/>
        <c:auto val="1"/>
        <c:lblAlgn val="ctr"/>
        <c:lblOffset val="100"/>
        <c:noMultiLvlLbl val="0"/>
      </c:catAx>
      <c:valAx>
        <c:axId val="4502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Counts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Stats'!$C$53</c:f>
              <c:strCache>
                <c:ptCount val="1"/>
                <c:pt idx="0">
                  <c:v>num active drivers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Stats'!$C$55:$C$67</c:f>
              <c:numCache>
                <c:formatCode>General</c:formatCode>
                <c:ptCount val="13"/>
                <c:pt idx="0">
                  <c:v>125</c:v>
                </c:pt>
                <c:pt idx="1">
                  <c:v>269</c:v>
                </c:pt>
                <c:pt idx="2">
                  <c:v>389</c:v>
                </c:pt>
                <c:pt idx="3">
                  <c:v>502</c:v>
                </c:pt>
                <c:pt idx="4">
                  <c:v>601</c:v>
                </c:pt>
                <c:pt idx="5">
                  <c:v>690</c:v>
                </c:pt>
                <c:pt idx="6">
                  <c:v>763</c:v>
                </c:pt>
                <c:pt idx="7">
                  <c:v>738</c:v>
                </c:pt>
                <c:pt idx="8">
                  <c:v>709</c:v>
                </c:pt>
                <c:pt idx="9">
                  <c:v>683</c:v>
                </c:pt>
                <c:pt idx="10">
                  <c:v>633</c:v>
                </c:pt>
                <c:pt idx="11">
                  <c:v>579</c:v>
                </c:pt>
                <c:pt idx="12">
                  <c:v>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B-45D1-92B4-D0D7BBC149EB}"/>
            </c:ext>
          </c:extLst>
        </c:ser>
        <c:ser>
          <c:idx val="1"/>
          <c:order val="1"/>
          <c:tx>
            <c:strRef>
              <c:f>'Summary Stats'!$E$53</c:f>
              <c:strCache>
                <c:ptCount val="1"/>
                <c:pt idx="0">
                  <c:v>total onboarded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Stats'!$E$55:$E$67</c:f>
              <c:numCache>
                <c:formatCode>General</c:formatCode>
                <c:ptCount val="13"/>
                <c:pt idx="0">
                  <c:v>126</c:v>
                </c:pt>
                <c:pt idx="1">
                  <c:v>274</c:v>
                </c:pt>
                <c:pt idx="2">
                  <c:v>401</c:v>
                </c:pt>
                <c:pt idx="3">
                  <c:v>521</c:v>
                </c:pt>
                <c:pt idx="4">
                  <c:v>633</c:v>
                </c:pt>
                <c:pt idx="5">
                  <c:v>738</c:v>
                </c:pt>
                <c:pt idx="6">
                  <c:v>835</c:v>
                </c:pt>
                <c:pt idx="7">
                  <c:v>835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835</c:v>
                </c:pt>
                <c:pt idx="12">
                  <c:v>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B-45D1-92B4-D0D7BBC149EB}"/>
            </c:ext>
          </c:extLst>
        </c:ser>
        <c:ser>
          <c:idx val="2"/>
          <c:order val="2"/>
          <c:tx>
            <c:strRef>
              <c:f>'Summary Stats'!$G$53</c:f>
              <c:strCache>
                <c:ptCount val="1"/>
                <c:pt idx="0">
                  <c:v>amount lost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4670820304438752E-2"/>
                  <c:y val="5.42649052067541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Stats'!$G$55:$G$67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32</c:v>
                </c:pt>
                <c:pt idx="5">
                  <c:v>48</c:v>
                </c:pt>
                <c:pt idx="6">
                  <c:v>72</c:v>
                </c:pt>
                <c:pt idx="7">
                  <c:v>97</c:v>
                </c:pt>
                <c:pt idx="8">
                  <c:v>126</c:v>
                </c:pt>
                <c:pt idx="9">
                  <c:v>152</c:v>
                </c:pt>
                <c:pt idx="10">
                  <c:v>202</c:v>
                </c:pt>
                <c:pt idx="11">
                  <c:v>256</c:v>
                </c:pt>
                <c:pt idx="12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DB-45D1-92B4-D0D7BBC149EB}"/>
            </c:ext>
          </c:extLst>
        </c:ser>
        <c:ser>
          <c:idx val="3"/>
          <c:order val="3"/>
          <c:tx>
            <c:strRef>
              <c:f>'Summary Stats'!$D$53</c:f>
              <c:strCache>
                <c:ptCount val="1"/>
                <c:pt idx="0">
                  <c:v>num onboarded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396594133202685E-2"/>
                  <c:y val="-3.1114553486589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Stats'!$D$55:$D$67</c:f>
              <c:numCache>
                <c:formatCode>General</c:formatCode>
                <c:ptCount val="13"/>
                <c:pt idx="0">
                  <c:v>126</c:v>
                </c:pt>
                <c:pt idx="1">
                  <c:v>148</c:v>
                </c:pt>
                <c:pt idx="2">
                  <c:v>127</c:v>
                </c:pt>
                <c:pt idx="3">
                  <c:v>120</c:v>
                </c:pt>
                <c:pt idx="4">
                  <c:v>112</c:v>
                </c:pt>
                <c:pt idx="5">
                  <c:v>105</c:v>
                </c:pt>
                <c:pt idx="6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DB-45D1-92B4-D0D7BBC149EB}"/>
            </c:ext>
          </c:extLst>
        </c:ser>
        <c:ser>
          <c:idx val="4"/>
          <c:order val="4"/>
          <c:tx>
            <c:strRef>
              <c:f>'Summary Stats'!$F$53</c:f>
              <c:strCache>
                <c:ptCount val="1"/>
                <c:pt idx="0">
                  <c:v>churn rate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306843258252444E-4"/>
                  <c:y val="3.2403973656023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Stats'!$F$55:$F$67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26</c:v>
                </c:pt>
                <c:pt idx="9">
                  <c:v>50</c:v>
                </c:pt>
                <c:pt idx="10">
                  <c:v>54</c:v>
                </c:pt>
                <c:pt idx="11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DB-45D1-92B4-D0D7BBC1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522536"/>
        <c:axId val="990524832"/>
      </c:scatterChart>
      <c:valAx>
        <c:axId val="99052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24832"/>
        <c:crosses val="autoZero"/>
        <c:crossBetween val="midCat"/>
      </c:valAx>
      <c:valAx>
        <c:axId val="990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2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</a:t>
            </a:r>
            <a:r>
              <a:rPr lang="en-US" baseline="0"/>
              <a:t> num rides and onboard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DataCleaned!$X$1</c:f>
              <c:strCache>
                <c:ptCount val="1"/>
                <c:pt idx="0">
                  <c:v>First Ride Week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DataCleaned!$E$2:$E$855</c:f>
              <c:numCache>
                <c:formatCode>General</c:formatCode>
                <c:ptCount val="8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240</c:v>
                </c:pt>
                <c:pt idx="6">
                  <c:v>53</c:v>
                </c:pt>
                <c:pt idx="7">
                  <c:v>302</c:v>
                </c:pt>
                <c:pt idx="8">
                  <c:v>363</c:v>
                </c:pt>
                <c:pt idx="9">
                  <c:v>62</c:v>
                </c:pt>
                <c:pt idx="10">
                  <c:v>56</c:v>
                </c:pt>
                <c:pt idx="11">
                  <c:v>204</c:v>
                </c:pt>
                <c:pt idx="12">
                  <c:v>38</c:v>
                </c:pt>
                <c:pt idx="13">
                  <c:v>396</c:v>
                </c:pt>
                <c:pt idx="14">
                  <c:v>223</c:v>
                </c:pt>
                <c:pt idx="15">
                  <c:v>370</c:v>
                </c:pt>
                <c:pt idx="16">
                  <c:v>43</c:v>
                </c:pt>
                <c:pt idx="17">
                  <c:v>55</c:v>
                </c:pt>
                <c:pt idx="18">
                  <c:v>318</c:v>
                </c:pt>
                <c:pt idx="19">
                  <c:v>56</c:v>
                </c:pt>
                <c:pt idx="20">
                  <c:v>32</c:v>
                </c:pt>
                <c:pt idx="21">
                  <c:v>344</c:v>
                </c:pt>
                <c:pt idx="22">
                  <c:v>46</c:v>
                </c:pt>
                <c:pt idx="23">
                  <c:v>315</c:v>
                </c:pt>
                <c:pt idx="24">
                  <c:v>44</c:v>
                </c:pt>
                <c:pt idx="25">
                  <c:v>400</c:v>
                </c:pt>
                <c:pt idx="26">
                  <c:v>286</c:v>
                </c:pt>
                <c:pt idx="27">
                  <c:v>22</c:v>
                </c:pt>
                <c:pt idx="28">
                  <c:v>192</c:v>
                </c:pt>
                <c:pt idx="29">
                  <c:v>36</c:v>
                </c:pt>
                <c:pt idx="30">
                  <c:v>571</c:v>
                </c:pt>
                <c:pt idx="31">
                  <c:v>522</c:v>
                </c:pt>
                <c:pt idx="32">
                  <c:v>38</c:v>
                </c:pt>
                <c:pt idx="33">
                  <c:v>46</c:v>
                </c:pt>
                <c:pt idx="34">
                  <c:v>428</c:v>
                </c:pt>
                <c:pt idx="35">
                  <c:v>38</c:v>
                </c:pt>
                <c:pt idx="36">
                  <c:v>394</c:v>
                </c:pt>
                <c:pt idx="37">
                  <c:v>330</c:v>
                </c:pt>
                <c:pt idx="38">
                  <c:v>265</c:v>
                </c:pt>
                <c:pt idx="39">
                  <c:v>40</c:v>
                </c:pt>
                <c:pt idx="40">
                  <c:v>272</c:v>
                </c:pt>
                <c:pt idx="41">
                  <c:v>346</c:v>
                </c:pt>
                <c:pt idx="42">
                  <c:v>45</c:v>
                </c:pt>
                <c:pt idx="43">
                  <c:v>32</c:v>
                </c:pt>
                <c:pt idx="44">
                  <c:v>468</c:v>
                </c:pt>
                <c:pt idx="45">
                  <c:v>470</c:v>
                </c:pt>
                <c:pt idx="46">
                  <c:v>428</c:v>
                </c:pt>
                <c:pt idx="47">
                  <c:v>32</c:v>
                </c:pt>
                <c:pt idx="48">
                  <c:v>40</c:v>
                </c:pt>
                <c:pt idx="49">
                  <c:v>28</c:v>
                </c:pt>
                <c:pt idx="50">
                  <c:v>41</c:v>
                </c:pt>
                <c:pt idx="51">
                  <c:v>509</c:v>
                </c:pt>
                <c:pt idx="52">
                  <c:v>647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542</c:v>
                </c:pt>
                <c:pt idx="57">
                  <c:v>51</c:v>
                </c:pt>
                <c:pt idx="58">
                  <c:v>243</c:v>
                </c:pt>
                <c:pt idx="59">
                  <c:v>24</c:v>
                </c:pt>
                <c:pt idx="60">
                  <c:v>29</c:v>
                </c:pt>
                <c:pt idx="61">
                  <c:v>44</c:v>
                </c:pt>
                <c:pt idx="62">
                  <c:v>453</c:v>
                </c:pt>
                <c:pt idx="63">
                  <c:v>41</c:v>
                </c:pt>
                <c:pt idx="64">
                  <c:v>65</c:v>
                </c:pt>
                <c:pt idx="65">
                  <c:v>348</c:v>
                </c:pt>
                <c:pt idx="66">
                  <c:v>406</c:v>
                </c:pt>
                <c:pt idx="67">
                  <c:v>61</c:v>
                </c:pt>
                <c:pt idx="68">
                  <c:v>682</c:v>
                </c:pt>
                <c:pt idx="69">
                  <c:v>38</c:v>
                </c:pt>
                <c:pt idx="70">
                  <c:v>54</c:v>
                </c:pt>
                <c:pt idx="71">
                  <c:v>21</c:v>
                </c:pt>
                <c:pt idx="72">
                  <c:v>287</c:v>
                </c:pt>
                <c:pt idx="73">
                  <c:v>37</c:v>
                </c:pt>
                <c:pt idx="74">
                  <c:v>54</c:v>
                </c:pt>
                <c:pt idx="75">
                  <c:v>256</c:v>
                </c:pt>
                <c:pt idx="76">
                  <c:v>32</c:v>
                </c:pt>
                <c:pt idx="77">
                  <c:v>439</c:v>
                </c:pt>
                <c:pt idx="78">
                  <c:v>45</c:v>
                </c:pt>
                <c:pt idx="79">
                  <c:v>379</c:v>
                </c:pt>
                <c:pt idx="80">
                  <c:v>296</c:v>
                </c:pt>
                <c:pt idx="81">
                  <c:v>26</c:v>
                </c:pt>
                <c:pt idx="82">
                  <c:v>347</c:v>
                </c:pt>
                <c:pt idx="83">
                  <c:v>250</c:v>
                </c:pt>
                <c:pt idx="84">
                  <c:v>737</c:v>
                </c:pt>
                <c:pt idx="85">
                  <c:v>254</c:v>
                </c:pt>
                <c:pt idx="86">
                  <c:v>288</c:v>
                </c:pt>
                <c:pt idx="87">
                  <c:v>211</c:v>
                </c:pt>
                <c:pt idx="88">
                  <c:v>620</c:v>
                </c:pt>
                <c:pt idx="89">
                  <c:v>47</c:v>
                </c:pt>
                <c:pt idx="90">
                  <c:v>41</c:v>
                </c:pt>
                <c:pt idx="91">
                  <c:v>467</c:v>
                </c:pt>
                <c:pt idx="92">
                  <c:v>27</c:v>
                </c:pt>
                <c:pt idx="93">
                  <c:v>43</c:v>
                </c:pt>
                <c:pt idx="94">
                  <c:v>396</c:v>
                </c:pt>
                <c:pt idx="95">
                  <c:v>301</c:v>
                </c:pt>
                <c:pt idx="96">
                  <c:v>316</c:v>
                </c:pt>
                <c:pt idx="97">
                  <c:v>567</c:v>
                </c:pt>
                <c:pt idx="98">
                  <c:v>219</c:v>
                </c:pt>
                <c:pt idx="99">
                  <c:v>28</c:v>
                </c:pt>
                <c:pt idx="100">
                  <c:v>35</c:v>
                </c:pt>
                <c:pt idx="101">
                  <c:v>263</c:v>
                </c:pt>
                <c:pt idx="102">
                  <c:v>44</c:v>
                </c:pt>
                <c:pt idx="103">
                  <c:v>45</c:v>
                </c:pt>
                <c:pt idx="104">
                  <c:v>395</c:v>
                </c:pt>
                <c:pt idx="105">
                  <c:v>551</c:v>
                </c:pt>
                <c:pt idx="106">
                  <c:v>370</c:v>
                </c:pt>
                <c:pt idx="107">
                  <c:v>39</c:v>
                </c:pt>
                <c:pt idx="108">
                  <c:v>41</c:v>
                </c:pt>
                <c:pt idx="109">
                  <c:v>242</c:v>
                </c:pt>
                <c:pt idx="110">
                  <c:v>373</c:v>
                </c:pt>
                <c:pt idx="111">
                  <c:v>223</c:v>
                </c:pt>
                <c:pt idx="112">
                  <c:v>236</c:v>
                </c:pt>
                <c:pt idx="113">
                  <c:v>195</c:v>
                </c:pt>
                <c:pt idx="114">
                  <c:v>468</c:v>
                </c:pt>
                <c:pt idx="115">
                  <c:v>254</c:v>
                </c:pt>
                <c:pt idx="116">
                  <c:v>212</c:v>
                </c:pt>
                <c:pt idx="117">
                  <c:v>225</c:v>
                </c:pt>
                <c:pt idx="118">
                  <c:v>45</c:v>
                </c:pt>
                <c:pt idx="119">
                  <c:v>364</c:v>
                </c:pt>
                <c:pt idx="120">
                  <c:v>476</c:v>
                </c:pt>
                <c:pt idx="121">
                  <c:v>40</c:v>
                </c:pt>
                <c:pt idx="122">
                  <c:v>569</c:v>
                </c:pt>
                <c:pt idx="123">
                  <c:v>643</c:v>
                </c:pt>
                <c:pt idx="124">
                  <c:v>466</c:v>
                </c:pt>
                <c:pt idx="125">
                  <c:v>305</c:v>
                </c:pt>
                <c:pt idx="126">
                  <c:v>313</c:v>
                </c:pt>
                <c:pt idx="127">
                  <c:v>42</c:v>
                </c:pt>
                <c:pt idx="128">
                  <c:v>48</c:v>
                </c:pt>
                <c:pt idx="129">
                  <c:v>27</c:v>
                </c:pt>
                <c:pt idx="130">
                  <c:v>328</c:v>
                </c:pt>
                <c:pt idx="131">
                  <c:v>588</c:v>
                </c:pt>
                <c:pt idx="132">
                  <c:v>54</c:v>
                </c:pt>
                <c:pt idx="133">
                  <c:v>332</c:v>
                </c:pt>
                <c:pt idx="134">
                  <c:v>294</c:v>
                </c:pt>
                <c:pt idx="135">
                  <c:v>241</c:v>
                </c:pt>
                <c:pt idx="136">
                  <c:v>42</c:v>
                </c:pt>
                <c:pt idx="137">
                  <c:v>459</c:v>
                </c:pt>
                <c:pt idx="138">
                  <c:v>247</c:v>
                </c:pt>
                <c:pt idx="139">
                  <c:v>53</c:v>
                </c:pt>
                <c:pt idx="140">
                  <c:v>268</c:v>
                </c:pt>
                <c:pt idx="141">
                  <c:v>40</c:v>
                </c:pt>
                <c:pt idx="142">
                  <c:v>41</c:v>
                </c:pt>
                <c:pt idx="143">
                  <c:v>215</c:v>
                </c:pt>
                <c:pt idx="144">
                  <c:v>34</c:v>
                </c:pt>
                <c:pt idx="145">
                  <c:v>224</c:v>
                </c:pt>
                <c:pt idx="146">
                  <c:v>439</c:v>
                </c:pt>
                <c:pt idx="147">
                  <c:v>538</c:v>
                </c:pt>
                <c:pt idx="148">
                  <c:v>277</c:v>
                </c:pt>
                <c:pt idx="149">
                  <c:v>583</c:v>
                </c:pt>
                <c:pt idx="150">
                  <c:v>35</c:v>
                </c:pt>
                <c:pt idx="151">
                  <c:v>33</c:v>
                </c:pt>
                <c:pt idx="152">
                  <c:v>34</c:v>
                </c:pt>
                <c:pt idx="153">
                  <c:v>295</c:v>
                </c:pt>
                <c:pt idx="154">
                  <c:v>258</c:v>
                </c:pt>
                <c:pt idx="155">
                  <c:v>26</c:v>
                </c:pt>
                <c:pt idx="156">
                  <c:v>32</c:v>
                </c:pt>
                <c:pt idx="157">
                  <c:v>217</c:v>
                </c:pt>
                <c:pt idx="158">
                  <c:v>43</c:v>
                </c:pt>
                <c:pt idx="159">
                  <c:v>49</c:v>
                </c:pt>
                <c:pt idx="160">
                  <c:v>27</c:v>
                </c:pt>
                <c:pt idx="161">
                  <c:v>41</c:v>
                </c:pt>
                <c:pt idx="162">
                  <c:v>54</c:v>
                </c:pt>
                <c:pt idx="163">
                  <c:v>39</c:v>
                </c:pt>
                <c:pt idx="164">
                  <c:v>29</c:v>
                </c:pt>
                <c:pt idx="165">
                  <c:v>501</c:v>
                </c:pt>
                <c:pt idx="166">
                  <c:v>253</c:v>
                </c:pt>
                <c:pt idx="167">
                  <c:v>25</c:v>
                </c:pt>
                <c:pt idx="168">
                  <c:v>56</c:v>
                </c:pt>
                <c:pt idx="169">
                  <c:v>42</c:v>
                </c:pt>
                <c:pt idx="170">
                  <c:v>314</c:v>
                </c:pt>
                <c:pt idx="171">
                  <c:v>179</c:v>
                </c:pt>
                <c:pt idx="172">
                  <c:v>43</c:v>
                </c:pt>
                <c:pt idx="173">
                  <c:v>391</c:v>
                </c:pt>
                <c:pt idx="174">
                  <c:v>42</c:v>
                </c:pt>
                <c:pt idx="175">
                  <c:v>41</c:v>
                </c:pt>
                <c:pt idx="176">
                  <c:v>33</c:v>
                </c:pt>
                <c:pt idx="177">
                  <c:v>207</c:v>
                </c:pt>
                <c:pt idx="178">
                  <c:v>44</c:v>
                </c:pt>
                <c:pt idx="179">
                  <c:v>364</c:v>
                </c:pt>
                <c:pt idx="180">
                  <c:v>259</c:v>
                </c:pt>
                <c:pt idx="181">
                  <c:v>159</c:v>
                </c:pt>
                <c:pt idx="182">
                  <c:v>57</c:v>
                </c:pt>
                <c:pt idx="183">
                  <c:v>29</c:v>
                </c:pt>
                <c:pt idx="184">
                  <c:v>783</c:v>
                </c:pt>
                <c:pt idx="185">
                  <c:v>233</c:v>
                </c:pt>
                <c:pt idx="186">
                  <c:v>44</c:v>
                </c:pt>
                <c:pt idx="187">
                  <c:v>442</c:v>
                </c:pt>
                <c:pt idx="188">
                  <c:v>190</c:v>
                </c:pt>
                <c:pt idx="189">
                  <c:v>199</c:v>
                </c:pt>
                <c:pt idx="190">
                  <c:v>533</c:v>
                </c:pt>
                <c:pt idx="191">
                  <c:v>281</c:v>
                </c:pt>
                <c:pt idx="192">
                  <c:v>433</c:v>
                </c:pt>
                <c:pt idx="193">
                  <c:v>348</c:v>
                </c:pt>
                <c:pt idx="194">
                  <c:v>334</c:v>
                </c:pt>
                <c:pt idx="195">
                  <c:v>688</c:v>
                </c:pt>
                <c:pt idx="196">
                  <c:v>357</c:v>
                </c:pt>
                <c:pt idx="197">
                  <c:v>26</c:v>
                </c:pt>
                <c:pt idx="198">
                  <c:v>59</c:v>
                </c:pt>
                <c:pt idx="199">
                  <c:v>325</c:v>
                </c:pt>
                <c:pt idx="200">
                  <c:v>203</c:v>
                </c:pt>
                <c:pt idx="201">
                  <c:v>30</c:v>
                </c:pt>
                <c:pt idx="202">
                  <c:v>393</c:v>
                </c:pt>
                <c:pt idx="203">
                  <c:v>397</c:v>
                </c:pt>
                <c:pt idx="204">
                  <c:v>292</c:v>
                </c:pt>
                <c:pt idx="205">
                  <c:v>312</c:v>
                </c:pt>
                <c:pt idx="206">
                  <c:v>210</c:v>
                </c:pt>
                <c:pt idx="207">
                  <c:v>46</c:v>
                </c:pt>
                <c:pt idx="208">
                  <c:v>24</c:v>
                </c:pt>
                <c:pt idx="209">
                  <c:v>266</c:v>
                </c:pt>
                <c:pt idx="210">
                  <c:v>220</c:v>
                </c:pt>
                <c:pt idx="211">
                  <c:v>311</c:v>
                </c:pt>
                <c:pt idx="212">
                  <c:v>193</c:v>
                </c:pt>
                <c:pt idx="213">
                  <c:v>291</c:v>
                </c:pt>
                <c:pt idx="214">
                  <c:v>209</c:v>
                </c:pt>
                <c:pt idx="215">
                  <c:v>449</c:v>
                </c:pt>
                <c:pt idx="216">
                  <c:v>316</c:v>
                </c:pt>
                <c:pt idx="217">
                  <c:v>68</c:v>
                </c:pt>
                <c:pt idx="218">
                  <c:v>346</c:v>
                </c:pt>
                <c:pt idx="219">
                  <c:v>234</c:v>
                </c:pt>
                <c:pt idx="220">
                  <c:v>479</c:v>
                </c:pt>
                <c:pt idx="221">
                  <c:v>39</c:v>
                </c:pt>
                <c:pt idx="222">
                  <c:v>182</c:v>
                </c:pt>
                <c:pt idx="223">
                  <c:v>35</c:v>
                </c:pt>
                <c:pt idx="224">
                  <c:v>83</c:v>
                </c:pt>
                <c:pt idx="225">
                  <c:v>219</c:v>
                </c:pt>
                <c:pt idx="226">
                  <c:v>203</c:v>
                </c:pt>
                <c:pt idx="227">
                  <c:v>586</c:v>
                </c:pt>
                <c:pt idx="228">
                  <c:v>403</c:v>
                </c:pt>
                <c:pt idx="229">
                  <c:v>235</c:v>
                </c:pt>
                <c:pt idx="230">
                  <c:v>216</c:v>
                </c:pt>
                <c:pt idx="231">
                  <c:v>177</c:v>
                </c:pt>
                <c:pt idx="232">
                  <c:v>56</c:v>
                </c:pt>
                <c:pt idx="233">
                  <c:v>335</c:v>
                </c:pt>
                <c:pt idx="234">
                  <c:v>47</c:v>
                </c:pt>
                <c:pt idx="235">
                  <c:v>237</c:v>
                </c:pt>
                <c:pt idx="236">
                  <c:v>461</c:v>
                </c:pt>
                <c:pt idx="237">
                  <c:v>36</c:v>
                </c:pt>
                <c:pt idx="238">
                  <c:v>425</c:v>
                </c:pt>
                <c:pt idx="239">
                  <c:v>28</c:v>
                </c:pt>
                <c:pt idx="240">
                  <c:v>195</c:v>
                </c:pt>
                <c:pt idx="241">
                  <c:v>33</c:v>
                </c:pt>
                <c:pt idx="242">
                  <c:v>298</c:v>
                </c:pt>
                <c:pt idx="243">
                  <c:v>320</c:v>
                </c:pt>
                <c:pt idx="244">
                  <c:v>223</c:v>
                </c:pt>
                <c:pt idx="245">
                  <c:v>49</c:v>
                </c:pt>
                <c:pt idx="246">
                  <c:v>548</c:v>
                </c:pt>
                <c:pt idx="247">
                  <c:v>204</c:v>
                </c:pt>
                <c:pt idx="248">
                  <c:v>410</c:v>
                </c:pt>
                <c:pt idx="249">
                  <c:v>50</c:v>
                </c:pt>
                <c:pt idx="250">
                  <c:v>227</c:v>
                </c:pt>
                <c:pt idx="251">
                  <c:v>215</c:v>
                </c:pt>
                <c:pt idx="252">
                  <c:v>228</c:v>
                </c:pt>
                <c:pt idx="253">
                  <c:v>42</c:v>
                </c:pt>
                <c:pt idx="254">
                  <c:v>227</c:v>
                </c:pt>
                <c:pt idx="255">
                  <c:v>53</c:v>
                </c:pt>
                <c:pt idx="256">
                  <c:v>51</c:v>
                </c:pt>
                <c:pt idx="257">
                  <c:v>27</c:v>
                </c:pt>
                <c:pt idx="258">
                  <c:v>188</c:v>
                </c:pt>
                <c:pt idx="259">
                  <c:v>277</c:v>
                </c:pt>
                <c:pt idx="260">
                  <c:v>314</c:v>
                </c:pt>
                <c:pt idx="261">
                  <c:v>170</c:v>
                </c:pt>
                <c:pt idx="262">
                  <c:v>228</c:v>
                </c:pt>
                <c:pt idx="263">
                  <c:v>39</c:v>
                </c:pt>
                <c:pt idx="264">
                  <c:v>27</c:v>
                </c:pt>
                <c:pt idx="265">
                  <c:v>45</c:v>
                </c:pt>
                <c:pt idx="266">
                  <c:v>325</c:v>
                </c:pt>
                <c:pt idx="267">
                  <c:v>644</c:v>
                </c:pt>
                <c:pt idx="268">
                  <c:v>831</c:v>
                </c:pt>
                <c:pt idx="269">
                  <c:v>35</c:v>
                </c:pt>
                <c:pt idx="270">
                  <c:v>320</c:v>
                </c:pt>
                <c:pt idx="271">
                  <c:v>246</c:v>
                </c:pt>
                <c:pt idx="272">
                  <c:v>256</c:v>
                </c:pt>
                <c:pt idx="273">
                  <c:v>219</c:v>
                </c:pt>
                <c:pt idx="274">
                  <c:v>31</c:v>
                </c:pt>
                <c:pt idx="275">
                  <c:v>277</c:v>
                </c:pt>
                <c:pt idx="276">
                  <c:v>417</c:v>
                </c:pt>
                <c:pt idx="277">
                  <c:v>240</c:v>
                </c:pt>
                <c:pt idx="278">
                  <c:v>47</c:v>
                </c:pt>
                <c:pt idx="279">
                  <c:v>576</c:v>
                </c:pt>
                <c:pt idx="280">
                  <c:v>236</c:v>
                </c:pt>
                <c:pt idx="281">
                  <c:v>63</c:v>
                </c:pt>
                <c:pt idx="282">
                  <c:v>341</c:v>
                </c:pt>
                <c:pt idx="283">
                  <c:v>49</c:v>
                </c:pt>
                <c:pt idx="284">
                  <c:v>40</c:v>
                </c:pt>
                <c:pt idx="285">
                  <c:v>650</c:v>
                </c:pt>
                <c:pt idx="286">
                  <c:v>289</c:v>
                </c:pt>
                <c:pt idx="287">
                  <c:v>37</c:v>
                </c:pt>
                <c:pt idx="288">
                  <c:v>255</c:v>
                </c:pt>
                <c:pt idx="289">
                  <c:v>318</c:v>
                </c:pt>
                <c:pt idx="290">
                  <c:v>51</c:v>
                </c:pt>
                <c:pt idx="291">
                  <c:v>39</c:v>
                </c:pt>
                <c:pt idx="292">
                  <c:v>36</c:v>
                </c:pt>
                <c:pt idx="293">
                  <c:v>49</c:v>
                </c:pt>
                <c:pt idx="294">
                  <c:v>44</c:v>
                </c:pt>
                <c:pt idx="295">
                  <c:v>432</c:v>
                </c:pt>
                <c:pt idx="296">
                  <c:v>39</c:v>
                </c:pt>
                <c:pt idx="297">
                  <c:v>252</c:v>
                </c:pt>
                <c:pt idx="298">
                  <c:v>50</c:v>
                </c:pt>
                <c:pt idx="299">
                  <c:v>452</c:v>
                </c:pt>
                <c:pt idx="300">
                  <c:v>48</c:v>
                </c:pt>
                <c:pt idx="301">
                  <c:v>292</c:v>
                </c:pt>
                <c:pt idx="302">
                  <c:v>511</c:v>
                </c:pt>
                <c:pt idx="303">
                  <c:v>258</c:v>
                </c:pt>
                <c:pt idx="304">
                  <c:v>281</c:v>
                </c:pt>
                <c:pt idx="305">
                  <c:v>198</c:v>
                </c:pt>
                <c:pt idx="306">
                  <c:v>50</c:v>
                </c:pt>
                <c:pt idx="307">
                  <c:v>283</c:v>
                </c:pt>
                <c:pt idx="308">
                  <c:v>919</c:v>
                </c:pt>
                <c:pt idx="309">
                  <c:v>348</c:v>
                </c:pt>
                <c:pt idx="310">
                  <c:v>28</c:v>
                </c:pt>
                <c:pt idx="311">
                  <c:v>243</c:v>
                </c:pt>
                <c:pt idx="312">
                  <c:v>292</c:v>
                </c:pt>
                <c:pt idx="313">
                  <c:v>328</c:v>
                </c:pt>
                <c:pt idx="314">
                  <c:v>52</c:v>
                </c:pt>
                <c:pt idx="315">
                  <c:v>31</c:v>
                </c:pt>
                <c:pt idx="316">
                  <c:v>471</c:v>
                </c:pt>
                <c:pt idx="317">
                  <c:v>356</c:v>
                </c:pt>
                <c:pt idx="318">
                  <c:v>31</c:v>
                </c:pt>
                <c:pt idx="319">
                  <c:v>270</c:v>
                </c:pt>
                <c:pt idx="320">
                  <c:v>431</c:v>
                </c:pt>
                <c:pt idx="321">
                  <c:v>55</c:v>
                </c:pt>
                <c:pt idx="322">
                  <c:v>418</c:v>
                </c:pt>
                <c:pt idx="323">
                  <c:v>302</c:v>
                </c:pt>
                <c:pt idx="324">
                  <c:v>322</c:v>
                </c:pt>
                <c:pt idx="325">
                  <c:v>670</c:v>
                </c:pt>
                <c:pt idx="326">
                  <c:v>231</c:v>
                </c:pt>
                <c:pt idx="327">
                  <c:v>178</c:v>
                </c:pt>
                <c:pt idx="328">
                  <c:v>358</c:v>
                </c:pt>
                <c:pt idx="329">
                  <c:v>309</c:v>
                </c:pt>
                <c:pt idx="330">
                  <c:v>374</c:v>
                </c:pt>
                <c:pt idx="331">
                  <c:v>380</c:v>
                </c:pt>
                <c:pt idx="332">
                  <c:v>37</c:v>
                </c:pt>
                <c:pt idx="333">
                  <c:v>368</c:v>
                </c:pt>
                <c:pt idx="334">
                  <c:v>34</c:v>
                </c:pt>
                <c:pt idx="335">
                  <c:v>379</c:v>
                </c:pt>
                <c:pt idx="336">
                  <c:v>507</c:v>
                </c:pt>
                <c:pt idx="337">
                  <c:v>231</c:v>
                </c:pt>
                <c:pt idx="338">
                  <c:v>171</c:v>
                </c:pt>
                <c:pt idx="339">
                  <c:v>250</c:v>
                </c:pt>
                <c:pt idx="340">
                  <c:v>354</c:v>
                </c:pt>
                <c:pt idx="341">
                  <c:v>303</c:v>
                </c:pt>
                <c:pt idx="342">
                  <c:v>325</c:v>
                </c:pt>
                <c:pt idx="343">
                  <c:v>227</c:v>
                </c:pt>
                <c:pt idx="344">
                  <c:v>202</c:v>
                </c:pt>
                <c:pt idx="345">
                  <c:v>366</c:v>
                </c:pt>
                <c:pt idx="346">
                  <c:v>33</c:v>
                </c:pt>
                <c:pt idx="347">
                  <c:v>425</c:v>
                </c:pt>
                <c:pt idx="348">
                  <c:v>794</c:v>
                </c:pt>
                <c:pt idx="349">
                  <c:v>267</c:v>
                </c:pt>
                <c:pt idx="350">
                  <c:v>22</c:v>
                </c:pt>
                <c:pt idx="351">
                  <c:v>572</c:v>
                </c:pt>
                <c:pt idx="352">
                  <c:v>39</c:v>
                </c:pt>
                <c:pt idx="353">
                  <c:v>254</c:v>
                </c:pt>
                <c:pt idx="354">
                  <c:v>436</c:v>
                </c:pt>
                <c:pt idx="355">
                  <c:v>235</c:v>
                </c:pt>
                <c:pt idx="356">
                  <c:v>215</c:v>
                </c:pt>
                <c:pt idx="357">
                  <c:v>62</c:v>
                </c:pt>
                <c:pt idx="358">
                  <c:v>349</c:v>
                </c:pt>
                <c:pt idx="359">
                  <c:v>718</c:v>
                </c:pt>
                <c:pt idx="360">
                  <c:v>51</c:v>
                </c:pt>
                <c:pt idx="361">
                  <c:v>43</c:v>
                </c:pt>
                <c:pt idx="362">
                  <c:v>380</c:v>
                </c:pt>
                <c:pt idx="363">
                  <c:v>258</c:v>
                </c:pt>
                <c:pt idx="364">
                  <c:v>442</c:v>
                </c:pt>
                <c:pt idx="365">
                  <c:v>59</c:v>
                </c:pt>
                <c:pt idx="366">
                  <c:v>471</c:v>
                </c:pt>
                <c:pt idx="367">
                  <c:v>28</c:v>
                </c:pt>
                <c:pt idx="368">
                  <c:v>31</c:v>
                </c:pt>
                <c:pt idx="369">
                  <c:v>29</c:v>
                </c:pt>
                <c:pt idx="370">
                  <c:v>53</c:v>
                </c:pt>
                <c:pt idx="371">
                  <c:v>16</c:v>
                </c:pt>
                <c:pt idx="372">
                  <c:v>142</c:v>
                </c:pt>
                <c:pt idx="373">
                  <c:v>35</c:v>
                </c:pt>
                <c:pt idx="374">
                  <c:v>40</c:v>
                </c:pt>
                <c:pt idx="375">
                  <c:v>494</c:v>
                </c:pt>
                <c:pt idx="376">
                  <c:v>44</c:v>
                </c:pt>
                <c:pt idx="377">
                  <c:v>342</c:v>
                </c:pt>
                <c:pt idx="378">
                  <c:v>44</c:v>
                </c:pt>
                <c:pt idx="379">
                  <c:v>348</c:v>
                </c:pt>
                <c:pt idx="380">
                  <c:v>241</c:v>
                </c:pt>
                <c:pt idx="381">
                  <c:v>436</c:v>
                </c:pt>
                <c:pt idx="382">
                  <c:v>19</c:v>
                </c:pt>
                <c:pt idx="383">
                  <c:v>320</c:v>
                </c:pt>
                <c:pt idx="384">
                  <c:v>230</c:v>
                </c:pt>
                <c:pt idx="385">
                  <c:v>286</c:v>
                </c:pt>
                <c:pt idx="386">
                  <c:v>317</c:v>
                </c:pt>
                <c:pt idx="387">
                  <c:v>358</c:v>
                </c:pt>
                <c:pt idx="388">
                  <c:v>380</c:v>
                </c:pt>
                <c:pt idx="389">
                  <c:v>230</c:v>
                </c:pt>
                <c:pt idx="390">
                  <c:v>63</c:v>
                </c:pt>
                <c:pt idx="391">
                  <c:v>34</c:v>
                </c:pt>
                <c:pt idx="392">
                  <c:v>28</c:v>
                </c:pt>
                <c:pt idx="393">
                  <c:v>37</c:v>
                </c:pt>
                <c:pt idx="394">
                  <c:v>301</c:v>
                </c:pt>
                <c:pt idx="395">
                  <c:v>462</c:v>
                </c:pt>
                <c:pt idx="396">
                  <c:v>286</c:v>
                </c:pt>
                <c:pt idx="397">
                  <c:v>29</c:v>
                </c:pt>
                <c:pt idx="398">
                  <c:v>269</c:v>
                </c:pt>
                <c:pt idx="399">
                  <c:v>214</c:v>
                </c:pt>
                <c:pt idx="400">
                  <c:v>360</c:v>
                </c:pt>
                <c:pt idx="401">
                  <c:v>393</c:v>
                </c:pt>
                <c:pt idx="402">
                  <c:v>229</c:v>
                </c:pt>
                <c:pt idx="403">
                  <c:v>39</c:v>
                </c:pt>
                <c:pt idx="404">
                  <c:v>201</c:v>
                </c:pt>
                <c:pt idx="405">
                  <c:v>218</c:v>
                </c:pt>
                <c:pt idx="406">
                  <c:v>276</c:v>
                </c:pt>
                <c:pt idx="407">
                  <c:v>317</c:v>
                </c:pt>
                <c:pt idx="408">
                  <c:v>23</c:v>
                </c:pt>
                <c:pt idx="409">
                  <c:v>235</c:v>
                </c:pt>
                <c:pt idx="410">
                  <c:v>422</c:v>
                </c:pt>
                <c:pt idx="411">
                  <c:v>457</c:v>
                </c:pt>
                <c:pt idx="412">
                  <c:v>73</c:v>
                </c:pt>
                <c:pt idx="413">
                  <c:v>303</c:v>
                </c:pt>
                <c:pt idx="414">
                  <c:v>309</c:v>
                </c:pt>
                <c:pt idx="415">
                  <c:v>230</c:v>
                </c:pt>
                <c:pt idx="416">
                  <c:v>38</c:v>
                </c:pt>
                <c:pt idx="417">
                  <c:v>226</c:v>
                </c:pt>
                <c:pt idx="418">
                  <c:v>226</c:v>
                </c:pt>
                <c:pt idx="419">
                  <c:v>207</c:v>
                </c:pt>
                <c:pt idx="420">
                  <c:v>40</c:v>
                </c:pt>
                <c:pt idx="421">
                  <c:v>3</c:v>
                </c:pt>
                <c:pt idx="422">
                  <c:v>248</c:v>
                </c:pt>
                <c:pt idx="423">
                  <c:v>220</c:v>
                </c:pt>
                <c:pt idx="424">
                  <c:v>56</c:v>
                </c:pt>
                <c:pt idx="425">
                  <c:v>475</c:v>
                </c:pt>
                <c:pt idx="426">
                  <c:v>83</c:v>
                </c:pt>
                <c:pt idx="427">
                  <c:v>258</c:v>
                </c:pt>
                <c:pt idx="428">
                  <c:v>256</c:v>
                </c:pt>
                <c:pt idx="429">
                  <c:v>200</c:v>
                </c:pt>
                <c:pt idx="430">
                  <c:v>39</c:v>
                </c:pt>
                <c:pt idx="431">
                  <c:v>278</c:v>
                </c:pt>
                <c:pt idx="432">
                  <c:v>183</c:v>
                </c:pt>
                <c:pt idx="433">
                  <c:v>170</c:v>
                </c:pt>
                <c:pt idx="434">
                  <c:v>36</c:v>
                </c:pt>
                <c:pt idx="435">
                  <c:v>47</c:v>
                </c:pt>
                <c:pt idx="436">
                  <c:v>378</c:v>
                </c:pt>
                <c:pt idx="437">
                  <c:v>209</c:v>
                </c:pt>
                <c:pt idx="438">
                  <c:v>3</c:v>
                </c:pt>
                <c:pt idx="439">
                  <c:v>417</c:v>
                </c:pt>
                <c:pt idx="440">
                  <c:v>444</c:v>
                </c:pt>
                <c:pt idx="441">
                  <c:v>225</c:v>
                </c:pt>
                <c:pt idx="442">
                  <c:v>43</c:v>
                </c:pt>
                <c:pt idx="443">
                  <c:v>29</c:v>
                </c:pt>
                <c:pt idx="444">
                  <c:v>240</c:v>
                </c:pt>
                <c:pt idx="445">
                  <c:v>259</c:v>
                </c:pt>
                <c:pt idx="446">
                  <c:v>349</c:v>
                </c:pt>
                <c:pt idx="447">
                  <c:v>47</c:v>
                </c:pt>
                <c:pt idx="448">
                  <c:v>33</c:v>
                </c:pt>
                <c:pt idx="449">
                  <c:v>35</c:v>
                </c:pt>
                <c:pt idx="450">
                  <c:v>316</c:v>
                </c:pt>
                <c:pt idx="451">
                  <c:v>821</c:v>
                </c:pt>
                <c:pt idx="452">
                  <c:v>54</c:v>
                </c:pt>
                <c:pt idx="453">
                  <c:v>42</c:v>
                </c:pt>
                <c:pt idx="454">
                  <c:v>53</c:v>
                </c:pt>
                <c:pt idx="455">
                  <c:v>384</c:v>
                </c:pt>
                <c:pt idx="456">
                  <c:v>413</c:v>
                </c:pt>
                <c:pt idx="457">
                  <c:v>578</c:v>
                </c:pt>
                <c:pt idx="458">
                  <c:v>56</c:v>
                </c:pt>
                <c:pt idx="459">
                  <c:v>34</c:v>
                </c:pt>
                <c:pt idx="460">
                  <c:v>279</c:v>
                </c:pt>
                <c:pt idx="461">
                  <c:v>44</c:v>
                </c:pt>
                <c:pt idx="462">
                  <c:v>56</c:v>
                </c:pt>
                <c:pt idx="463">
                  <c:v>30</c:v>
                </c:pt>
                <c:pt idx="464">
                  <c:v>29</c:v>
                </c:pt>
                <c:pt idx="465">
                  <c:v>61</c:v>
                </c:pt>
                <c:pt idx="466">
                  <c:v>239</c:v>
                </c:pt>
                <c:pt idx="467">
                  <c:v>58</c:v>
                </c:pt>
                <c:pt idx="468">
                  <c:v>609</c:v>
                </c:pt>
                <c:pt idx="469">
                  <c:v>60</c:v>
                </c:pt>
                <c:pt idx="470">
                  <c:v>268</c:v>
                </c:pt>
                <c:pt idx="471">
                  <c:v>394</c:v>
                </c:pt>
                <c:pt idx="472">
                  <c:v>39</c:v>
                </c:pt>
                <c:pt idx="473">
                  <c:v>271</c:v>
                </c:pt>
                <c:pt idx="474">
                  <c:v>62</c:v>
                </c:pt>
                <c:pt idx="475">
                  <c:v>32</c:v>
                </c:pt>
                <c:pt idx="476">
                  <c:v>455</c:v>
                </c:pt>
                <c:pt idx="477">
                  <c:v>352</c:v>
                </c:pt>
                <c:pt idx="478">
                  <c:v>24</c:v>
                </c:pt>
                <c:pt idx="479">
                  <c:v>31</c:v>
                </c:pt>
                <c:pt idx="480">
                  <c:v>43</c:v>
                </c:pt>
                <c:pt idx="481">
                  <c:v>223</c:v>
                </c:pt>
                <c:pt idx="482">
                  <c:v>257</c:v>
                </c:pt>
                <c:pt idx="483">
                  <c:v>44</c:v>
                </c:pt>
                <c:pt idx="484">
                  <c:v>60</c:v>
                </c:pt>
                <c:pt idx="485">
                  <c:v>377</c:v>
                </c:pt>
                <c:pt idx="486">
                  <c:v>245</c:v>
                </c:pt>
                <c:pt idx="487">
                  <c:v>145</c:v>
                </c:pt>
                <c:pt idx="488">
                  <c:v>36</c:v>
                </c:pt>
                <c:pt idx="489">
                  <c:v>55</c:v>
                </c:pt>
                <c:pt idx="490">
                  <c:v>401</c:v>
                </c:pt>
                <c:pt idx="491">
                  <c:v>254</c:v>
                </c:pt>
                <c:pt idx="492">
                  <c:v>37</c:v>
                </c:pt>
                <c:pt idx="493">
                  <c:v>38</c:v>
                </c:pt>
                <c:pt idx="494">
                  <c:v>40</c:v>
                </c:pt>
                <c:pt idx="495">
                  <c:v>687</c:v>
                </c:pt>
                <c:pt idx="496">
                  <c:v>42</c:v>
                </c:pt>
                <c:pt idx="497">
                  <c:v>314</c:v>
                </c:pt>
                <c:pt idx="498">
                  <c:v>269</c:v>
                </c:pt>
                <c:pt idx="499">
                  <c:v>368</c:v>
                </c:pt>
                <c:pt idx="500">
                  <c:v>43</c:v>
                </c:pt>
                <c:pt idx="501">
                  <c:v>567</c:v>
                </c:pt>
                <c:pt idx="502">
                  <c:v>255</c:v>
                </c:pt>
                <c:pt idx="503">
                  <c:v>47</c:v>
                </c:pt>
                <c:pt idx="504">
                  <c:v>191</c:v>
                </c:pt>
                <c:pt idx="505">
                  <c:v>43</c:v>
                </c:pt>
                <c:pt idx="506">
                  <c:v>478</c:v>
                </c:pt>
                <c:pt idx="507">
                  <c:v>213</c:v>
                </c:pt>
                <c:pt idx="508">
                  <c:v>224</c:v>
                </c:pt>
                <c:pt idx="509">
                  <c:v>274</c:v>
                </c:pt>
                <c:pt idx="510">
                  <c:v>260</c:v>
                </c:pt>
                <c:pt idx="511">
                  <c:v>34</c:v>
                </c:pt>
                <c:pt idx="512">
                  <c:v>195</c:v>
                </c:pt>
                <c:pt idx="513">
                  <c:v>379</c:v>
                </c:pt>
                <c:pt idx="514">
                  <c:v>55</c:v>
                </c:pt>
                <c:pt idx="515">
                  <c:v>245</c:v>
                </c:pt>
                <c:pt idx="516">
                  <c:v>327</c:v>
                </c:pt>
                <c:pt idx="517">
                  <c:v>38</c:v>
                </c:pt>
                <c:pt idx="518">
                  <c:v>54</c:v>
                </c:pt>
                <c:pt idx="519">
                  <c:v>286</c:v>
                </c:pt>
                <c:pt idx="520">
                  <c:v>267</c:v>
                </c:pt>
                <c:pt idx="521">
                  <c:v>247</c:v>
                </c:pt>
                <c:pt idx="522">
                  <c:v>47</c:v>
                </c:pt>
                <c:pt idx="523">
                  <c:v>45</c:v>
                </c:pt>
                <c:pt idx="524">
                  <c:v>258</c:v>
                </c:pt>
                <c:pt idx="525">
                  <c:v>36</c:v>
                </c:pt>
                <c:pt idx="526">
                  <c:v>203</c:v>
                </c:pt>
                <c:pt idx="527">
                  <c:v>46</c:v>
                </c:pt>
                <c:pt idx="528">
                  <c:v>297</c:v>
                </c:pt>
                <c:pt idx="529">
                  <c:v>233</c:v>
                </c:pt>
                <c:pt idx="530">
                  <c:v>290</c:v>
                </c:pt>
                <c:pt idx="531">
                  <c:v>266</c:v>
                </c:pt>
                <c:pt idx="532">
                  <c:v>349</c:v>
                </c:pt>
                <c:pt idx="533">
                  <c:v>227</c:v>
                </c:pt>
                <c:pt idx="534">
                  <c:v>53</c:v>
                </c:pt>
                <c:pt idx="535">
                  <c:v>323</c:v>
                </c:pt>
                <c:pt idx="536">
                  <c:v>29</c:v>
                </c:pt>
                <c:pt idx="537">
                  <c:v>39</c:v>
                </c:pt>
                <c:pt idx="538">
                  <c:v>64</c:v>
                </c:pt>
                <c:pt idx="539">
                  <c:v>58</c:v>
                </c:pt>
                <c:pt idx="540">
                  <c:v>490</c:v>
                </c:pt>
                <c:pt idx="541">
                  <c:v>452</c:v>
                </c:pt>
                <c:pt idx="542">
                  <c:v>258</c:v>
                </c:pt>
                <c:pt idx="543">
                  <c:v>359</c:v>
                </c:pt>
                <c:pt idx="544">
                  <c:v>39</c:v>
                </c:pt>
                <c:pt idx="545">
                  <c:v>41</c:v>
                </c:pt>
                <c:pt idx="546">
                  <c:v>302</c:v>
                </c:pt>
                <c:pt idx="547">
                  <c:v>277</c:v>
                </c:pt>
                <c:pt idx="548">
                  <c:v>33</c:v>
                </c:pt>
                <c:pt idx="549">
                  <c:v>67</c:v>
                </c:pt>
                <c:pt idx="550">
                  <c:v>25</c:v>
                </c:pt>
                <c:pt idx="551">
                  <c:v>438</c:v>
                </c:pt>
                <c:pt idx="552">
                  <c:v>217</c:v>
                </c:pt>
                <c:pt idx="553">
                  <c:v>208</c:v>
                </c:pt>
                <c:pt idx="554">
                  <c:v>297</c:v>
                </c:pt>
                <c:pt idx="555">
                  <c:v>224</c:v>
                </c:pt>
                <c:pt idx="556">
                  <c:v>29</c:v>
                </c:pt>
                <c:pt idx="557">
                  <c:v>282</c:v>
                </c:pt>
                <c:pt idx="558">
                  <c:v>667</c:v>
                </c:pt>
                <c:pt idx="559">
                  <c:v>224</c:v>
                </c:pt>
                <c:pt idx="560">
                  <c:v>272</c:v>
                </c:pt>
                <c:pt idx="561">
                  <c:v>450</c:v>
                </c:pt>
                <c:pt idx="562">
                  <c:v>317</c:v>
                </c:pt>
                <c:pt idx="563">
                  <c:v>33</c:v>
                </c:pt>
                <c:pt idx="564">
                  <c:v>431</c:v>
                </c:pt>
                <c:pt idx="565">
                  <c:v>44</c:v>
                </c:pt>
                <c:pt idx="566">
                  <c:v>280</c:v>
                </c:pt>
                <c:pt idx="567">
                  <c:v>308</c:v>
                </c:pt>
                <c:pt idx="568">
                  <c:v>212</c:v>
                </c:pt>
                <c:pt idx="569">
                  <c:v>229</c:v>
                </c:pt>
                <c:pt idx="570">
                  <c:v>39</c:v>
                </c:pt>
                <c:pt idx="571">
                  <c:v>496</c:v>
                </c:pt>
                <c:pt idx="572">
                  <c:v>60</c:v>
                </c:pt>
                <c:pt idx="573">
                  <c:v>575</c:v>
                </c:pt>
                <c:pt idx="574">
                  <c:v>345</c:v>
                </c:pt>
                <c:pt idx="575">
                  <c:v>35</c:v>
                </c:pt>
                <c:pt idx="576">
                  <c:v>50</c:v>
                </c:pt>
                <c:pt idx="577">
                  <c:v>344</c:v>
                </c:pt>
                <c:pt idx="578">
                  <c:v>472</c:v>
                </c:pt>
                <c:pt idx="579">
                  <c:v>504</c:v>
                </c:pt>
                <c:pt idx="580">
                  <c:v>263</c:v>
                </c:pt>
                <c:pt idx="581">
                  <c:v>42</c:v>
                </c:pt>
                <c:pt idx="582">
                  <c:v>706</c:v>
                </c:pt>
                <c:pt idx="583">
                  <c:v>47</c:v>
                </c:pt>
                <c:pt idx="584">
                  <c:v>59</c:v>
                </c:pt>
                <c:pt idx="585">
                  <c:v>42</c:v>
                </c:pt>
                <c:pt idx="586">
                  <c:v>302</c:v>
                </c:pt>
                <c:pt idx="587">
                  <c:v>70</c:v>
                </c:pt>
                <c:pt idx="588">
                  <c:v>200</c:v>
                </c:pt>
                <c:pt idx="589">
                  <c:v>196</c:v>
                </c:pt>
                <c:pt idx="590">
                  <c:v>46</c:v>
                </c:pt>
                <c:pt idx="591">
                  <c:v>45</c:v>
                </c:pt>
                <c:pt idx="592">
                  <c:v>277</c:v>
                </c:pt>
                <c:pt idx="593">
                  <c:v>39</c:v>
                </c:pt>
                <c:pt idx="594">
                  <c:v>413</c:v>
                </c:pt>
                <c:pt idx="595">
                  <c:v>761</c:v>
                </c:pt>
                <c:pt idx="596">
                  <c:v>26</c:v>
                </c:pt>
                <c:pt idx="597">
                  <c:v>60</c:v>
                </c:pt>
                <c:pt idx="598">
                  <c:v>491</c:v>
                </c:pt>
                <c:pt idx="599">
                  <c:v>514</c:v>
                </c:pt>
                <c:pt idx="600">
                  <c:v>42</c:v>
                </c:pt>
                <c:pt idx="601">
                  <c:v>376</c:v>
                </c:pt>
                <c:pt idx="602">
                  <c:v>271</c:v>
                </c:pt>
                <c:pt idx="603">
                  <c:v>233</c:v>
                </c:pt>
                <c:pt idx="604">
                  <c:v>40</c:v>
                </c:pt>
                <c:pt idx="605">
                  <c:v>403</c:v>
                </c:pt>
                <c:pt idx="606">
                  <c:v>50</c:v>
                </c:pt>
                <c:pt idx="607">
                  <c:v>46</c:v>
                </c:pt>
                <c:pt idx="608">
                  <c:v>351</c:v>
                </c:pt>
                <c:pt idx="609">
                  <c:v>541</c:v>
                </c:pt>
                <c:pt idx="610">
                  <c:v>42</c:v>
                </c:pt>
                <c:pt idx="611">
                  <c:v>562</c:v>
                </c:pt>
                <c:pt idx="612">
                  <c:v>44</c:v>
                </c:pt>
                <c:pt idx="613">
                  <c:v>332</c:v>
                </c:pt>
                <c:pt idx="614">
                  <c:v>282</c:v>
                </c:pt>
                <c:pt idx="615">
                  <c:v>44</c:v>
                </c:pt>
                <c:pt idx="616">
                  <c:v>400</c:v>
                </c:pt>
                <c:pt idx="617">
                  <c:v>209</c:v>
                </c:pt>
                <c:pt idx="618">
                  <c:v>554</c:v>
                </c:pt>
                <c:pt idx="619">
                  <c:v>321</c:v>
                </c:pt>
                <c:pt idx="620">
                  <c:v>462</c:v>
                </c:pt>
                <c:pt idx="621">
                  <c:v>424</c:v>
                </c:pt>
                <c:pt idx="622">
                  <c:v>377</c:v>
                </c:pt>
                <c:pt idx="623">
                  <c:v>490</c:v>
                </c:pt>
                <c:pt idx="624">
                  <c:v>37</c:v>
                </c:pt>
                <c:pt idx="625">
                  <c:v>234</c:v>
                </c:pt>
                <c:pt idx="626">
                  <c:v>28</c:v>
                </c:pt>
                <c:pt idx="627">
                  <c:v>37</c:v>
                </c:pt>
                <c:pt idx="628">
                  <c:v>33</c:v>
                </c:pt>
                <c:pt idx="629">
                  <c:v>306</c:v>
                </c:pt>
                <c:pt idx="630">
                  <c:v>361</c:v>
                </c:pt>
                <c:pt idx="631">
                  <c:v>51</c:v>
                </c:pt>
                <c:pt idx="632">
                  <c:v>231</c:v>
                </c:pt>
                <c:pt idx="633">
                  <c:v>34</c:v>
                </c:pt>
                <c:pt idx="634">
                  <c:v>52</c:v>
                </c:pt>
                <c:pt idx="635">
                  <c:v>235</c:v>
                </c:pt>
                <c:pt idx="636">
                  <c:v>27</c:v>
                </c:pt>
                <c:pt idx="637">
                  <c:v>217</c:v>
                </c:pt>
                <c:pt idx="638">
                  <c:v>32</c:v>
                </c:pt>
                <c:pt idx="639">
                  <c:v>270</c:v>
                </c:pt>
                <c:pt idx="640">
                  <c:v>442</c:v>
                </c:pt>
                <c:pt idx="641">
                  <c:v>30</c:v>
                </c:pt>
                <c:pt idx="642">
                  <c:v>223</c:v>
                </c:pt>
                <c:pt idx="643">
                  <c:v>41</c:v>
                </c:pt>
                <c:pt idx="644">
                  <c:v>36</c:v>
                </c:pt>
                <c:pt idx="645">
                  <c:v>34</c:v>
                </c:pt>
                <c:pt idx="646">
                  <c:v>52</c:v>
                </c:pt>
                <c:pt idx="647">
                  <c:v>66</c:v>
                </c:pt>
                <c:pt idx="648">
                  <c:v>27</c:v>
                </c:pt>
                <c:pt idx="649">
                  <c:v>288</c:v>
                </c:pt>
                <c:pt idx="650">
                  <c:v>417</c:v>
                </c:pt>
                <c:pt idx="651">
                  <c:v>622</c:v>
                </c:pt>
                <c:pt idx="652">
                  <c:v>459</c:v>
                </c:pt>
                <c:pt idx="653">
                  <c:v>260</c:v>
                </c:pt>
                <c:pt idx="654">
                  <c:v>515</c:v>
                </c:pt>
                <c:pt idx="655">
                  <c:v>410</c:v>
                </c:pt>
                <c:pt idx="656">
                  <c:v>206</c:v>
                </c:pt>
                <c:pt idx="657">
                  <c:v>354</c:v>
                </c:pt>
                <c:pt idx="658">
                  <c:v>54</c:v>
                </c:pt>
                <c:pt idx="659">
                  <c:v>171</c:v>
                </c:pt>
                <c:pt idx="660">
                  <c:v>234</c:v>
                </c:pt>
                <c:pt idx="661">
                  <c:v>53</c:v>
                </c:pt>
                <c:pt idx="662">
                  <c:v>41</c:v>
                </c:pt>
                <c:pt idx="663">
                  <c:v>43</c:v>
                </c:pt>
                <c:pt idx="664">
                  <c:v>334</c:v>
                </c:pt>
                <c:pt idx="665">
                  <c:v>196</c:v>
                </c:pt>
                <c:pt idx="666">
                  <c:v>610</c:v>
                </c:pt>
                <c:pt idx="667">
                  <c:v>482</c:v>
                </c:pt>
                <c:pt idx="668">
                  <c:v>227</c:v>
                </c:pt>
                <c:pt idx="669">
                  <c:v>275</c:v>
                </c:pt>
                <c:pt idx="670">
                  <c:v>299</c:v>
                </c:pt>
                <c:pt idx="671">
                  <c:v>58</c:v>
                </c:pt>
                <c:pt idx="672">
                  <c:v>70</c:v>
                </c:pt>
                <c:pt idx="673">
                  <c:v>197</c:v>
                </c:pt>
                <c:pt idx="674">
                  <c:v>191</c:v>
                </c:pt>
                <c:pt idx="675">
                  <c:v>39</c:v>
                </c:pt>
                <c:pt idx="676">
                  <c:v>412</c:v>
                </c:pt>
                <c:pt idx="677">
                  <c:v>54</c:v>
                </c:pt>
                <c:pt idx="678">
                  <c:v>34</c:v>
                </c:pt>
                <c:pt idx="679">
                  <c:v>35</c:v>
                </c:pt>
                <c:pt idx="680">
                  <c:v>560</c:v>
                </c:pt>
                <c:pt idx="681">
                  <c:v>28</c:v>
                </c:pt>
                <c:pt idx="682">
                  <c:v>330</c:v>
                </c:pt>
                <c:pt idx="683">
                  <c:v>534</c:v>
                </c:pt>
                <c:pt idx="684">
                  <c:v>53</c:v>
                </c:pt>
                <c:pt idx="685">
                  <c:v>31</c:v>
                </c:pt>
                <c:pt idx="686">
                  <c:v>31</c:v>
                </c:pt>
                <c:pt idx="687">
                  <c:v>709</c:v>
                </c:pt>
                <c:pt idx="688">
                  <c:v>279</c:v>
                </c:pt>
                <c:pt idx="689">
                  <c:v>298</c:v>
                </c:pt>
                <c:pt idx="690">
                  <c:v>27</c:v>
                </c:pt>
                <c:pt idx="691">
                  <c:v>363</c:v>
                </c:pt>
                <c:pt idx="692">
                  <c:v>581</c:v>
                </c:pt>
                <c:pt idx="693">
                  <c:v>29</c:v>
                </c:pt>
                <c:pt idx="694">
                  <c:v>53</c:v>
                </c:pt>
                <c:pt idx="695">
                  <c:v>266</c:v>
                </c:pt>
                <c:pt idx="696">
                  <c:v>54</c:v>
                </c:pt>
                <c:pt idx="697">
                  <c:v>43</c:v>
                </c:pt>
                <c:pt idx="698">
                  <c:v>264</c:v>
                </c:pt>
                <c:pt idx="699">
                  <c:v>19</c:v>
                </c:pt>
                <c:pt idx="700">
                  <c:v>186</c:v>
                </c:pt>
                <c:pt idx="701">
                  <c:v>336</c:v>
                </c:pt>
                <c:pt idx="702">
                  <c:v>279</c:v>
                </c:pt>
                <c:pt idx="703">
                  <c:v>234</c:v>
                </c:pt>
                <c:pt idx="704">
                  <c:v>388</c:v>
                </c:pt>
                <c:pt idx="705">
                  <c:v>219</c:v>
                </c:pt>
                <c:pt idx="706">
                  <c:v>448</c:v>
                </c:pt>
                <c:pt idx="707">
                  <c:v>235</c:v>
                </c:pt>
                <c:pt idx="708">
                  <c:v>46</c:v>
                </c:pt>
                <c:pt idx="709">
                  <c:v>240</c:v>
                </c:pt>
                <c:pt idx="710">
                  <c:v>39</c:v>
                </c:pt>
                <c:pt idx="711">
                  <c:v>228</c:v>
                </c:pt>
                <c:pt idx="712">
                  <c:v>27</c:v>
                </c:pt>
                <c:pt idx="713">
                  <c:v>48</c:v>
                </c:pt>
                <c:pt idx="714">
                  <c:v>437</c:v>
                </c:pt>
                <c:pt idx="715">
                  <c:v>54</c:v>
                </c:pt>
                <c:pt idx="716">
                  <c:v>48</c:v>
                </c:pt>
                <c:pt idx="717">
                  <c:v>22</c:v>
                </c:pt>
                <c:pt idx="718">
                  <c:v>50</c:v>
                </c:pt>
                <c:pt idx="719">
                  <c:v>43</c:v>
                </c:pt>
                <c:pt idx="720">
                  <c:v>27</c:v>
                </c:pt>
                <c:pt idx="721">
                  <c:v>60</c:v>
                </c:pt>
                <c:pt idx="722">
                  <c:v>452</c:v>
                </c:pt>
                <c:pt idx="723">
                  <c:v>298</c:v>
                </c:pt>
                <c:pt idx="724">
                  <c:v>325</c:v>
                </c:pt>
                <c:pt idx="725">
                  <c:v>372</c:v>
                </c:pt>
                <c:pt idx="726">
                  <c:v>34</c:v>
                </c:pt>
                <c:pt idx="727">
                  <c:v>58</c:v>
                </c:pt>
                <c:pt idx="728">
                  <c:v>253</c:v>
                </c:pt>
                <c:pt idx="729">
                  <c:v>238</c:v>
                </c:pt>
                <c:pt idx="730">
                  <c:v>44</c:v>
                </c:pt>
                <c:pt idx="731">
                  <c:v>37</c:v>
                </c:pt>
                <c:pt idx="732">
                  <c:v>290</c:v>
                </c:pt>
                <c:pt idx="733">
                  <c:v>232</c:v>
                </c:pt>
                <c:pt idx="734">
                  <c:v>277</c:v>
                </c:pt>
                <c:pt idx="735">
                  <c:v>374</c:v>
                </c:pt>
                <c:pt idx="736">
                  <c:v>33</c:v>
                </c:pt>
                <c:pt idx="737">
                  <c:v>409</c:v>
                </c:pt>
                <c:pt idx="738">
                  <c:v>53</c:v>
                </c:pt>
                <c:pt idx="739">
                  <c:v>251</c:v>
                </c:pt>
                <c:pt idx="740">
                  <c:v>44</c:v>
                </c:pt>
                <c:pt idx="741">
                  <c:v>44</c:v>
                </c:pt>
                <c:pt idx="742">
                  <c:v>224</c:v>
                </c:pt>
                <c:pt idx="743">
                  <c:v>44</c:v>
                </c:pt>
                <c:pt idx="744">
                  <c:v>504</c:v>
                </c:pt>
                <c:pt idx="745">
                  <c:v>241</c:v>
                </c:pt>
                <c:pt idx="746">
                  <c:v>378</c:v>
                </c:pt>
                <c:pt idx="747">
                  <c:v>38</c:v>
                </c:pt>
                <c:pt idx="748">
                  <c:v>250</c:v>
                </c:pt>
                <c:pt idx="749">
                  <c:v>244</c:v>
                </c:pt>
                <c:pt idx="750">
                  <c:v>53</c:v>
                </c:pt>
                <c:pt idx="751">
                  <c:v>243</c:v>
                </c:pt>
                <c:pt idx="752">
                  <c:v>30</c:v>
                </c:pt>
                <c:pt idx="753">
                  <c:v>318</c:v>
                </c:pt>
                <c:pt idx="754">
                  <c:v>56</c:v>
                </c:pt>
                <c:pt idx="755">
                  <c:v>35</c:v>
                </c:pt>
                <c:pt idx="756">
                  <c:v>222</c:v>
                </c:pt>
                <c:pt idx="757">
                  <c:v>23</c:v>
                </c:pt>
                <c:pt idx="758">
                  <c:v>44</c:v>
                </c:pt>
                <c:pt idx="759">
                  <c:v>34</c:v>
                </c:pt>
                <c:pt idx="760">
                  <c:v>275</c:v>
                </c:pt>
                <c:pt idx="761">
                  <c:v>206</c:v>
                </c:pt>
                <c:pt idx="762">
                  <c:v>32</c:v>
                </c:pt>
                <c:pt idx="763">
                  <c:v>275</c:v>
                </c:pt>
                <c:pt idx="764">
                  <c:v>45</c:v>
                </c:pt>
                <c:pt idx="765">
                  <c:v>575</c:v>
                </c:pt>
                <c:pt idx="766">
                  <c:v>37</c:v>
                </c:pt>
                <c:pt idx="767">
                  <c:v>39</c:v>
                </c:pt>
                <c:pt idx="768">
                  <c:v>30</c:v>
                </c:pt>
                <c:pt idx="769">
                  <c:v>283</c:v>
                </c:pt>
                <c:pt idx="770">
                  <c:v>499</c:v>
                </c:pt>
                <c:pt idx="771">
                  <c:v>241</c:v>
                </c:pt>
                <c:pt idx="772">
                  <c:v>188</c:v>
                </c:pt>
                <c:pt idx="773">
                  <c:v>245</c:v>
                </c:pt>
                <c:pt idx="774">
                  <c:v>234</c:v>
                </c:pt>
                <c:pt idx="775">
                  <c:v>231</c:v>
                </c:pt>
                <c:pt idx="776">
                  <c:v>239</c:v>
                </c:pt>
                <c:pt idx="777">
                  <c:v>58</c:v>
                </c:pt>
                <c:pt idx="778">
                  <c:v>346</c:v>
                </c:pt>
                <c:pt idx="779">
                  <c:v>323</c:v>
                </c:pt>
                <c:pt idx="780">
                  <c:v>58</c:v>
                </c:pt>
                <c:pt idx="781">
                  <c:v>220</c:v>
                </c:pt>
                <c:pt idx="782">
                  <c:v>71</c:v>
                </c:pt>
                <c:pt idx="783">
                  <c:v>27</c:v>
                </c:pt>
                <c:pt idx="784">
                  <c:v>606</c:v>
                </c:pt>
                <c:pt idx="785">
                  <c:v>260</c:v>
                </c:pt>
                <c:pt idx="786">
                  <c:v>377</c:v>
                </c:pt>
                <c:pt idx="787">
                  <c:v>230</c:v>
                </c:pt>
                <c:pt idx="788">
                  <c:v>313</c:v>
                </c:pt>
                <c:pt idx="789">
                  <c:v>433</c:v>
                </c:pt>
                <c:pt idx="790">
                  <c:v>348</c:v>
                </c:pt>
                <c:pt idx="791">
                  <c:v>508</c:v>
                </c:pt>
                <c:pt idx="792">
                  <c:v>542</c:v>
                </c:pt>
                <c:pt idx="793">
                  <c:v>49</c:v>
                </c:pt>
                <c:pt idx="794">
                  <c:v>26</c:v>
                </c:pt>
                <c:pt idx="795">
                  <c:v>45</c:v>
                </c:pt>
                <c:pt idx="796">
                  <c:v>319</c:v>
                </c:pt>
                <c:pt idx="797">
                  <c:v>287</c:v>
                </c:pt>
                <c:pt idx="798">
                  <c:v>563</c:v>
                </c:pt>
                <c:pt idx="799">
                  <c:v>32</c:v>
                </c:pt>
                <c:pt idx="800">
                  <c:v>41</c:v>
                </c:pt>
                <c:pt idx="801">
                  <c:v>312</c:v>
                </c:pt>
                <c:pt idx="802">
                  <c:v>47</c:v>
                </c:pt>
                <c:pt idx="803">
                  <c:v>29</c:v>
                </c:pt>
                <c:pt idx="804">
                  <c:v>410</c:v>
                </c:pt>
                <c:pt idx="805">
                  <c:v>424</c:v>
                </c:pt>
                <c:pt idx="806">
                  <c:v>192</c:v>
                </c:pt>
                <c:pt idx="807">
                  <c:v>29</c:v>
                </c:pt>
                <c:pt idx="808">
                  <c:v>31</c:v>
                </c:pt>
                <c:pt idx="809">
                  <c:v>428</c:v>
                </c:pt>
                <c:pt idx="810">
                  <c:v>50</c:v>
                </c:pt>
                <c:pt idx="811">
                  <c:v>29</c:v>
                </c:pt>
                <c:pt idx="812">
                  <c:v>35</c:v>
                </c:pt>
                <c:pt idx="813">
                  <c:v>400</c:v>
                </c:pt>
                <c:pt idx="814">
                  <c:v>50</c:v>
                </c:pt>
                <c:pt idx="815">
                  <c:v>48</c:v>
                </c:pt>
                <c:pt idx="816">
                  <c:v>50</c:v>
                </c:pt>
                <c:pt idx="817">
                  <c:v>218</c:v>
                </c:pt>
                <c:pt idx="818">
                  <c:v>83</c:v>
                </c:pt>
                <c:pt idx="819">
                  <c:v>43</c:v>
                </c:pt>
                <c:pt idx="820">
                  <c:v>218</c:v>
                </c:pt>
                <c:pt idx="821">
                  <c:v>245</c:v>
                </c:pt>
                <c:pt idx="822">
                  <c:v>331</c:v>
                </c:pt>
                <c:pt idx="823">
                  <c:v>323</c:v>
                </c:pt>
                <c:pt idx="824">
                  <c:v>19</c:v>
                </c:pt>
                <c:pt idx="825">
                  <c:v>199</c:v>
                </c:pt>
                <c:pt idx="826">
                  <c:v>47</c:v>
                </c:pt>
                <c:pt idx="827">
                  <c:v>32</c:v>
                </c:pt>
                <c:pt idx="828">
                  <c:v>515</c:v>
                </c:pt>
                <c:pt idx="829">
                  <c:v>422</c:v>
                </c:pt>
                <c:pt idx="830">
                  <c:v>289</c:v>
                </c:pt>
                <c:pt idx="831">
                  <c:v>33</c:v>
                </c:pt>
                <c:pt idx="832">
                  <c:v>242</c:v>
                </c:pt>
                <c:pt idx="833">
                  <c:v>485</c:v>
                </c:pt>
                <c:pt idx="834">
                  <c:v>35</c:v>
                </c:pt>
                <c:pt idx="835">
                  <c:v>406</c:v>
                </c:pt>
                <c:pt idx="836">
                  <c:v>330</c:v>
                </c:pt>
              </c:numCache>
            </c:numRef>
          </c:xVal>
          <c:yVal>
            <c:numRef>
              <c:f>DataCleaned!$X$2:$X$855</c:f>
              <c:numCache>
                <c:formatCode>General</c:formatCode>
                <c:ptCount val="8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  <c:pt idx="20">
                  <c:v>7</c:v>
                </c:pt>
                <c:pt idx="21">
                  <c:v>2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2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6</c:v>
                </c:pt>
                <c:pt idx="34">
                  <c:v>2</c:v>
                </c:pt>
                <c:pt idx="35">
                  <c:v>7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7</c:v>
                </c:pt>
                <c:pt idx="40">
                  <c:v>2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7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6</c:v>
                </c:pt>
                <c:pt idx="77">
                  <c:v>1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7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2</c:v>
                </c:pt>
                <c:pt idx="100">
                  <c:v>8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7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7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7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6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6</c:v>
                </c:pt>
                <c:pt idx="140">
                  <c:v>1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7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6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5</c:v>
                </c:pt>
                <c:pt idx="173">
                  <c:v>2</c:v>
                </c:pt>
                <c:pt idx="174">
                  <c:v>7</c:v>
                </c:pt>
                <c:pt idx="175">
                  <c:v>2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4</c:v>
                </c:pt>
                <c:pt idx="194">
                  <c:v>6</c:v>
                </c:pt>
                <c:pt idx="195">
                  <c:v>1</c:v>
                </c:pt>
                <c:pt idx="196">
                  <c:v>5</c:v>
                </c:pt>
                <c:pt idx="197">
                  <c:v>2</c:v>
                </c:pt>
                <c:pt idx="198">
                  <c:v>4</c:v>
                </c:pt>
                <c:pt idx="199">
                  <c:v>1</c:v>
                </c:pt>
                <c:pt idx="200">
                  <c:v>3</c:v>
                </c:pt>
                <c:pt idx="201">
                  <c:v>7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7</c:v>
                </c:pt>
                <c:pt idx="209">
                  <c:v>6</c:v>
                </c:pt>
                <c:pt idx="210">
                  <c:v>6</c:v>
                </c:pt>
                <c:pt idx="211">
                  <c:v>7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7</c:v>
                </c:pt>
                <c:pt idx="217">
                  <c:v>3</c:v>
                </c:pt>
                <c:pt idx="218">
                  <c:v>2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1</c:v>
                </c:pt>
                <c:pt idx="225">
                  <c:v>4</c:v>
                </c:pt>
                <c:pt idx="226">
                  <c:v>7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6</c:v>
                </c:pt>
                <c:pt idx="232">
                  <c:v>4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6</c:v>
                </c:pt>
                <c:pt idx="238">
                  <c:v>3</c:v>
                </c:pt>
                <c:pt idx="239">
                  <c:v>3</c:v>
                </c:pt>
                <c:pt idx="240">
                  <c:v>6</c:v>
                </c:pt>
                <c:pt idx="241">
                  <c:v>3</c:v>
                </c:pt>
                <c:pt idx="242">
                  <c:v>3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7</c:v>
                </c:pt>
                <c:pt idx="256">
                  <c:v>5</c:v>
                </c:pt>
                <c:pt idx="257">
                  <c:v>7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6</c:v>
                </c:pt>
                <c:pt idx="262">
                  <c:v>7</c:v>
                </c:pt>
                <c:pt idx="263">
                  <c:v>2</c:v>
                </c:pt>
                <c:pt idx="264">
                  <c:v>8</c:v>
                </c:pt>
                <c:pt idx="265">
                  <c:v>5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6</c:v>
                </c:pt>
                <c:pt idx="270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2</c:v>
                </c:pt>
                <c:pt idx="280">
                  <c:v>7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6</c:v>
                </c:pt>
                <c:pt idx="285">
                  <c:v>7</c:v>
                </c:pt>
                <c:pt idx="286">
                  <c:v>5</c:v>
                </c:pt>
                <c:pt idx="287">
                  <c:v>1</c:v>
                </c:pt>
                <c:pt idx="288">
                  <c:v>3</c:v>
                </c:pt>
                <c:pt idx="289">
                  <c:v>7</c:v>
                </c:pt>
                <c:pt idx="290">
                  <c:v>6</c:v>
                </c:pt>
                <c:pt idx="291">
                  <c:v>4</c:v>
                </c:pt>
                <c:pt idx="292">
                  <c:v>1</c:v>
                </c:pt>
                <c:pt idx="293">
                  <c:v>4</c:v>
                </c:pt>
                <c:pt idx="294">
                  <c:v>7</c:v>
                </c:pt>
                <c:pt idx="295">
                  <c:v>3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6</c:v>
                </c:pt>
                <c:pt idx="304">
                  <c:v>7</c:v>
                </c:pt>
                <c:pt idx="305">
                  <c:v>4</c:v>
                </c:pt>
                <c:pt idx="306">
                  <c:v>1</c:v>
                </c:pt>
                <c:pt idx="307">
                  <c:v>4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5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6</c:v>
                </c:pt>
                <c:pt idx="319">
                  <c:v>2</c:v>
                </c:pt>
                <c:pt idx="320">
                  <c:v>1</c:v>
                </c:pt>
                <c:pt idx="321">
                  <c:v>6</c:v>
                </c:pt>
                <c:pt idx="322">
                  <c:v>2</c:v>
                </c:pt>
                <c:pt idx="323">
                  <c:v>3</c:v>
                </c:pt>
                <c:pt idx="324">
                  <c:v>7</c:v>
                </c:pt>
                <c:pt idx="325">
                  <c:v>3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2</c:v>
                </c:pt>
                <c:pt idx="339">
                  <c:v>7</c:v>
                </c:pt>
                <c:pt idx="340">
                  <c:v>5</c:v>
                </c:pt>
                <c:pt idx="341">
                  <c:v>7</c:v>
                </c:pt>
                <c:pt idx="342">
                  <c:v>1</c:v>
                </c:pt>
                <c:pt idx="343">
                  <c:v>2</c:v>
                </c:pt>
                <c:pt idx="344">
                  <c:v>7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6</c:v>
                </c:pt>
                <c:pt idx="352">
                  <c:v>7</c:v>
                </c:pt>
                <c:pt idx="353">
                  <c:v>4</c:v>
                </c:pt>
                <c:pt idx="354">
                  <c:v>3</c:v>
                </c:pt>
                <c:pt idx="355">
                  <c:v>6</c:v>
                </c:pt>
                <c:pt idx="356">
                  <c:v>6</c:v>
                </c:pt>
                <c:pt idx="357">
                  <c:v>7</c:v>
                </c:pt>
                <c:pt idx="358">
                  <c:v>1</c:v>
                </c:pt>
                <c:pt idx="359">
                  <c:v>6</c:v>
                </c:pt>
                <c:pt idx="360">
                  <c:v>5</c:v>
                </c:pt>
                <c:pt idx="361">
                  <c:v>2</c:v>
                </c:pt>
                <c:pt idx="362">
                  <c:v>6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7</c:v>
                </c:pt>
                <c:pt idx="368">
                  <c:v>4</c:v>
                </c:pt>
                <c:pt idx="369">
                  <c:v>3</c:v>
                </c:pt>
                <c:pt idx="370">
                  <c:v>1</c:v>
                </c:pt>
                <c:pt idx="371">
                  <c:v>5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5</c:v>
                </c:pt>
                <c:pt idx="377">
                  <c:v>4</c:v>
                </c:pt>
                <c:pt idx="378">
                  <c:v>4</c:v>
                </c:pt>
                <c:pt idx="379">
                  <c:v>7</c:v>
                </c:pt>
                <c:pt idx="380">
                  <c:v>1</c:v>
                </c:pt>
                <c:pt idx="381">
                  <c:v>4</c:v>
                </c:pt>
                <c:pt idx="382">
                  <c:v>1</c:v>
                </c:pt>
                <c:pt idx="383">
                  <c:v>5</c:v>
                </c:pt>
                <c:pt idx="384">
                  <c:v>3</c:v>
                </c:pt>
                <c:pt idx="385">
                  <c:v>2</c:v>
                </c:pt>
                <c:pt idx="386">
                  <c:v>5</c:v>
                </c:pt>
                <c:pt idx="387">
                  <c:v>1</c:v>
                </c:pt>
                <c:pt idx="388">
                  <c:v>5</c:v>
                </c:pt>
                <c:pt idx="389">
                  <c:v>3</c:v>
                </c:pt>
                <c:pt idx="390">
                  <c:v>5</c:v>
                </c:pt>
                <c:pt idx="391">
                  <c:v>5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1</c:v>
                </c:pt>
                <c:pt idx="399">
                  <c:v>6</c:v>
                </c:pt>
                <c:pt idx="400">
                  <c:v>6</c:v>
                </c:pt>
                <c:pt idx="401">
                  <c:v>1</c:v>
                </c:pt>
                <c:pt idx="402">
                  <c:v>3</c:v>
                </c:pt>
                <c:pt idx="403">
                  <c:v>4</c:v>
                </c:pt>
                <c:pt idx="404">
                  <c:v>6</c:v>
                </c:pt>
                <c:pt idx="405">
                  <c:v>4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4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5</c:v>
                </c:pt>
                <c:pt idx="421">
                  <c:v>2</c:v>
                </c:pt>
                <c:pt idx="422">
                  <c:v>2</c:v>
                </c:pt>
                <c:pt idx="423">
                  <c:v>6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4</c:v>
                </c:pt>
                <c:pt idx="429">
                  <c:v>2</c:v>
                </c:pt>
                <c:pt idx="430">
                  <c:v>5</c:v>
                </c:pt>
                <c:pt idx="431">
                  <c:v>7</c:v>
                </c:pt>
                <c:pt idx="432">
                  <c:v>2</c:v>
                </c:pt>
                <c:pt idx="433">
                  <c:v>4</c:v>
                </c:pt>
                <c:pt idx="434">
                  <c:v>1</c:v>
                </c:pt>
                <c:pt idx="435">
                  <c:v>2</c:v>
                </c:pt>
                <c:pt idx="436">
                  <c:v>5</c:v>
                </c:pt>
                <c:pt idx="437">
                  <c:v>4</c:v>
                </c:pt>
                <c:pt idx="438">
                  <c:v>5</c:v>
                </c:pt>
                <c:pt idx="439">
                  <c:v>6</c:v>
                </c:pt>
                <c:pt idx="440">
                  <c:v>7</c:v>
                </c:pt>
                <c:pt idx="441">
                  <c:v>1</c:v>
                </c:pt>
                <c:pt idx="442">
                  <c:v>3</c:v>
                </c:pt>
                <c:pt idx="443">
                  <c:v>6</c:v>
                </c:pt>
                <c:pt idx="444">
                  <c:v>4</c:v>
                </c:pt>
                <c:pt idx="445">
                  <c:v>3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5</c:v>
                </c:pt>
                <c:pt idx="453">
                  <c:v>1</c:v>
                </c:pt>
                <c:pt idx="454">
                  <c:v>2</c:v>
                </c:pt>
                <c:pt idx="455">
                  <c:v>7</c:v>
                </c:pt>
                <c:pt idx="456">
                  <c:v>4</c:v>
                </c:pt>
                <c:pt idx="457">
                  <c:v>5</c:v>
                </c:pt>
                <c:pt idx="458">
                  <c:v>6</c:v>
                </c:pt>
                <c:pt idx="459">
                  <c:v>3</c:v>
                </c:pt>
                <c:pt idx="460">
                  <c:v>3</c:v>
                </c:pt>
                <c:pt idx="461">
                  <c:v>5</c:v>
                </c:pt>
                <c:pt idx="462">
                  <c:v>2</c:v>
                </c:pt>
                <c:pt idx="463">
                  <c:v>1</c:v>
                </c:pt>
                <c:pt idx="464">
                  <c:v>6</c:v>
                </c:pt>
                <c:pt idx="465">
                  <c:v>5</c:v>
                </c:pt>
                <c:pt idx="466">
                  <c:v>7</c:v>
                </c:pt>
                <c:pt idx="467">
                  <c:v>3</c:v>
                </c:pt>
                <c:pt idx="468">
                  <c:v>4</c:v>
                </c:pt>
                <c:pt idx="469">
                  <c:v>2</c:v>
                </c:pt>
                <c:pt idx="470">
                  <c:v>4</c:v>
                </c:pt>
                <c:pt idx="471">
                  <c:v>1</c:v>
                </c:pt>
                <c:pt idx="472">
                  <c:v>5</c:v>
                </c:pt>
                <c:pt idx="473">
                  <c:v>3</c:v>
                </c:pt>
                <c:pt idx="474">
                  <c:v>1</c:v>
                </c:pt>
                <c:pt idx="475">
                  <c:v>4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4</c:v>
                </c:pt>
                <c:pt idx="480">
                  <c:v>2</c:v>
                </c:pt>
                <c:pt idx="481">
                  <c:v>6</c:v>
                </c:pt>
                <c:pt idx="482">
                  <c:v>4</c:v>
                </c:pt>
                <c:pt idx="483">
                  <c:v>7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4</c:v>
                </c:pt>
                <c:pt idx="488">
                  <c:v>1</c:v>
                </c:pt>
                <c:pt idx="489">
                  <c:v>1</c:v>
                </c:pt>
                <c:pt idx="490">
                  <c:v>5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6</c:v>
                </c:pt>
                <c:pt idx="501">
                  <c:v>3</c:v>
                </c:pt>
                <c:pt idx="502">
                  <c:v>4</c:v>
                </c:pt>
                <c:pt idx="503">
                  <c:v>4</c:v>
                </c:pt>
                <c:pt idx="504">
                  <c:v>3</c:v>
                </c:pt>
                <c:pt idx="505">
                  <c:v>6</c:v>
                </c:pt>
                <c:pt idx="506">
                  <c:v>2</c:v>
                </c:pt>
                <c:pt idx="507">
                  <c:v>1</c:v>
                </c:pt>
                <c:pt idx="508">
                  <c:v>6</c:v>
                </c:pt>
                <c:pt idx="509">
                  <c:v>5</c:v>
                </c:pt>
                <c:pt idx="510">
                  <c:v>2</c:v>
                </c:pt>
                <c:pt idx="511">
                  <c:v>3</c:v>
                </c:pt>
                <c:pt idx="512">
                  <c:v>5</c:v>
                </c:pt>
                <c:pt idx="513">
                  <c:v>3</c:v>
                </c:pt>
                <c:pt idx="514">
                  <c:v>1</c:v>
                </c:pt>
                <c:pt idx="515">
                  <c:v>6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2</c:v>
                </c:pt>
                <c:pt idx="523">
                  <c:v>7</c:v>
                </c:pt>
                <c:pt idx="524">
                  <c:v>2</c:v>
                </c:pt>
                <c:pt idx="525">
                  <c:v>6</c:v>
                </c:pt>
                <c:pt idx="526">
                  <c:v>3</c:v>
                </c:pt>
                <c:pt idx="527">
                  <c:v>6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4</c:v>
                </c:pt>
                <c:pt idx="533">
                  <c:v>4</c:v>
                </c:pt>
                <c:pt idx="534">
                  <c:v>1</c:v>
                </c:pt>
                <c:pt idx="535">
                  <c:v>2</c:v>
                </c:pt>
                <c:pt idx="536">
                  <c:v>4</c:v>
                </c:pt>
                <c:pt idx="537">
                  <c:v>7</c:v>
                </c:pt>
                <c:pt idx="538">
                  <c:v>7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5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6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7</c:v>
                </c:pt>
                <c:pt idx="552">
                  <c:v>7</c:v>
                </c:pt>
                <c:pt idx="553">
                  <c:v>3</c:v>
                </c:pt>
                <c:pt idx="554">
                  <c:v>5</c:v>
                </c:pt>
                <c:pt idx="555">
                  <c:v>1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4</c:v>
                </c:pt>
                <c:pt idx="560">
                  <c:v>1</c:v>
                </c:pt>
                <c:pt idx="561">
                  <c:v>4</c:v>
                </c:pt>
                <c:pt idx="562">
                  <c:v>1</c:v>
                </c:pt>
                <c:pt idx="563">
                  <c:v>5</c:v>
                </c:pt>
                <c:pt idx="564">
                  <c:v>5</c:v>
                </c:pt>
                <c:pt idx="565">
                  <c:v>7</c:v>
                </c:pt>
                <c:pt idx="566">
                  <c:v>7</c:v>
                </c:pt>
                <c:pt idx="567">
                  <c:v>3</c:v>
                </c:pt>
                <c:pt idx="568">
                  <c:v>5</c:v>
                </c:pt>
                <c:pt idx="569">
                  <c:v>3</c:v>
                </c:pt>
                <c:pt idx="570">
                  <c:v>1</c:v>
                </c:pt>
                <c:pt idx="571">
                  <c:v>4</c:v>
                </c:pt>
                <c:pt idx="572">
                  <c:v>7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5</c:v>
                </c:pt>
                <c:pt idx="578">
                  <c:v>6</c:v>
                </c:pt>
                <c:pt idx="579">
                  <c:v>2</c:v>
                </c:pt>
                <c:pt idx="580">
                  <c:v>7</c:v>
                </c:pt>
                <c:pt idx="581">
                  <c:v>7</c:v>
                </c:pt>
                <c:pt idx="582">
                  <c:v>6</c:v>
                </c:pt>
                <c:pt idx="583">
                  <c:v>5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7</c:v>
                </c:pt>
                <c:pt idx="589">
                  <c:v>6</c:v>
                </c:pt>
                <c:pt idx="590">
                  <c:v>7</c:v>
                </c:pt>
                <c:pt idx="591">
                  <c:v>6</c:v>
                </c:pt>
                <c:pt idx="592">
                  <c:v>3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7</c:v>
                </c:pt>
                <c:pt idx="597">
                  <c:v>2</c:v>
                </c:pt>
                <c:pt idx="598">
                  <c:v>7</c:v>
                </c:pt>
                <c:pt idx="599">
                  <c:v>6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4</c:v>
                </c:pt>
                <c:pt idx="605">
                  <c:v>4</c:v>
                </c:pt>
                <c:pt idx="606">
                  <c:v>7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5</c:v>
                </c:pt>
                <c:pt idx="611">
                  <c:v>6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2</c:v>
                </c:pt>
                <c:pt idx="616">
                  <c:v>3</c:v>
                </c:pt>
                <c:pt idx="617">
                  <c:v>7</c:v>
                </c:pt>
                <c:pt idx="618">
                  <c:v>6</c:v>
                </c:pt>
                <c:pt idx="619">
                  <c:v>4</c:v>
                </c:pt>
                <c:pt idx="620">
                  <c:v>5</c:v>
                </c:pt>
                <c:pt idx="621">
                  <c:v>1</c:v>
                </c:pt>
                <c:pt idx="622">
                  <c:v>6</c:v>
                </c:pt>
                <c:pt idx="623">
                  <c:v>3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6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5</c:v>
                </c:pt>
                <c:pt idx="642">
                  <c:v>1</c:v>
                </c:pt>
                <c:pt idx="643">
                  <c:v>7</c:v>
                </c:pt>
                <c:pt idx="644">
                  <c:v>4</c:v>
                </c:pt>
                <c:pt idx="645">
                  <c:v>5</c:v>
                </c:pt>
                <c:pt idx="646">
                  <c:v>1</c:v>
                </c:pt>
                <c:pt idx="647">
                  <c:v>1</c:v>
                </c:pt>
                <c:pt idx="648">
                  <c:v>7</c:v>
                </c:pt>
                <c:pt idx="649">
                  <c:v>3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6</c:v>
                </c:pt>
                <c:pt idx="654">
                  <c:v>1</c:v>
                </c:pt>
                <c:pt idx="655">
                  <c:v>7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7</c:v>
                </c:pt>
                <c:pt idx="660">
                  <c:v>3</c:v>
                </c:pt>
                <c:pt idx="661">
                  <c:v>3</c:v>
                </c:pt>
                <c:pt idx="662">
                  <c:v>7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6</c:v>
                </c:pt>
                <c:pt idx="670">
                  <c:v>2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7</c:v>
                </c:pt>
                <c:pt idx="675">
                  <c:v>1</c:v>
                </c:pt>
                <c:pt idx="676">
                  <c:v>3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2</c:v>
                </c:pt>
                <c:pt idx="681">
                  <c:v>5</c:v>
                </c:pt>
                <c:pt idx="682">
                  <c:v>3</c:v>
                </c:pt>
                <c:pt idx="683">
                  <c:v>2</c:v>
                </c:pt>
                <c:pt idx="684">
                  <c:v>3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5</c:v>
                </c:pt>
                <c:pt idx="689">
                  <c:v>3</c:v>
                </c:pt>
                <c:pt idx="690">
                  <c:v>2</c:v>
                </c:pt>
                <c:pt idx="691">
                  <c:v>6</c:v>
                </c:pt>
                <c:pt idx="692">
                  <c:v>1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2</c:v>
                </c:pt>
                <c:pt idx="697">
                  <c:v>7</c:v>
                </c:pt>
                <c:pt idx="698">
                  <c:v>2</c:v>
                </c:pt>
                <c:pt idx="699">
                  <c:v>6</c:v>
                </c:pt>
                <c:pt idx="700">
                  <c:v>3</c:v>
                </c:pt>
                <c:pt idx="701">
                  <c:v>4</c:v>
                </c:pt>
                <c:pt idx="702">
                  <c:v>1</c:v>
                </c:pt>
                <c:pt idx="703">
                  <c:v>3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6</c:v>
                </c:pt>
                <c:pt idx="708">
                  <c:v>7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5</c:v>
                </c:pt>
                <c:pt idx="713">
                  <c:v>4</c:v>
                </c:pt>
                <c:pt idx="714">
                  <c:v>2</c:v>
                </c:pt>
                <c:pt idx="715">
                  <c:v>7</c:v>
                </c:pt>
                <c:pt idx="716">
                  <c:v>5</c:v>
                </c:pt>
                <c:pt idx="717">
                  <c:v>2</c:v>
                </c:pt>
                <c:pt idx="718">
                  <c:v>5</c:v>
                </c:pt>
                <c:pt idx="719">
                  <c:v>2</c:v>
                </c:pt>
                <c:pt idx="720">
                  <c:v>4</c:v>
                </c:pt>
                <c:pt idx="721">
                  <c:v>3</c:v>
                </c:pt>
                <c:pt idx="722">
                  <c:v>7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4</c:v>
                </c:pt>
                <c:pt idx="727">
                  <c:v>3</c:v>
                </c:pt>
                <c:pt idx="728">
                  <c:v>1</c:v>
                </c:pt>
                <c:pt idx="729">
                  <c:v>7</c:v>
                </c:pt>
                <c:pt idx="730">
                  <c:v>3</c:v>
                </c:pt>
                <c:pt idx="731">
                  <c:v>1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1</c:v>
                </c:pt>
                <c:pt idx="736">
                  <c:v>5</c:v>
                </c:pt>
                <c:pt idx="737">
                  <c:v>7</c:v>
                </c:pt>
                <c:pt idx="738">
                  <c:v>2</c:v>
                </c:pt>
                <c:pt idx="739">
                  <c:v>4</c:v>
                </c:pt>
                <c:pt idx="740">
                  <c:v>4</c:v>
                </c:pt>
                <c:pt idx="741">
                  <c:v>6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4</c:v>
                </c:pt>
                <c:pt idx="749">
                  <c:v>6</c:v>
                </c:pt>
                <c:pt idx="750">
                  <c:v>1</c:v>
                </c:pt>
                <c:pt idx="751">
                  <c:v>5</c:v>
                </c:pt>
                <c:pt idx="752">
                  <c:v>1</c:v>
                </c:pt>
                <c:pt idx="753">
                  <c:v>7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4</c:v>
                </c:pt>
                <c:pt idx="758">
                  <c:v>4</c:v>
                </c:pt>
                <c:pt idx="759">
                  <c:v>1</c:v>
                </c:pt>
                <c:pt idx="760">
                  <c:v>4</c:v>
                </c:pt>
                <c:pt idx="761">
                  <c:v>4</c:v>
                </c:pt>
                <c:pt idx="762">
                  <c:v>1</c:v>
                </c:pt>
                <c:pt idx="763">
                  <c:v>7</c:v>
                </c:pt>
                <c:pt idx="764">
                  <c:v>2</c:v>
                </c:pt>
                <c:pt idx="765">
                  <c:v>7</c:v>
                </c:pt>
                <c:pt idx="766">
                  <c:v>5</c:v>
                </c:pt>
                <c:pt idx="767">
                  <c:v>6</c:v>
                </c:pt>
                <c:pt idx="768">
                  <c:v>6</c:v>
                </c:pt>
                <c:pt idx="769">
                  <c:v>4</c:v>
                </c:pt>
                <c:pt idx="770">
                  <c:v>6</c:v>
                </c:pt>
                <c:pt idx="771">
                  <c:v>1</c:v>
                </c:pt>
                <c:pt idx="772">
                  <c:v>5</c:v>
                </c:pt>
                <c:pt idx="773">
                  <c:v>7</c:v>
                </c:pt>
                <c:pt idx="774">
                  <c:v>3</c:v>
                </c:pt>
                <c:pt idx="775">
                  <c:v>2</c:v>
                </c:pt>
                <c:pt idx="776">
                  <c:v>4</c:v>
                </c:pt>
                <c:pt idx="777">
                  <c:v>5</c:v>
                </c:pt>
                <c:pt idx="778">
                  <c:v>6</c:v>
                </c:pt>
                <c:pt idx="779">
                  <c:v>5</c:v>
                </c:pt>
                <c:pt idx="780">
                  <c:v>5</c:v>
                </c:pt>
                <c:pt idx="781">
                  <c:v>2</c:v>
                </c:pt>
                <c:pt idx="782">
                  <c:v>3</c:v>
                </c:pt>
                <c:pt idx="783">
                  <c:v>5</c:v>
                </c:pt>
                <c:pt idx="784">
                  <c:v>2</c:v>
                </c:pt>
                <c:pt idx="785">
                  <c:v>1</c:v>
                </c:pt>
                <c:pt idx="786">
                  <c:v>5</c:v>
                </c:pt>
                <c:pt idx="787">
                  <c:v>4</c:v>
                </c:pt>
                <c:pt idx="788">
                  <c:v>2</c:v>
                </c:pt>
                <c:pt idx="789">
                  <c:v>2</c:v>
                </c:pt>
                <c:pt idx="790">
                  <c:v>6</c:v>
                </c:pt>
                <c:pt idx="791">
                  <c:v>5</c:v>
                </c:pt>
                <c:pt idx="792">
                  <c:v>4</c:v>
                </c:pt>
                <c:pt idx="793">
                  <c:v>2</c:v>
                </c:pt>
                <c:pt idx="794">
                  <c:v>1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4</c:v>
                </c:pt>
                <c:pt idx="802">
                  <c:v>3</c:v>
                </c:pt>
                <c:pt idx="803">
                  <c:v>6</c:v>
                </c:pt>
                <c:pt idx="804">
                  <c:v>6</c:v>
                </c:pt>
                <c:pt idx="805">
                  <c:v>1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7</c:v>
                </c:pt>
                <c:pt idx="813">
                  <c:v>5</c:v>
                </c:pt>
                <c:pt idx="814">
                  <c:v>5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1</c:v>
                </c:pt>
                <c:pt idx="819">
                  <c:v>6</c:v>
                </c:pt>
                <c:pt idx="820">
                  <c:v>4</c:v>
                </c:pt>
                <c:pt idx="821">
                  <c:v>3</c:v>
                </c:pt>
                <c:pt idx="822">
                  <c:v>2</c:v>
                </c:pt>
                <c:pt idx="823">
                  <c:v>3</c:v>
                </c:pt>
                <c:pt idx="824">
                  <c:v>6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1</c:v>
                </c:pt>
                <c:pt idx="829">
                  <c:v>2</c:v>
                </c:pt>
                <c:pt idx="830">
                  <c:v>3</c:v>
                </c:pt>
                <c:pt idx="831">
                  <c:v>1</c:v>
                </c:pt>
                <c:pt idx="832">
                  <c:v>5</c:v>
                </c:pt>
                <c:pt idx="833">
                  <c:v>1</c:v>
                </c:pt>
                <c:pt idx="834">
                  <c:v>2</c:v>
                </c:pt>
                <c:pt idx="835">
                  <c:v>6</c:v>
                </c:pt>
                <c:pt idx="83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3-426D-A8C8-957A6F6E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74440"/>
        <c:axId val="580065584"/>
      </c:scatterChart>
      <c:valAx>
        <c:axId val="58007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5584"/>
        <c:crosses val="autoZero"/>
        <c:crossBetween val="midCat"/>
      </c:valAx>
      <c:valAx>
        <c:axId val="5800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7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Frequency of Average Ride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Average Ride Revenue</a:t>
          </a:r>
        </a:p>
      </cx:txPr>
    </cx:title>
    <cx:plotArea>
      <cx:plotAreaRegion>
        <cx:series layoutId="clusteredColumn" uniqueId="{3ADB6CBE-7FF2-44FF-AA15-131C7FAC8EC5}">
          <cx:tx>
            <cx:txData>
              <cx:f>_xlchart.v1.5</cx:f>
              <cx:v>Average Ride Revenue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Driver Lifetime clean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clean</a:t>
          </a:r>
        </a:p>
      </cx:txPr>
    </cx:title>
    <cx:plotArea>
      <cx:plotAreaRegion>
        <cx:series layoutId="clusteredColumn" uniqueId="{B3E4C346-C3A9-4B22-A722-8AEFE6BAE36C}">
          <cx:tx>
            <cx:txData>
              <cx:f>_xlchart.v1.26</cx:f>
              <cx:v/>
            </cx:txData>
          </cx:tx>
          <cx:dataLabels/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Revenue</a:t>
          </a:r>
        </a:p>
      </cx:txPr>
    </cx:title>
    <cx:plotArea>
      <cx:plotAreaRegion>
        <cx:series layoutId="clusteredColumn" uniqueId="{A9A26551-BDB5-403F-BD4E-AD5368457841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Revenue/week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Revenue/week</a:t>
          </a:r>
        </a:p>
      </cx:txPr>
    </cx:title>
    <cx:plotArea>
      <cx:plotAreaRegion>
        <cx:series layoutId="clusteredColumn" uniqueId="{C31BBB6C-45FE-4657-851E-ABD92C26AA76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Average Ride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Ride Price</a:t>
          </a:r>
        </a:p>
      </cx:txPr>
    </cx:title>
    <cx:plotArea>
      <cx:plotAreaRegion>
        <cx:series layoutId="clusteredColumn" uniqueId="{7931E957-9356-414F-8876-8D7CF3BA131E}">
          <cx:tx>
            <cx:txData>
              <cx:f>_xlchart.v1.28</cx:f>
              <cx:v>Average Ride Revenue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Frequency of lifetime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lifetime</a:t>
          </a:r>
        </a:p>
      </cx:txPr>
    </cx:title>
    <cx:plotArea>
      <cx:plotAreaRegion>
        <cx:series layoutId="clusteredColumn" uniqueId="{F681E0AB-C7D7-4C4D-B9C9-7F8535313C83}">
          <cx:dataLabels pos="outEnd">
            <cx:visibility seriesName="0" categoryName="0" value="1"/>
          </cx:dataLabels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Frequency of Driver Onboard Weeks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Driver Onboard Weeks</a:t>
          </a:r>
        </a:p>
      </cx:txPr>
    </cx:title>
    <cx:plotArea>
      <cx:plotAreaRegion>
        <cx:series layoutId="clusteredColumn" uniqueId="{74D855C6-833B-4CEB-83F3-DE3B350B2EF7}">
          <cx:tx>
            <cx:txData>
              <cx:f>_xlchart.v1.7</cx:f>
              <cx:v/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Frequency of Days Driven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Days Driven</a:t>
          </a:r>
        </a:p>
      </cx:txPr>
    </cx:title>
    <cx:plotArea>
      <cx:plotAreaRegion>
        <cx:series layoutId="clusteredColumn" uniqueId="{F32348A5-0761-423E-A630-4C8E9F574854}">
          <cx:tx>
            <cx:txData>
              <cx:f>_xlchart.v1.15</cx:f>
              <cx:v>Number of Days Driven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Distribution of rides/day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rides/day</a:t>
          </a:r>
        </a:p>
      </cx:txPr>
    </cx:title>
    <cx:plotArea>
      <cx:plotAreaRegion>
        <cx:series layoutId="clusteredColumn" uniqueId="{4350C125-EC41-4077-880E-E45134FBC832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Frequency of Num Rides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Num Rides</a:t>
          </a:r>
        </a:p>
      </cx:txPr>
    </cx:title>
    <cx:plotArea>
      <cx:plotAreaRegion>
        <cx:series layoutId="clusteredColumn" uniqueId="{053464CD-1A6B-4397-8A82-7D161287A7CE}">
          <cx:tx>
            <cx:txData>
              <cx:f>_xlchart.v1.20</cx:f>
              <cx:v>Number of Rides</cx:v>
            </cx:txData>
          </cx:tx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/>
    <cx:plotArea>
      <cx:plotAreaRegion>
        <cx:series layoutId="clusteredColumn" uniqueId="{F32348A5-0761-423E-A630-4C8E9F574854}">
          <cx:tx>
            <cx:txData>
              <cx:f>_xlchart.v1.22</cx:f>
              <cx:v>Number of Days Driven</cx:v>
            </cx:txData>
          </cx:tx>
          <cx:dataId val="0"/>
          <cx:layoutPr>
            <cx:binning intervalClosed="r">
              <cx:binCount val="8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/>
    <cx:plotArea>
      <cx:plotAreaRegion>
        <cx:series layoutId="clusteredColumn" uniqueId="{B3E4C346-C3A9-4B22-A722-8AEFE6BAE36C}">
          <cx:tx>
            <cx:txData>
              <cx:f>_xlchart.v1.24</cx:f>
              <cx:v/>
            </cx:txData>
          </cx:tx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Driver Lifetime raw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raw</a:t>
          </a:r>
        </a:p>
      </cx:txPr>
    </cx:title>
    <cx:plotArea>
      <cx:plotAreaRegion>
        <cx:series layoutId="clusteredColumn" uniqueId="{2B04F2B7-3A29-4593-A40A-FACC2FBA845A}">
          <cx:dataLabels/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microsoft.com/office/2014/relationships/chartEx" Target="../charts/chartEx2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microsoft.com/office/2014/relationships/chartEx" Target="../charts/chartEx3.xml"/><Relationship Id="rId15" Type="http://schemas.microsoft.com/office/2014/relationships/chartEx" Target="../charts/chartEx6.xml"/><Relationship Id="rId10" Type="http://schemas.openxmlformats.org/officeDocument/2006/relationships/chart" Target="../charts/chart9.xml"/><Relationship Id="rId4" Type="http://schemas.openxmlformats.org/officeDocument/2006/relationships/chart" Target="../charts/chart5.xml"/><Relationship Id="rId9" Type="http://schemas.microsoft.com/office/2014/relationships/chartEx" Target="../charts/chartEx4.xml"/><Relationship Id="rId14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4" Type="http://schemas.microsoft.com/office/2014/relationships/chartEx" Target="../charts/chartEx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48</xdr:row>
      <xdr:rowOff>95250</xdr:rowOff>
    </xdr:from>
    <xdr:to>
      <xdr:col>19</xdr:col>
      <xdr:colOff>45720</xdr:colOff>
      <xdr:row>64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8A1F1-AA49-4FC9-ABB0-1653FF83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65</xdr:row>
      <xdr:rowOff>87630</xdr:rowOff>
    </xdr:from>
    <xdr:to>
      <xdr:col>19</xdr:col>
      <xdr:colOff>45720</xdr:colOff>
      <xdr:row>80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A7152-CFE4-4381-956C-861B54FA9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541020</xdr:colOff>
      <xdr:row>31</xdr:row>
      <xdr:rowOff>80010</xdr:rowOff>
    </xdr:from>
    <xdr:to>
      <xdr:col>13</xdr:col>
      <xdr:colOff>22860</xdr:colOff>
      <xdr:row>46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FB5482-EB25-4741-84D4-02846A58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106062</xdr:rowOff>
    </xdr:from>
    <xdr:to>
      <xdr:col>7</xdr:col>
      <xdr:colOff>347240</xdr:colOff>
      <xdr:row>15</xdr:row>
      <xdr:rowOff>152248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222DA1-A089-46DE-8404-D8ECD766E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6062"/>
              <a:ext cx="4614440" cy="2789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593919</xdr:colOff>
      <xdr:row>0</xdr:row>
      <xdr:rowOff>0</xdr:rowOff>
    </xdr:from>
    <xdr:to>
      <xdr:col>16</xdr:col>
      <xdr:colOff>331559</xdr:colOff>
      <xdr:row>15</xdr:row>
      <xdr:rowOff>46186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6E8C4-2D88-48C9-8316-7F00F72E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10526</xdr:colOff>
      <xdr:row>33</xdr:row>
      <xdr:rowOff>44783</xdr:rowOff>
    </xdr:from>
    <xdr:to>
      <xdr:col>8</xdr:col>
      <xdr:colOff>465078</xdr:colOff>
      <xdr:row>47</xdr:row>
      <xdr:rowOff>179448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442664-A19B-43F2-8F3A-385109DFE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6" y="6079823"/>
              <a:ext cx="5331352" cy="269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68045</xdr:colOff>
      <xdr:row>33</xdr:row>
      <xdr:rowOff>37888</xdr:rowOff>
    </xdr:from>
    <xdr:to>
      <xdr:col>17</xdr:col>
      <xdr:colOff>475706</xdr:colOff>
      <xdr:row>47</xdr:row>
      <xdr:rowOff>172552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106ACF-5EDF-4F94-8A1A-84813AEA3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198468</xdr:colOff>
      <xdr:row>48</xdr:row>
      <xdr:rowOff>157545</xdr:rowOff>
    </xdr:from>
    <xdr:to>
      <xdr:col>16</xdr:col>
      <xdr:colOff>542596</xdr:colOff>
      <xdr:row>64</xdr:row>
      <xdr:rowOff>58473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3F6E161-3F18-4308-9E06-F5D45A9FE1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9113" y="9006577"/>
              <a:ext cx="4645741" cy="2850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19774</xdr:colOff>
      <xdr:row>16</xdr:row>
      <xdr:rowOff>37468</xdr:rowOff>
    </xdr:from>
    <xdr:to>
      <xdr:col>16</xdr:col>
      <xdr:colOff>399762</xdr:colOff>
      <xdr:row>31</xdr:row>
      <xdr:rowOff>113378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8F0B74-F030-44B8-B2F7-B3A3C870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308728</xdr:colOff>
      <xdr:row>49</xdr:row>
      <xdr:rowOff>99379</xdr:rowOff>
    </xdr:from>
    <xdr:to>
      <xdr:col>8</xdr:col>
      <xdr:colOff>79115</xdr:colOff>
      <xdr:row>65</xdr:row>
      <xdr:rowOff>2108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91E52A-4045-48D3-9E02-B0FD42AE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344007</xdr:colOff>
      <xdr:row>1</xdr:row>
      <xdr:rowOff>44641</xdr:rowOff>
    </xdr:from>
    <xdr:to>
      <xdr:col>35</xdr:col>
      <xdr:colOff>19925</xdr:colOff>
      <xdr:row>34</xdr:row>
      <xdr:rowOff>125136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70B45B-44C7-4C9C-BB07-524A65A29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167640</xdr:colOff>
      <xdr:row>16</xdr:row>
      <xdr:rowOff>167640</xdr:rowOff>
    </xdr:from>
    <xdr:to>
      <xdr:col>7</xdr:col>
      <xdr:colOff>472440</xdr:colOff>
      <xdr:row>30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2FF0195-9C4C-4EA9-BD23-5923BB2E64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" y="3093720"/>
              <a:ext cx="4572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346363</xdr:colOff>
      <xdr:row>66</xdr:row>
      <xdr:rowOff>103909</xdr:rowOff>
    </xdr:from>
    <xdr:to>
      <xdr:col>7</xdr:col>
      <xdr:colOff>554181</xdr:colOff>
      <xdr:row>82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5A16AF-C464-42FE-95E4-021CF281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98323</xdr:colOff>
      <xdr:row>66</xdr:row>
      <xdr:rowOff>49161</xdr:rowOff>
    </xdr:from>
    <xdr:to>
      <xdr:col>16</xdr:col>
      <xdr:colOff>368710</xdr:colOff>
      <xdr:row>81</xdr:row>
      <xdr:rowOff>27038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6EE77A-4FF2-4044-BFAF-282EEDF3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393290</xdr:colOff>
      <xdr:row>83</xdr:row>
      <xdr:rowOff>24579</xdr:rowOff>
    </xdr:from>
    <xdr:to>
      <xdr:col>8</xdr:col>
      <xdr:colOff>49161</xdr:colOff>
      <xdr:row>98</xdr:row>
      <xdr:rowOff>2457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2901B-014E-4796-B3B7-45C98136D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255366</xdr:colOff>
      <xdr:row>37</xdr:row>
      <xdr:rowOff>64729</xdr:rowOff>
    </xdr:from>
    <xdr:to>
      <xdr:col>26</xdr:col>
      <xdr:colOff>565082</xdr:colOff>
      <xdr:row>52</xdr:row>
      <xdr:rowOff>13928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A8D9AB-DA2E-4A05-9620-F492E4A22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16933</xdr:colOff>
      <xdr:row>82</xdr:row>
      <xdr:rowOff>110066</xdr:rowOff>
    </xdr:from>
    <xdr:to>
      <xdr:col>16</xdr:col>
      <xdr:colOff>321733</xdr:colOff>
      <xdr:row>97</xdr:row>
      <xdr:rowOff>59266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7F4EC211-2F7F-4B25-921E-F328E0105D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3333" y="1538393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98</xdr:row>
      <xdr:rowOff>118534</xdr:rowOff>
    </xdr:from>
    <xdr:to>
      <xdr:col>8</xdr:col>
      <xdr:colOff>0</xdr:colOff>
      <xdr:row>113</xdr:row>
      <xdr:rowOff>67734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DCBD2739-6D37-43BD-9C12-4D51751F0A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1837266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4</xdr:row>
      <xdr:rowOff>11430</xdr:rowOff>
    </xdr:from>
    <xdr:to>
      <xdr:col>15</xdr:col>
      <xdr:colOff>411480</xdr:colOff>
      <xdr:row>19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449DCC-7F62-4B37-9A2A-8F9BD4AB3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3480" y="742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41910</xdr:rowOff>
    </xdr:from>
    <xdr:to>
      <xdr:col>14</xdr:col>
      <xdr:colOff>95250</xdr:colOff>
      <xdr:row>22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F2A87D-ABA9-49B7-9E63-A8B1C598A0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152400</xdr:rowOff>
    </xdr:from>
    <xdr:to>
      <xdr:col>11</xdr:col>
      <xdr:colOff>358140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6D7C92-0CC1-413A-B406-8C668BBE86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883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53340</xdr:colOff>
      <xdr:row>20</xdr:row>
      <xdr:rowOff>38100</xdr:rowOff>
    </xdr:from>
    <xdr:to>
      <xdr:col>11</xdr:col>
      <xdr:colOff>358140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99AA42-F4CE-4C61-A3DB-CDC8E570D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3695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434340</xdr:colOff>
      <xdr:row>4</xdr:row>
      <xdr:rowOff>175260</xdr:rowOff>
    </xdr:from>
    <xdr:to>
      <xdr:col>19</xdr:col>
      <xdr:colOff>150457</xdr:colOff>
      <xdr:row>19</xdr:row>
      <xdr:rowOff>121472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9B6102-79EE-4882-A22E-DFA3EF373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9940" y="906780"/>
              <a:ext cx="4592917" cy="2689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441960</xdr:colOff>
      <xdr:row>20</xdr:row>
      <xdr:rowOff>34066</xdr:rowOff>
    </xdr:from>
    <xdr:to>
      <xdr:col>19</xdr:col>
      <xdr:colOff>158077</xdr:colOff>
      <xdr:row>34</xdr:row>
      <xdr:rowOff>163157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9CF8F7D-61B0-4A1B-9A55-A967A3B181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7560" y="3691666"/>
              <a:ext cx="4592917" cy="2689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9</xdr:row>
      <xdr:rowOff>80010</xdr:rowOff>
    </xdr:from>
    <xdr:to>
      <xdr:col>23</xdr:col>
      <xdr:colOff>228600</xdr:colOff>
      <xdr:row>24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2CABBA-577E-4A19-8F08-F985676B9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2240" y="1725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518160</xdr:colOff>
      <xdr:row>9</xdr:row>
      <xdr:rowOff>87630</xdr:rowOff>
    </xdr:from>
    <xdr:to>
      <xdr:col>15</xdr:col>
      <xdr:colOff>213360</xdr:colOff>
      <xdr:row>24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B4687-DA50-4149-8B1C-CFE13A4D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B323-AEBC-4697-AA3A-58F269CB5D11}">
  <sheetPr filterMode="1"/>
  <dimension ref="A1:AP855"/>
  <sheetViews>
    <sheetView topLeftCell="F1" zoomScale="62" zoomScaleNormal="62" workbookViewId="0">
      <selection activeCell="AJ10" sqref="AJ10"/>
    </sheetView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984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961</v>
      </c>
      <c r="AC1" t="s">
        <v>996</v>
      </c>
      <c r="AD1" s="6">
        <v>1</v>
      </c>
      <c r="AE1" s="6">
        <f>AD1+1</f>
        <v>2</v>
      </c>
      <c r="AF1" s="6">
        <f t="shared" ref="AF1:AP1" si="0">AE1+1</f>
        <v>3</v>
      </c>
      <c r="AG1" s="6">
        <f t="shared" si="0"/>
        <v>4</v>
      </c>
      <c r="AH1" s="6">
        <f t="shared" si="0"/>
        <v>5</v>
      </c>
      <c r="AI1" s="6">
        <f t="shared" si="0"/>
        <v>6</v>
      </c>
      <c r="AJ1" s="6">
        <f t="shared" si="0"/>
        <v>7</v>
      </c>
      <c r="AK1" s="6">
        <f t="shared" si="0"/>
        <v>8</v>
      </c>
      <c r="AL1" s="6">
        <f t="shared" si="0"/>
        <v>9</v>
      </c>
      <c r="AM1" s="6">
        <f>AL1+1</f>
        <v>10</v>
      </c>
      <c r="AN1" s="6">
        <f t="shared" si="0"/>
        <v>11</v>
      </c>
      <c r="AO1" s="6">
        <f t="shared" si="0"/>
        <v>12</v>
      </c>
      <c r="AP1" s="6">
        <f t="shared" si="0"/>
        <v>13</v>
      </c>
    </row>
    <row r="2" spans="1:42" x14ac:dyDescent="0.3">
      <c r="A2">
        <v>0</v>
      </c>
      <c r="B2" t="s">
        <v>24</v>
      </c>
      <c r="C2" s="1">
        <v>42458</v>
      </c>
      <c r="D2" s="5">
        <f>INDEX(daysDrivenData!B:C,MATCH(DataCleaned!B2,daysDrivenData!C:C,0),1)</f>
        <v>56</v>
      </c>
      <c r="E2">
        <v>277</v>
      </c>
      <c r="F2">
        <v>3.90385160919163</v>
      </c>
      <c r="G2">
        <v>13.3115523465703</v>
      </c>
      <c r="H2">
        <v>39.711191335739997</v>
      </c>
      <c r="I2">
        <v>3654.98857055894</v>
      </c>
      <c r="J2">
        <v>13.194904586855399</v>
      </c>
      <c r="K2">
        <v>26</v>
      </c>
      <c r="L2">
        <v>11</v>
      </c>
      <c r="M2">
        <v>43</v>
      </c>
      <c r="N2">
        <v>29</v>
      </c>
      <c r="O2">
        <v>3</v>
      </c>
      <c r="P2">
        <v>10</v>
      </c>
      <c r="Q2">
        <v>3</v>
      </c>
      <c r="R2">
        <v>26</v>
      </c>
      <c r="S2">
        <v>14</v>
      </c>
      <c r="T2">
        <v>35</v>
      </c>
      <c r="U2">
        <v>41</v>
      </c>
      <c r="V2">
        <v>17</v>
      </c>
      <c r="W2">
        <v>19</v>
      </c>
      <c r="X2">
        <v>1</v>
      </c>
      <c r="Y2">
        <v>13</v>
      </c>
      <c r="Z2">
        <f>Y2-X2+1</f>
        <v>13</v>
      </c>
      <c r="AA2">
        <f>I2/Z2</f>
        <v>281.15296696607231</v>
      </c>
      <c r="AB2">
        <f>E2/Z2</f>
        <v>21.307692307692307</v>
      </c>
      <c r="AC2">
        <f>E2/D2</f>
        <v>4.9464285714285712</v>
      </c>
      <c r="AD2">
        <f>IF(AND($X2&lt;=$AD$1,$Y2&gt;=$AD$1),1,0)</f>
        <v>1</v>
      </c>
      <c r="AE2">
        <f>IF(AND($X2&lt;=$AE$1,$Y2&gt;=$AE$1),1,0)</f>
        <v>1</v>
      </c>
      <c r="AF2">
        <f>IF(AND($X2&lt;=$AF$1,$Y2&gt;=$AF$1),1,0)</f>
        <v>1</v>
      </c>
      <c r="AG2">
        <f>IF(AND($X2&lt;=$AG$1,$Y2&gt;=$AG$1),1,0)</f>
        <v>1</v>
      </c>
      <c r="AH2">
        <f>IF(AND($X2&lt;=$AH$1,$Y2&gt;=$AH$1),1,0)</f>
        <v>1</v>
      </c>
      <c r="AI2">
        <f>IF(AND($X2&lt;=$AI$1,$Y2&gt;=$AI$1),1,0)</f>
        <v>1</v>
      </c>
      <c r="AJ2">
        <f>IF(AND($X2&lt;=$AJ$1,$Y2&gt;=$AJ$1),1,0)</f>
        <v>1</v>
      </c>
      <c r="AK2">
        <f>IF(AND($X2&lt;=$AK$1,$Y2&gt;=$AK$1),1,0)</f>
        <v>1</v>
      </c>
      <c r="AL2">
        <f>IF(AND($X2&lt;=$AL$1,$Y2&gt;=$AL$1),1,0)</f>
        <v>1</v>
      </c>
      <c r="AM2">
        <f>IF(AND($X2&lt;=$AM$1,$Y2&gt;=$AM$1),1,0)</f>
        <v>1</v>
      </c>
      <c r="AN2">
        <f>IF(AND($X2&lt;=$AN$1,$Y2&gt;=$AN$1),1,0)</f>
        <v>1</v>
      </c>
      <c r="AO2">
        <f>IF(AND($X2&lt;=$AO$1,$Y2&gt;=$AO$1),1,0)</f>
        <v>1</v>
      </c>
      <c r="AP2">
        <f>IF(AND($X2&lt;=$AP$1,$Y2&gt;=$AP$1),1,0)</f>
        <v>1</v>
      </c>
    </row>
    <row r="3" spans="1:42" x14ac:dyDescent="0.3">
      <c r="A3">
        <v>1</v>
      </c>
      <c r="B3" t="s">
        <v>25</v>
      </c>
      <c r="C3" s="1">
        <v>42458</v>
      </c>
      <c r="D3" s="5">
        <f>INDEX(daysDrivenData!B:C,MATCH(DataCleaned!B3,daysDrivenData!C:C,0),1)</f>
        <v>12</v>
      </c>
      <c r="E3">
        <v>31</v>
      </c>
      <c r="F3">
        <v>2.3558244874576899</v>
      </c>
      <c r="G3">
        <v>11.019892473118199</v>
      </c>
      <c r="H3">
        <v>38.709677419354797</v>
      </c>
      <c r="I3">
        <v>332.432448086379</v>
      </c>
      <c r="J3">
        <v>10.7236273576251</v>
      </c>
      <c r="K3">
        <v>1</v>
      </c>
      <c r="L3">
        <v>1</v>
      </c>
      <c r="M3">
        <v>0</v>
      </c>
      <c r="N3">
        <v>5</v>
      </c>
      <c r="O3">
        <v>6</v>
      </c>
      <c r="P3">
        <v>3</v>
      </c>
      <c r="Q3">
        <v>0</v>
      </c>
      <c r="R3">
        <v>6</v>
      </c>
      <c r="S3">
        <v>0</v>
      </c>
      <c r="T3">
        <v>5</v>
      </c>
      <c r="U3">
        <v>0</v>
      </c>
      <c r="V3">
        <v>2</v>
      </c>
      <c r="W3">
        <v>2</v>
      </c>
      <c r="X3">
        <v>1</v>
      </c>
      <c r="Y3">
        <v>13</v>
      </c>
      <c r="Z3">
        <f t="shared" ref="Z3:Z66" si="1">Y3-X3+1</f>
        <v>13</v>
      </c>
      <c r="AA3">
        <f t="shared" ref="AA3:AA66" si="2">I3/Z3</f>
        <v>25.571726775875309</v>
      </c>
      <c r="AB3">
        <f t="shared" ref="AB3:AB66" si="3">E3/Z3</f>
        <v>2.3846153846153846</v>
      </c>
      <c r="AC3">
        <f t="shared" ref="AC3:AC66" si="4">E3/D3</f>
        <v>2.5833333333333335</v>
      </c>
      <c r="AD3">
        <f t="shared" ref="AD3:AD66" si="5">IF(AND($X3&lt;=$AD$1,$Y3&gt;=$AD$1),1,0)</f>
        <v>1</v>
      </c>
      <c r="AE3">
        <f t="shared" ref="AE3:AE66" si="6">IF(AND($X3&lt;=$AE$1,$Y3&gt;=$AE$1),1,0)</f>
        <v>1</v>
      </c>
      <c r="AF3">
        <f t="shared" ref="AF3:AF66" si="7">IF(AND($X3&lt;=$AF$1,$Y3&gt;=$AF$1),1,0)</f>
        <v>1</v>
      </c>
      <c r="AG3">
        <f t="shared" ref="AG3:AG66" si="8">IF(AND($X3&lt;=$AG$1,$Y3&gt;=$AG$1),1,0)</f>
        <v>1</v>
      </c>
      <c r="AH3">
        <f t="shared" ref="AH3:AH66" si="9">IF(AND($X3&lt;=$AH$1,$Y3&gt;=$AH$1),1,0)</f>
        <v>1</v>
      </c>
      <c r="AI3">
        <f t="shared" ref="AI3:AI66" si="10">IF(AND($X3&lt;=$AI$1,$Y3&gt;=$AI$1),1,0)</f>
        <v>1</v>
      </c>
      <c r="AJ3">
        <f t="shared" ref="AJ3:AJ66" si="11">IF(AND($X3&lt;=$AJ$1,$Y3&gt;=$AJ$1),1,0)</f>
        <v>1</v>
      </c>
      <c r="AK3">
        <f t="shared" ref="AK3:AK60" si="12">IF(AND($X3&lt;=$AK$1,$Y3&gt;=$AK$1),1,0)</f>
        <v>1</v>
      </c>
      <c r="AL3">
        <f t="shared" ref="AL3:AL66" si="13">IF(AND($X3&lt;=$AL$1,$Y3&gt;=$AL$1),1,0)</f>
        <v>1</v>
      </c>
      <c r="AM3">
        <f t="shared" ref="AM3:AM66" si="14">IF(AND($X3&lt;=$AM$1,$Y3&gt;=$AM$1),1,0)</f>
        <v>1</v>
      </c>
      <c r="AN3">
        <f t="shared" ref="AN3:AN66" si="15">IF(AND($X3&lt;=$AN$1,$Y3&gt;=$AN$1),1,0)</f>
        <v>1</v>
      </c>
      <c r="AO3">
        <f t="shared" ref="AO3:AO66" si="16">IF(AND($X3&lt;=$AO$1,$Y3&gt;=$AO$1),1,0)</f>
        <v>1</v>
      </c>
      <c r="AP3">
        <f t="shared" ref="AP3:AP66" si="17">IF(AND($X3&lt;=$AP$1,$Y3&gt;=$AP$1),1,0)</f>
        <v>1</v>
      </c>
    </row>
    <row r="4" spans="1:42" x14ac:dyDescent="0.3">
      <c r="A4">
        <v>2</v>
      </c>
      <c r="B4" t="s">
        <v>26</v>
      </c>
      <c r="C4" s="1">
        <v>42465</v>
      </c>
      <c r="D4" s="5">
        <f>INDEX(daysDrivenData!B:C,MATCH(DataCleaned!B4,daysDrivenData!C:C,0),1)</f>
        <v>12</v>
      </c>
      <c r="E4">
        <v>34</v>
      </c>
      <c r="F4">
        <v>4.9280888987008904</v>
      </c>
      <c r="G4">
        <v>14.3161764705882</v>
      </c>
      <c r="H4">
        <v>47.058823529411697</v>
      </c>
      <c r="I4">
        <v>494.24089029664299</v>
      </c>
      <c r="J4">
        <v>14.536496773430599</v>
      </c>
      <c r="K4">
        <v>0</v>
      </c>
      <c r="L4">
        <v>7</v>
      </c>
      <c r="M4">
        <v>4</v>
      </c>
      <c r="N4">
        <v>0</v>
      </c>
      <c r="O4">
        <v>1</v>
      </c>
      <c r="P4">
        <v>5</v>
      </c>
      <c r="Q4">
        <v>2</v>
      </c>
      <c r="R4">
        <v>5</v>
      </c>
      <c r="S4">
        <v>5</v>
      </c>
      <c r="T4">
        <v>0</v>
      </c>
      <c r="U4">
        <v>5</v>
      </c>
      <c r="V4">
        <v>0</v>
      </c>
      <c r="W4">
        <v>0</v>
      </c>
      <c r="X4">
        <v>2</v>
      </c>
      <c r="Y4">
        <v>11</v>
      </c>
      <c r="Z4">
        <f t="shared" si="1"/>
        <v>10</v>
      </c>
      <c r="AA4">
        <f t="shared" si="2"/>
        <v>49.424089029664302</v>
      </c>
      <c r="AB4">
        <f t="shared" si="3"/>
        <v>3.4</v>
      </c>
      <c r="AC4">
        <f t="shared" si="4"/>
        <v>2.8333333333333335</v>
      </c>
      <c r="AD4">
        <f t="shared" si="5"/>
        <v>0</v>
      </c>
      <c r="AE4">
        <f t="shared" si="6"/>
        <v>1</v>
      </c>
      <c r="AF4">
        <f t="shared" si="7"/>
        <v>1</v>
      </c>
      <c r="AG4">
        <f t="shared" si="8"/>
        <v>1</v>
      </c>
      <c r="AH4">
        <f t="shared" si="9"/>
        <v>1</v>
      </c>
      <c r="AI4">
        <f t="shared" si="10"/>
        <v>1</v>
      </c>
      <c r="AJ4">
        <f t="shared" si="11"/>
        <v>1</v>
      </c>
      <c r="AK4">
        <f t="shared" si="12"/>
        <v>1</v>
      </c>
      <c r="AL4">
        <f t="shared" si="13"/>
        <v>1</v>
      </c>
      <c r="AM4">
        <f t="shared" si="14"/>
        <v>1</v>
      </c>
      <c r="AN4">
        <f t="shared" si="15"/>
        <v>1</v>
      </c>
      <c r="AO4">
        <f t="shared" si="16"/>
        <v>0</v>
      </c>
      <c r="AP4">
        <f t="shared" si="17"/>
        <v>0</v>
      </c>
    </row>
    <row r="5" spans="1:42" x14ac:dyDescent="0.3">
      <c r="A5">
        <v>3</v>
      </c>
      <c r="B5" t="s">
        <v>27</v>
      </c>
      <c r="C5" s="1">
        <v>42483</v>
      </c>
      <c r="D5" s="5">
        <f>INDEX(daysDrivenData!B:C,MATCH(DataCleaned!B5,daysDrivenData!C:C,0),1)</f>
        <v>40</v>
      </c>
      <c r="E5">
        <v>191</v>
      </c>
      <c r="F5">
        <v>4.7863235795598102</v>
      </c>
      <c r="G5">
        <v>15.2287085514834</v>
      </c>
      <c r="H5">
        <v>25.130890052356001</v>
      </c>
      <c r="I5">
        <v>2646.7465610726499</v>
      </c>
      <c r="J5">
        <v>13.857311838076701</v>
      </c>
      <c r="K5">
        <v>0</v>
      </c>
      <c r="L5">
        <v>0</v>
      </c>
      <c r="M5">
        <v>0</v>
      </c>
      <c r="N5">
        <v>0</v>
      </c>
      <c r="O5">
        <v>25</v>
      </c>
      <c r="P5">
        <v>17</v>
      </c>
      <c r="Q5">
        <v>14</v>
      </c>
      <c r="R5">
        <v>0</v>
      </c>
      <c r="S5">
        <v>24</v>
      </c>
      <c r="T5">
        <v>24</v>
      </c>
      <c r="U5">
        <v>25</v>
      </c>
      <c r="V5">
        <v>20</v>
      </c>
      <c r="W5">
        <v>42</v>
      </c>
      <c r="X5">
        <v>5</v>
      </c>
      <c r="Y5">
        <v>13</v>
      </c>
      <c r="Z5">
        <f t="shared" si="1"/>
        <v>9</v>
      </c>
      <c r="AA5">
        <f t="shared" si="2"/>
        <v>294.08295123029444</v>
      </c>
      <c r="AB5">
        <f t="shared" si="3"/>
        <v>21.222222222222221</v>
      </c>
      <c r="AC5">
        <f t="shared" si="4"/>
        <v>4.7750000000000004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0</v>
      </c>
      <c r="AH5">
        <f t="shared" si="9"/>
        <v>1</v>
      </c>
      <c r="AI5">
        <f t="shared" si="10"/>
        <v>1</v>
      </c>
      <c r="AJ5">
        <f t="shared" si="11"/>
        <v>1</v>
      </c>
      <c r="AK5">
        <f t="shared" si="12"/>
        <v>1</v>
      </c>
      <c r="AL5">
        <f t="shared" si="13"/>
        <v>1</v>
      </c>
      <c r="AM5">
        <f t="shared" si="14"/>
        <v>1</v>
      </c>
      <c r="AN5">
        <f t="shared" si="15"/>
        <v>1</v>
      </c>
      <c r="AO5">
        <f t="shared" si="16"/>
        <v>1</v>
      </c>
      <c r="AP5">
        <f t="shared" si="17"/>
        <v>1</v>
      </c>
    </row>
    <row r="6" spans="1:42" x14ac:dyDescent="0.3">
      <c r="A6">
        <v>4</v>
      </c>
      <c r="B6" t="s">
        <v>28</v>
      </c>
      <c r="C6" s="1">
        <v>42489</v>
      </c>
      <c r="D6" s="5">
        <f>INDEX(daysDrivenData!B:C,MATCH(DataCleaned!B6,daysDrivenData!C:C,0),1)</f>
        <v>40</v>
      </c>
      <c r="E6">
        <v>375</v>
      </c>
      <c r="F6">
        <v>5.1758592549326599</v>
      </c>
      <c r="G6">
        <v>15.8863555555555</v>
      </c>
      <c r="H6">
        <v>26.4</v>
      </c>
      <c r="I6">
        <v>5463.3475389579899</v>
      </c>
      <c r="J6">
        <v>14.568926770554601</v>
      </c>
      <c r="K6">
        <v>0</v>
      </c>
      <c r="L6">
        <v>0</v>
      </c>
      <c r="M6">
        <v>0</v>
      </c>
      <c r="N6">
        <v>0</v>
      </c>
      <c r="O6">
        <v>5</v>
      </c>
      <c r="P6">
        <v>50</v>
      </c>
      <c r="Q6">
        <v>46</v>
      </c>
      <c r="R6">
        <v>36</v>
      </c>
      <c r="S6">
        <v>51</v>
      </c>
      <c r="T6">
        <v>42</v>
      </c>
      <c r="U6">
        <v>40</v>
      </c>
      <c r="V6">
        <v>51</v>
      </c>
      <c r="W6">
        <v>54</v>
      </c>
      <c r="X6">
        <v>5</v>
      </c>
      <c r="Y6">
        <v>13</v>
      </c>
      <c r="Z6">
        <f t="shared" si="1"/>
        <v>9</v>
      </c>
      <c r="AA6">
        <f t="shared" si="2"/>
        <v>607.03861543977666</v>
      </c>
      <c r="AB6">
        <f t="shared" si="3"/>
        <v>41.666666666666664</v>
      </c>
      <c r="AC6">
        <f t="shared" si="4"/>
        <v>9.375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0</v>
      </c>
      <c r="AH6">
        <f t="shared" si="9"/>
        <v>1</v>
      </c>
      <c r="AI6">
        <f t="shared" si="10"/>
        <v>1</v>
      </c>
      <c r="AJ6">
        <f t="shared" si="11"/>
        <v>1</v>
      </c>
      <c r="AK6">
        <f t="shared" si="12"/>
        <v>1</v>
      </c>
      <c r="AL6">
        <f t="shared" si="13"/>
        <v>1</v>
      </c>
      <c r="AM6">
        <f t="shared" si="14"/>
        <v>1</v>
      </c>
      <c r="AN6">
        <f t="shared" si="15"/>
        <v>1</v>
      </c>
      <c r="AO6">
        <f t="shared" si="16"/>
        <v>1</v>
      </c>
      <c r="AP6">
        <f t="shared" si="17"/>
        <v>1</v>
      </c>
    </row>
    <row r="7" spans="1:42" x14ac:dyDescent="0.3">
      <c r="A7">
        <v>6</v>
      </c>
      <c r="B7" t="s">
        <v>30</v>
      </c>
      <c r="C7" s="1">
        <v>42467</v>
      </c>
      <c r="D7" s="5">
        <f>INDEX(daysDrivenData!B:C,MATCH(DataCleaned!B7,daysDrivenData!C:C,0),1)</f>
        <v>25</v>
      </c>
      <c r="E7">
        <v>240</v>
      </c>
      <c r="F7">
        <v>4.0387053077659099</v>
      </c>
      <c r="G7">
        <v>12.4915277777777</v>
      </c>
      <c r="H7">
        <v>23.75</v>
      </c>
      <c r="I7">
        <v>2984.47274168085</v>
      </c>
      <c r="J7">
        <v>12.4353030903368</v>
      </c>
      <c r="K7">
        <v>0</v>
      </c>
      <c r="L7">
        <v>14</v>
      </c>
      <c r="M7">
        <v>45</v>
      </c>
      <c r="N7">
        <v>43</v>
      </c>
      <c r="O7">
        <v>60</v>
      </c>
      <c r="P7">
        <v>78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6</v>
      </c>
      <c r="Z7">
        <f t="shared" si="1"/>
        <v>5</v>
      </c>
      <c r="AA7">
        <f t="shared" si="2"/>
        <v>596.89454833617003</v>
      </c>
      <c r="AB7">
        <f t="shared" si="3"/>
        <v>48</v>
      </c>
      <c r="AC7">
        <f t="shared" si="4"/>
        <v>9.6</v>
      </c>
      <c r="AD7">
        <f t="shared" si="5"/>
        <v>0</v>
      </c>
      <c r="AE7">
        <f t="shared" si="6"/>
        <v>1</v>
      </c>
      <c r="AF7">
        <f t="shared" si="7"/>
        <v>1</v>
      </c>
      <c r="AG7">
        <f t="shared" si="8"/>
        <v>1</v>
      </c>
      <c r="AH7">
        <f t="shared" si="9"/>
        <v>1</v>
      </c>
      <c r="AI7">
        <f t="shared" si="10"/>
        <v>1</v>
      </c>
      <c r="AJ7">
        <f t="shared" si="11"/>
        <v>0</v>
      </c>
      <c r="AK7">
        <f t="shared" si="12"/>
        <v>0</v>
      </c>
      <c r="AL7">
        <f t="shared" si="13"/>
        <v>0</v>
      </c>
      <c r="AM7">
        <f t="shared" si="14"/>
        <v>0</v>
      </c>
      <c r="AN7">
        <f t="shared" si="15"/>
        <v>0</v>
      </c>
      <c r="AO7">
        <f t="shared" si="16"/>
        <v>0</v>
      </c>
      <c r="AP7">
        <f t="shared" si="17"/>
        <v>0</v>
      </c>
    </row>
    <row r="8" spans="1:42" x14ac:dyDescent="0.3">
      <c r="A8">
        <v>7</v>
      </c>
      <c r="B8" t="s">
        <v>31</v>
      </c>
      <c r="C8" s="1">
        <v>42497</v>
      </c>
      <c r="D8" s="5">
        <f>INDEX(daysDrivenData!B:C,MATCH(DataCleaned!B8,daysDrivenData!C:C,0),1)</f>
        <v>17</v>
      </c>
      <c r="E8">
        <v>53</v>
      </c>
      <c r="F8">
        <v>3.02092666136897</v>
      </c>
      <c r="G8">
        <v>15.8638364779874</v>
      </c>
      <c r="H8">
        <v>49.056603773584897</v>
      </c>
      <c r="I8">
        <v>707.24211096163594</v>
      </c>
      <c r="J8">
        <v>13.344190772860999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4</v>
      </c>
      <c r="R8">
        <v>11</v>
      </c>
      <c r="S8">
        <v>12</v>
      </c>
      <c r="T8">
        <v>4</v>
      </c>
      <c r="U8">
        <v>1</v>
      </c>
      <c r="V8">
        <v>1</v>
      </c>
      <c r="W8">
        <v>16</v>
      </c>
      <c r="X8">
        <v>6</v>
      </c>
      <c r="Y8">
        <v>13</v>
      </c>
      <c r="Z8">
        <f t="shared" si="1"/>
        <v>8</v>
      </c>
      <c r="AA8">
        <f t="shared" si="2"/>
        <v>88.405263870204493</v>
      </c>
      <c r="AB8">
        <f t="shared" si="3"/>
        <v>6.625</v>
      </c>
      <c r="AC8">
        <f t="shared" si="4"/>
        <v>3.1176470588235294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0</v>
      </c>
      <c r="AH8">
        <f t="shared" si="9"/>
        <v>0</v>
      </c>
      <c r="AI8">
        <f t="shared" si="10"/>
        <v>1</v>
      </c>
      <c r="AJ8">
        <f t="shared" si="11"/>
        <v>1</v>
      </c>
      <c r="AK8">
        <f t="shared" si="12"/>
        <v>1</v>
      </c>
      <c r="AL8">
        <f t="shared" si="13"/>
        <v>1</v>
      </c>
      <c r="AM8">
        <f t="shared" si="14"/>
        <v>1</v>
      </c>
      <c r="AN8">
        <f t="shared" si="15"/>
        <v>1</v>
      </c>
      <c r="AO8">
        <f t="shared" si="16"/>
        <v>1</v>
      </c>
      <c r="AP8">
        <f t="shared" si="17"/>
        <v>1</v>
      </c>
    </row>
    <row r="9" spans="1:42" x14ac:dyDescent="0.3">
      <c r="A9">
        <v>8</v>
      </c>
      <c r="B9" t="s">
        <v>32</v>
      </c>
      <c r="C9" s="1">
        <v>42486</v>
      </c>
      <c r="D9" s="5">
        <f>INDEX(daysDrivenData!B:C,MATCH(DataCleaned!B9,daysDrivenData!C:C,0),1)</f>
        <v>42</v>
      </c>
      <c r="E9">
        <v>302</v>
      </c>
      <c r="F9">
        <v>5.0710043860685099</v>
      </c>
      <c r="G9">
        <v>14.8540286975717</v>
      </c>
      <c r="H9">
        <v>29.470198675496601</v>
      </c>
      <c r="I9">
        <v>4340.8650853175704</v>
      </c>
      <c r="J9">
        <v>14.373725448071401</v>
      </c>
      <c r="K9">
        <v>0</v>
      </c>
      <c r="L9">
        <v>0</v>
      </c>
      <c r="M9">
        <v>0</v>
      </c>
      <c r="N9">
        <v>0</v>
      </c>
      <c r="O9">
        <v>17</v>
      </c>
      <c r="P9">
        <v>17</v>
      </c>
      <c r="Q9">
        <v>26</v>
      </c>
      <c r="R9">
        <v>50</v>
      </c>
      <c r="S9">
        <v>21</v>
      </c>
      <c r="T9">
        <v>37</v>
      </c>
      <c r="U9">
        <v>49</v>
      </c>
      <c r="V9">
        <v>45</v>
      </c>
      <c r="W9">
        <v>40</v>
      </c>
      <c r="X9">
        <v>5</v>
      </c>
      <c r="Y9">
        <v>13</v>
      </c>
      <c r="Z9">
        <f t="shared" si="1"/>
        <v>9</v>
      </c>
      <c r="AA9">
        <f t="shared" si="2"/>
        <v>482.3183428130634</v>
      </c>
      <c r="AB9">
        <f t="shared" si="3"/>
        <v>33.555555555555557</v>
      </c>
      <c r="AC9">
        <f t="shared" si="4"/>
        <v>7.1904761904761907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0</v>
      </c>
      <c r="AH9">
        <f t="shared" si="9"/>
        <v>1</v>
      </c>
      <c r="AI9">
        <f t="shared" si="10"/>
        <v>1</v>
      </c>
      <c r="AJ9">
        <f t="shared" si="11"/>
        <v>1</v>
      </c>
      <c r="AK9">
        <f t="shared" si="12"/>
        <v>1</v>
      </c>
      <c r="AL9">
        <f t="shared" si="13"/>
        <v>1</v>
      </c>
      <c r="AM9">
        <f t="shared" si="14"/>
        <v>1</v>
      </c>
      <c r="AN9">
        <f t="shared" si="15"/>
        <v>1</v>
      </c>
      <c r="AO9">
        <f t="shared" si="16"/>
        <v>1</v>
      </c>
      <c r="AP9">
        <f t="shared" si="17"/>
        <v>1</v>
      </c>
    </row>
    <row r="10" spans="1:42" x14ac:dyDescent="0.3">
      <c r="A10">
        <v>9</v>
      </c>
      <c r="B10" t="s">
        <v>33</v>
      </c>
      <c r="C10" s="1">
        <v>42496</v>
      </c>
      <c r="D10" s="5">
        <f>INDEX(daysDrivenData!B:C,MATCH(DataCleaned!B10,daysDrivenData!C:C,0),1)</f>
        <v>39</v>
      </c>
      <c r="E10">
        <v>363</v>
      </c>
      <c r="F10">
        <v>5.0542098927264103</v>
      </c>
      <c r="G10">
        <v>16.095913682277299</v>
      </c>
      <c r="H10">
        <v>27.548209366391099</v>
      </c>
      <c r="I10">
        <v>5267.09349308929</v>
      </c>
      <c r="J10">
        <v>14.509899429998001</v>
      </c>
      <c r="K10">
        <v>0</v>
      </c>
      <c r="L10">
        <v>0</v>
      </c>
      <c r="M10">
        <v>0</v>
      </c>
      <c r="N10">
        <v>0</v>
      </c>
      <c r="O10">
        <v>0</v>
      </c>
      <c r="P10">
        <v>23</v>
      </c>
      <c r="Q10">
        <v>33</v>
      </c>
      <c r="R10">
        <v>41</v>
      </c>
      <c r="S10">
        <v>52</v>
      </c>
      <c r="T10">
        <v>51</v>
      </c>
      <c r="U10">
        <v>74</v>
      </c>
      <c r="V10">
        <v>39</v>
      </c>
      <c r="W10">
        <v>50</v>
      </c>
      <c r="X10">
        <v>6</v>
      </c>
      <c r="Y10">
        <v>13</v>
      </c>
      <c r="Z10">
        <f t="shared" si="1"/>
        <v>8</v>
      </c>
      <c r="AA10">
        <f t="shared" si="2"/>
        <v>658.38668663616124</v>
      </c>
      <c r="AB10">
        <f t="shared" si="3"/>
        <v>45.375</v>
      </c>
      <c r="AC10">
        <f t="shared" si="4"/>
        <v>9.3076923076923084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0</v>
      </c>
      <c r="AH10">
        <f t="shared" si="9"/>
        <v>0</v>
      </c>
      <c r="AI10">
        <f t="shared" si="10"/>
        <v>1</v>
      </c>
      <c r="AJ10">
        <f t="shared" si="11"/>
        <v>1</v>
      </c>
      <c r="AK10">
        <f t="shared" si="12"/>
        <v>1</v>
      </c>
      <c r="AL10">
        <f t="shared" si="13"/>
        <v>1</v>
      </c>
      <c r="AM10">
        <f t="shared" si="14"/>
        <v>1</v>
      </c>
      <c r="AN10">
        <f t="shared" si="15"/>
        <v>1</v>
      </c>
      <c r="AO10">
        <f t="shared" si="16"/>
        <v>1</v>
      </c>
      <c r="AP10">
        <f t="shared" si="17"/>
        <v>1</v>
      </c>
    </row>
    <row r="11" spans="1:42" x14ac:dyDescent="0.3">
      <c r="A11">
        <v>10</v>
      </c>
      <c r="B11" t="s">
        <v>34</v>
      </c>
      <c r="C11" s="1">
        <v>42493</v>
      </c>
      <c r="D11" s="5">
        <f>INDEX(daysDrivenData!B:C,MATCH(DataCleaned!B11,daysDrivenData!C:C,0),1)</f>
        <v>21</v>
      </c>
      <c r="E11">
        <v>62</v>
      </c>
      <c r="F11">
        <v>16.032609240333699</v>
      </c>
      <c r="G11">
        <v>25.9373655913978</v>
      </c>
      <c r="H11">
        <v>9.67741935483871</v>
      </c>
      <c r="I11">
        <v>1570.01186681289</v>
      </c>
      <c r="J11">
        <v>25.322772045369199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7</v>
      </c>
      <c r="R11">
        <v>9</v>
      </c>
      <c r="S11">
        <v>2</v>
      </c>
      <c r="T11">
        <v>0</v>
      </c>
      <c r="U11">
        <v>9</v>
      </c>
      <c r="V11">
        <v>15</v>
      </c>
      <c r="W11">
        <v>7</v>
      </c>
      <c r="X11">
        <v>6</v>
      </c>
      <c r="Y11">
        <v>13</v>
      </c>
      <c r="Z11">
        <f t="shared" si="1"/>
        <v>8</v>
      </c>
      <c r="AA11">
        <f t="shared" si="2"/>
        <v>196.25148335161126</v>
      </c>
      <c r="AB11">
        <f t="shared" si="3"/>
        <v>7.75</v>
      </c>
      <c r="AC11">
        <f t="shared" si="4"/>
        <v>2.9523809523809526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0</v>
      </c>
      <c r="AH11">
        <f t="shared" si="9"/>
        <v>0</v>
      </c>
      <c r="AI11">
        <f t="shared" si="10"/>
        <v>1</v>
      </c>
      <c r="AJ11">
        <f t="shared" si="11"/>
        <v>1</v>
      </c>
      <c r="AK11">
        <f t="shared" si="12"/>
        <v>1</v>
      </c>
      <c r="AL11">
        <f t="shared" si="13"/>
        <v>1</v>
      </c>
      <c r="AM11">
        <f t="shared" si="14"/>
        <v>1</v>
      </c>
      <c r="AN11">
        <f t="shared" si="15"/>
        <v>1</v>
      </c>
      <c r="AO11">
        <f t="shared" si="16"/>
        <v>1</v>
      </c>
      <c r="AP11">
        <f t="shared" si="17"/>
        <v>1</v>
      </c>
    </row>
    <row r="12" spans="1:42" x14ac:dyDescent="0.3">
      <c r="A12">
        <v>11</v>
      </c>
      <c r="B12" s="2" t="s">
        <v>35</v>
      </c>
      <c r="C12" s="1">
        <v>42460</v>
      </c>
      <c r="D12" s="5">
        <f>INDEX(daysDrivenData!B:C,MATCH(DataCleaned!B12,daysDrivenData!C:C,0),1)</f>
        <v>14</v>
      </c>
      <c r="E12">
        <v>56</v>
      </c>
      <c r="F12">
        <v>5.0539240575994704</v>
      </c>
      <c r="G12">
        <v>14.887202380952299</v>
      </c>
      <c r="H12">
        <v>23.214285714285701</v>
      </c>
      <c r="I12">
        <v>798.33146241627003</v>
      </c>
      <c r="J12">
        <v>14.255918971719099</v>
      </c>
      <c r="K12">
        <v>4</v>
      </c>
      <c r="L12">
        <v>2</v>
      </c>
      <c r="M12">
        <v>0</v>
      </c>
      <c r="N12">
        <v>33</v>
      </c>
      <c r="O12">
        <v>8</v>
      </c>
      <c r="P12">
        <v>0</v>
      </c>
      <c r="Q12">
        <v>8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8</v>
      </c>
      <c r="Z12">
        <f t="shared" si="1"/>
        <v>8</v>
      </c>
      <c r="AA12">
        <f t="shared" si="2"/>
        <v>99.791432802033754</v>
      </c>
      <c r="AB12">
        <f t="shared" si="3"/>
        <v>7</v>
      </c>
      <c r="AC12">
        <f t="shared" si="4"/>
        <v>4</v>
      </c>
      <c r="AD12">
        <f t="shared" si="5"/>
        <v>1</v>
      </c>
      <c r="AE12">
        <f t="shared" si="6"/>
        <v>1</v>
      </c>
      <c r="AF12">
        <f t="shared" si="7"/>
        <v>1</v>
      </c>
      <c r="AG12">
        <f t="shared" si="8"/>
        <v>1</v>
      </c>
      <c r="AH12">
        <f t="shared" si="9"/>
        <v>1</v>
      </c>
      <c r="AI12">
        <f t="shared" si="10"/>
        <v>1</v>
      </c>
      <c r="AJ12">
        <f t="shared" si="11"/>
        <v>1</v>
      </c>
      <c r="AK12">
        <f t="shared" si="12"/>
        <v>1</v>
      </c>
      <c r="AL12">
        <f t="shared" si="13"/>
        <v>0</v>
      </c>
      <c r="AM12">
        <f t="shared" si="14"/>
        <v>0</v>
      </c>
      <c r="AN12">
        <f t="shared" si="15"/>
        <v>0</v>
      </c>
      <c r="AO12">
        <f t="shared" si="16"/>
        <v>0</v>
      </c>
      <c r="AP12">
        <f t="shared" si="17"/>
        <v>0</v>
      </c>
    </row>
    <row r="13" spans="1:42" x14ac:dyDescent="0.3">
      <c r="A13">
        <v>12</v>
      </c>
      <c r="B13" t="s">
        <v>36</v>
      </c>
      <c r="C13" s="1">
        <v>42469</v>
      </c>
      <c r="D13" s="5">
        <f>INDEX(daysDrivenData!B:C,MATCH(DataCleaned!B13,daysDrivenData!C:C,0),1)</f>
        <v>62</v>
      </c>
      <c r="E13">
        <v>204</v>
      </c>
      <c r="F13">
        <v>4.8271584722223198</v>
      </c>
      <c r="G13">
        <v>16.448529411764699</v>
      </c>
      <c r="H13">
        <v>22.5490196078431</v>
      </c>
      <c r="I13">
        <v>2999.1586202615099</v>
      </c>
      <c r="J13">
        <v>14.7017579424584</v>
      </c>
      <c r="K13">
        <v>0</v>
      </c>
      <c r="L13">
        <v>2</v>
      </c>
      <c r="M13">
        <v>9</v>
      </c>
      <c r="N13">
        <v>3</v>
      </c>
      <c r="O13">
        <v>19</v>
      </c>
      <c r="P13">
        <v>23</v>
      </c>
      <c r="Q13">
        <v>12</v>
      </c>
      <c r="R13">
        <v>18</v>
      </c>
      <c r="S13">
        <v>24</v>
      </c>
      <c r="T13">
        <v>16</v>
      </c>
      <c r="U13">
        <v>33</v>
      </c>
      <c r="V13">
        <v>24</v>
      </c>
      <c r="W13">
        <v>21</v>
      </c>
      <c r="X13">
        <v>2</v>
      </c>
      <c r="Y13">
        <v>13</v>
      </c>
      <c r="Z13">
        <f t="shared" si="1"/>
        <v>12</v>
      </c>
      <c r="AA13">
        <f t="shared" si="2"/>
        <v>249.9298850217925</v>
      </c>
      <c r="AB13">
        <f t="shared" si="3"/>
        <v>17</v>
      </c>
      <c r="AC13">
        <f t="shared" si="4"/>
        <v>3.2903225806451615</v>
      </c>
      <c r="AD13">
        <f t="shared" si="5"/>
        <v>0</v>
      </c>
      <c r="AE13">
        <f t="shared" si="6"/>
        <v>1</v>
      </c>
      <c r="AF13">
        <f t="shared" si="7"/>
        <v>1</v>
      </c>
      <c r="AG13">
        <f t="shared" si="8"/>
        <v>1</v>
      </c>
      <c r="AH13">
        <f t="shared" si="9"/>
        <v>1</v>
      </c>
      <c r="AI13">
        <f t="shared" si="10"/>
        <v>1</v>
      </c>
      <c r="AJ13">
        <f t="shared" si="11"/>
        <v>1</v>
      </c>
      <c r="AK13">
        <f t="shared" si="12"/>
        <v>1</v>
      </c>
      <c r="AL13">
        <f t="shared" si="13"/>
        <v>1</v>
      </c>
      <c r="AM13">
        <f t="shared" si="14"/>
        <v>1</v>
      </c>
      <c r="AN13">
        <f t="shared" si="15"/>
        <v>1</v>
      </c>
      <c r="AO13">
        <f t="shared" si="16"/>
        <v>1</v>
      </c>
      <c r="AP13">
        <f t="shared" si="17"/>
        <v>1</v>
      </c>
    </row>
    <row r="14" spans="1:42" x14ac:dyDescent="0.3">
      <c r="A14">
        <v>13</v>
      </c>
      <c r="B14" t="s">
        <v>37</v>
      </c>
      <c r="C14" s="1">
        <v>42472</v>
      </c>
      <c r="D14" s="5">
        <f>INDEX(daysDrivenData!B:C,MATCH(DataCleaned!B14,daysDrivenData!C:C,0),1)</f>
        <v>24</v>
      </c>
      <c r="E14">
        <v>38</v>
      </c>
      <c r="F14">
        <v>4.0152452165745602</v>
      </c>
      <c r="G14">
        <v>13.3464912280701</v>
      </c>
      <c r="H14">
        <v>21.052631578947299</v>
      </c>
      <c r="I14">
        <v>478.421721457243</v>
      </c>
      <c r="J14">
        <v>12.5900453015064</v>
      </c>
      <c r="K14">
        <v>0</v>
      </c>
      <c r="L14">
        <v>0</v>
      </c>
      <c r="M14">
        <v>12</v>
      </c>
      <c r="N14">
        <v>6</v>
      </c>
      <c r="O14">
        <v>8</v>
      </c>
      <c r="P14">
        <v>3</v>
      </c>
      <c r="Q14">
        <v>0</v>
      </c>
      <c r="R14">
        <v>1</v>
      </c>
      <c r="S14">
        <v>6</v>
      </c>
      <c r="T14">
        <v>0</v>
      </c>
      <c r="U14">
        <v>2</v>
      </c>
      <c r="V14">
        <v>0</v>
      </c>
      <c r="W14">
        <v>0</v>
      </c>
      <c r="X14">
        <v>3</v>
      </c>
      <c r="Y14">
        <v>11</v>
      </c>
      <c r="Z14">
        <f t="shared" si="1"/>
        <v>9</v>
      </c>
      <c r="AA14">
        <f t="shared" si="2"/>
        <v>53.15796905080478</v>
      </c>
      <c r="AB14">
        <f t="shared" si="3"/>
        <v>4.2222222222222223</v>
      </c>
      <c r="AC14">
        <f t="shared" si="4"/>
        <v>1.5833333333333333</v>
      </c>
      <c r="AD14">
        <f t="shared" si="5"/>
        <v>0</v>
      </c>
      <c r="AE14">
        <f t="shared" si="6"/>
        <v>0</v>
      </c>
      <c r="AF14">
        <f t="shared" si="7"/>
        <v>1</v>
      </c>
      <c r="AG14">
        <f t="shared" si="8"/>
        <v>1</v>
      </c>
      <c r="AH14">
        <f t="shared" si="9"/>
        <v>1</v>
      </c>
      <c r="AI14">
        <f t="shared" si="10"/>
        <v>1</v>
      </c>
      <c r="AJ14">
        <f t="shared" si="11"/>
        <v>1</v>
      </c>
      <c r="AK14">
        <f t="shared" si="12"/>
        <v>1</v>
      </c>
      <c r="AL14">
        <f t="shared" si="13"/>
        <v>1</v>
      </c>
      <c r="AM14">
        <f t="shared" si="14"/>
        <v>1</v>
      </c>
      <c r="AN14">
        <f t="shared" si="15"/>
        <v>1</v>
      </c>
      <c r="AO14">
        <f t="shared" si="16"/>
        <v>0</v>
      </c>
      <c r="AP14">
        <f t="shared" si="17"/>
        <v>0</v>
      </c>
    </row>
    <row r="15" spans="1:42" x14ac:dyDescent="0.3">
      <c r="A15">
        <v>14</v>
      </c>
      <c r="B15" t="s">
        <v>38</v>
      </c>
      <c r="C15" s="1">
        <v>42494</v>
      </c>
      <c r="D15" s="5">
        <f>INDEX(daysDrivenData!B:C,MATCH(DataCleaned!B15,daysDrivenData!C:C,0),1)</f>
        <v>43</v>
      </c>
      <c r="E15">
        <v>396</v>
      </c>
      <c r="F15">
        <v>3.3362459395802202</v>
      </c>
      <c r="G15">
        <v>12.758122895622799</v>
      </c>
      <c r="H15">
        <v>47.2222222222222</v>
      </c>
      <c r="I15">
        <v>5020.8250443535699</v>
      </c>
      <c r="J15">
        <v>12.6788511221049</v>
      </c>
      <c r="K15">
        <v>0</v>
      </c>
      <c r="L15">
        <v>0</v>
      </c>
      <c r="M15">
        <v>0</v>
      </c>
      <c r="N15">
        <v>0</v>
      </c>
      <c r="O15">
        <v>0</v>
      </c>
      <c r="P15">
        <v>59</v>
      </c>
      <c r="Q15">
        <v>70</v>
      </c>
      <c r="R15">
        <v>54</v>
      </c>
      <c r="S15">
        <v>58</v>
      </c>
      <c r="T15">
        <v>65</v>
      </c>
      <c r="U15">
        <v>35</v>
      </c>
      <c r="V15">
        <v>0</v>
      </c>
      <c r="W15">
        <v>55</v>
      </c>
      <c r="X15">
        <v>6</v>
      </c>
      <c r="Y15">
        <v>13</v>
      </c>
      <c r="Z15">
        <f t="shared" si="1"/>
        <v>8</v>
      </c>
      <c r="AA15">
        <f t="shared" si="2"/>
        <v>627.60313054419623</v>
      </c>
      <c r="AB15">
        <f t="shared" si="3"/>
        <v>49.5</v>
      </c>
      <c r="AC15">
        <f t="shared" si="4"/>
        <v>9.2093023255813957</v>
      </c>
      <c r="AD15">
        <f t="shared" si="5"/>
        <v>0</v>
      </c>
      <c r="AE15">
        <f t="shared" si="6"/>
        <v>0</v>
      </c>
      <c r="AF15">
        <f t="shared" si="7"/>
        <v>0</v>
      </c>
      <c r="AG15">
        <f t="shared" si="8"/>
        <v>0</v>
      </c>
      <c r="AH15">
        <f t="shared" si="9"/>
        <v>0</v>
      </c>
      <c r="AI15">
        <f t="shared" si="10"/>
        <v>1</v>
      </c>
      <c r="AJ15">
        <f t="shared" si="11"/>
        <v>1</v>
      </c>
      <c r="AK15">
        <f t="shared" si="12"/>
        <v>1</v>
      </c>
      <c r="AL15">
        <f t="shared" si="13"/>
        <v>1</v>
      </c>
      <c r="AM15">
        <f t="shared" si="14"/>
        <v>1</v>
      </c>
      <c r="AN15">
        <f t="shared" si="15"/>
        <v>1</v>
      </c>
      <c r="AO15">
        <f t="shared" si="16"/>
        <v>1</v>
      </c>
      <c r="AP15">
        <f t="shared" si="17"/>
        <v>1</v>
      </c>
    </row>
    <row r="16" spans="1:42" x14ac:dyDescent="0.3">
      <c r="A16">
        <v>15</v>
      </c>
      <c r="B16" t="s">
        <v>39</v>
      </c>
      <c r="C16" s="1">
        <v>42470</v>
      </c>
      <c r="D16" s="5">
        <f>INDEX(daysDrivenData!B:C,MATCH(DataCleaned!B16,daysDrivenData!C:C,0),1)</f>
        <v>32</v>
      </c>
      <c r="E16">
        <v>223</v>
      </c>
      <c r="F16">
        <v>3.7865200680266602</v>
      </c>
      <c r="G16">
        <v>16.009043348281001</v>
      </c>
      <c r="H16">
        <v>33.183856502242101</v>
      </c>
      <c r="I16">
        <v>2974.2196157482699</v>
      </c>
      <c r="J16">
        <v>13.337307693938399</v>
      </c>
      <c r="K16">
        <v>0</v>
      </c>
      <c r="L16">
        <v>3</v>
      </c>
      <c r="M16">
        <v>21</v>
      </c>
      <c r="N16">
        <v>33</v>
      </c>
      <c r="O16">
        <v>20</v>
      </c>
      <c r="P16">
        <v>5</v>
      </c>
      <c r="Q16">
        <v>0</v>
      </c>
      <c r="R16">
        <v>12</v>
      </c>
      <c r="S16">
        <v>18</v>
      </c>
      <c r="T16">
        <v>26</v>
      </c>
      <c r="U16">
        <v>0</v>
      </c>
      <c r="V16">
        <v>49</v>
      </c>
      <c r="W16">
        <v>36</v>
      </c>
      <c r="X16">
        <v>2</v>
      </c>
      <c r="Y16">
        <v>13</v>
      </c>
      <c r="Z16">
        <f t="shared" si="1"/>
        <v>12</v>
      </c>
      <c r="AA16">
        <f t="shared" si="2"/>
        <v>247.85163464568916</v>
      </c>
      <c r="AB16">
        <f t="shared" si="3"/>
        <v>18.583333333333332</v>
      </c>
      <c r="AC16">
        <f t="shared" si="4"/>
        <v>6.96875</v>
      </c>
      <c r="AD16">
        <f t="shared" si="5"/>
        <v>0</v>
      </c>
      <c r="AE16">
        <f t="shared" si="6"/>
        <v>1</v>
      </c>
      <c r="AF16">
        <f t="shared" si="7"/>
        <v>1</v>
      </c>
      <c r="AG16">
        <f t="shared" si="8"/>
        <v>1</v>
      </c>
      <c r="AH16">
        <f t="shared" si="9"/>
        <v>1</v>
      </c>
      <c r="AI16">
        <f t="shared" si="10"/>
        <v>1</v>
      </c>
      <c r="AJ16">
        <f t="shared" si="11"/>
        <v>1</v>
      </c>
      <c r="AK16">
        <f t="shared" si="12"/>
        <v>1</v>
      </c>
      <c r="AL16">
        <f t="shared" si="13"/>
        <v>1</v>
      </c>
      <c r="AM16">
        <f t="shared" si="14"/>
        <v>1</v>
      </c>
      <c r="AN16">
        <f t="shared" si="15"/>
        <v>1</v>
      </c>
      <c r="AO16">
        <f t="shared" si="16"/>
        <v>1</v>
      </c>
      <c r="AP16">
        <f t="shared" si="17"/>
        <v>1</v>
      </c>
    </row>
    <row r="17" spans="1:42" x14ac:dyDescent="0.3">
      <c r="A17">
        <v>16</v>
      </c>
      <c r="B17" t="s">
        <v>40</v>
      </c>
      <c r="C17" s="1">
        <v>42472</v>
      </c>
      <c r="D17" s="5">
        <f>INDEX(daysDrivenData!B:C,MATCH(DataCleaned!B17,daysDrivenData!C:C,0),1)</f>
        <v>45</v>
      </c>
      <c r="E17">
        <v>370</v>
      </c>
      <c r="F17">
        <v>3.8051422120667899</v>
      </c>
      <c r="G17">
        <v>14.5041891891891</v>
      </c>
      <c r="H17">
        <v>37.837837837837803</v>
      </c>
      <c r="I17">
        <v>4974.1258517477099</v>
      </c>
      <c r="J17">
        <v>13.443583383101901</v>
      </c>
      <c r="K17">
        <v>0</v>
      </c>
      <c r="L17">
        <v>0</v>
      </c>
      <c r="M17">
        <v>21</v>
      </c>
      <c r="N17">
        <v>22</v>
      </c>
      <c r="O17">
        <v>25</v>
      </c>
      <c r="P17">
        <v>23</v>
      </c>
      <c r="Q17">
        <v>27</v>
      </c>
      <c r="R17">
        <v>21</v>
      </c>
      <c r="S17">
        <v>11</v>
      </c>
      <c r="T17">
        <v>23</v>
      </c>
      <c r="U17">
        <v>61</v>
      </c>
      <c r="V17">
        <v>71</v>
      </c>
      <c r="W17">
        <v>65</v>
      </c>
      <c r="X17">
        <v>3</v>
      </c>
      <c r="Y17">
        <v>13</v>
      </c>
      <c r="Z17">
        <f t="shared" si="1"/>
        <v>11</v>
      </c>
      <c r="AA17">
        <f t="shared" si="2"/>
        <v>452.19325924979182</v>
      </c>
      <c r="AB17">
        <f t="shared" si="3"/>
        <v>33.636363636363633</v>
      </c>
      <c r="AC17">
        <f t="shared" si="4"/>
        <v>8.2222222222222214</v>
      </c>
      <c r="AD17">
        <f t="shared" si="5"/>
        <v>0</v>
      </c>
      <c r="AE17">
        <f t="shared" si="6"/>
        <v>0</v>
      </c>
      <c r="AF17">
        <f t="shared" si="7"/>
        <v>1</v>
      </c>
      <c r="AG17">
        <f t="shared" si="8"/>
        <v>1</v>
      </c>
      <c r="AH17">
        <f t="shared" si="9"/>
        <v>1</v>
      </c>
      <c r="AI17">
        <f t="shared" si="10"/>
        <v>1</v>
      </c>
      <c r="AJ17">
        <f t="shared" si="11"/>
        <v>1</v>
      </c>
      <c r="AK17">
        <f t="shared" si="12"/>
        <v>1</v>
      </c>
      <c r="AL17">
        <f t="shared" si="13"/>
        <v>1</v>
      </c>
      <c r="AM17">
        <f t="shared" si="14"/>
        <v>1</v>
      </c>
      <c r="AN17">
        <f t="shared" si="15"/>
        <v>1</v>
      </c>
      <c r="AO17">
        <f t="shared" si="16"/>
        <v>1</v>
      </c>
      <c r="AP17">
        <f t="shared" si="17"/>
        <v>1</v>
      </c>
    </row>
    <row r="18" spans="1:42" x14ac:dyDescent="0.3">
      <c r="A18">
        <v>17</v>
      </c>
      <c r="B18" t="s">
        <v>41</v>
      </c>
      <c r="C18" s="1">
        <v>42465</v>
      </c>
      <c r="D18" s="5">
        <f>INDEX(daysDrivenData!B:C,MATCH(DataCleaned!B18,daysDrivenData!C:C,0),1)</f>
        <v>8</v>
      </c>
      <c r="E18">
        <v>43</v>
      </c>
      <c r="F18">
        <v>3.6740469370514699</v>
      </c>
      <c r="G18">
        <v>13.8135658914728</v>
      </c>
      <c r="H18">
        <v>18.604651162790699</v>
      </c>
      <c r="I18">
        <v>508.78080508262099</v>
      </c>
      <c r="J18">
        <v>11.832111746107399</v>
      </c>
      <c r="K18">
        <v>0</v>
      </c>
      <c r="L18">
        <v>26</v>
      </c>
      <c r="M18">
        <v>17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3</v>
      </c>
      <c r="Z18">
        <f t="shared" si="1"/>
        <v>2</v>
      </c>
      <c r="AA18">
        <f t="shared" si="2"/>
        <v>254.39040254131049</v>
      </c>
      <c r="AB18">
        <f t="shared" si="3"/>
        <v>21.5</v>
      </c>
      <c r="AC18">
        <f t="shared" si="4"/>
        <v>5.375</v>
      </c>
      <c r="AD18">
        <f t="shared" si="5"/>
        <v>0</v>
      </c>
      <c r="AE18">
        <f t="shared" si="6"/>
        <v>1</v>
      </c>
      <c r="AF18">
        <f t="shared" si="7"/>
        <v>1</v>
      </c>
      <c r="AG18">
        <f t="shared" si="8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  <c r="AM18">
        <f t="shared" si="14"/>
        <v>0</v>
      </c>
      <c r="AN18">
        <f t="shared" si="15"/>
        <v>0</v>
      </c>
      <c r="AO18">
        <f t="shared" si="16"/>
        <v>0</v>
      </c>
      <c r="AP18">
        <f t="shared" si="17"/>
        <v>0</v>
      </c>
    </row>
    <row r="19" spans="1:42" x14ac:dyDescent="0.3">
      <c r="A19">
        <v>18</v>
      </c>
      <c r="B19" t="s">
        <v>42</v>
      </c>
      <c r="C19" s="1">
        <v>42467</v>
      </c>
      <c r="D19" s="5">
        <f>INDEX(daysDrivenData!B:C,MATCH(DataCleaned!B19,daysDrivenData!C:C,0),1)</f>
        <v>13</v>
      </c>
      <c r="E19">
        <v>55</v>
      </c>
      <c r="F19">
        <v>5.26690218576333</v>
      </c>
      <c r="G19">
        <v>17.376969696969599</v>
      </c>
      <c r="H19">
        <v>40</v>
      </c>
      <c r="I19">
        <v>911.136694395424</v>
      </c>
      <c r="J19">
        <v>16.566121716280399</v>
      </c>
      <c r="K19">
        <v>0</v>
      </c>
      <c r="L19">
        <v>19</v>
      </c>
      <c r="M19">
        <v>15</v>
      </c>
      <c r="N19">
        <v>12</v>
      </c>
      <c r="O19">
        <v>0</v>
      </c>
      <c r="P19">
        <v>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6</v>
      </c>
      <c r="Z19">
        <f t="shared" si="1"/>
        <v>5</v>
      </c>
      <c r="AA19">
        <f t="shared" si="2"/>
        <v>182.22733887908481</v>
      </c>
      <c r="AB19">
        <f t="shared" si="3"/>
        <v>11</v>
      </c>
      <c r="AC19">
        <f t="shared" si="4"/>
        <v>4.2307692307692308</v>
      </c>
      <c r="AD19">
        <f t="shared" si="5"/>
        <v>0</v>
      </c>
      <c r="AE19">
        <f t="shared" si="6"/>
        <v>1</v>
      </c>
      <c r="AF19">
        <f t="shared" si="7"/>
        <v>1</v>
      </c>
      <c r="AG19">
        <f t="shared" si="8"/>
        <v>1</v>
      </c>
      <c r="AH19">
        <f t="shared" si="9"/>
        <v>1</v>
      </c>
      <c r="AI19">
        <f t="shared" si="10"/>
        <v>1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0</v>
      </c>
      <c r="AN19">
        <f t="shared" si="15"/>
        <v>0</v>
      </c>
      <c r="AO19">
        <f t="shared" si="16"/>
        <v>0</v>
      </c>
      <c r="AP19">
        <f t="shared" si="17"/>
        <v>0</v>
      </c>
    </row>
    <row r="20" spans="1:42" x14ac:dyDescent="0.3">
      <c r="A20">
        <v>19</v>
      </c>
      <c r="B20" t="s">
        <v>43</v>
      </c>
      <c r="C20" s="1">
        <v>42504</v>
      </c>
      <c r="D20" s="5">
        <f>INDEX(daysDrivenData!B:C,MATCH(DataCleaned!B20,daysDrivenData!C:C,0),1)</f>
        <v>29</v>
      </c>
      <c r="E20">
        <v>318</v>
      </c>
      <c r="F20">
        <v>5.0508009338255198</v>
      </c>
      <c r="G20">
        <v>14.2079140461215</v>
      </c>
      <c r="H20">
        <v>30.188679245283002</v>
      </c>
      <c r="I20">
        <v>4646.8793645365904</v>
      </c>
      <c r="J20">
        <v>14.612828190366599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45</v>
      </c>
      <c r="S20">
        <v>41</v>
      </c>
      <c r="T20">
        <v>54</v>
      </c>
      <c r="U20">
        <v>65</v>
      </c>
      <c r="V20">
        <v>63</v>
      </c>
      <c r="W20">
        <v>42</v>
      </c>
      <c r="X20">
        <v>7</v>
      </c>
      <c r="Y20">
        <v>13</v>
      </c>
      <c r="Z20">
        <f t="shared" si="1"/>
        <v>7</v>
      </c>
      <c r="AA20">
        <f t="shared" si="2"/>
        <v>663.83990921951295</v>
      </c>
      <c r="AB20">
        <f t="shared" si="3"/>
        <v>45.428571428571431</v>
      </c>
      <c r="AC20">
        <f t="shared" si="4"/>
        <v>10.96551724137931</v>
      </c>
      <c r="AD20">
        <f t="shared" si="5"/>
        <v>0</v>
      </c>
      <c r="AE20">
        <f t="shared" si="6"/>
        <v>0</v>
      </c>
      <c r="AF20">
        <f t="shared" si="7"/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>
        <f t="shared" si="11"/>
        <v>1</v>
      </c>
      <c r="AK20">
        <f t="shared" si="12"/>
        <v>1</v>
      </c>
      <c r="AL20">
        <f t="shared" si="13"/>
        <v>1</v>
      </c>
      <c r="AM20">
        <f t="shared" si="14"/>
        <v>1</v>
      </c>
      <c r="AN20">
        <f t="shared" si="15"/>
        <v>1</v>
      </c>
      <c r="AO20">
        <f t="shared" si="16"/>
        <v>1</v>
      </c>
      <c r="AP20">
        <f t="shared" si="17"/>
        <v>1</v>
      </c>
    </row>
    <row r="21" spans="1:42" x14ac:dyDescent="0.3">
      <c r="A21">
        <v>20</v>
      </c>
      <c r="B21" t="s">
        <v>44</v>
      </c>
      <c r="C21" s="1">
        <v>42475</v>
      </c>
      <c r="D21" s="5">
        <f>INDEX(daysDrivenData!B:C,MATCH(DataCleaned!B21,daysDrivenData!C:C,0),1)</f>
        <v>12</v>
      </c>
      <c r="E21">
        <v>56</v>
      </c>
      <c r="F21">
        <v>4.0146670596109404</v>
      </c>
      <c r="G21">
        <v>13.989880952380901</v>
      </c>
      <c r="H21">
        <v>25</v>
      </c>
      <c r="I21">
        <v>751.47810704491599</v>
      </c>
      <c r="J21">
        <v>13.4192519115163</v>
      </c>
      <c r="K21">
        <v>0</v>
      </c>
      <c r="L21">
        <v>0</v>
      </c>
      <c r="M21">
        <v>16</v>
      </c>
      <c r="N21">
        <v>18</v>
      </c>
      <c r="O21">
        <v>0</v>
      </c>
      <c r="P21">
        <v>6</v>
      </c>
      <c r="Q21">
        <v>11</v>
      </c>
      <c r="R21">
        <v>0</v>
      </c>
      <c r="S21">
        <v>2</v>
      </c>
      <c r="T21">
        <v>0</v>
      </c>
      <c r="U21">
        <v>0</v>
      </c>
      <c r="V21">
        <v>0</v>
      </c>
      <c r="W21">
        <v>3</v>
      </c>
      <c r="X21">
        <v>3</v>
      </c>
      <c r="Y21">
        <v>13</v>
      </c>
      <c r="Z21">
        <f t="shared" si="1"/>
        <v>11</v>
      </c>
      <c r="AA21">
        <f t="shared" si="2"/>
        <v>68.31619154953782</v>
      </c>
      <c r="AB21">
        <f t="shared" si="3"/>
        <v>5.0909090909090908</v>
      </c>
      <c r="AC21">
        <f t="shared" si="4"/>
        <v>4.666666666666667</v>
      </c>
      <c r="AD21">
        <f t="shared" si="5"/>
        <v>0</v>
      </c>
      <c r="AE21">
        <f t="shared" si="6"/>
        <v>0</v>
      </c>
      <c r="AF21">
        <f t="shared" si="7"/>
        <v>1</v>
      </c>
      <c r="AG21">
        <f t="shared" si="8"/>
        <v>1</v>
      </c>
      <c r="AH21">
        <f t="shared" si="9"/>
        <v>1</v>
      </c>
      <c r="AI21">
        <f t="shared" si="10"/>
        <v>1</v>
      </c>
      <c r="AJ21">
        <f t="shared" si="11"/>
        <v>1</v>
      </c>
      <c r="AK21">
        <f t="shared" si="12"/>
        <v>1</v>
      </c>
      <c r="AL21">
        <f t="shared" si="13"/>
        <v>1</v>
      </c>
      <c r="AM21">
        <f t="shared" si="14"/>
        <v>1</v>
      </c>
      <c r="AN21">
        <f t="shared" si="15"/>
        <v>1</v>
      </c>
      <c r="AO21">
        <f t="shared" si="16"/>
        <v>1</v>
      </c>
      <c r="AP21">
        <f t="shared" si="17"/>
        <v>1</v>
      </c>
    </row>
    <row r="22" spans="1:42" x14ac:dyDescent="0.3">
      <c r="A22">
        <v>21</v>
      </c>
      <c r="B22" t="s">
        <v>45</v>
      </c>
      <c r="C22" s="1">
        <v>42502</v>
      </c>
      <c r="D22" s="5">
        <f>INDEX(daysDrivenData!B:C,MATCH(DataCleaned!B22,daysDrivenData!C:C,0),1)</f>
        <v>11</v>
      </c>
      <c r="E22">
        <v>32</v>
      </c>
      <c r="F22">
        <v>6.0927150260355099</v>
      </c>
      <c r="G22">
        <v>16.9447916666666</v>
      </c>
      <c r="H22">
        <v>25</v>
      </c>
      <c r="I22">
        <v>510.38938322749198</v>
      </c>
      <c r="J22">
        <v>15.949668225859099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</v>
      </c>
      <c r="R22">
        <v>4</v>
      </c>
      <c r="S22">
        <v>4</v>
      </c>
      <c r="T22">
        <v>10</v>
      </c>
      <c r="U22">
        <v>3</v>
      </c>
      <c r="V22">
        <v>2</v>
      </c>
      <c r="W22">
        <v>3</v>
      </c>
      <c r="X22">
        <v>7</v>
      </c>
      <c r="Y22">
        <v>13</v>
      </c>
      <c r="Z22">
        <f t="shared" si="1"/>
        <v>7</v>
      </c>
      <c r="AA22">
        <f t="shared" si="2"/>
        <v>72.912769032498858</v>
      </c>
      <c r="AB22">
        <f t="shared" si="3"/>
        <v>4.5714285714285712</v>
      </c>
      <c r="AC22">
        <f t="shared" si="4"/>
        <v>2.9090909090909092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>
        <f t="shared" si="11"/>
        <v>1</v>
      </c>
      <c r="AK22">
        <f t="shared" si="12"/>
        <v>1</v>
      </c>
      <c r="AL22">
        <f t="shared" si="13"/>
        <v>1</v>
      </c>
      <c r="AM22">
        <f t="shared" si="14"/>
        <v>1</v>
      </c>
      <c r="AN22">
        <f t="shared" si="15"/>
        <v>1</v>
      </c>
      <c r="AO22">
        <f t="shared" si="16"/>
        <v>1</v>
      </c>
      <c r="AP22">
        <f t="shared" si="17"/>
        <v>1</v>
      </c>
    </row>
    <row r="23" spans="1:42" x14ac:dyDescent="0.3">
      <c r="A23">
        <v>22</v>
      </c>
      <c r="B23" t="s">
        <v>46</v>
      </c>
      <c r="C23" s="1">
        <v>42468</v>
      </c>
      <c r="D23" s="5">
        <f>INDEX(daysDrivenData!B:C,MATCH(DataCleaned!B23,daysDrivenData!C:C,0),1)</f>
        <v>52</v>
      </c>
      <c r="E23">
        <v>344</v>
      </c>
      <c r="F23">
        <v>4.0588229726413898</v>
      </c>
      <c r="G23">
        <v>14.4477713178294</v>
      </c>
      <c r="H23">
        <v>45.348837209302303</v>
      </c>
      <c r="I23">
        <v>4985.0526718582296</v>
      </c>
      <c r="J23">
        <v>14.4914321856344</v>
      </c>
      <c r="K23">
        <v>0</v>
      </c>
      <c r="L23">
        <v>36</v>
      </c>
      <c r="M23">
        <v>42</v>
      </c>
      <c r="N23">
        <v>39</v>
      </c>
      <c r="O23">
        <v>39</v>
      </c>
      <c r="P23">
        <v>17</v>
      </c>
      <c r="Q23">
        <v>26</v>
      </c>
      <c r="R23">
        <v>37</v>
      </c>
      <c r="S23">
        <v>46</v>
      </c>
      <c r="T23">
        <v>8</v>
      </c>
      <c r="U23">
        <v>4</v>
      </c>
      <c r="V23">
        <v>31</v>
      </c>
      <c r="W23">
        <v>19</v>
      </c>
      <c r="X23">
        <v>2</v>
      </c>
      <c r="Y23">
        <v>13</v>
      </c>
      <c r="Z23">
        <f t="shared" si="1"/>
        <v>12</v>
      </c>
      <c r="AA23">
        <f t="shared" si="2"/>
        <v>415.4210559881858</v>
      </c>
      <c r="AB23">
        <f t="shared" si="3"/>
        <v>28.666666666666668</v>
      </c>
      <c r="AC23">
        <f t="shared" si="4"/>
        <v>6.615384615384615</v>
      </c>
      <c r="AD23">
        <f t="shared" si="5"/>
        <v>0</v>
      </c>
      <c r="AE23">
        <f t="shared" si="6"/>
        <v>1</v>
      </c>
      <c r="AF23">
        <f t="shared" si="7"/>
        <v>1</v>
      </c>
      <c r="AG23">
        <f t="shared" si="8"/>
        <v>1</v>
      </c>
      <c r="AH23">
        <f t="shared" si="9"/>
        <v>1</v>
      </c>
      <c r="AI23">
        <f t="shared" si="10"/>
        <v>1</v>
      </c>
      <c r="AJ23">
        <f t="shared" si="11"/>
        <v>1</v>
      </c>
      <c r="AK23">
        <f t="shared" si="12"/>
        <v>1</v>
      </c>
      <c r="AL23">
        <f t="shared" si="13"/>
        <v>1</v>
      </c>
      <c r="AM23">
        <f t="shared" si="14"/>
        <v>1</v>
      </c>
      <c r="AN23">
        <f t="shared" si="15"/>
        <v>1</v>
      </c>
      <c r="AO23">
        <f t="shared" si="16"/>
        <v>1</v>
      </c>
      <c r="AP23">
        <f t="shared" si="17"/>
        <v>1</v>
      </c>
    </row>
    <row r="24" spans="1:42" x14ac:dyDescent="0.3">
      <c r="A24">
        <v>23</v>
      </c>
      <c r="B24" t="s">
        <v>47</v>
      </c>
      <c r="C24" s="1">
        <v>42502</v>
      </c>
      <c r="D24" s="5">
        <f>INDEX(daysDrivenData!B:C,MATCH(DataCleaned!B24,daysDrivenData!C:C,0),1)</f>
        <v>14</v>
      </c>
      <c r="E24">
        <v>46</v>
      </c>
      <c r="F24">
        <v>5.5367147537121602</v>
      </c>
      <c r="G24">
        <v>15.397826086956499</v>
      </c>
      <c r="H24">
        <v>28.260869565217298</v>
      </c>
      <c r="I24">
        <v>723.97102086362497</v>
      </c>
      <c r="J24">
        <v>15.738500453557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</v>
      </c>
      <c r="R24">
        <v>12</v>
      </c>
      <c r="S24">
        <v>12</v>
      </c>
      <c r="T24">
        <v>5</v>
      </c>
      <c r="U24">
        <v>10</v>
      </c>
      <c r="V24">
        <v>0</v>
      </c>
      <c r="W24">
        <v>0</v>
      </c>
      <c r="X24">
        <v>7</v>
      </c>
      <c r="Y24">
        <v>11</v>
      </c>
      <c r="Z24">
        <f t="shared" si="1"/>
        <v>5</v>
      </c>
      <c r="AA24">
        <f t="shared" si="2"/>
        <v>144.79420417272499</v>
      </c>
      <c r="AB24">
        <f t="shared" si="3"/>
        <v>9.1999999999999993</v>
      </c>
      <c r="AC24">
        <f t="shared" si="4"/>
        <v>3.2857142857142856</v>
      </c>
      <c r="AD24">
        <f t="shared" si="5"/>
        <v>0</v>
      </c>
      <c r="AE24">
        <f t="shared" si="6"/>
        <v>0</v>
      </c>
      <c r="AF24">
        <f t="shared" si="7"/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>
        <f t="shared" si="11"/>
        <v>1</v>
      </c>
      <c r="AK24">
        <f t="shared" si="12"/>
        <v>1</v>
      </c>
      <c r="AL24">
        <f t="shared" si="13"/>
        <v>1</v>
      </c>
      <c r="AM24">
        <f t="shared" si="14"/>
        <v>1</v>
      </c>
      <c r="AN24">
        <f t="shared" si="15"/>
        <v>1</v>
      </c>
      <c r="AO24">
        <f t="shared" si="16"/>
        <v>0</v>
      </c>
      <c r="AP24">
        <f t="shared" si="17"/>
        <v>0</v>
      </c>
    </row>
    <row r="25" spans="1:42" x14ac:dyDescent="0.3">
      <c r="A25">
        <v>24</v>
      </c>
      <c r="B25" t="s">
        <v>48</v>
      </c>
      <c r="C25" s="1">
        <v>42490</v>
      </c>
      <c r="D25" s="5">
        <f>INDEX(daysDrivenData!B:C,MATCH(DataCleaned!B25,daysDrivenData!C:C,0),1)</f>
        <v>43</v>
      </c>
      <c r="E25">
        <v>315</v>
      </c>
      <c r="F25">
        <v>5.2091313781199</v>
      </c>
      <c r="G25">
        <v>13.278730158730101</v>
      </c>
      <c r="H25">
        <v>32.063492063491999</v>
      </c>
      <c r="I25">
        <v>4555.3722980538496</v>
      </c>
      <c r="J25">
        <v>14.461499358901101</v>
      </c>
      <c r="K25">
        <v>0</v>
      </c>
      <c r="L25">
        <v>0</v>
      </c>
      <c r="M25">
        <v>0</v>
      </c>
      <c r="N25">
        <v>0</v>
      </c>
      <c r="O25">
        <v>13</v>
      </c>
      <c r="P25">
        <v>40</v>
      </c>
      <c r="Q25">
        <v>32</v>
      </c>
      <c r="R25">
        <v>33</v>
      </c>
      <c r="S25">
        <v>49</v>
      </c>
      <c r="T25">
        <v>23</v>
      </c>
      <c r="U25">
        <v>50</v>
      </c>
      <c r="V25">
        <v>47</v>
      </c>
      <c r="W25">
        <v>28</v>
      </c>
      <c r="X25">
        <v>5</v>
      </c>
      <c r="Y25">
        <v>13</v>
      </c>
      <c r="Z25">
        <f t="shared" si="1"/>
        <v>9</v>
      </c>
      <c r="AA25">
        <f t="shared" si="2"/>
        <v>506.15247756153883</v>
      </c>
      <c r="AB25">
        <f t="shared" si="3"/>
        <v>35</v>
      </c>
      <c r="AC25">
        <f t="shared" si="4"/>
        <v>7.3255813953488369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0</v>
      </c>
      <c r="AH25">
        <f t="shared" si="9"/>
        <v>1</v>
      </c>
      <c r="AI25">
        <f t="shared" si="10"/>
        <v>1</v>
      </c>
      <c r="AJ25">
        <f t="shared" si="11"/>
        <v>1</v>
      </c>
      <c r="AK25">
        <f t="shared" si="12"/>
        <v>1</v>
      </c>
      <c r="AL25">
        <f t="shared" si="13"/>
        <v>1</v>
      </c>
      <c r="AM25">
        <f t="shared" si="14"/>
        <v>1</v>
      </c>
      <c r="AN25">
        <f t="shared" si="15"/>
        <v>1</v>
      </c>
      <c r="AO25">
        <f t="shared" si="16"/>
        <v>1</v>
      </c>
      <c r="AP25">
        <f t="shared" si="17"/>
        <v>1</v>
      </c>
    </row>
    <row r="26" spans="1:42" x14ac:dyDescent="0.3">
      <c r="A26">
        <v>25</v>
      </c>
      <c r="B26" t="s">
        <v>49</v>
      </c>
      <c r="C26" s="1">
        <v>42501</v>
      </c>
      <c r="D26" s="5">
        <f>INDEX(daysDrivenData!B:C,MATCH(DataCleaned!B26,daysDrivenData!C:C,0),1)</f>
        <v>7</v>
      </c>
      <c r="E26">
        <v>44</v>
      </c>
      <c r="F26">
        <v>3.1350655322283401</v>
      </c>
      <c r="G26">
        <v>13.297727272727199</v>
      </c>
      <c r="H26">
        <v>54.545454545454497</v>
      </c>
      <c r="I26">
        <v>579.03914289501597</v>
      </c>
      <c r="J26">
        <v>13.1599805203412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16</v>
      </c>
      <c r="R26">
        <v>26</v>
      </c>
      <c r="S26">
        <v>2</v>
      </c>
      <c r="T26">
        <v>0</v>
      </c>
      <c r="U26">
        <v>0</v>
      </c>
      <c r="V26">
        <v>0</v>
      </c>
      <c r="W26">
        <v>0</v>
      </c>
      <c r="X26">
        <v>7</v>
      </c>
      <c r="Y26">
        <v>9</v>
      </c>
      <c r="Z26">
        <f t="shared" si="1"/>
        <v>3</v>
      </c>
      <c r="AA26">
        <f t="shared" si="2"/>
        <v>193.01304763167198</v>
      </c>
      <c r="AB26">
        <f t="shared" si="3"/>
        <v>14.666666666666666</v>
      </c>
      <c r="AC26">
        <f t="shared" si="4"/>
        <v>6.2857142857142856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1</v>
      </c>
      <c r="AK26">
        <f t="shared" si="12"/>
        <v>1</v>
      </c>
      <c r="AL26">
        <f t="shared" si="13"/>
        <v>1</v>
      </c>
      <c r="AM26">
        <f t="shared" si="14"/>
        <v>0</v>
      </c>
      <c r="AN26">
        <f t="shared" si="15"/>
        <v>0</v>
      </c>
      <c r="AO26">
        <f t="shared" si="16"/>
        <v>0</v>
      </c>
      <c r="AP26">
        <f t="shared" si="17"/>
        <v>0</v>
      </c>
    </row>
    <row r="27" spans="1:42" x14ac:dyDescent="0.3">
      <c r="A27">
        <v>26</v>
      </c>
      <c r="B27" t="s">
        <v>50</v>
      </c>
      <c r="C27" s="1">
        <v>42480</v>
      </c>
      <c r="D27" s="5">
        <f>INDEX(daysDrivenData!B:C,MATCH(DataCleaned!B27,daysDrivenData!C:C,0),1)</f>
        <v>60</v>
      </c>
      <c r="E27">
        <v>400</v>
      </c>
      <c r="F27">
        <v>3.9102535822138198</v>
      </c>
      <c r="G27">
        <v>13.2306666666666</v>
      </c>
      <c r="H27">
        <v>31</v>
      </c>
      <c r="I27">
        <v>5012.0184853884202</v>
      </c>
      <c r="J27">
        <v>12.530046213471</v>
      </c>
      <c r="K27">
        <v>0</v>
      </c>
      <c r="L27">
        <v>0</v>
      </c>
      <c r="M27">
        <v>0</v>
      </c>
      <c r="N27">
        <v>9</v>
      </c>
      <c r="O27">
        <v>48</v>
      </c>
      <c r="P27">
        <v>35</v>
      </c>
      <c r="Q27">
        <v>70</v>
      </c>
      <c r="R27">
        <v>66</v>
      </c>
      <c r="S27">
        <v>32</v>
      </c>
      <c r="T27">
        <v>24</v>
      </c>
      <c r="U27">
        <v>44</v>
      </c>
      <c r="V27">
        <v>23</v>
      </c>
      <c r="W27">
        <v>49</v>
      </c>
      <c r="X27">
        <v>4</v>
      </c>
      <c r="Y27">
        <v>13</v>
      </c>
      <c r="Z27">
        <f t="shared" si="1"/>
        <v>10</v>
      </c>
      <c r="AA27">
        <f t="shared" si="2"/>
        <v>501.201848538842</v>
      </c>
      <c r="AB27">
        <f t="shared" si="3"/>
        <v>40</v>
      </c>
      <c r="AC27">
        <f t="shared" si="4"/>
        <v>6.666666666666667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1</v>
      </c>
      <c r="AH27">
        <f t="shared" si="9"/>
        <v>1</v>
      </c>
      <c r="AI27">
        <f t="shared" si="10"/>
        <v>1</v>
      </c>
      <c r="AJ27">
        <f t="shared" si="11"/>
        <v>1</v>
      </c>
      <c r="AK27">
        <f t="shared" si="12"/>
        <v>1</v>
      </c>
      <c r="AL27">
        <f t="shared" si="13"/>
        <v>1</v>
      </c>
      <c r="AM27">
        <f t="shared" si="14"/>
        <v>1</v>
      </c>
      <c r="AN27">
        <f t="shared" si="15"/>
        <v>1</v>
      </c>
      <c r="AO27">
        <f t="shared" si="16"/>
        <v>1</v>
      </c>
      <c r="AP27">
        <f t="shared" si="17"/>
        <v>1</v>
      </c>
    </row>
    <row r="28" spans="1:42" x14ac:dyDescent="0.3">
      <c r="A28">
        <v>27</v>
      </c>
      <c r="B28" t="s">
        <v>51</v>
      </c>
      <c r="C28" s="1">
        <v>42468</v>
      </c>
      <c r="D28" s="5">
        <f>INDEX(daysDrivenData!B:C,MATCH(DataCleaned!B28,daysDrivenData!C:C,0),1)</f>
        <v>39</v>
      </c>
      <c r="E28">
        <v>286</v>
      </c>
      <c r="F28">
        <v>3.6481445158293999</v>
      </c>
      <c r="G28">
        <v>14.6251165501165</v>
      </c>
      <c r="H28">
        <v>19.930069930069902</v>
      </c>
      <c r="I28">
        <v>3468.0833708103901</v>
      </c>
      <c r="J28">
        <v>12.126165632204099</v>
      </c>
      <c r="K28">
        <v>0</v>
      </c>
      <c r="L28">
        <v>17</v>
      </c>
      <c r="M28">
        <v>34</v>
      </c>
      <c r="N28">
        <v>23</v>
      </c>
      <c r="O28">
        <v>40</v>
      </c>
      <c r="P28">
        <v>0</v>
      </c>
      <c r="Q28">
        <v>36</v>
      </c>
      <c r="R28">
        <v>6</v>
      </c>
      <c r="S28">
        <v>16</v>
      </c>
      <c r="T28">
        <v>34</v>
      </c>
      <c r="U28">
        <v>22</v>
      </c>
      <c r="V28">
        <v>48</v>
      </c>
      <c r="W28">
        <v>10</v>
      </c>
      <c r="X28">
        <v>2</v>
      </c>
      <c r="Y28">
        <v>13</v>
      </c>
      <c r="Z28">
        <f t="shared" si="1"/>
        <v>12</v>
      </c>
      <c r="AA28">
        <f t="shared" si="2"/>
        <v>289.00694756753251</v>
      </c>
      <c r="AB28">
        <f t="shared" si="3"/>
        <v>23.833333333333332</v>
      </c>
      <c r="AC28">
        <f t="shared" si="4"/>
        <v>7.333333333333333</v>
      </c>
      <c r="AD28">
        <f t="shared" si="5"/>
        <v>0</v>
      </c>
      <c r="AE28">
        <f t="shared" si="6"/>
        <v>1</v>
      </c>
      <c r="AF28">
        <f t="shared" si="7"/>
        <v>1</v>
      </c>
      <c r="AG28">
        <f t="shared" si="8"/>
        <v>1</v>
      </c>
      <c r="AH28">
        <f t="shared" si="9"/>
        <v>1</v>
      </c>
      <c r="AI28">
        <f t="shared" si="10"/>
        <v>1</v>
      </c>
      <c r="AJ28">
        <f t="shared" si="11"/>
        <v>1</v>
      </c>
      <c r="AK28">
        <f t="shared" si="12"/>
        <v>1</v>
      </c>
      <c r="AL28">
        <f t="shared" si="13"/>
        <v>1</v>
      </c>
      <c r="AM28">
        <f t="shared" si="14"/>
        <v>1</v>
      </c>
      <c r="AN28">
        <f t="shared" si="15"/>
        <v>1</v>
      </c>
      <c r="AO28">
        <f t="shared" si="16"/>
        <v>1</v>
      </c>
      <c r="AP28">
        <f t="shared" si="17"/>
        <v>1</v>
      </c>
    </row>
    <row r="29" spans="1:42" x14ac:dyDescent="0.3">
      <c r="A29">
        <v>28</v>
      </c>
      <c r="B29" t="s">
        <v>52</v>
      </c>
      <c r="C29" s="1">
        <v>42504</v>
      </c>
      <c r="D29" s="5">
        <f>INDEX(daysDrivenData!B:C,MATCH(DataCleaned!B29,daysDrivenData!C:C,0),1)</f>
        <v>7</v>
      </c>
      <c r="E29">
        <v>22</v>
      </c>
      <c r="F29">
        <v>2.9961181150488501</v>
      </c>
      <c r="G29">
        <v>11.535606060606</v>
      </c>
      <c r="H29">
        <v>36.363636363636303</v>
      </c>
      <c r="I29">
        <v>259.44966453432198</v>
      </c>
      <c r="J29">
        <v>11.793166569741899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</v>
      </c>
      <c r="R29">
        <v>1</v>
      </c>
      <c r="S29">
        <v>0</v>
      </c>
      <c r="T29">
        <v>0</v>
      </c>
      <c r="U29">
        <v>11</v>
      </c>
      <c r="V29">
        <v>6</v>
      </c>
      <c r="W29">
        <v>0</v>
      </c>
      <c r="X29">
        <v>7</v>
      </c>
      <c r="Y29">
        <v>12</v>
      </c>
      <c r="Z29">
        <f t="shared" si="1"/>
        <v>6</v>
      </c>
      <c r="AA29">
        <f t="shared" si="2"/>
        <v>43.24161075572033</v>
      </c>
      <c r="AB29">
        <f t="shared" si="3"/>
        <v>3.6666666666666665</v>
      </c>
      <c r="AC29">
        <f t="shared" si="4"/>
        <v>3.1428571428571428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>
        <f t="shared" si="11"/>
        <v>1</v>
      </c>
      <c r="AK29">
        <f t="shared" si="12"/>
        <v>1</v>
      </c>
      <c r="AL29">
        <f t="shared" si="13"/>
        <v>1</v>
      </c>
      <c r="AM29">
        <f t="shared" si="14"/>
        <v>1</v>
      </c>
      <c r="AN29">
        <f t="shared" si="15"/>
        <v>1</v>
      </c>
      <c r="AO29">
        <f t="shared" si="16"/>
        <v>1</v>
      </c>
      <c r="AP29">
        <f t="shared" si="17"/>
        <v>0</v>
      </c>
    </row>
    <row r="30" spans="1:42" x14ac:dyDescent="0.3">
      <c r="A30">
        <v>29</v>
      </c>
      <c r="B30" t="s">
        <v>53</v>
      </c>
      <c r="C30" s="1">
        <v>42464</v>
      </c>
      <c r="D30" s="5">
        <f>INDEX(daysDrivenData!B:C,MATCH(DataCleaned!B30,daysDrivenData!C:C,0),1)</f>
        <v>29</v>
      </c>
      <c r="E30">
        <v>192</v>
      </c>
      <c r="F30">
        <v>2.9637149390433302</v>
      </c>
      <c r="G30">
        <v>13.408333333333299</v>
      </c>
      <c r="H30">
        <v>35.4166666666666</v>
      </c>
      <c r="I30">
        <v>2215.0781362991402</v>
      </c>
      <c r="J30">
        <v>11.5368652932247</v>
      </c>
      <c r="K30">
        <v>0</v>
      </c>
      <c r="L30">
        <v>29</v>
      </c>
      <c r="M30">
        <v>0</v>
      </c>
      <c r="N30">
        <v>0</v>
      </c>
      <c r="O30">
        <v>4</v>
      </c>
      <c r="P30">
        <v>13</v>
      </c>
      <c r="Q30">
        <v>0</v>
      </c>
      <c r="R30">
        <v>0</v>
      </c>
      <c r="S30">
        <v>8</v>
      </c>
      <c r="T30">
        <v>39</v>
      </c>
      <c r="U30">
        <v>37</v>
      </c>
      <c r="V30">
        <v>41</v>
      </c>
      <c r="W30">
        <v>21</v>
      </c>
      <c r="X30">
        <v>2</v>
      </c>
      <c r="Y30">
        <v>13</v>
      </c>
      <c r="Z30">
        <f t="shared" si="1"/>
        <v>12</v>
      </c>
      <c r="AA30">
        <f t="shared" si="2"/>
        <v>184.589844691595</v>
      </c>
      <c r="AB30">
        <f t="shared" si="3"/>
        <v>16</v>
      </c>
      <c r="AC30">
        <f t="shared" si="4"/>
        <v>6.6206896551724137</v>
      </c>
      <c r="AD30">
        <f t="shared" si="5"/>
        <v>0</v>
      </c>
      <c r="AE30">
        <f t="shared" si="6"/>
        <v>1</v>
      </c>
      <c r="AF30">
        <f t="shared" si="7"/>
        <v>1</v>
      </c>
      <c r="AG30">
        <f t="shared" si="8"/>
        <v>1</v>
      </c>
      <c r="AH30">
        <f t="shared" si="9"/>
        <v>1</v>
      </c>
      <c r="AI30">
        <f t="shared" si="10"/>
        <v>1</v>
      </c>
      <c r="AJ30">
        <f t="shared" si="11"/>
        <v>1</v>
      </c>
      <c r="AK30">
        <f t="shared" si="12"/>
        <v>1</v>
      </c>
      <c r="AL30">
        <f t="shared" si="13"/>
        <v>1</v>
      </c>
      <c r="AM30">
        <f t="shared" si="14"/>
        <v>1</v>
      </c>
      <c r="AN30">
        <f t="shared" si="15"/>
        <v>1</v>
      </c>
      <c r="AO30">
        <f t="shared" si="16"/>
        <v>1</v>
      </c>
      <c r="AP30">
        <f t="shared" si="17"/>
        <v>1</v>
      </c>
    </row>
    <row r="31" spans="1:42" x14ac:dyDescent="0.3">
      <c r="A31">
        <v>30</v>
      </c>
      <c r="B31" t="s">
        <v>54</v>
      </c>
      <c r="C31" s="1">
        <v>42498</v>
      </c>
      <c r="D31" s="5">
        <f>INDEX(daysDrivenData!B:C,MATCH(DataCleaned!B31,daysDrivenData!C:C,0),1)</f>
        <v>15</v>
      </c>
      <c r="E31">
        <v>36</v>
      </c>
      <c r="F31">
        <v>3.1044990147789999</v>
      </c>
      <c r="G31">
        <v>11.798148148148099</v>
      </c>
      <c r="H31">
        <v>38.8888888888888</v>
      </c>
      <c r="I31">
        <v>409.24734844097497</v>
      </c>
      <c r="J31">
        <v>11.367981901138201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9</v>
      </c>
      <c r="R31">
        <v>8</v>
      </c>
      <c r="S31">
        <v>13</v>
      </c>
      <c r="T31">
        <v>5</v>
      </c>
      <c r="U31">
        <v>0</v>
      </c>
      <c r="V31">
        <v>0</v>
      </c>
      <c r="W31">
        <v>0</v>
      </c>
      <c r="X31">
        <v>6</v>
      </c>
      <c r="Y31">
        <v>10</v>
      </c>
      <c r="Z31">
        <f t="shared" si="1"/>
        <v>5</v>
      </c>
      <c r="AA31">
        <f t="shared" si="2"/>
        <v>81.849469688195001</v>
      </c>
      <c r="AB31">
        <f t="shared" si="3"/>
        <v>7.2</v>
      </c>
      <c r="AC31">
        <f t="shared" si="4"/>
        <v>2.4</v>
      </c>
      <c r="AD31">
        <f t="shared" si="5"/>
        <v>0</v>
      </c>
      <c r="AE31">
        <f t="shared" si="6"/>
        <v>0</v>
      </c>
      <c r="AF31">
        <f t="shared" si="7"/>
        <v>0</v>
      </c>
      <c r="AG31">
        <f t="shared" si="8"/>
        <v>0</v>
      </c>
      <c r="AH31">
        <f t="shared" si="9"/>
        <v>0</v>
      </c>
      <c r="AI31">
        <f t="shared" si="10"/>
        <v>1</v>
      </c>
      <c r="AJ31">
        <f t="shared" si="11"/>
        <v>1</v>
      </c>
      <c r="AK31">
        <f t="shared" si="12"/>
        <v>1</v>
      </c>
      <c r="AL31">
        <f t="shared" si="13"/>
        <v>1</v>
      </c>
      <c r="AM31">
        <f t="shared" si="14"/>
        <v>1</v>
      </c>
      <c r="AN31">
        <f t="shared" si="15"/>
        <v>0</v>
      </c>
      <c r="AO31">
        <f t="shared" si="16"/>
        <v>0</v>
      </c>
      <c r="AP31">
        <f t="shared" si="17"/>
        <v>0</v>
      </c>
    </row>
    <row r="32" spans="1:42" x14ac:dyDescent="0.3">
      <c r="A32">
        <v>31</v>
      </c>
      <c r="B32" t="s">
        <v>55</v>
      </c>
      <c r="C32" s="1">
        <v>42476</v>
      </c>
      <c r="D32" s="5">
        <f>INDEX(daysDrivenData!B:C,MATCH(DataCleaned!B32,daysDrivenData!C:C,0),1)</f>
        <v>64</v>
      </c>
      <c r="E32">
        <v>571</v>
      </c>
      <c r="F32">
        <v>4.1538288628920199</v>
      </c>
      <c r="G32">
        <v>15.5969643899591</v>
      </c>
      <c r="H32">
        <v>42.732049036777497</v>
      </c>
      <c r="I32">
        <v>8327.6754414998304</v>
      </c>
      <c r="J32">
        <v>14.584370300349899</v>
      </c>
      <c r="K32">
        <v>0</v>
      </c>
      <c r="L32">
        <v>0</v>
      </c>
      <c r="M32">
        <v>1</v>
      </c>
      <c r="N32">
        <v>42</v>
      </c>
      <c r="O32">
        <v>62</v>
      </c>
      <c r="P32">
        <v>44</v>
      </c>
      <c r="Q32">
        <v>53</v>
      </c>
      <c r="R32">
        <v>55</v>
      </c>
      <c r="S32">
        <v>58</v>
      </c>
      <c r="T32">
        <v>58</v>
      </c>
      <c r="U32">
        <v>64</v>
      </c>
      <c r="V32">
        <v>61</v>
      </c>
      <c r="W32">
        <v>73</v>
      </c>
      <c r="X32">
        <v>3</v>
      </c>
      <c r="Y32">
        <v>13</v>
      </c>
      <c r="Z32">
        <f t="shared" si="1"/>
        <v>11</v>
      </c>
      <c r="AA32">
        <f t="shared" si="2"/>
        <v>757.06140377271186</v>
      </c>
      <c r="AB32">
        <f t="shared" si="3"/>
        <v>51.909090909090907</v>
      </c>
      <c r="AC32">
        <f t="shared" si="4"/>
        <v>8.921875</v>
      </c>
      <c r="AD32">
        <f t="shared" si="5"/>
        <v>0</v>
      </c>
      <c r="AE32">
        <f t="shared" si="6"/>
        <v>0</v>
      </c>
      <c r="AF32">
        <f t="shared" si="7"/>
        <v>1</v>
      </c>
      <c r="AG32">
        <f t="shared" si="8"/>
        <v>1</v>
      </c>
      <c r="AH32">
        <f t="shared" si="9"/>
        <v>1</v>
      </c>
      <c r="AI32">
        <f t="shared" si="10"/>
        <v>1</v>
      </c>
      <c r="AJ32">
        <f t="shared" si="11"/>
        <v>1</v>
      </c>
      <c r="AK32">
        <f t="shared" si="12"/>
        <v>1</v>
      </c>
      <c r="AL32">
        <f t="shared" si="13"/>
        <v>1</v>
      </c>
      <c r="AM32">
        <f t="shared" si="14"/>
        <v>1</v>
      </c>
      <c r="AN32">
        <f t="shared" si="15"/>
        <v>1</v>
      </c>
      <c r="AO32">
        <f t="shared" si="16"/>
        <v>1</v>
      </c>
      <c r="AP32">
        <f t="shared" si="17"/>
        <v>1</v>
      </c>
    </row>
    <row r="33" spans="1:42" x14ac:dyDescent="0.3">
      <c r="A33">
        <v>32</v>
      </c>
      <c r="B33" t="s">
        <v>56</v>
      </c>
      <c r="C33" s="1">
        <v>42480</v>
      </c>
      <c r="D33" s="5">
        <f>INDEX(daysDrivenData!B:C,MATCH(DataCleaned!B33,daysDrivenData!C:C,0),1)</f>
        <v>56</v>
      </c>
      <c r="E33">
        <v>522</v>
      </c>
      <c r="F33">
        <v>4.5274991242453604</v>
      </c>
      <c r="G33">
        <v>15.976021711366499</v>
      </c>
      <c r="H33">
        <v>42.911877394636001</v>
      </c>
      <c r="I33">
        <v>7802.9871215353196</v>
      </c>
      <c r="J33">
        <v>14.948251190680701</v>
      </c>
      <c r="K33">
        <v>0</v>
      </c>
      <c r="L33">
        <v>0</v>
      </c>
      <c r="M33">
        <v>0</v>
      </c>
      <c r="N33">
        <v>1</v>
      </c>
      <c r="O33">
        <v>54</v>
      </c>
      <c r="P33">
        <v>52</v>
      </c>
      <c r="Q33">
        <v>71</v>
      </c>
      <c r="R33">
        <v>76</v>
      </c>
      <c r="S33">
        <v>69</v>
      </c>
      <c r="T33">
        <v>47</v>
      </c>
      <c r="U33">
        <v>46</v>
      </c>
      <c r="V33">
        <v>29</v>
      </c>
      <c r="W33">
        <v>77</v>
      </c>
      <c r="X33">
        <v>4</v>
      </c>
      <c r="Y33">
        <v>13</v>
      </c>
      <c r="Z33">
        <f t="shared" si="1"/>
        <v>10</v>
      </c>
      <c r="AA33">
        <f t="shared" si="2"/>
        <v>780.29871215353194</v>
      </c>
      <c r="AB33">
        <f t="shared" si="3"/>
        <v>52.2</v>
      </c>
      <c r="AC33">
        <f t="shared" si="4"/>
        <v>9.3214285714285712</v>
      </c>
      <c r="AD33">
        <f t="shared" si="5"/>
        <v>0</v>
      </c>
      <c r="AE33">
        <f t="shared" si="6"/>
        <v>0</v>
      </c>
      <c r="AF33">
        <f t="shared" si="7"/>
        <v>0</v>
      </c>
      <c r="AG33">
        <f t="shared" si="8"/>
        <v>1</v>
      </c>
      <c r="AH33">
        <f t="shared" si="9"/>
        <v>1</v>
      </c>
      <c r="AI33">
        <f t="shared" si="10"/>
        <v>1</v>
      </c>
      <c r="AJ33">
        <f t="shared" si="11"/>
        <v>1</v>
      </c>
      <c r="AK33">
        <f t="shared" si="12"/>
        <v>1</v>
      </c>
      <c r="AL33">
        <f t="shared" si="13"/>
        <v>1</v>
      </c>
      <c r="AM33">
        <f t="shared" si="14"/>
        <v>1</v>
      </c>
      <c r="AN33">
        <f t="shared" si="15"/>
        <v>1</v>
      </c>
      <c r="AO33">
        <f t="shared" si="16"/>
        <v>1</v>
      </c>
      <c r="AP33">
        <f t="shared" si="17"/>
        <v>1</v>
      </c>
    </row>
    <row r="34" spans="1:42" x14ac:dyDescent="0.3">
      <c r="A34">
        <v>33</v>
      </c>
      <c r="B34" t="s">
        <v>57</v>
      </c>
      <c r="C34" s="1">
        <v>42459</v>
      </c>
      <c r="D34" s="5">
        <f>INDEX(daysDrivenData!B:C,MATCH(DataCleaned!B34,daysDrivenData!C:C,0),1)</f>
        <v>12</v>
      </c>
      <c r="E34">
        <v>38</v>
      </c>
      <c r="F34">
        <v>2.4205247917910699</v>
      </c>
      <c r="G34">
        <v>13.4921052631578</v>
      </c>
      <c r="H34">
        <v>18.421052631578899</v>
      </c>
      <c r="I34">
        <v>396.232060490636</v>
      </c>
      <c r="J34">
        <v>10.427159486595601</v>
      </c>
      <c r="K34">
        <v>12</v>
      </c>
      <c r="L34">
        <v>6</v>
      </c>
      <c r="M34">
        <v>0</v>
      </c>
      <c r="N34">
        <v>0</v>
      </c>
      <c r="O34">
        <v>7</v>
      </c>
      <c r="P34">
        <v>9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3</v>
      </c>
      <c r="X34">
        <v>1</v>
      </c>
      <c r="Y34">
        <v>13</v>
      </c>
      <c r="Z34">
        <f t="shared" si="1"/>
        <v>13</v>
      </c>
      <c r="AA34">
        <f t="shared" si="2"/>
        <v>30.479389268510463</v>
      </c>
      <c r="AB34">
        <f t="shared" si="3"/>
        <v>2.9230769230769229</v>
      </c>
      <c r="AC34">
        <f t="shared" si="4"/>
        <v>3.1666666666666665</v>
      </c>
      <c r="AD34">
        <f t="shared" si="5"/>
        <v>1</v>
      </c>
      <c r="AE34">
        <f t="shared" si="6"/>
        <v>1</v>
      </c>
      <c r="AF34">
        <f t="shared" si="7"/>
        <v>1</v>
      </c>
      <c r="AG34">
        <f t="shared" si="8"/>
        <v>1</v>
      </c>
      <c r="AH34">
        <f t="shared" si="9"/>
        <v>1</v>
      </c>
      <c r="AI34">
        <f t="shared" si="10"/>
        <v>1</v>
      </c>
      <c r="AJ34">
        <f t="shared" si="11"/>
        <v>1</v>
      </c>
      <c r="AK34">
        <f t="shared" si="12"/>
        <v>1</v>
      </c>
      <c r="AL34">
        <f t="shared" si="13"/>
        <v>1</v>
      </c>
      <c r="AM34">
        <f t="shared" si="14"/>
        <v>1</v>
      </c>
      <c r="AN34">
        <f t="shared" si="15"/>
        <v>1</v>
      </c>
      <c r="AO34">
        <f t="shared" si="16"/>
        <v>1</v>
      </c>
      <c r="AP34">
        <f t="shared" si="17"/>
        <v>1</v>
      </c>
    </row>
    <row r="35" spans="1:42" x14ac:dyDescent="0.3">
      <c r="A35">
        <v>34</v>
      </c>
      <c r="B35" t="s">
        <v>58</v>
      </c>
      <c r="C35" s="1">
        <v>42493</v>
      </c>
      <c r="D35" s="5">
        <f>INDEX(daysDrivenData!B:C,MATCH(DataCleaned!B35,daysDrivenData!C:C,0),1)</f>
        <v>6</v>
      </c>
      <c r="E35">
        <v>46</v>
      </c>
      <c r="F35">
        <v>3.47884982285473</v>
      </c>
      <c r="G35">
        <v>11.3666666666666</v>
      </c>
      <c r="H35">
        <v>47.826086956521699</v>
      </c>
      <c r="I35">
        <v>596.45645658158003</v>
      </c>
      <c r="J35">
        <v>12.966444708295199</v>
      </c>
      <c r="K35">
        <v>0</v>
      </c>
      <c r="L35">
        <v>0</v>
      </c>
      <c r="M35">
        <v>0</v>
      </c>
      <c r="N35">
        <v>0</v>
      </c>
      <c r="O35">
        <v>0</v>
      </c>
      <c r="P35">
        <v>41</v>
      </c>
      <c r="Q35">
        <v>2</v>
      </c>
      <c r="R35">
        <v>0</v>
      </c>
      <c r="S35">
        <v>0</v>
      </c>
      <c r="T35">
        <v>3</v>
      </c>
      <c r="U35">
        <v>0</v>
      </c>
      <c r="V35">
        <v>0</v>
      </c>
      <c r="W35">
        <v>0</v>
      </c>
      <c r="X35">
        <v>6</v>
      </c>
      <c r="Y35">
        <v>10</v>
      </c>
      <c r="Z35">
        <f t="shared" si="1"/>
        <v>5</v>
      </c>
      <c r="AA35">
        <f t="shared" si="2"/>
        <v>119.29129131631601</v>
      </c>
      <c r="AB35">
        <f t="shared" si="3"/>
        <v>9.1999999999999993</v>
      </c>
      <c r="AC35">
        <f t="shared" si="4"/>
        <v>7.666666666666667</v>
      </c>
      <c r="AD35">
        <f t="shared" si="5"/>
        <v>0</v>
      </c>
      <c r="AE35">
        <f t="shared" si="6"/>
        <v>0</v>
      </c>
      <c r="AF35">
        <f t="shared" si="7"/>
        <v>0</v>
      </c>
      <c r="AG35">
        <f t="shared" si="8"/>
        <v>0</v>
      </c>
      <c r="AH35">
        <f t="shared" si="9"/>
        <v>0</v>
      </c>
      <c r="AI35">
        <f t="shared" si="10"/>
        <v>1</v>
      </c>
      <c r="AJ35">
        <f t="shared" si="11"/>
        <v>1</v>
      </c>
      <c r="AK35">
        <f t="shared" si="12"/>
        <v>1</v>
      </c>
      <c r="AL35">
        <f t="shared" si="13"/>
        <v>1</v>
      </c>
      <c r="AM35">
        <f t="shared" si="14"/>
        <v>1</v>
      </c>
      <c r="AN35">
        <f t="shared" si="15"/>
        <v>0</v>
      </c>
      <c r="AO35">
        <f t="shared" si="16"/>
        <v>0</v>
      </c>
      <c r="AP35">
        <f t="shared" si="17"/>
        <v>0</v>
      </c>
    </row>
    <row r="36" spans="1:42" x14ac:dyDescent="0.3">
      <c r="A36">
        <v>35</v>
      </c>
      <c r="B36" t="s">
        <v>59</v>
      </c>
      <c r="C36" s="1">
        <v>42465</v>
      </c>
      <c r="D36" s="5">
        <f>INDEX(daysDrivenData!B:C,MATCH(DataCleaned!B36,daysDrivenData!C:C,0),1)</f>
        <v>46</v>
      </c>
      <c r="E36">
        <v>428</v>
      </c>
      <c r="F36">
        <v>3.7914160898837101</v>
      </c>
      <c r="G36">
        <v>14.6469626168224</v>
      </c>
      <c r="H36">
        <v>42.523364485981297</v>
      </c>
      <c r="I36">
        <v>5717.3258772882</v>
      </c>
      <c r="J36">
        <v>13.3582380310472</v>
      </c>
      <c r="K36">
        <v>0</v>
      </c>
      <c r="L36">
        <v>65</v>
      </c>
      <c r="M36">
        <v>19</v>
      </c>
      <c r="N36">
        <v>0</v>
      </c>
      <c r="O36">
        <v>0</v>
      </c>
      <c r="P36">
        <v>37</v>
      </c>
      <c r="Q36">
        <v>60</v>
      </c>
      <c r="R36">
        <v>23</v>
      </c>
      <c r="S36">
        <v>52</v>
      </c>
      <c r="T36">
        <v>50</v>
      </c>
      <c r="U36">
        <v>47</v>
      </c>
      <c r="V36">
        <v>66</v>
      </c>
      <c r="W36">
        <v>9</v>
      </c>
      <c r="X36">
        <v>2</v>
      </c>
      <c r="Y36">
        <v>13</v>
      </c>
      <c r="Z36">
        <f t="shared" si="1"/>
        <v>12</v>
      </c>
      <c r="AA36">
        <f t="shared" si="2"/>
        <v>476.44382310735</v>
      </c>
      <c r="AB36">
        <f t="shared" si="3"/>
        <v>35.666666666666664</v>
      </c>
      <c r="AC36">
        <f t="shared" si="4"/>
        <v>9.304347826086957</v>
      </c>
      <c r="AD36">
        <f t="shared" si="5"/>
        <v>0</v>
      </c>
      <c r="AE36">
        <f t="shared" si="6"/>
        <v>1</v>
      </c>
      <c r="AF36">
        <f t="shared" si="7"/>
        <v>1</v>
      </c>
      <c r="AG36">
        <f t="shared" si="8"/>
        <v>1</v>
      </c>
      <c r="AH36">
        <f t="shared" si="9"/>
        <v>1</v>
      </c>
      <c r="AI36">
        <f t="shared" si="10"/>
        <v>1</v>
      </c>
      <c r="AJ36">
        <f t="shared" si="11"/>
        <v>1</v>
      </c>
      <c r="AK36">
        <f t="shared" si="12"/>
        <v>1</v>
      </c>
      <c r="AL36">
        <f t="shared" si="13"/>
        <v>1</v>
      </c>
      <c r="AM36">
        <f t="shared" si="14"/>
        <v>1</v>
      </c>
      <c r="AN36">
        <f t="shared" si="15"/>
        <v>1</v>
      </c>
      <c r="AO36">
        <f t="shared" si="16"/>
        <v>1</v>
      </c>
      <c r="AP36">
        <f t="shared" si="17"/>
        <v>1</v>
      </c>
    </row>
    <row r="37" spans="1:42" x14ac:dyDescent="0.3">
      <c r="A37">
        <v>36</v>
      </c>
      <c r="B37" t="s">
        <v>60</v>
      </c>
      <c r="C37" s="1">
        <v>42503</v>
      </c>
      <c r="D37" s="5">
        <f>INDEX(daysDrivenData!B:C,MATCH(DataCleaned!B37,daysDrivenData!C:C,0),1)</f>
        <v>8</v>
      </c>
      <c r="E37">
        <v>38</v>
      </c>
      <c r="F37">
        <v>3.79235227517262</v>
      </c>
      <c r="G37">
        <v>10.5618421052631</v>
      </c>
      <c r="H37">
        <v>34.210526315789402</v>
      </c>
      <c r="I37">
        <v>461.439002801355</v>
      </c>
      <c r="J37">
        <v>12.143131652667201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18</v>
      </c>
      <c r="R37">
        <v>6</v>
      </c>
      <c r="S37">
        <v>1</v>
      </c>
      <c r="T37">
        <v>8</v>
      </c>
      <c r="U37">
        <v>5</v>
      </c>
      <c r="V37">
        <v>0</v>
      </c>
      <c r="W37">
        <v>0</v>
      </c>
      <c r="X37">
        <v>7</v>
      </c>
      <c r="Y37">
        <v>11</v>
      </c>
      <c r="Z37">
        <f t="shared" si="1"/>
        <v>5</v>
      </c>
      <c r="AA37">
        <f t="shared" si="2"/>
        <v>92.287800560270995</v>
      </c>
      <c r="AB37">
        <f t="shared" si="3"/>
        <v>7.6</v>
      </c>
      <c r="AC37">
        <f t="shared" si="4"/>
        <v>4.75</v>
      </c>
      <c r="AD37">
        <f t="shared" si="5"/>
        <v>0</v>
      </c>
      <c r="AE37">
        <f t="shared" si="6"/>
        <v>0</v>
      </c>
      <c r="AF37">
        <f t="shared" si="7"/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>
        <f t="shared" si="11"/>
        <v>1</v>
      </c>
      <c r="AK37">
        <f t="shared" si="12"/>
        <v>1</v>
      </c>
      <c r="AL37">
        <f t="shared" si="13"/>
        <v>1</v>
      </c>
      <c r="AM37">
        <f t="shared" si="14"/>
        <v>1</v>
      </c>
      <c r="AN37">
        <f t="shared" si="15"/>
        <v>1</v>
      </c>
      <c r="AO37">
        <f t="shared" si="16"/>
        <v>0</v>
      </c>
      <c r="AP37">
        <f t="shared" si="17"/>
        <v>0</v>
      </c>
    </row>
    <row r="38" spans="1:42" x14ac:dyDescent="0.3">
      <c r="A38">
        <v>37</v>
      </c>
      <c r="B38" t="s">
        <v>61</v>
      </c>
      <c r="C38" s="1">
        <v>42473</v>
      </c>
      <c r="D38" s="5">
        <f>INDEX(daysDrivenData!B:C,MATCH(DataCleaned!B38,daysDrivenData!C:C,0),1)</f>
        <v>60</v>
      </c>
      <c r="E38">
        <v>394</v>
      </c>
      <c r="F38">
        <v>3.7614798613096001</v>
      </c>
      <c r="G38">
        <v>14.4029187817258</v>
      </c>
      <c r="H38">
        <v>48.730964467005002</v>
      </c>
      <c r="I38">
        <v>5503.1488609906301</v>
      </c>
      <c r="J38">
        <v>13.9673828959153</v>
      </c>
      <c r="K38">
        <v>0</v>
      </c>
      <c r="L38">
        <v>0</v>
      </c>
      <c r="M38">
        <v>8</v>
      </c>
      <c r="N38">
        <v>20</v>
      </c>
      <c r="O38">
        <v>7</v>
      </c>
      <c r="P38">
        <v>32</v>
      </c>
      <c r="Q38">
        <v>30</v>
      </c>
      <c r="R38">
        <v>69</v>
      </c>
      <c r="S38">
        <v>44</v>
      </c>
      <c r="T38">
        <v>42</v>
      </c>
      <c r="U38">
        <v>48</v>
      </c>
      <c r="V38">
        <v>55</v>
      </c>
      <c r="W38">
        <v>39</v>
      </c>
      <c r="X38">
        <v>3</v>
      </c>
      <c r="Y38">
        <v>13</v>
      </c>
      <c r="Z38">
        <f t="shared" si="1"/>
        <v>11</v>
      </c>
      <c r="AA38">
        <f t="shared" si="2"/>
        <v>500.28626009005728</v>
      </c>
      <c r="AB38">
        <f t="shared" si="3"/>
        <v>35.81818181818182</v>
      </c>
      <c r="AC38">
        <f t="shared" si="4"/>
        <v>6.5666666666666664</v>
      </c>
      <c r="AD38">
        <f t="shared" si="5"/>
        <v>0</v>
      </c>
      <c r="AE38">
        <f t="shared" si="6"/>
        <v>0</v>
      </c>
      <c r="AF38">
        <f t="shared" si="7"/>
        <v>1</v>
      </c>
      <c r="AG38">
        <f t="shared" si="8"/>
        <v>1</v>
      </c>
      <c r="AH38">
        <f t="shared" si="9"/>
        <v>1</v>
      </c>
      <c r="AI38">
        <f t="shared" si="10"/>
        <v>1</v>
      </c>
      <c r="AJ38">
        <f t="shared" si="11"/>
        <v>1</v>
      </c>
      <c r="AK38">
        <f t="shared" si="12"/>
        <v>1</v>
      </c>
      <c r="AL38">
        <f t="shared" si="13"/>
        <v>1</v>
      </c>
      <c r="AM38">
        <f t="shared" si="14"/>
        <v>1</v>
      </c>
      <c r="AN38">
        <f t="shared" si="15"/>
        <v>1</v>
      </c>
      <c r="AO38">
        <f t="shared" si="16"/>
        <v>1</v>
      </c>
      <c r="AP38">
        <f t="shared" si="17"/>
        <v>1</v>
      </c>
    </row>
    <row r="39" spans="1:42" x14ac:dyDescent="0.3">
      <c r="A39">
        <v>38</v>
      </c>
      <c r="B39" t="s">
        <v>62</v>
      </c>
      <c r="C39" s="1">
        <v>42458</v>
      </c>
      <c r="D39" s="5">
        <f>INDEX(daysDrivenData!B:C,MATCH(DataCleaned!B39,daysDrivenData!C:C,0),1)</f>
        <v>56</v>
      </c>
      <c r="E39">
        <v>330</v>
      </c>
      <c r="F39">
        <v>3.9199374409460499</v>
      </c>
      <c r="G39">
        <v>13.022222222222201</v>
      </c>
      <c r="H39">
        <v>23.636363636363601</v>
      </c>
      <c r="I39">
        <v>4080.3452369698098</v>
      </c>
      <c r="J39">
        <v>12.364682536272101</v>
      </c>
      <c r="K39">
        <v>10</v>
      </c>
      <c r="L39">
        <v>9</v>
      </c>
      <c r="M39">
        <v>22</v>
      </c>
      <c r="N39">
        <v>20</v>
      </c>
      <c r="O39">
        <v>51</v>
      </c>
      <c r="P39">
        <v>34</v>
      </c>
      <c r="Q39">
        <v>18</v>
      </c>
      <c r="R39">
        <v>25</v>
      </c>
      <c r="S39">
        <v>30</v>
      </c>
      <c r="T39">
        <v>43</v>
      </c>
      <c r="U39">
        <v>24</v>
      </c>
      <c r="V39">
        <v>29</v>
      </c>
      <c r="W39">
        <v>15</v>
      </c>
      <c r="X39">
        <v>1</v>
      </c>
      <c r="Y39">
        <v>13</v>
      </c>
      <c r="Z39">
        <f t="shared" si="1"/>
        <v>13</v>
      </c>
      <c r="AA39">
        <f t="shared" si="2"/>
        <v>313.87271053613921</v>
      </c>
      <c r="AB39">
        <f t="shared" si="3"/>
        <v>25.384615384615383</v>
      </c>
      <c r="AC39">
        <f t="shared" si="4"/>
        <v>5.8928571428571432</v>
      </c>
      <c r="AD39">
        <f t="shared" si="5"/>
        <v>1</v>
      </c>
      <c r="AE39">
        <f t="shared" si="6"/>
        <v>1</v>
      </c>
      <c r="AF39">
        <f t="shared" si="7"/>
        <v>1</v>
      </c>
      <c r="AG39">
        <f t="shared" si="8"/>
        <v>1</v>
      </c>
      <c r="AH39">
        <f t="shared" si="9"/>
        <v>1</v>
      </c>
      <c r="AI39">
        <f t="shared" si="10"/>
        <v>1</v>
      </c>
      <c r="AJ39">
        <f t="shared" si="11"/>
        <v>1</v>
      </c>
      <c r="AK39">
        <f t="shared" si="12"/>
        <v>1</v>
      </c>
      <c r="AL39">
        <f t="shared" si="13"/>
        <v>1</v>
      </c>
      <c r="AM39">
        <f t="shared" si="14"/>
        <v>1</v>
      </c>
      <c r="AN39">
        <f t="shared" si="15"/>
        <v>1</v>
      </c>
      <c r="AO39">
        <f t="shared" si="16"/>
        <v>1</v>
      </c>
      <c r="AP39">
        <f t="shared" si="17"/>
        <v>1</v>
      </c>
    </row>
    <row r="40" spans="1:42" x14ac:dyDescent="0.3">
      <c r="A40">
        <v>39</v>
      </c>
      <c r="B40" t="s">
        <v>63</v>
      </c>
      <c r="C40" s="1">
        <v>42481</v>
      </c>
      <c r="D40" s="5">
        <f>INDEX(daysDrivenData!B:C,MATCH(DataCleaned!B40,daysDrivenData!C:C,0),1)</f>
        <v>34</v>
      </c>
      <c r="E40">
        <v>265</v>
      </c>
      <c r="F40">
        <v>3.2986802746514301</v>
      </c>
      <c r="G40">
        <v>13.657232704402499</v>
      </c>
      <c r="H40">
        <v>38.867924528301799</v>
      </c>
      <c r="I40">
        <v>3267.0496463643399</v>
      </c>
      <c r="J40">
        <v>12.3284892315635</v>
      </c>
      <c r="K40">
        <v>0</v>
      </c>
      <c r="L40">
        <v>0</v>
      </c>
      <c r="M40">
        <v>0</v>
      </c>
      <c r="N40">
        <v>10</v>
      </c>
      <c r="O40">
        <v>51</v>
      </c>
      <c r="P40">
        <v>15</v>
      </c>
      <c r="Q40">
        <v>1</v>
      </c>
      <c r="R40">
        <v>38</v>
      </c>
      <c r="S40">
        <v>23</v>
      </c>
      <c r="T40">
        <v>34</v>
      </c>
      <c r="U40">
        <v>50</v>
      </c>
      <c r="V40">
        <v>42</v>
      </c>
      <c r="W40">
        <v>1</v>
      </c>
      <c r="X40">
        <v>4</v>
      </c>
      <c r="Y40">
        <v>13</v>
      </c>
      <c r="Z40">
        <f t="shared" si="1"/>
        <v>10</v>
      </c>
      <c r="AA40">
        <f t="shared" si="2"/>
        <v>326.704964636434</v>
      </c>
      <c r="AB40">
        <f t="shared" si="3"/>
        <v>26.5</v>
      </c>
      <c r="AC40">
        <f t="shared" si="4"/>
        <v>7.7941176470588234</v>
      </c>
      <c r="AD40">
        <f t="shared" si="5"/>
        <v>0</v>
      </c>
      <c r="AE40">
        <f t="shared" si="6"/>
        <v>0</v>
      </c>
      <c r="AF40">
        <f t="shared" si="7"/>
        <v>0</v>
      </c>
      <c r="AG40">
        <f t="shared" si="8"/>
        <v>1</v>
      </c>
      <c r="AH40">
        <f t="shared" si="9"/>
        <v>1</v>
      </c>
      <c r="AI40">
        <f t="shared" si="10"/>
        <v>1</v>
      </c>
      <c r="AJ40">
        <f t="shared" si="11"/>
        <v>1</v>
      </c>
      <c r="AK40">
        <f t="shared" si="12"/>
        <v>1</v>
      </c>
      <c r="AL40">
        <f t="shared" si="13"/>
        <v>1</v>
      </c>
      <c r="AM40">
        <f t="shared" si="14"/>
        <v>1</v>
      </c>
      <c r="AN40">
        <f t="shared" si="15"/>
        <v>1</v>
      </c>
      <c r="AO40">
        <f t="shared" si="16"/>
        <v>1</v>
      </c>
      <c r="AP40">
        <f t="shared" si="17"/>
        <v>1</v>
      </c>
    </row>
    <row r="41" spans="1:42" x14ac:dyDescent="0.3">
      <c r="A41">
        <v>40</v>
      </c>
      <c r="B41" t="s">
        <v>64</v>
      </c>
      <c r="C41" s="1">
        <v>42501</v>
      </c>
      <c r="D41" s="5">
        <f>INDEX(daysDrivenData!B:C,MATCH(DataCleaned!B41,daysDrivenData!C:C,0),1)</f>
        <v>12</v>
      </c>
      <c r="E41">
        <v>40</v>
      </c>
      <c r="F41">
        <v>3.6631942286900201</v>
      </c>
      <c r="G41">
        <v>14.2675</v>
      </c>
      <c r="H41">
        <v>35</v>
      </c>
      <c r="I41">
        <v>507.07928075277198</v>
      </c>
      <c r="J41">
        <v>12.676982018819301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9</v>
      </c>
      <c r="S41">
        <v>6</v>
      </c>
      <c r="T41">
        <v>10</v>
      </c>
      <c r="U41">
        <v>3</v>
      </c>
      <c r="V41">
        <v>5</v>
      </c>
      <c r="W41">
        <v>6</v>
      </c>
      <c r="X41">
        <v>7</v>
      </c>
      <c r="Y41">
        <v>13</v>
      </c>
      <c r="Z41">
        <f t="shared" si="1"/>
        <v>7</v>
      </c>
      <c r="AA41">
        <f t="shared" si="2"/>
        <v>72.439897250396001</v>
      </c>
      <c r="AB41">
        <f t="shared" si="3"/>
        <v>5.7142857142857144</v>
      </c>
      <c r="AC41">
        <f t="shared" si="4"/>
        <v>3.3333333333333335</v>
      </c>
      <c r="AD41">
        <f t="shared" si="5"/>
        <v>0</v>
      </c>
      <c r="AE41">
        <f t="shared" si="6"/>
        <v>0</v>
      </c>
      <c r="AF41">
        <f t="shared" si="7"/>
        <v>0</v>
      </c>
      <c r="AG41">
        <f t="shared" si="8"/>
        <v>0</v>
      </c>
      <c r="AH41">
        <f t="shared" si="9"/>
        <v>0</v>
      </c>
      <c r="AI41">
        <f t="shared" si="10"/>
        <v>0</v>
      </c>
      <c r="AJ41">
        <f t="shared" si="11"/>
        <v>1</v>
      </c>
      <c r="AK41">
        <f t="shared" si="12"/>
        <v>1</v>
      </c>
      <c r="AL41">
        <f t="shared" si="13"/>
        <v>1</v>
      </c>
      <c r="AM41">
        <f t="shared" si="14"/>
        <v>1</v>
      </c>
      <c r="AN41">
        <f t="shared" si="15"/>
        <v>1</v>
      </c>
      <c r="AO41">
        <f t="shared" si="16"/>
        <v>1</v>
      </c>
      <c r="AP41">
        <f t="shared" si="17"/>
        <v>1</v>
      </c>
    </row>
    <row r="42" spans="1:42" x14ac:dyDescent="0.3">
      <c r="A42">
        <v>41</v>
      </c>
      <c r="B42" t="s">
        <v>65</v>
      </c>
      <c r="C42" s="1">
        <v>42464</v>
      </c>
      <c r="D42" s="5">
        <f>INDEX(daysDrivenData!B:C,MATCH(DataCleaned!B42,daysDrivenData!C:C,0),1)</f>
        <v>50</v>
      </c>
      <c r="E42">
        <v>272</v>
      </c>
      <c r="F42">
        <v>5.7813159066303399</v>
      </c>
      <c r="G42">
        <v>15.706862745098</v>
      </c>
      <c r="H42">
        <v>21.323529411764699</v>
      </c>
      <c r="I42">
        <v>4050.7299726005599</v>
      </c>
      <c r="J42">
        <v>14.8923896051491</v>
      </c>
      <c r="K42">
        <v>0</v>
      </c>
      <c r="L42">
        <v>8</v>
      </c>
      <c r="M42">
        <v>12</v>
      </c>
      <c r="N42">
        <v>34</v>
      </c>
      <c r="O42">
        <v>14</v>
      </c>
      <c r="P42">
        <v>5</v>
      </c>
      <c r="Q42">
        <v>31</v>
      </c>
      <c r="R42">
        <v>31</v>
      </c>
      <c r="S42">
        <v>41</v>
      </c>
      <c r="T42">
        <v>33</v>
      </c>
      <c r="U42">
        <v>28</v>
      </c>
      <c r="V42">
        <v>21</v>
      </c>
      <c r="W42">
        <v>14</v>
      </c>
      <c r="X42">
        <v>2</v>
      </c>
      <c r="Y42">
        <v>13</v>
      </c>
      <c r="Z42">
        <f t="shared" si="1"/>
        <v>12</v>
      </c>
      <c r="AA42">
        <f t="shared" si="2"/>
        <v>337.56083105004666</v>
      </c>
      <c r="AB42">
        <f t="shared" si="3"/>
        <v>22.666666666666668</v>
      </c>
      <c r="AC42">
        <f t="shared" si="4"/>
        <v>5.44</v>
      </c>
      <c r="AD42">
        <f t="shared" si="5"/>
        <v>0</v>
      </c>
      <c r="AE42">
        <f t="shared" si="6"/>
        <v>1</v>
      </c>
      <c r="AF42">
        <f t="shared" si="7"/>
        <v>1</v>
      </c>
      <c r="AG42">
        <f t="shared" si="8"/>
        <v>1</v>
      </c>
      <c r="AH42">
        <f t="shared" si="9"/>
        <v>1</v>
      </c>
      <c r="AI42">
        <f t="shared" si="10"/>
        <v>1</v>
      </c>
      <c r="AJ42">
        <f t="shared" si="11"/>
        <v>1</v>
      </c>
      <c r="AK42">
        <f t="shared" si="12"/>
        <v>1</v>
      </c>
      <c r="AL42">
        <f t="shared" si="13"/>
        <v>1</v>
      </c>
      <c r="AM42">
        <f t="shared" si="14"/>
        <v>1</v>
      </c>
      <c r="AN42">
        <f t="shared" si="15"/>
        <v>1</v>
      </c>
      <c r="AO42">
        <f t="shared" si="16"/>
        <v>1</v>
      </c>
      <c r="AP42">
        <f t="shared" si="17"/>
        <v>1</v>
      </c>
    </row>
    <row r="43" spans="1:42" x14ac:dyDescent="0.3">
      <c r="A43">
        <v>42</v>
      </c>
      <c r="B43" t="s">
        <v>66</v>
      </c>
      <c r="C43" s="1">
        <v>42493</v>
      </c>
      <c r="D43" s="5">
        <f>INDEX(daysDrivenData!B:C,MATCH(DataCleaned!B43,daysDrivenData!C:C,0),1)</f>
        <v>46</v>
      </c>
      <c r="E43">
        <v>346</v>
      </c>
      <c r="F43">
        <v>3.06488869777586</v>
      </c>
      <c r="G43">
        <v>13.314161849710899</v>
      </c>
      <c r="H43">
        <v>50.289017341040399</v>
      </c>
      <c r="I43">
        <v>4384.9073192633796</v>
      </c>
      <c r="J43">
        <v>12.6731425412236</v>
      </c>
      <c r="K43">
        <v>0</v>
      </c>
      <c r="L43">
        <v>0</v>
      </c>
      <c r="M43">
        <v>0</v>
      </c>
      <c r="N43">
        <v>0</v>
      </c>
      <c r="O43">
        <v>0</v>
      </c>
      <c r="P43">
        <v>56</v>
      </c>
      <c r="Q43">
        <v>52</v>
      </c>
      <c r="R43">
        <v>42</v>
      </c>
      <c r="S43">
        <v>48</v>
      </c>
      <c r="T43">
        <v>41</v>
      </c>
      <c r="U43">
        <v>34</v>
      </c>
      <c r="V43">
        <v>25</v>
      </c>
      <c r="W43">
        <v>48</v>
      </c>
      <c r="X43">
        <v>6</v>
      </c>
      <c r="Y43">
        <v>13</v>
      </c>
      <c r="Z43">
        <f t="shared" si="1"/>
        <v>8</v>
      </c>
      <c r="AA43">
        <f t="shared" si="2"/>
        <v>548.11341490792245</v>
      </c>
      <c r="AB43">
        <f t="shared" si="3"/>
        <v>43.25</v>
      </c>
      <c r="AC43">
        <f t="shared" si="4"/>
        <v>7.5217391304347823</v>
      </c>
      <c r="AD43">
        <f t="shared" si="5"/>
        <v>0</v>
      </c>
      <c r="AE43">
        <f t="shared" si="6"/>
        <v>0</v>
      </c>
      <c r="AF43">
        <f t="shared" si="7"/>
        <v>0</v>
      </c>
      <c r="AG43">
        <f t="shared" si="8"/>
        <v>0</v>
      </c>
      <c r="AH43">
        <f t="shared" si="9"/>
        <v>0</v>
      </c>
      <c r="AI43">
        <f t="shared" si="10"/>
        <v>1</v>
      </c>
      <c r="AJ43">
        <f t="shared" si="11"/>
        <v>1</v>
      </c>
      <c r="AK43">
        <f t="shared" si="12"/>
        <v>1</v>
      </c>
      <c r="AL43">
        <f t="shared" si="13"/>
        <v>1</v>
      </c>
      <c r="AM43">
        <f t="shared" si="14"/>
        <v>1</v>
      </c>
      <c r="AN43">
        <f t="shared" si="15"/>
        <v>1</v>
      </c>
      <c r="AO43">
        <f t="shared" si="16"/>
        <v>1</v>
      </c>
      <c r="AP43">
        <f t="shared" si="17"/>
        <v>1</v>
      </c>
    </row>
    <row r="44" spans="1:42" x14ac:dyDescent="0.3">
      <c r="A44">
        <v>43</v>
      </c>
      <c r="B44" t="s">
        <v>67</v>
      </c>
      <c r="C44" s="1">
        <v>42458</v>
      </c>
      <c r="D44" s="5">
        <f>INDEX(daysDrivenData!B:C,MATCH(DataCleaned!B44,daysDrivenData!C:C,0),1)</f>
        <v>11</v>
      </c>
      <c r="E44">
        <v>45</v>
      </c>
      <c r="F44">
        <v>3.26481663290541</v>
      </c>
      <c r="G44">
        <v>11.0544444444444</v>
      </c>
      <c r="H44">
        <v>15.5555555555555</v>
      </c>
      <c r="I44">
        <v>467.83658371651302</v>
      </c>
      <c r="J44">
        <v>10.3963685270336</v>
      </c>
      <c r="K44">
        <v>17</v>
      </c>
      <c r="L44">
        <v>15</v>
      </c>
      <c r="M44">
        <v>2</v>
      </c>
      <c r="N44">
        <v>11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4</v>
      </c>
      <c r="Z44">
        <f t="shared" si="1"/>
        <v>4</v>
      </c>
      <c r="AA44">
        <f t="shared" si="2"/>
        <v>116.95914592912825</v>
      </c>
      <c r="AB44">
        <f t="shared" si="3"/>
        <v>11.25</v>
      </c>
      <c r="AC44">
        <f t="shared" si="4"/>
        <v>4.0909090909090908</v>
      </c>
      <c r="AD44">
        <f t="shared" si="5"/>
        <v>1</v>
      </c>
      <c r="AE44">
        <f t="shared" si="6"/>
        <v>1</v>
      </c>
      <c r="AF44">
        <f t="shared" si="7"/>
        <v>1</v>
      </c>
      <c r="AG44">
        <f t="shared" si="8"/>
        <v>1</v>
      </c>
      <c r="AH44">
        <f t="shared" si="9"/>
        <v>0</v>
      </c>
      <c r="AI44">
        <f t="shared" si="10"/>
        <v>0</v>
      </c>
      <c r="AJ44">
        <f t="shared" si="11"/>
        <v>0</v>
      </c>
      <c r="AK44">
        <f t="shared" si="12"/>
        <v>0</v>
      </c>
      <c r="AL44">
        <f t="shared" si="13"/>
        <v>0</v>
      </c>
      <c r="AM44">
        <f t="shared" si="14"/>
        <v>0</v>
      </c>
      <c r="AN44">
        <f t="shared" si="15"/>
        <v>0</v>
      </c>
      <c r="AO44">
        <f t="shared" si="16"/>
        <v>0</v>
      </c>
      <c r="AP44">
        <f t="shared" si="17"/>
        <v>0</v>
      </c>
    </row>
    <row r="45" spans="1:42" x14ac:dyDescent="0.3">
      <c r="A45">
        <v>44</v>
      </c>
      <c r="B45" t="s">
        <v>68</v>
      </c>
      <c r="C45" s="1">
        <v>42464</v>
      </c>
      <c r="D45" s="5">
        <f>INDEX(daysDrivenData!B:C,MATCH(DataCleaned!B45,daysDrivenData!C:C,0),1)</f>
        <v>11</v>
      </c>
      <c r="E45">
        <v>32</v>
      </c>
      <c r="F45">
        <v>8.8360756583444093</v>
      </c>
      <c r="G45">
        <v>16.444270833333299</v>
      </c>
      <c r="H45">
        <v>9.375</v>
      </c>
      <c r="I45">
        <v>602.38841975178195</v>
      </c>
      <c r="J45">
        <v>18.8246381172432</v>
      </c>
      <c r="K45">
        <v>0</v>
      </c>
      <c r="L45">
        <v>7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5</v>
      </c>
      <c r="U45">
        <v>0</v>
      </c>
      <c r="V45">
        <v>10</v>
      </c>
      <c r="W45">
        <v>9</v>
      </c>
      <c r="X45">
        <v>2</v>
      </c>
      <c r="Y45">
        <v>13</v>
      </c>
      <c r="Z45">
        <f t="shared" si="1"/>
        <v>12</v>
      </c>
      <c r="AA45">
        <f t="shared" si="2"/>
        <v>50.199034979315165</v>
      </c>
      <c r="AB45">
        <f t="shared" si="3"/>
        <v>2.6666666666666665</v>
      </c>
      <c r="AC45">
        <f t="shared" si="4"/>
        <v>2.9090909090909092</v>
      </c>
      <c r="AD45">
        <f t="shared" si="5"/>
        <v>0</v>
      </c>
      <c r="AE45">
        <f t="shared" si="6"/>
        <v>1</v>
      </c>
      <c r="AF45">
        <f t="shared" si="7"/>
        <v>1</v>
      </c>
      <c r="AG45">
        <f t="shared" si="8"/>
        <v>1</v>
      </c>
      <c r="AH45">
        <f t="shared" si="9"/>
        <v>1</v>
      </c>
      <c r="AI45">
        <f t="shared" si="10"/>
        <v>1</v>
      </c>
      <c r="AJ45">
        <f t="shared" si="11"/>
        <v>1</v>
      </c>
      <c r="AK45">
        <f t="shared" si="12"/>
        <v>1</v>
      </c>
      <c r="AL45">
        <f t="shared" si="13"/>
        <v>1</v>
      </c>
      <c r="AM45">
        <f t="shared" si="14"/>
        <v>1</v>
      </c>
      <c r="AN45">
        <f t="shared" si="15"/>
        <v>1</v>
      </c>
      <c r="AO45">
        <f t="shared" si="16"/>
        <v>1</v>
      </c>
      <c r="AP45">
        <f t="shared" si="17"/>
        <v>1</v>
      </c>
    </row>
    <row r="46" spans="1:42" x14ac:dyDescent="0.3">
      <c r="A46">
        <v>45</v>
      </c>
      <c r="B46" t="s">
        <v>69</v>
      </c>
      <c r="C46" s="1">
        <v>42474</v>
      </c>
      <c r="D46" s="5">
        <f>INDEX(daysDrivenData!B:C,MATCH(DataCleaned!B46,daysDrivenData!C:C,0),1)</f>
        <v>57</v>
      </c>
      <c r="E46">
        <v>468</v>
      </c>
      <c r="F46">
        <v>4.5341409266993598</v>
      </c>
      <c r="G46">
        <v>16.2673076923076</v>
      </c>
      <c r="H46">
        <v>45.726495726495699</v>
      </c>
      <c r="I46">
        <v>7686.2122773818201</v>
      </c>
      <c r="J46">
        <v>16.423530507226101</v>
      </c>
      <c r="K46">
        <v>0</v>
      </c>
      <c r="L46">
        <v>0</v>
      </c>
      <c r="M46">
        <v>38</v>
      </c>
      <c r="N46">
        <v>57</v>
      </c>
      <c r="O46">
        <v>74</v>
      </c>
      <c r="P46">
        <v>60</v>
      </c>
      <c r="Q46">
        <v>38</v>
      </c>
      <c r="R46">
        <v>48</v>
      </c>
      <c r="S46">
        <v>43</v>
      </c>
      <c r="T46">
        <v>20</v>
      </c>
      <c r="U46">
        <v>32</v>
      </c>
      <c r="V46">
        <v>28</v>
      </c>
      <c r="W46">
        <v>30</v>
      </c>
      <c r="X46">
        <v>3</v>
      </c>
      <c r="Y46">
        <v>13</v>
      </c>
      <c r="Z46">
        <f t="shared" si="1"/>
        <v>11</v>
      </c>
      <c r="AA46">
        <f t="shared" si="2"/>
        <v>698.74657067107455</v>
      </c>
      <c r="AB46">
        <f t="shared" si="3"/>
        <v>42.545454545454547</v>
      </c>
      <c r="AC46">
        <f t="shared" si="4"/>
        <v>8.2105263157894743</v>
      </c>
      <c r="AD46">
        <f t="shared" si="5"/>
        <v>0</v>
      </c>
      <c r="AE46">
        <f t="shared" si="6"/>
        <v>0</v>
      </c>
      <c r="AF46">
        <f t="shared" si="7"/>
        <v>1</v>
      </c>
      <c r="AG46">
        <f t="shared" si="8"/>
        <v>1</v>
      </c>
      <c r="AH46">
        <f t="shared" si="9"/>
        <v>1</v>
      </c>
      <c r="AI46">
        <f t="shared" si="10"/>
        <v>1</v>
      </c>
      <c r="AJ46">
        <f t="shared" si="11"/>
        <v>1</v>
      </c>
      <c r="AK46">
        <f t="shared" si="12"/>
        <v>1</v>
      </c>
      <c r="AL46">
        <f t="shared" si="13"/>
        <v>1</v>
      </c>
      <c r="AM46">
        <f t="shared" si="14"/>
        <v>1</v>
      </c>
      <c r="AN46">
        <f t="shared" si="15"/>
        <v>1</v>
      </c>
      <c r="AO46">
        <f t="shared" si="16"/>
        <v>1</v>
      </c>
      <c r="AP46">
        <f t="shared" si="17"/>
        <v>1</v>
      </c>
    </row>
    <row r="47" spans="1:42" x14ac:dyDescent="0.3">
      <c r="A47">
        <v>46</v>
      </c>
      <c r="B47" t="s">
        <v>70</v>
      </c>
      <c r="C47" s="1">
        <v>42470</v>
      </c>
      <c r="D47" s="5">
        <f>INDEX(daysDrivenData!B:C,MATCH(DataCleaned!B47,daysDrivenData!C:C,0),1)</f>
        <v>51</v>
      </c>
      <c r="E47">
        <v>470</v>
      </c>
      <c r="F47">
        <v>4.0742088272475296</v>
      </c>
      <c r="G47">
        <v>14.670957446808499</v>
      </c>
      <c r="H47">
        <v>24.042553191489301</v>
      </c>
      <c r="I47">
        <v>6129.9183242094996</v>
      </c>
      <c r="J47">
        <v>13.0423794132117</v>
      </c>
      <c r="K47">
        <v>0</v>
      </c>
      <c r="L47">
        <v>2</v>
      </c>
      <c r="M47">
        <v>55</v>
      </c>
      <c r="N47">
        <v>70</v>
      </c>
      <c r="O47">
        <v>28</v>
      </c>
      <c r="P47">
        <v>70</v>
      </c>
      <c r="Q47">
        <v>55</v>
      </c>
      <c r="R47">
        <v>32</v>
      </c>
      <c r="S47">
        <v>22</v>
      </c>
      <c r="T47">
        <v>15</v>
      </c>
      <c r="U47">
        <v>22</v>
      </c>
      <c r="V47">
        <v>53</v>
      </c>
      <c r="W47">
        <v>46</v>
      </c>
      <c r="X47">
        <v>2</v>
      </c>
      <c r="Y47">
        <v>13</v>
      </c>
      <c r="Z47">
        <f t="shared" si="1"/>
        <v>12</v>
      </c>
      <c r="AA47">
        <f t="shared" si="2"/>
        <v>510.82652701745832</v>
      </c>
      <c r="AB47">
        <f t="shared" si="3"/>
        <v>39.166666666666664</v>
      </c>
      <c r="AC47">
        <f t="shared" si="4"/>
        <v>9.2156862745098032</v>
      </c>
      <c r="AD47">
        <f t="shared" si="5"/>
        <v>0</v>
      </c>
      <c r="AE47">
        <f t="shared" si="6"/>
        <v>1</v>
      </c>
      <c r="AF47">
        <f t="shared" si="7"/>
        <v>1</v>
      </c>
      <c r="AG47">
        <f t="shared" si="8"/>
        <v>1</v>
      </c>
      <c r="AH47">
        <f t="shared" si="9"/>
        <v>1</v>
      </c>
      <c r="AI47">
        <f t="shared" si="10"/>
        <v>1</v>
      </c>
      <c r="AJ47">
        <f t="shared" si="11"/>
        <v>1</v>
      </c>
      <c r="AK47">
        <f t="shared" si="12"/>
        <v>1</v>
      </c>
      <c r="AL47">
        <f t="shared" si="13"/>
        <v>1</v>
      </c>
      <c r="AM47">
        <f t="shared" si="14"/>
        <v>1</v>
      </c>
      <c r="AN47">
        <f t="shared" si="15"/>
        <v>1</v>
      </c>
      <c r="AO47">
        <f t="shared" si="16"/>
        <v>1</v>
      </c>
      <c r="AP47">
        <f t="shared" si="17"/>
        <v>1</v>
      </c>
    </row>
    <row r="48" spans="1:42" x14ac:dyDescent="0.3">
      <c r="A48">
        <v>47</v>
      </c>
      <c r="B48" t="s">
        <v>71</v>
      </c>
      <c r="C48" s="1">
        <v>42486</v>
      </c>
      <c r="D48" s="5">
        <f>INDEX(daysDrivenData!B:C,MATCH(DataCleaned!B48,daysDrivenData!C:C,0),1)</f>
        <v>42</v>
      </c>
      <c r="E48">
        <v>428</v>
      </c>
      <c r="F48">
        <v>3.8540135858793398</v>
      </c>
      <c r="G48">
        <v>14.7538551401869</v>
      </c>
      <c r="H48">
        <v>32.476635514018596</v>
      </c>
      <c r="I48">
        <v>5690.4962645194</v>
      </c>
      <c r="J48">
        <v>13.2955520199051</v>
      </c>
      <c r="K48">
        <v>0</v>
      </c>
      <c r="L48">
        <v>0</v>
      </c>
      <c r="M48">
        <v>0</v>
      </c>
      <c r="N48">
        <v>0</v>
      </c>
      <c r="O48">
        <v>34</v>
      </c>
      <c r="P48">
        <v>60</v>
      </c>
      <c r="Q48">
        <v>40</v>
      </c>
      <c r="R48">
        <v>50</v>
      </c>
      <c r="S48">
        <v>47</v>
      </c>
      <c r="T48">
        <v>57</v>
      </c>
      <c r="U48">
        <v>49</v>
      </c>
      <c r="V48">
        <v>53</v>
      </c>
      <c r="W48">
        <v>38</v>
      </c>
      <c r="X48">
        <v>5</v>
      </c>
      <c r="Y48">
        <v>13</v>
      </c>
      <c r="Z48">
        <f t="shared" si="1"/>
        <v>9</v>
      </c>
      <c r="AA48">
        <f t="shared" si="2"/>
        <v>632.27736272437778</v>
      </c>
      <c r="AB48">
        <f t="shared" si="3"/>
        <v>47.555555555555557</v>
      </c>
      <c r="AC48">
        <f t="shared" si="4"/>
        <v>10.19047619047619</v>
      </c>
      <c r="AD48">
        <f t="shared" si="5"/>
        <v>0</v>
      </c>
      <c r="AE48">
        <f t="shared" si="6"/>
        <v>0</v>
      </c>
      <c r="AF48">
        <f t="shared" si="7"/>
        <v>0</v>
      </c>
      <c r="AG48">
        <f t="shared" si="8"/>
        <v>0</v>
      </c>
      <c r="AH48">
        <f t="shared" si="9"/>
        <v>1</v>
      </c>
      <c r="AI48">
        <f t="shared" si="10"/>
        <v>1</v>
      </c>
      <c r="AJ48">
        <f t="shared" si="11"/>
        <v>1</v>
      </c>
      <c r="AK48">
        <f t="shared" si="12"/>
        <v>1</v>
      </c>
      <c r="AL48">
        <f t="shared" si="13"/>
        <v>1</v>
      </c>
      <c r="AM48">
        <f t="shared" si="14"/>
        <v>1</v>
      </c>
      <c r="AN48">
        <f t="shared" si="15"/>
        <v>1</v>
      </c>
      <c r="AO48">
        <f t="shared" si="16"/>
        <v>1</v>
      </c>
      <c r="AP48">
        <f t="shared" si="17"/>
        <v>1</v>
      </c>
    </row>
    <row r="49" spans="1:42" x14ac:dyDescent="0.3">
      <c r="A49">
        <v>48</v>
      </c>
      <c r="B49" t="s">
        <v>72</v>
      </c>
      <c r="C49" s="1">
        <v>42504</v>
      </c>
      <c r="D49" s="5">
        <f>INDEX(daysDrivenData!B:C,MATCH(DataCleaned!B49,daysDrivenData!C:C,0),1)</f>
        <v>10</v>
      </c>
      <c r="E49">
        <v>32</v>
      </c>
      <c r="F49">
        <v>5.9618772291746902</v>
      </c>
      <c r="G49">
        <v>15.4010416666666</v>
      </c>
      <c r="H49">
        <v>28.125</v>
      </c>
      <c r="I49">
        <v>531.95866256249894</v>
      </c>
      <c r="J49">
        <v>16.623708205078099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11</v>
      </c>
      <c r="R49">
        <v>12</v>
      </c>
      <c r="S49">
        <v>2</v>
      </c>
      <c r="T49">
        <v>7</v>
      </c>
      <c r="U49">
        <v>0</v>
      </c>
      <c r="V49">
        <v>0</v>
      </c>
      <c r="W49">
        <v>0</v>
      </c>
      <c r="X49">
        <v>7</v>
      </c>
      <c r="Y49">
        <v>10</v>
      </c>
      <c r="Z49">
        <f t="shared" si="1"/>
        <v>4</v>
      </c>
      <c r="AA49">
        <f t="shared" si="2"/>
        <v>132.98966564062474</v>
      </c>
      <c r="AB49">
        <f t="shared" si="3"/>
        <v>8</v>
      </c>
      <c r="AC49">
        <f t="shared" si="4"/>
        <v>3.2</v>
      </c>
      <c r="AD49">
        <f t="shared" si="5"/>
        <v>0</v>
      </c>
      <c r="AE49">
        <f t="shared" si="6"/>
        <v>0</v>
      </c>
      <c r="AF49">
        <f t="shared" si="7"/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>
        <f t="shared" si="11"/>
        <v>1</v>
      </c>
      <c r="AK49">
        <f t="shared" si="12"/>
        <v>1</v>
      </c>
      <c r="AL49">
        <f t="shared" si="13"/>
        <v>1</v>
      </c>
      <c r="AM49">
        <f t="shared" si="14"/>
        <v>1</v>
      </c>
      <c r="AN49">
        <f t="shared" si="15"/>
        <v>0</v>
      </c>
      <c r="AO49">
        <f t="shared" si="16"/>
        <v>0</v>
      </c>
      <c r="AP49">
        <f t="shared" si="17"/>
        <v>0</v>
      </c>
    </row>
    <row r="50" spans="1:42" x14ac:dyDescent="0.3">
      <c r="A50">
        <v>49</v>
      </c>
      <c r="B50" t="s">
        <v>73</v>
      </c>
      <c r="C50" s="1">
        <v>42501</v>
      </c>
      <c r="D50" s="5">
        <f>INDEX(daysDrivenData!B:C,MATCH(DataCleaned!B50,daysDrivenData!C:C,0),1)</f>
        <v>10</v>
      </c>
      <c r="E50">
        <v>40</v>
      </c>
      <c r="F50">
        <v>7.4205108926640699</v>
      </c>
      <c r="G50">
        <v>18.2254166666666</v>
      </c>
      <c r="H50">
        <v>25</v>
      </c>
      <c r="I50">
        <v>747.46080078479304</v>
      </c>
      <c r="J50">
        <v>18.686520019619799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13</v>
      </c>
      <c r="R50">
        <v>8</v>
      </c>
      <c r="S50">
        <v>0</v>
      </c>
      <c r="T50">
        <v>12</v>
      </c>
      <c r="U50">
        <v>7</v>
      </c>
      <c r="V50">
        <v>0</v>
      </c>
      <c r="W50">
        <v>0</v>
      </c>
      <c r="X50">
        <v>7</v>
      </c>
      <c r="Y50">
        <v>11</v>
      </c>
      <c r="Z50">
        <f t="shared" si="1"/>
        <v>5</v>
      </c>
      <c r="AA50">
        <f t="shared" si="2"/>
        <v>149.49216015695862</v>
      </c>
      <c r="AB50">
        <f t="shared" si="3"/>
        <v>8</v>
      </c>
      <c r="AC50">
        <f t="shared" si="4"/>
        <v>4</v>
      </c>
      <c r="AD50">
        <f t="shared" si="5"/>
        <v>0</v>
      </c>
      <c r="AE50">
        <f t="shared" si="6"/>
        <v>0</v>
      </c>
      <c r="AF50">
        <f t="shared" si="7"/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>
        <f t="shared" si="11"/>
        <v>1</v>
      </c>
      <c r="AK50">
        <f t="shared" si="12"/>
        <v>1</v>
      </c>
      <c r="AL50">
        <f t="shared" si="13"/>
        <v>1</v>
      </c>
      <c r="AM50">
        <f t="shared" si="14"/>
        <v>1</v>
      </c>
      <c r="AN50">
        <f t="shared" si="15"/>
        <v>1</v>
      </c>
      <c r="AO50">
        <f t="shared" si="16"/>
        <v>0</v>
      </c>
      <c r="AP50">
        <f t="shared" si="17"/>
        <v>0</v>
      </c>
    </row>
    <row r="51" spans="1:42" x14ac:dyDescent="0.3">
      <c r="A51">
        <v>50</v>
      </c>
      <c r="B51" t="s">
        <v>74</v>
      </c>
      <c r="C51" s="1">
        <v>42460</v>
      </c>
      <c r="D51" s="5">
        <f>INDEX(daysDrivenData!B:C,MATCH(DataCleaned!B51,daysDrivenData!C:C,0),1)</f>
        <v>4</v>
      </c>
      <c r="E51">
        <v>28</v>
      </c>
      <c r="F51">
        <v>2.7415408978658502</v>
      </c>
      <c r="G51">
        <v>15.0464285714285</v>
      </c>
      <c r="H51">
        <v>25</v>
      </c>
      <c r="I51">
        <v>321.853095919238</v>
      </c>
      <c r="J51">
        <v>11.494753425687</v>
      </c>
      <c r="K51">
        <v>2</v>
      </c>
      <c r="L51">
        <v>26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2</v>
      </c>
      <c r="Z51">
        <f t="shared" si="1"/>
        <v>2</v>
      </c>
      <c r="AA51">
        <f t="shared" si="2"/>
        <v>160.926547959619</v>
      </c>
      <c r="AB51">
        <f t="shared" si="3"/>
        <v>14</v>
      </c>
      <c r="AC51">
        <f t="shared" si="4"/>
        <v>7</v>
      </c>
      <c r="AD51">
        <f t="shared" si="5"/>
        <v>1</v>
      </c>
      <c r="AE51">
        <f t="shared" si="6"/>
        <v>1</v>
      </c>
      <c r="AF51">
        <f t="shared" si="7"/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>
        <f t="shared" si="11"/>
        <v>0</v>
      </c>
      <c r="AK51">
        <f t="shared" si="12"/>
        <v>0</v>
      </c>
      <c r="AL51">
        <f t="shared" si="13"/>
        <v>0</v>
      </c>
      <c r="AM51">
        <f t="shared" si="14"/>
        <v>0</v>
      </c>
      <c r="AN51">
        <f t="shared" si="15"/>
        <v>0</v>
      </c>
      <c r="AO51">
        <f t="shared" si="16"/>
        <v>0</v>
      </c>
      <c r="AP51">
        <f t="shared" si="17"/>
        <v>0</v>
      </c>
    </row>
    <row r="52" spans="1:42" x14ac:dyDescent="0.3">
      <c r="A52">
        <v>51</v>
      </c>
      <c r="B52" t="s">
        <v>75</v>
      </c>
      <c r="C52" s="1">
        <v>42465</v>
      </c>
      <c r="D52" s="5">
        <f>INDEX(daysDrivenData!B:C,MATCH(DataCleaned!B52,daysDrivenData!C:C,0),1)</f>
        <v>8</v>
      </c>
      <c r="E52">
        <v>41</v>
      </c>
      <c r="F52">
        <v>5.79731670034709</v>
      </c>
      <c r="G52">
        <v>15.5723577235772</v>
      </c>
      <c r="H52">
        <v>17.0731707317073</v>
      </c>
      <c r="I52">
        <v>604.21277216229396</v>
      </c>
      <c r="J52">
        <v>14.7368968820071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3</v>
      </c>
      <c r="R52">
        <v>0</v>
      </c>
      <c r="S52">
        <v>6</v>
      </c>
      <c r="T52">
        <v>0</v>
      </c>
      <c r="U52">
        <v>0</v>
      </c>
      <c r="V52">
        <v>5</v>
      </c>
      <c r="W52">
        <v>22</v>
      </c>
      <c r="X52">
        <v>2</v>
      </c>
      <c r="Y52">
        <v>13</v>
      </c>
      <c r="Z52">
        <f t="shared" si="1"/>
        <v>12</v>
      </c>
      <c r="AA52">
        <f t="shared" si="2"/>
        <v>50.351064346857832</v>
      </c>
      <c r="AB52">
        <f t="shared" si="3"/>
        <v>3.4166666666666665</v>
      </c>
      <c r="AC52">
        <f t="shared" si="4"/>
        <v>5.125</v>
      </c>
      <c r="AD52">
        <f t="shared" si="5"/>
        <v>0</v>
      </c>
      <c r="AE52">
        <f t="shared" si="6"/>
        <v>1</v>
      </c>
      <c r="AF52">
        <f t="shared" si="7"/>
        <v>1</v>
      </c>
      <c r="AG52">
        <f t="shared" si="8"/>
        <v>1</v>
      </c>
      <c r="AH52">
        <f t="shared" si="9"/>
        <v>1</v>
      </c>
      <c r="AI52">
        <f t="shared" si="10"/>
        <v>1</v>
      </c>
      <c r="AJ52">
        <f t="shared" si="11"/>
        <v>1</v>
      </c>
      <c r="AK52">
        <f t="shared" si="12"/>
        <v>1</v>
      </c>
      <c r="AL52">
        <f t="shared" si="13"/>
        <v>1</v>
      </c>
      <c r="AM52">
        <f t="shared" si="14"/>
        <v>1</v>
      </c>
      <c r="AN52">
        <f t="shared" si="15"/>
        <v>1</v>
      </c>
      <c r="AO52">
        <f t="shared" si="16"/>
        <v>1</v>
      </c>
      <c r="AP52">
        <f t="shared" si="17"/>
        <v>1</v>
      </c>
    </row>
    <row r="53" spans="1:42" x14ac:dyDescent="0.3">
      <c r="A53">
        <v>52</v>
      </c>
      <c r="B53" t="s">
        <v>76</v>
      </c>
      <c r="C53" s="1">
        <v>42465</v>
      </c>
      <c r="D53" s="5">
        <f>INDEX(daysDrivenData!B:C,MATCH(DataCleaned!B53,daysDrivenData!C:C,0),1)</f>
        <v>64</v>
      </c>
      <c r="E53">
        <v>509</v>
      </c>
      <c r="F53">
        <v>3.9745661518176401</v>
      </c>
      <c r="G53">
        <v>12.860085134250101</v>
      </c>
      <c r="H53">
        <v>18.860510805500901</v>
      </c>
      <c r="I53">
        <v>6044.9061563322002</v>
      </c>
      <c r="J53">
        <v>11.8760435291398</v>
      </c>
      <c r="K53">
        <v>0</v>
      </c>
      <c r="L53">
        <v>25</v>
      </c>
      <c r="M53">
        <v>44</v>
      </c>
      <c r="N53">
        <v>50</v>
      </c>
      <c r="O53">
        <v>46</v>
      </c>
      <c r="P53">
        <v>44</v>
      </c>
      <c r="Q53">
        <v>39</v>
      </c>
      <c r="R53">
        <v>56</v>
      </c>
      <c r="S53">
        <v>38</v>
      </c>
      <c r="T53">
        <v>44</v>
      </c>
      <c r="U53">
        <v>56</v>
      </c>
      <c r="V53">
        <v>14</v>
      </c>
      <c r="W53">
        <v>53</v>
      </c>
      <c r="X53">
        <v>2</v>
      </c>
      <c r="Y53">
        <v>13</v>
      </c>
      <c r="Z53">
        <f t="shared" si="1"/>
        <v>12</v>
      </c>
      <c r="AA53">
        <f t="shared" si="2"/>
        <v>503.74217969435</v>
      </c>
      <c r="AB53">
        <f t="shared" si="3"/>
        <v>42.416666666666664</v>
      </c>
      <c r="AC53">
        <f t="shared" si="4"/>
        <v>7.953125</v>
      </c>
      <c r="AD53">
        <f t="shared" si="5"/>
        <v>0</v>
      </c>
      <c r="AE53">
        <f t="shared" si="6"/>
        <v>1</v>
      </c>
      <c r="AF53">
        <f t="shared" si="7"/>
        <v>1</v>
      </c>
      <c r="AG53">
        <f t="shared" si="8"/>
        <v>1</v>
      </c>
      <c r="AH53">
        <f t="shared" si="9"/>
        <v>1</v>
      </c>
      <c r="AI53">
        <f t="shared" si="10"/>
        <v>1</v>
      </c>
      <c r="AJ53">
        <f t="shared" si="11"/>
        <v>1</v>
      </c>
      <c r="AK53">
        <f t="shared" si="12"/>
        <v>1</v>
      </c>
      <c r="AL53">
        <f t="shared" si="13"/>
        <v>1</v>
      </c>
      <c r="AM53">
        <f t="shared" si="14"/>
        <v>1</v>
      </c>
      <c r="AN53">
        <f t="shared" si="15"/>
        <v>1</v>
      </c>
      <c r="AO53">
        <f t="shared" si="16"/>
        <v>1</v>
      </c>
      <c r="AP53">
        <f t="shared" si="17"/>
        <v>1</v>
      </c>
    </row>
    <row r="54" spans="1:42" x14ac:dyDescent="0.3">
      <c r="A54">
        <v>53</v>
      </c>
      <c r="B54" t="s">
        <v>77</v>
      </c>
      <c r="C54" s="1">
        <v>42482</v>
      </c>
      <c r="D54" s="5">
        <f>INDEX(daysDrivenData!B:C,MATCH(DataCleaned!B54,daysDrivenData!C:C,0),1)</f>
        <v>56</v>
      </c>
      <c r="E54">
        <v>647</v>
      </c>
      <c r="F54">
        <v>4.4625866289153704</v>
      </c>
      <c r="G54">
        <v>15.685754765584701</v>
      </c>
      <c r="H54">
        <v>36.4760432766615</v>
      </c>
      <c r="I54">
        <v>9194.9654474950294</v>
      </c>
      <c r="J54">
        <v>14.211693118230301</v>
      </c>
      <c r="K54">
        <v>0</v>
      </c>
      <c r="L54">
        <v>0</v>
      </c>
      <c r="M54">
        <v>0</v>
      </c>
      <c r="N54">
        <v>21</v>
      </c>
      <c r="O54">
        <v>76</v>
      </c>
      <c r="P54">
        <v>80</v>
      </c>
      <c r="Q54">
        <v>72</v>
      </c>
      <c r="R54">
        <v>74</v>
      </c>
      <c r="S54">
        <v>62</v>
      </c>
      <c r="T54">
        <v>64</v>
      </c>
      <c r="U54">
        <v>64</v>
      </c>
      <c r="V54">
        <v>71</v>
      </c>
      <c r="W54">
        <v>63</v>
      </c>
      <c r="X54">
        <v>4</v>
      </c>
      <c r="Y54">
        <v>13</v>
      </c>
      <c r="Z54">
        <f t="shared" si="1"/>
        <v>10</v>
      </c>
      <c r="AA54">
        <f t="shared" si="2"/>
        <v>919.49654474950296</v>
      </c>
      <c r="AB54">
        <f t="shared" si="3"/>
        <v>64.7</v>
      </c>
      <c r="AC54">
        <f t="shared" si="4"/>
        <v>11.553571428571429</v>
      </c>
      <c r="AD54">
        <f t="shared" si="5"/>
        <v>0</v>
      </c>
      <c r="AE54">
        <f t="shared" si="6"/>
        <v>0</v>
      </c>
      <c r="AF54">
        <f t="shared" si="7"/>
        <v>0</v>
      </c>
      <c r="AG54">
        <f t="shared" si="8"/>
        <v>1</v>
      </c>
      <c r="AH54">
        <f t="shared" si="9"/>
        <v>1</v>
      </c>
      <c r="AI54">
        <f t="shared" si="10"/>
        <v>1</v>
      </c>
      <c r="AJ54">
        <f t="shared" si="11"/>
        <v>1</v>
      </c>
      <c r="AK54">
        <f t="shared" si="12"/>
        <v>1</v>
      </c>
      <c r="AL54">
        <f t="shared" si="13"/>
        <v>1</v>
      </c>
      <c r="AM54">
        <f t="shared" si="14"/>
        <v>1</v>
      </c>
      <c r="AN54">
        <f t="shared" si="15"/>
        <v>1</v>
      </c>
      <c r="AO54">
        <f t="shared" si="16"/>
        <v>1</v>
      </c>
      <c r="AP54">
        <f t="shared" si="17"/>
        <v>1</v>
      </c>
    </row>
    <row r="55" spans="1:42" x14ac:dyDescent="0.3">
      <c r="A55">
        <v>54</v>
      </c>
      <c r="B55" t="s">
        <v>78</v>
      </c>
      <c r="C55" s="1">
        <v>42485</v>
      </c>
      <c r="D55" s="5">
        <f>INDEX(daysDrivenData!B:C,MATCH(DataCleaned!B55,daysDrivenData!C:C,0),1)</f>
        <v>17</v>
      </c>
      <c r="E55">
        <v>38</v>
      </c>
      <c r="F55">
        <v>5.1827718849112996</v>
      </c>
      <c r="G55">
        <v>15.5403508771929</v>
      </c>
      <c r="H55">
        <v>2.6315789473684199</v>
      </c>
      <c r="I55">
        <v>503.37437946197298</v>
      </c>
      <c r="J55">
        <v>13.246694196367701</v>
      </c>
      <c r="K55">
        <v>0</v>
      </c>
      <c r="L55">
        <v>0</v>
      </c>
      <c r="M55">
        <v>0</v>
      </c>
      <c r="N55">
        <v>0</v>
      </c>
      <c r="O55">
        <v>13</v>
      </c>
      <c r="P55">
        <v>15</v>
      </c>
      <c r="Q55">
        <v>10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5</v>
      </c>
      <c r="Y55">
        <v>7</v>
      </c>
      <c r="Z55">
        <f t="shared" si="1"/>
        <v>3</v>
      </c>
      <c r="AA55">
        <f t="shared" si="2"/>
        <v>167.79145982065765</v>
      </c>
      <c r="AB55">
        <f t="shared" si="3"/>
        <v>12.666666666666666</v>
      </c>
      <c r="AC55">
        <f t="shared" si="4"/>
        <v>2.2352941176470589</v>
      </c>
      <c r="AD55">
        <f t="shared" si="5"/>
        <v>0</v>
      </c>
      <c r="AE55">
        <f t="shared" si="6"/>
        <v>0</v>
      </c>
      <c r="AF55">
        <f t="shared" si="7"/>
        <v>0</v>
      </c>
      <c r="AG55">
        <f t="shared" si="8"/>
        <v>0</v>
      </c>
      <c r="AH55">
        <f t="shared" si="9"/>
        <v>1</v>
      </c>
      <c r="AI55">
        <f t="shared" si="10"/>
        <v>1</v>
      </c>
      <c r="AJ55">
        <f t="shared" si="11"/>
        <v>1</v>
      </c>
      <c r="AK55">
        <f t="shared" si="12"/>
        <v>0</v>
      </c>
      <c r="AL55">
        <f t="shared" si="13"/>
        <v>0</v>
      </c>
      <c r="AM55">
        <f t="shared" si="14"/>
        <v>0</v>
      </c>
      <c r="AN55">
        <f t="shared" si="15"/>
        <v>0</v>
      </c>
      <c r="AO55">
        <f t="shared" si="16"/>
        <v>0</v>
      </c>
      <c r="AP55">
        <f t="shared" si="17"/>
        <v>0</v>
      </c>
    </row>
    <row r="56" spans="1:42" x14ac:dyDescent="0.3">
      <c r="A56">
        <v>55</v>
      </c>
      <c r="B56" t="s">
        <v>79</v>
      </c>
      <c r="C56" s="1">
        <v>42501</v>
      </c>
      <c r="D56" s="5">
        <f>INDEX(daysDrivenData!B:C,MATCH(DataCleaned!B56,daysDrivenData!C:C,0),1)</f>
        <v>13</v>
      </c>
      <c r="E56">
        <v>39</v>
      </c>
      <c r="F56">
        <v>6.0135497494911903</v>
      </c>
      <c r="G56">
        <v>14.4089743589743</v>
      </c>
      <c r="H56">
        <v>20.5128205128205</v>
      </c>
      <c r="I56">
        <v>594.142239328958</v>
      </c>
      <c r="J56">
        <v>15.2344163930502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20</v>
      </c>
      <c r="R56">
        <v>10</v>
      </c>
      <c r="S56">
        <v>1</v>
      </c>
      <c r="T56">
        <v>8</v>
      </c>
      <c r="U56">
        <v>0</v>
      </c>
      <c r="V56">
        <v>0</v>
      </c>
      <c r="W56">
        <v>0</v>
      </c>
      <c r="X56">
        <v>7</v>
      </c>
      <c r="Y56">
        <v>10</v>
      </c>
      <c r="Z56">
        <f t="shared" si="1"/>
        <v>4</v>
      </c>
      <c r="AA56">
        <f t="shared" si="2"/>
        <v>148.5355598322395</v>
      </c>
      <c r="AB56">
        <f t="shared" si="3"/>
        <v>9.75</v>
      </c>
      <c r="AC56">
        <f t="shared" si="4"/>
        <v>3</v>
      </c>
      <c r="AD56">
        <f t="shared" si="5"/>
        <v>0</v>
      </c>
      <c r="AE56">
        <f t="shared" si="6"/>
        <v>0</v>
      </c>
      <c r="AF56">
        <f t="shared" si="7"/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>
        <f t="shared" si="11"/>
        <v>1</v>
      </c>
      <c r="AK56">
        <f t="shared" si="12"/>
        <v>1</v>
      </c>
      <c r="AL56">
        <f t="shared" si="13"/>
        <v>1</v>
      </c>
      <c r="AM56">
        <f t="shared" si="14"/>
        <v>1</v>
      </c>
      <c r="AN56">
        <f t="shared" si="15"/>
        <v>0</v>
      </c>
      <c r="AO56">
        <f t="shared" si="16"/>
        <v>0</v>
      </c>
      <c r="AP56">
        <f t="shared" si="17"/>
        <v>0</v>
      </c>
    </row>
    <row r="57" spans="1:42" x14ac:dyDescent="0.3">
      <c r="A57">
        <v>56</v>
      </c>
      <c r="B57" t="s">
        <v>80</v>
      </c>
      <c r="C57" s="1">
        <v>42484</v>
      </c>
      <c r="D57" s="5">
        <f>INDEX(daysDrivenData!B:C,MATCH(DataCleaned!B57,daysDrivenData!C:C,0),1)</f>
        <v>11</v>
      </c>
      <c r="E57">
        <v>40</v>
      </c>
      <c r="F57">
        <v>4.5758509699628398</v>
      </c>
      <c r="G57">
        <v>13.4758333333333</v>
      </c>
      <c r="H57">
        <v>17.5</v>
      </c>
      <c r="I57">
        <v>518.00938110964705</v>
      </c>
      <c r="J57">
        <v>12.950234527741101</v>
      </c>
      <c r="K57">
        <v>0</v>
      </c>
      <c r="L57">
        <v>0</v>
      </c>
      <c r="M57">
        <v>0</v>
      </c>
      <c r="N57">
        <v>2</v>
      </c>
      <c r="O57">
        <v>20</v>
      </c>
      <c r="P57">
        <v>2</v>
      </c>
      <c r="Q57">
        <v>8</v>
      </c>
      <c r="R57">
        <v>8</v>
      </c>
      <c r="S57">
        <v>0</v>
      </c>
      <c r="T57">
        <v>0</v>
      </c>
      <c r="U57">
        <v>0</v>
      </c>
      <c r="V57">
        <v>0</v>
      </c>
      <c r="W57">
        <v>0</v>
      </c>
      <c r="X57">
        <v>4</v>
      </c>
      <c r="Y57">
        <v>8</v>
      </c>
      <c r="Z57">
        <f t="shared" si="1"/>
        <v>5</v>
      </c>
      <c r="AA57">
        <f t="shared" si="2"/>
        <v>103.60187622192942</v>
      </c>
      <c r="AB57">
        <f t="shared" si="3"/>
        <v>8</v>
      </c>
      <c r="AC57">
        <f t="shared" si="4"/>
        <v>3.6363636363636362</v>
      </c>
      <c r="AD57">
        <f t="shared" si="5"/>
        <v>0</v>
      </c>
      <c r="AE57">
        <f t="shared" si="6"/>
        <v>0</v>
      </c>
      <c r="AF57">
        <f t="shared" si="7"/>
        <v>0</v>
      </c>
      <c r="AG57">
        <f t="shared" si="8"/>
        <v>1</v>
      </c>
      <c r="AH57">
        <f t="shared" si="9"/>
        <v>1</v>
      </c>
      <c r="AI57">
        <f t="shared" si="10"/>
        <v>1</v>
      </c>
      <c r="AJ57">
        <f t="shared" si="11"/>
        <v>1</v>
      </c>
      <c r="AK57">
        <f t="shared" si="12"/>
        <v>1</v>
      </c>
      <c r="AL57">
        <f t="shared" si="13"/>
        <v>0</v>
      </c>
      <c r="AM57">
        <f t="shared" si="14"/>
        <v>0</v>
      </c>
      <c r="AN57">
        <f t="shared" si="15"/>
        <v>0</v>
      </c>
      <c r="AO57">
        <f t="shared" si="16"/>
        <v>0</v>
      </c>
      <c r="AP57">
        <f t="shared" si="17"/>
        <v>0</v>
      </c>
    </row>
    <row r="58" spans="1:42" x14ac:dyDescent="0.3">
      <c r="A58">
        <v>57</v>
      </c>
      <c r="B58" t="s">
        <v>81</v>
      </c>
      <c r="C58" s="1">
        <v>42486</v>
      </c>
      <c r="D58" s="5">
        <f>INDEX(daysDrivenData!B:C,MATCH(DataCleaned!B58,daysDrivenData!C:C,0),1)</f>
        <v>56</v>
      </c>
      <c r="E58">
        <v>542</v>
      </c>
      <c r="F58">
        <v>3.31620209462685</v>
      </c>
      <c r="G58">
        <v>12.383302583025801</v>
      </c>
      <c r="H58">
        <v>46.863468634686299</v>
      </c>
      <c r="I58">
        <v>6765.9109929339602</v>
      </c>
      <c r="J58">
        <v>12.483230614269299</v>
      </c>
      <c r="K58">
        <v>0</v>
      </c>
      <c r="L58">
        <v>0</v>
      </c>
      <c r="M58">
        <v>0</v>
      </c>
      <c r="N58">
        <v>0</v>
      </c>
      <c r="O58">
        <v>36</v>
      </c>
      <c r="P58">
        <v>53</v>
      </c>
      <c r="Q58">
        <v>50</v>
      </c>
      <c r="R58">
        <v>65</v>
      </c>
      <c r="S58">
        <v>56</v>
      </c>
      <c r="T58">
        <v>57</v>
      </c>
      <c r="U58">
        <v>73</v>
      </c>
      <c r="V58">
        <v>85</v>
      </c>
      <c r="W58">
        <v>67</v>
      </c>
      <c r="X58">
        <v>5</v>
      </c>
      <c r="Y58">
        <v>13</v>
      </c>
      <c r="Z58">
        <f t="shared" si="1"/>
        <v>9</v>
      </c>
      <c r="AA58">
        <f t="shared" si="2"/>
        <v>751.76788810377332</v>
      </c>
      <c r="AB58">
        <f t="shared" si="3"/>
        <v>60.222222222222221</v>
      </c>
      <c r="AC58">
        <f t="shared" si="4"/>
        <v>9.6785714285714288</v>
      </c>
      <c r="AD58">
        <f t="shared" si="5"/>
        <v>0</v>
      </c>
      <c r="AE58">
        <f t="shared" si="6"/>
        <v>0</v>
      </c>
      <c r="AF58">
        <f t="shared" si="7"/>
        <v>0</v>
      </c>
      <c r="AG58">
        <f t="shared" si="8"/>
        <v>0</v>
      </c>
      <c r="AH58">
        <f t="shared" si="9"/>
        <v>1</v>
      </c>
      <c r="AI58">
        <f t="shared" si="10"/>
        <v>1</v>
      </c>
      <c r="AJ58">
        <f t="shared" si="11"/>
        <v>1</v>
      </c>
      <c r="AK58">
        <f t="shared" si="12"/>
        <v>1</v>
      </c>
      <c r="AL58">
        <f t="shared" si="13"/>
        <v>1</v>
      </c>
      <c r="AM58">
        <f t="shared" si="14"/>
        <v>1</v>
      </c>
      <c r="AN58">
        <f t="shared" si="15"/>
        <v>1</v>
      </c>
      <c r="AO58">
        <f t="shared" si="16"/>
        <v>1</v>
      </c>
      <c r="AP58">
        <f t="shared" si="17"/>
        <v>1</v>
      </c>
    </row>
    <row r="59" spans="1:42" x14ac:dyDescent="0.3">
      <c r="A59">
        <v>58</v>
      </c>
      <c r="B59" t="s">
        <v>82</v>
      </c>
      <c r="C59" s="1">
        <v>42488</v>
      </c>
      <c r="D59" s="5">
        <f>INDEX(daysDrivenData!B:C,MATCH(DataCleaned!B59,daysDrivenData!C:C,0),1)</f>
        <v>10</v>
      </c>
      <c r="E59">
        <v>51</v>
      </c>
      <c r="F59">
        <v>3.6756999642040502</v>
      </c>
      <c r="G59">
        <v>17.2431372549019</v>
      </c>
      <c r="H59">
        <v>33.3333333333333</v>
      </c>
      <c r="I59">
        <v>714.417823009225</v>
      </c>
      <c r="J59">
        <v>14.008192608024</v>
      </c>
      <c r="K59">
        <v>0</v>
      </c>
      <c r="L59">
        <v>0</v>
      </c>
      <c r="M59">
        <v>0</v>
      </c>
      <c r="N59">
        <v>0</v>
      </c>
      <c r="O59">
        <v>8</v>
      </c>
      <c r="P59">
        <v>7</v>
      </c>
      <c r="Q59">
        <v>0</v>
      </c>
      <c r="R59">
        <v>3</v>
      </c>
      <c r="S59">
        <v>16</v>
      </c>
      <c r="T59">
        <v>17</v>
      </c>
      <c r="U59">
        <v>0</v>
      </c>
      <c r="V59">
        <v>0</v>
      </c>
      <c r="W59">
        <v>0</v>
      </c>
      <c r="X59">
        <v>5</v>
      </c>
      <c r="Y59">
        <v>10</v>
      </c>
      <c r="Z59">
        <f t="shared" si="1"/>
        <v>6</v>
      </c>
      <c r="AA59">
        <f t="shared" si="2"/>
        <v>119.06963716820417</v>
      </c>
      <c r="AB59">
        <f t="shared" si="3"/>
        <v>8.5</v>
      </c>
      <c r="AC59">
        <f t="shared" si="4"/>
        <v>5.0999999999999996</v>
      </c>
      <c r="AD59">
        <f t="shared" si="5"/>
        <v>0</v>
      </c>
      <c r="AE59">
        <f t="shared" si="6"/>
        <v>0</v>
      </c>
      <c r="AF59">
        <f t="shared" si="7"/>
        <v>0</v>
      </c>
      <c r="AG59">
        <f t="shared" si="8"/>
        <v>0</v>
      </c>
      <c r="AH59">
        <f t="shared" si="9"/>
        <v>1</v>
      </c>
      <c r="AI59">
        <f t="shared" si="10"/>
        <v>1</v>
      </c>
      <c r="AJ59">
        <f t="shared" si="11"/>
        <v>1</v>
      </c>
      <c r="AK59">
        <f t="shared" si="12"/>
        <v>1</v>
      </c>
      <c r="AL59">
        <f t="shared" si="13"/>
        <v>1</v>
      </c>
      <c r="AM59">
        <f t="shared" si="14"/>
        <v>1</v>
      </c>
      <c r="AN59">
        <f t="shared" si="15"/>
        <v>0</v>
      </c>
      <c r="AO59">
        <f t="shared" si="16"/>
        <v>0</v>
      </c>
      <c r="AP59">
        <f t="shared" si="17"/>
        <v>0</v>
      </c>
    </row>
    <row r="60" spans="1:42" x14ac:dyDescent="0.3">
      <c r="A60">
        <v>60</v>
      </c>
      <c r="B60" t="s">
        <v>84</v>
      </c>
      <c r="C60" s="1">
        <v>42495</v>
      </c>
      <c r="D60" s="5">
        <f>INDEX(daysDrivenData!B:C,MATCH(DataCleaned!B60,daysDrivenData!C:C,0),1)</f>
        <v>33</v>
      </c>
      <c r="E60">
        <v>243</v>
      </c>
      <c r="F60">
        <v>3.0281308990455398</v>
      </c>
      <c r="G60">
        <v>11.576268861454</v>
      </c>
      <c r="H60">
        <v>54.320987654320902</v>
      </c>
      <c r="I60">
        <v>3037.3961724588899</v>
      </c>
      <c r="J60">
        <v>12.4995727261682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45</v>
      </c>
      <c r="R60">
        <v>29</v>
      </c>
      <c r="S60">
        <v>0</v>
      </c>
      <c r="T60">
        <v>6</v>
      </c>
      <c r="U60">
        <v>57</v>
      </c>
      <c r="V60">
        <v>48</v>
      </c>
      <c r="W60">
        <v>55</v>
      </c>
      <c r="X60">
        <v>6</v>
      </c>
      <c r="Y60">
        <v>13</v>
      </c>
      <c r="Z60">
        <f t="shared" si="1"/>
        <v>8</v>
      </c>
      <c r="AA60">
        <f t="shared" si="2"/>
        <v>379.67452155736123</v>
      </c>
      <c r="AB60">
        <f t="shared" si="3"/>
        <v>30.375</v>
      </c>
      <c r="AC60">
        <f t="shared" si="4"/>
        <v>7.3636363636363633</v>
      </c>
      <c r="AD60">
        <f t="shared" si="5"/>
        <v>0</v>
      </c>
      <c r="AE60">
        <f t="shared" si="6"/>
        <v>0</v>
      </c>
      <c r="AF60">
        <f t="shared" si="7"/>
        <v>0</v>
      </c>
      <c r="AG60">
        <f t="shared" si="8"/>
        <v>0</v>
      </c>
      <c r="AH60">
        <f t="shared" si="9"/>
        <v>0</v>
      </c>
      <c r="AI60">
        <f t="shared" si="10"/>
        <v>1</v>
      </c>
      <c r="AJ60">
        <f t="shared" si="11"/>
        <v>1</v>
      </c>
      <c r="AK60">
        <f t="shared" si="12"/>
        <v>1</v>
      </c>
      <c r="AL60">
        <f t="shared" si="13"/>
        <v>1</v>
      </c>
      <c r="AM60">
        <f t="shared" si="14"/>
        <v>1</v>
      </c>
      <c r="AN60">
        <f t="shared" si="15"/>
        <v>1</v>
      </c>
      <c r="AO60">
        <f t="shared" si="16"/>
        <v>1</v>
      </c>
      <c r="AP60">
        <f t="shared" si="17"/>
        <v>1</v>
      </c>
    </row>
    <row r="61" spans="1:42" hidden="1" x14ac:dyDescent="0.3">
      <c r="A61">
        <v>61</v>
      </c>
      <c r="B61" t="s">
        <v>85</v>
      </c>
      <c r="C61" s="1">
        <v>42504</v>
      </c>
      <c r="D61" s="5">
        <f>INDEX(daysDrivenData!B:C,MATCH(DataCleaned!B61,daysDrivenData!C:C,0),1)</f>
        <v>0</v>
      </c>
      <c r="E61">
        <v>137</v>
      </c>
      <c r="F61">
        <v>5.4700122342395598</v>
      </c>
      <c r="G61">
        <v>15.301946472019401</v>
      </c>
      <c r="H61">
        <v>40.875912408759099</v>
      </c>
      <c r="I61">
        <v>2168.64795554803</v>
      </c>
      <c r="J61">
        <v>15.829547120788501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-1</v>
      </c>
      <c r="Y61">
        <v>-1</v>
      </c>
      <c r="Z61">
        <f t="shared" si="1"/>
        <v>1</v>
      </c>
      <c r="AA61">
        <f t="shared" si="2"/>
        <v>2168.64795554803</v>
      </c>
      <c r="AB61">
        <f t="shared" si="3"/>
        <v>137</v>
      </c>
      <c r="AC61" t="e">
        <f t="shared" si="4"/>
        <v>#DIV/0!</v>
      </c>
    </row>
    <row r="62" spans="1:42" x14ac:dyDescent="0.3">
      <c r="A62">
        <v>63</v>
      </c>
      <c r="B62" s="2" t="s">
        <v>87</v>
      </c>
      <c r="C62" s="1">
        <v>42459</v>
      </c>
      <c r="D62" s="5">
        <f>INDEX(daysDrivenData!B:C,MATCH(DataCleaned!B62,daysDrivenData!C:C,0),1)</f>
        <v>9</v>
      </c>
      <c r="E62">
        <v>24</v>
      </c>
      <c r="F62">
        <v>3.0517945244634399</v>
      </c>
      <c r="G62">
        <v>14.6520833333333</v>
      </c>
      <c r="H62">
        <v>45.8333333333333</v>
      </c>
      <c r="I62">
        <v>325.59838148039898</v>
      </c>
      <c r="J62">
        <v>13.566599228349901</v>
      </c>
      <c r="K62">
        <v>6</v>
      </c>
      <c r="L62">
        <v>0</v>
      </c>
      <c r="M62">
        <v>0</v>
      </c>
      <c r="N62">
        <v>4</v>
      </c>
      <c r="O62">
        <v>9</v>
      </c>
      <c r="P62">
        <v>1</v>
      </c>
      <c r="Q62">
        <v>2</v>
      </c>
      <c r="R62">
        <v>0</v>
      </c>
      <c r="S62">
        <v>0</v>
      </c>
      <c r="T62">
        <v>0</v>
      </c>
      <c r="U62">
        <v>1</v>
      </c>
      <c r="V62">
        <v>1</v>
      </c>
      <c r="W62">
        <v>0</v>
      </c>
      <c r="X62">
        <v>1</v>
      </c>
      <c r="Y62">
        <v>12</v>
      </c>
      <c r="Z62">
        <f t="shared" si="1"/>
        <v>12</v>
      </c>
      <c r="AA62">
        <f t="shared" si="2"/>
        <v>27.133198456699915</v>
      </c>
      <c r="AB62">
        <f t="shared" si="3"/>
        <v>2</v>
      </c>
      <c r="AC62">
        <f t="shared" si="4"/>
        <v>2.6666666666666665</v>
      </c>
      <c r="AD62">
        <f t="shared" si="5"/>
        <v>1</v>
      </c>
      <c r="AE62">
        <f t="shared" si="6"/>
        <v>1</v>
      </c>
      <c r="AF62">
        <f t="shared" si="7"/>
        <v>1</v>
      </c>
      <c r="AG62">
        <f t="shared" si="8"/>
        <v>1</v>
      </c>
      <c r="AH62">
        <f t="shared" si="9"/>
        <v>1</v>
      </c>
      <c r="AI62">
        <f t="shared" si="10"/>
        <v>1</v>
      </c>
      <c r="AJ62">
        <f t="shared" si="11"/>
        <v>1</v>
      </c>
      <c r="AK62">
        <f t="shared" ref="AK62:AK69" si="18">IF(AND($X62&lt;=$AK$1,$Y62&gt;=$AK$1),1,0)</f>
        <v>1</v>
      </c>
      <c r="AL62">
        <f t="shared" si="13"/>
        <v>1</v>
      </c>
      <c r="AM62">
        <f t="shared" si="14"/>
        <v>1</v>
      </c>
      <c r="AN62">
        <f t="shared" si="15"/>
        <v>1</v>
      </c>
      <c r="AO62">
        <f t="shared" si="16"/>
        <v>1</v>
      </c>
      <c r="AP62">
        <f t="shared" si="17"/>
        <v>0</v>
      </c>
    </row>
    <row r="63" spans="1:42" x14ac:dyDescent="0.3">
      <c r="A63">
        <v>65</v>
      </c>
      <c r="B63" t="s">
        <v>89</v>
      </c>
      <c r="C63" s="1">
        <v>42476</v>
      </c>
      <c r="D63" s="5">
        <f>INDEX(daysDrivenData!B:C,MATCH(DataCleaned!B63,daysDrivenData!C:C,0),1)</f>
        <v>8</v>
      </c>
      <c r="E63">
        <v>29</v>
      </c>
      <c r="F63">
        <v>3.2496722794480299</v>
      </c>
      <c r="G63">
        <v>11.458620689655101</v>
      </c>
      <c r="H63">
        <v>24.137931034482701</v>
      </c>
      <c r="I63">
        <v>328.50048726289401</v>
      </c>
      <c r="J63">
        <v>11.327603009065299</v>
      </c>
      <c r="K63">
        <v>0</v>
      </c>
      <c r="L63">
        <v>0</v>
      </c>
      <c r="M63">
        <v>2</v>
      </c>
      <c r="N63">
        <v>1</v>
      </c>
      <c r="O63">
        <v>11</v>
      </c>
      <c r="P63">
        <v>14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3</v>
      </c>
      <c r="Y63">
        <v>10</v>
      </c>
      <c r="Z63">
        <f t="shared" si="1"/>
        <v>8</v>
      </c>
      <c r="AA63">
        <f t="shared" si="2"/>
        <v>41.062560907861752</v>
      </c>
      <c r="AB63">
        <f t="shared" si="3"/>
        <v>3.625</v>
      </c>
      <c r="AC63">
        <f t="shared" si="4"/>
        <v>3.625</v>
      </c>
      <c r="AD63">
        <f t="shared" si="5"/>
        <v>0</v>
      </c>
      <c r="AE63">
        <f t="shared" si="6"/>
        <v>0</v>
      </c>
      <c r="AF63">
        <f t="shared" si="7"/>
        <v>1</v>
      </c>
      <c r="AG63">
        <f t="shared" si="8"/>
        <v>1</v>
      </c>
      <c r="AH63">
        <f t="shared" si="9"/>
        <v>1</v>
      </c>
      <c r="AI63">
        <f t="shared" si="10"/>
        <v>1</v>
      </c>
      <c r="AJ63">
        <f t="shared" si="11"/>
        <v>1</v>
      </c>
      <c r="AK63">
        <f t="shared" si="18"/>
        <v>1</v>
      </c>
      <c r="AL63">
        <f t="shared" si="13"/>
        <v>1</v>
      </c>
      <c r="AM63">
        <f t="shared" si="14"/>
        <v>1</v>
      </c>
      <c r="AN63">
        <f t="shared" si="15"/>
        <v>0</v>
      </c>
      <c r="AO63">
        <f t="shared" si="16"/>
        <v>0</v>
      </c>
      <c r="AP63">
        <f t="shared" si="17"/>
        <v>0</v>
      </c>
    </row>
    <row r="64" spans="1:42" x14ac:dyDescent="0.3">
      <c r="A64">
        <v>66</v>
      </c>
      <c r="B64" t="s">
        <v>90</v>
      </c>
      <c r="C64" s="1">
        <v>42464</v>
      </c>
      <c r="D64" s="5">
        <f>INDEX(daysDrivenData!B:C,MATCH(DataCleaned!B64,daysDrivenData!C:C,0),1)</f>
        <v>10</v>
      </c>
      <c r="E64">
        <v>44</v>
      </c>
      <c r="F64">
        <v>3.3152918700720901</v>
      </c>
      <c r="G64">
        <v>11.756060606060601</v>
      </c>
      <c r="H64">
        <v>22.727272727272702</v>
      </c>
      <c r="I64">
        <v>487.08599633286502</v>
      </c>
      <c r="J64">
        <v>11.070136280292299</v>
      </c>
      <c r="K64">
        <v>0</v>
      </c>
      <c r="L64">
        <v>9</v>
      </c>
      <c r="M64">
        <v>9</v>
      </c>
      <c r="N64">
        <v>9</v>
      </c>
      <c r="O64">
        <v>17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5</v>
      </c>
      <c r="Z64">
        <f t="shared" si="1"/>
        <v>4</v>
      </c>
      <c r="AA64">
        <f t="shared" si="2"/>
        <v>121.77149908321626</v>
      </c>
      <c r="AB64">
        <f t="shared" si="3"/>
        <v>11</v>
      </c>
      <c r="AC64">
        <f t="shared" si="4"/>
        <v>4.4000000000000004</v>
      </c>
      <c r="AD64">
        <f t="shared" si="5"/>
        <v>0</v>
      </c>
      <c r="AE64">
        <f t="shared" si="6"/>
        <v>1</v>
      </c>
      <c r="AF64">
        <f t="shared" si="7"/>
        <v>1</v>
      </c>
      <c r="AG64">
        <f t="shared" si="8"/>
        <v>1</v>
      </c>
      <c r="AH64">
        <f t="shared" si="9"/>
        <v>1</v>
      </c>
      <c r="AI64">
        <f t="shared" si="10"/>
        <v>0</v>
      </c>
      <c r="AJ64">
        <f t="shared" si="11"/>
        <v>0</v>
      </c>
      <c r="AK64">
        <f t="shared" si="18"/>
        <v>0</v>
      </c>
      <c r="AL64">
        <f t="shared" si="13"/>
        <v>0</v>
      </c>
      <c r="AM64">
        <f t="shared" si="14"/>
        <v>0</v>
      </c>
      <c r="AN64">
        <f t="shared" si="15"/>
        <v>0</v>
      </c>
      <c r="AO64">
        <f t="shared" si="16"/>
        <v>0</v>
      </c>
      <c r="AP64">
        <f t="shared" si="17"/>
        <v>0</v>
      </c>
    </row>
    <row r="65" spans="1:42" x14ac:dyDescent="0.3">
      <c r="A65">
        <v>68</v>
      </c>
      <c r="B65" t="s">
        <v>92</v>
      </c>
      <c r="C65" s="1">
        <v>42458</v>
      </c>
      <c r="D65" s="5">
        <f>INDEX(daysDrivenData!B:C,MATCH(DataCleaned!B65,daysDrivenData!C:C,0),1)</f>
        <v>70</v>
      </c>
      <c r="E65">
        <v>453</v>
      </c>
      <c r="F65">
        <v>3.5972145602254302</v>
      </c>
      <c r="G65">
        <v>13.3910228108903</v>
      </c>
      <c r="H65">
        <v>47.240618101545202</v>
      </c>
      <c r="I65">
        <v>6082.5834755790102</v>
      </c>
      <c r="J65">
        <v>13.427336590682099</v>
      </c>
      <c r="K65">
        <v>20</v>
      </c>
      <c r="L65">
        <v>48</v>
      </c>
      <c r="M65">
        <v>35</v>
      </c>
      <c r="N65">
        <v>19</v>
      </c>
      <c r="O65">
        <v>42</v>
      </c>
      <c r="P65">
        <v>17</v>
      </c>
      <c r="Q65">
        <v>49</v>
      </c>
      <c r="R65">
        <v>36</v>
      </c>
      <c r="S65">
        <v>26</v>
      </c>
      <c r="T65">
        <v>29</v>
      </c>
      <c r="U65">
        <v>48</v>
      </c>
      <c r="V65">
        <v>33</v>
      </c>
      <c r="W65">
        <v>51</v>
      </c>
      <c r="X65">
        <v>1</v>
      </c>
      <c r="Y65">
        <v>13</v>
      </c>
      <c r="Z65">
        <f t="shared" si="1"/>
        <v>13</v>
      </c>
      <c r="AA65">
        <f t="shared" si="2"/>
        <v>467.89103658300075</v>
      </c>
      <c r="AB65">
        <f t="shared" si="3"/>
        <v>34.846153846153847</v>
      </c>
      <c r="AC65">
        <f t="shared" si="4"/>
        <v>6.4714285714285715</v>
      </c>
      <c r="AD65">
        <f t="shared" si="5"/>
        <v>1</v>
      </c>
      <c r="AE65">
        <f t="shared" si="6"/>
        <v>1</v>
      </c>
      <c r="AF65">
        <f t="shared" si="7"/>
        <v>1</v>
      </c>
      <c r="AG65">
        <f t="shared" si="8"/>
        <v>1</v>
      </c>
      <c r="AH65">
        <f t="shared" si="9"/>
        <v>1</v>
      </c>
      <c r="AI65">
        <f t="shared" si="10"/>
        <v>1</v>
      </c>
      <c r="AJ65">
        <f t="shared" si="11"/>
        <v>1</v>
      </c>
      <c r="AK65">
        <f t="shared" si="18"/>
        <v>1</v>
      </c>
      <c r="AL65">
        <f t="shared" si="13"/>
        <v>1</v>
      </c>
      <c r="AM65">
        <f t="shared" si="14"/>
        <v>1</v>
      </c>
      <c r="AN65">
        <f t="shared" si="15"/>
        <v>1</v>
      </c>
      <c r="AO65">
        <f t="shared" si="16"/>
        <v>1</v>
      </c>
      <c r="AP65">
        <f t="shared" si="17"/>
        <v>1</v>
      </c>
    </row>
    <row r="66" spans="1:42" x14ac:dyDescent="0.3">
      <c r="A66">
        <v>69</v>
      </c>
      <c r="B66" t="s">
        <v>93</v>
      </c>
      <c r="C66" s="1">
        <v>42478</v>
      </c>
      <c r="D66" s="5">
        <f>INDEX(daysDrivenData!B:C,MATCH(DataCleaned!B66,daysDrivenData!C:C,0),1)</f>
        <v>18</v>
      </c>
      <c r="E66">
        <v>41</v>
      </c>
      <c r="F66">
        <v>6.6460663923129202</v>
      </c>
      <c r="G66">
        <v>16.222764227642202</v>
      </c>
      <c r="H66">
        <v>24.390243902439</v>
      </c>
      <c r="I66">
        <v>684.14205002464701</v>
      </c>
      <c r="J66">
        <v>16.686391464015799</v>
      </c>
      <c r="K66">
        <v>0</v>
      </c>
      <c r="L66">
        <v>0</v>
      </c>
      <c r="M66">
        <v>0</v>
      </c>
      <c r="N66">
        <v>1</v>
      </c>
      <c r="O66">
        <v>9</v>
      </c>
      <c r="P66">
        <v>7</v>
      </c>
      <c r="Q66">
        <v>12</v>
      </c>
      <c r="R66">
        <v>1</v>
      </c>
      <c r="S66">
        <v>0</v>
      </c>
      <c r="T66">
        <v>11</v>
      </c>
      <c r="U66">
        <v>0</v>
      </c>
      <c r="V66">
        <v>0</v>
      </c>
      <c r="W66">
        <v>0</v>
      </c>
      <c r="X66">
        <v>4</v>
      </c>
      <c r="Y66">
        <v>10</v>
      </c>
      <c r="Z66">
        <f t="shared" si="1"/>
        <v>7</v>
      </c>
      <c r="AA66">
        <f t="shared" si="2"/>
        <v>97.734578574949566</v>
      </c>
      <c r="AB66">
        <f t="shared" si="3"/>
        <v>5.8571428571428568</v>
      </c>
      <c r="AC66">
        <f t="shared" si="4"/>
        <v>2.2777777777777777</v>
      </c>
      <c r="AD66">
        <f t="shared" si="5"/>
        <v>0</v>
      </c>
      <c r="AE66">
        <f t="shared" si="6"/>
        <v>0</v>
      </c>
      <c r="AF66">
        <f t="shared" si="7"/>
        <v>0</v>
      </c>
      <c r="AG66">
        <f t="shared" si="8"/>
        <v>1</v>
      </c>
      <c r="AH66">
        <f t="shared" si="9"/>
        <v>1</v>
      </c>
      <c r="AI66">
        <f t="shared" si="10"/>
        <v>1</v>
      </c>
      <c r="AJ66">
        <f t="shared" si="11"/>
        <v>1</v>
      </c>
      <c r="AK66">
        <f t="shared" si="18"/>
        <v>1</v>
      </c>
      <c r="AL66">
        <f t="shared" si="13"/>
        <v>1</v>
      </c>
      <c r="AM66">
        <f t="shared" si="14"/>
        <v>1</v>
      </c>
      <c r="AN66">
        <f t="shared" si="15"/>
        <v>0</v>
      </c>
      <c r="AO66">
        <f t="shared" si="16"/>
        <v>0</v>
      </c>
      <c r="AP66">
        <f t="shared" si="17"/>
        <v>0</v>
      </c>
    </row>
    <row r="67" spans="1:42" x14ac:dyDescent="0.3">
      <c r="A67">
        <v>70</v>
      </c>
      <c r="B67" t="s">
        <v>94</v>
      </c>
      <c r="C67" s="1">
        <v>42478</v>
      </c>
      <c r="D67" s="5">
        <f>INDEX(daysDrivenData!B:C,MATCH(DataCleaned!B67,daysDrivenData!C:C,0),1)</f>
        <v>14</v>
      </c>
      <c r="E67">
        <v>65</v>
      </c>
      <c r="F67">
        <v>4.9377623507390904</v>
      </c>
      <c r="G67">
        <v>12.122051282051199</v>
      </c>
      <c r="H67">
        <v>13.846153846153801</v>
      </c>
      <c r="I67">
        <v>856.14868542176703</v>
      </c>
      <c r="J67">
        <v>13.171518237257899</v>
      </c>
      <c r="K67">
        <v>0</v>
      </c>
      <c r="L67">
        <v>0</v>
      </c>
      <c r="M67">
        <v>0</v>
      </c>
      <c r="N67">
        <v>12</v>
      </c>
      <c r="O67">
        <v>23</v>
      </c>
      <c r="P67">
        <v>5</v>
      </c>
      <c r="Q67">
        <v>15</v>
      </c>
      <c r="R67">
        <v>10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  <c r="Y67">
        <v>8</v>
      </c>
      <c r="Z67">
        <f t="shared" ref="Z67:Z130" si="19">Y67-X67+1</f>
        <v>5</v>
      </c>
      <c r="AA67">
        <f t="shared" ref="AA67:AA130" si="20">I67/Z67</f>
        <v>171.22973708435342</v>
      </c>
      <c r="AB67">
        <f t="shared" ref="AB67:AB130" si="21">E67/Z67</f>
        <v>13</v>
      </c>
      <c r="AC67">
        <f t="shared" ref="AC67:AC130" si="22">E67/D67</f>
        <v>4.6428571428571432</v>
      </c>
      <c r="AD67">
        <f t="shared" ref="AD67:AD69" si="23">IF(AND($X67&lt;=$AD$1,$Y67&gt;=$AD$1),1,0)</f>
        <v>0</v>
      </c>
      <c r="AE67">
        <f t="shared" ref="AE67:AE69" si="24">IF(AND($X67&lt;=$AE$1,$Y67&gt;=$AE$1),1,0)</f>
        <v>0</v>
      </c>
      <c r="AF67">
        <f t="shared" ref="AF67:AF69" si="25">IF(AND($X67&lt;=$AF$1,$Y67&gt;=$AF$1),1,0)</f>
        <v>0</v>
      </c>
      <c r="AG67">
        <f t="shared" ref="AG67:AG69" si="26">IF(AND($X67&lt;=$AG$1,$Y67&gt;=$AG$1),1,0)</f>
        <v>1</v>
      </c>
      <c r="AH67">
        <f t="shared" ref="AH67:AH69" si="27">IF(AND($X67&lt;=$AH$1,$Y67&gt;=$AH$1),1,0)</f>
        <v>1</v>
      </c>
      <c r="AI67">
        <f t="shared" ref="AI67:AI69" si="28">IF(AND($X67&lt;=$AI$1,$Y67&gt;=$AI$1),1,0)</f>
        <v>1</v>
      </c>
      <c r="AJ67">
        <f t="shared" ref="AJ67:AJ69" si="29">IF(AND($X67&lt;=$AJ$1,$Y67&gt;=$AJ$1),1,0)</f>
        <v>1</v>
      </c>
      <c r="AK67">
        <f t="shared" si="18"/>
        <v>1</v>
      </c>
      <c r="AL67">
        <f t="shared" ref="AL67:AL69" si="30">IF(AND($X67&lt;=$AL$1,$Y67&gt;=$AL$1),1,0)</f>
        <v>0</v>
      </c>
      <c r="AM67">
        <f t="shared" ref="AM67:AM69" si="31">IF(AND($X67&lt;=$AM$1,$Y67&gt;=$AM$1),1,0)</f>
        <v>0</v>
      </c>
      <c r="AN67">
        <f t="shared" ref="AN67:AN69" si="32">IF(AND($X67&lt;=$AN$1,$Y67&gt;=$AN$1),1,0)</f>
        <v>0</v>
      </c>
      <c r="AO67">
        <f t="shared" ref="AO67:AO69" si="33">IF(AND($X67&lt;=$AO$1,$Y67&gt;=$AO$1),1,0)</f>
        <v>0</v>
      </c>
      <c r="AP67">
        <f t="shared" ref="AP67:AP69" si="34">IF(AND($X67&lt;=$AP$1,$Y67&gt;=$AP$1),1,0)</f>
        <v>0</v>
      </c>
    </row>
    <row r="68" spans="1:42" x14ac:dyDescent="0.3">
      <c r="A68">
        <v>71</v>
      </c>
      <c r="B68" t="s">
        <v>95</v>
      </c>
      <c r="C68" s="1">
        <v>42478</v>
      </c>
      <c r="D68" s="5">
        <f>INDEX(daysDrivenData!B:C,MATCH(DataCleaned!B68,daysDrivenData!C:C,0),1)</f>
        <v>50</v>
      </c>
      <c r="E68">
        <v>348</v>
      </c>
      <c r="F68">
        <v>4.0762247935149798</v>
      </c>
      <c r="G68">
        <v>13.8998084291187</v>
      </c>
      <c r="H68">
        <v>28.735632183907999</v>
      </c>
      <c r="I68">
        <v>4482.82637099369</v>
      </c>
      <c r="J68">
        <v>12.8816849741198</v>
      </c>
      <c r="K68">
        <v>0</v>
      </c>
      <c r="L68">
        <v>0</v>
      </c>
      <c r="M68">
        <v>0</v>
      </c>
      <c r="N68">
        <v>55</v>
      </c>
      <c r="O68">
        <v>63</v>
      </c>
      <c r="P68">
        <v>46</v>
      </c>
      <c r="Q68">
        <v>30</v>
      </c>
      <c r="R68">
        <v>39</v>
      </c>
      <c r="S68">
        <v>62</v>
      </c>
      <c r="T68">
        <v>37</v>
      </c>
      <c r="U68">
        <v>16</v>
      </c>
      <c r="V68">
        <v>0</v>
      </c>
      <c r="W68">
        <v>0</v>
      </c>
      <c r="X68">
        <v>4</v>
      </c>
      <c r="Y68">
        <v>11</v>
      </c>
      <c r="Z68">
        <f t="shared" si="19"/>
        <v>8</v>
      </c>
      <c r="AA68">
        <f t="shared" si="20"/>
        <v>560.35329637421125</v>
      </c>
      <c r="AB68">
        <f t="shared" si="21"/>
        <v>43.5</v>
      </c>
      <c r="AC68">
        <f t="shared" si="22"/>
        <v>6.96</v>
      </c>
      <c r="AD68">
        <f t="shared" si="23"/>
        <v>0</v>
      </c>
      <c r="AE68">
        <f t="shared" si="24"/>
        <v>0</v>
      </c>
      <c r="AF68">
        <f t="shared" si="25"/>
        <v>0</v>
      </c>
      <c r="AG68">
        <f t="shared" si="26"/>
        <v>1</v>
      </c>
      <c r="AH68">
        <f t="shared" si="27"/>
        <v>1</v>
      </c>
      <c r="AI68">
        <f t="shared" si="28"/>
        <v>1</v>
      </c>
      <c r="AJ68">
        <f t="shared" si="29"/>
        <v>1</v>
      </c>
      <c r="AK68">
        <f t="shared" si="18"/>
        <v>1</v>
      </c>
      <c r="AL68">
        <f t="shared" si="30"/>
        <v>1</v>
      </c>
      <c r="AM68">
        <f t="shared" si="31"/>
        <v>1</v>
      </c>
      <c r="AN68">
        <f t="shared" si="32"/>
        <v>1</v>
      </c>
      <c r="AO68">
        <f t="shared" si="33"/>
        <v>0</v>
      </c>
      <c r="AP68">
        <f t="shared" si="34"/>
        <v>0</v>
      </c>
    </row>
    <row r="69" spans="1:42" x14ac:dyDescent="0.3">
      <c r="A69">
        <v>72</v>
      </c>
      <c r="B69" t="s">
        <v>96</v>
      </c>
      <c r="C69" s="1">
        <v>42480</v>
      </c>
      <c r="D69" s="5">
        <f>INDEX(daysDrivenData!B:C,MATCH(DataCleaned!B69,daysDrivenData!C:C,0),1)</f>
        <v>55</v>
      </c>
      <c r="E69">
        <v>406</v>
      </c>
      <c r="F69">
        <v>4.2717355418042704</v>
      </c>
      <c r="G69">
        <v>13.473316912972001</v>
      </c>
      <c r="H69">
        <v>28.0788177339901</v>
      </c>
      <c r="I69">
        <v>5301.2598218544999</v>
      </c>
      <c r="J69">
        <v>13.057290201612</v>
      </c>
      <c r="K69">
        <v>0</v>
      </c>
      <c r="L69">
        <v>0</v>
      </c>
      <c r="M69">
        <v>0</v>
      </c>
      <c r="N69">
        <v>50</v>
      </c>
      <c r="O69">
        <v>37</v>
      </c>
      <c r="P69">
        <v>48</v>
      </c>
      <c r="Q69">
        <v>58</v>
      </c>
      <c r="R69">
        <v>37</v>
      </c>
      <c r="S69">
        <v>60</v>
      </c>
      <c r="T69">
        <v>0</v>
      </c>
      <c r="U69">
        <v>61</v>
      </c>
      <c r="V69">
        <v>2</v>
      </c>
      <c r="W69">
        <v>53</v>
      </c>
      <c r="X69">
        <v>4</v>
      </c>
      <c r="Y69">
        <v>13</v>
      </c>
      <c r="Z69">
        <f t="shared" si="19"/>
        <v>10</v>
      </c>
      <c r="AA69">
        <f t="shared" si="20"/>
        <v>530.12598218544997</v>
      </c>
      <c r="AB69">
        <f t="shared" si="21"/>
        <v>40.6</v>
      </c>
      <c r="AC69">
        <f t="shared" si="22"/>
        <v>7.3818181818181818</v>
      </c>
      <c r="AD69">
        <f t="shared" si="23"/>
        <v>0</v>
      </c>
      <c r="AE69">
        <f t="shared" si="24"/>
        <v>0</v>
      </c>
      <c r="AF69">
        <f t="shared" si="25"/>
        <v>0</v>
      </c>
      <c r="AG69">
        <f t="shared" si="26"/>
        <v>1</v>
      </c>
      <c r="AH69">
        <f t="shared" si="27"/>
        <v>1</v>
      </c>
      <c r="AI69">
        <f t="shared" si="28"/>
        <v>1</v>
      </c>
      <c r="AJ69">
        <f t="shared" si="29"/>
        <v>1</v>
      </c>
      <c r="AK69">
        <f t="shared" si="18"/>
        <v>1</v>
      </c>
      <c r="AL69">
        <f t="shared" si="30"/>
        <v>1</v>
      </c>
      <c r="AM69">
        <f t="shared" si="31"/>
        <v>1</v>
      </c>
      <c r="AN69">
        <f t="shared" si="32"/>
        <v>1</v>
      </c>
      <c r="AO69">
        <f t="shared" si="33"/>
        <v>1</v>
      </c>
      <c r="AP69">
        <f t="shared" si="34"/>
        <v>1</v>
      </c>
    </row>
    <row r="70" spans="1:42" hidden="1" x14ac:dyDescent="0.3">
      <c r="A70">
        <v>73</v>
      </c>
      <c r="B70" t="s">
        <v>97</v>
      </c>
      <c r="C70" s="1">
        <v>42482</v>
      </c>
      <c r="D70" s="5">
        <f>INDEX(daysDrivenData!B:C,MATCH(DataCleaned!B70,daysDrivenData!C:C,0),1)</f>
        <v>0</v>
      </c>
      <c r="E70">
        <v>60</v>
      </c>
      <c r="F70">
        <v>2.7899635875576299</v>
      </c>
      <c r="G70">
        <v>13.8158333333333</v>
      </c>
      <c r="H70">
        <v>33.3333333333333</v>
      </c>
      <c r="I70">
        <v>707.767483618543</v>
      </c>
      <c r="J70">
        <v>11.7961247269757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-1</v>
      </c>
      <c r="Y70">
        <v>-1</v>
      </c>
      <c r="Z70">
        <f t="shared" si="19"/>
        <v>1</v>
      </c>
      <c r="AA70">
        <f t="shared" si="20"/>
        <v>707.767483618543</v>
      </c>
      <c r="AB70">
        <f t="shared" si="21"/>
        <v>60</v>
      </c>
      <c r="AC70" t="e">
        <f t="shared" si="22"/>
        <v>#DIV/0!</v>
      </c>
    </row>
    <row r="71" spans="1:42" x14ac:dyDescent="0.3">
      <c r="A71">
        <v>74</v>
      </c>
      <c r="B71" t="s">
        <v>98</v>
      </c>
      <c r="C71" s="1">
        <v>42495</v>
      </c>
      <c r="D71" s="5">
        <f>INDEX(daysDrivenData!B:C,MATCH(DataCleaned!B71,daysDrivenData!C:C,0),1)</f>
        <v>16</v>
      </c>
      <c r="E71">
        <v>61</v>
      </c>
      <c r="F71">
        <v>6.0654026383282602</v>
      </c>
      <c r="G71">
        <v>14.5568306010928</v>
      </c>
      <c r="H71">
        <v>19.672131147540899</v>
      </c>
      <c r="I71">
        <v>966.31123981052201</v>
      </c>
      <c r="J71">
        <v>15.841167865746201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23</v>
      </c>
      <c r="R71">
        <v>15</v>
      </c>
      <c r="S71">
        <v>16</v>
      </c>
      <c r="T71">
        <v>5</v>
      </c>
      <c r="U71">
        <v>1</v>
      </c>
      <c r="V71">
        <v>0</v>
      </c>
      <c r="W71">
        <v>0</v>
      </c>
      <c r="X71">
        <v>6</v>
      </c>
      <c r="Y71">
        <v>11</v>
      </c>
      <c r="Z71">
        <f t="shared" si="19"/>
        <v>6</v>
      </c>
      <c r="AA71">
        <f t="shared" si="20"/>
        <v>161.05187330175366</v>
      </c>
      <c r="AB71">
        <f t="shared" si="21"/>
        <v>10.166666666666666</v>
      </c>
      <c r="AC71">
        <f t="shared" si="22"/>
        <v>3.8125</v>
      </c>
      <c r="AD71">
        <f t="shared" ref="AD71:AD96" si="35">IF(AND($X71&lt;=$AD$1,$Y71&gt;=$AD$1),1,0)</f>
        <v>0</v>
      </c>
      <c r="AE71">
        <f t="shared" ref="AE71:AE96" si="36">IF(AND($X71&lt;=$AE$1,$Y71&gt;=$AE$1),1,0)</f>
        <v>0</v>
      </c>
      <c r="AF71">
        <f t="shared" ref="AF71:AF96" si="37">IF(AND($X71&lt;=$AF$1,$Y71&gt;=$AF$1),1,0)</f>
        <v>0</v>
      </c>
      <c r="AG71">
        <f t="shared" ref="AG71:AG96" si="38">IF(AND($X71&lt;=$AG$1,$Y71&gt;=$AG$1),1,0)</f>
        <v>0</v>
      </c>
      <c r="AH71">
        <f t="shared" ref="AH71:AH96" si="39">IF(AND($X71&lt;=$AH$1,$Y71&gt;=$AH$1),1,0)</f>
        <v>0</v>
      </c>
      <c r="AI71">
        <f t="shared" ref="AI71:AI96" si="40">IF(AND($X71&lt;=$AI$1,$Y71&gt;=$AI$1),1,0)</f>
        <v>1</v>
      </c>
      <c r="AJ71">
        <f t="shared" ref="AJ71:AJ96" si="41">IF(AND($X71&lt;=$AJ$1,$Y71&gt;=$AJ$1),1,0)</f>
        <v>1</v>
      </c>
      <c r="AK71">
        <f t="shared" ref="AK71:AK96" si="42">IF(AND($X71&lt;=$AK$1,$Y71&gt;=$AK$1),1,0)</f>
        <v>1</v>
      </c>
      <c r="AL71">
        <f t="shared" ref="AL71:AL96" si="43">IF(AND($X71&lt;=$AL$1,$Y71&gt;=$AL$1),1,0)</f>
        <v>1</v>
      </c>
      <c r="AM71">
        <f t="shared" ref="AM71:AM96" si="44">IF(AND($X71&lt;=$AM$1,$Y71&gt;=$AM$1),1,0)</f>
        <v>1</v>
      </c>
      <c r="AN71">
        <f t="shared" ref="AN71:AN96" si="45">IF(AND($X71&lt;=$AN$1,$Y71&gt;=$AN$1),1,0)</f>
        <v>1</v>
      </c>
      <c r="AO71">
        <f t="shared" ref="AO71:AO96" si="46">IF(AND($X71&lt;=$AO$1,$Y71&gt;=$AO$1),1,0)</f>
        <v>0</v>
      </c>
      <c r="AP71">
        <f t="shared" ref="AP71:AP96" si="47">IF(AND($X71&lt;=$AP$1,$Y71&gt;=$AP$1),1,0)</f>
        <v>0</v>
      </c>
    </row>
    <row r="72" spans="1:42" x14ac:dyDescent="0.3">
      <c r="A72">
        <v>75</v>
      </c>
      <c r="B72" t="s">
        <v>99</v>
      </c>
      <c r="C72" s="1">
        <v>42467</v>
      </c>
      <c r="D72" s="5">
        <f>INDEX(daysDrivenData!B:C,MATCH(DataCleaned!B72,daysDrivenData!C:C,0),1)</f>
        <v>59</v>
      </c>
      <c r="E72">
        <v>682</v>
      </c>
      <c r="F72">
        <v>4.0138282584795402</v>
      </c>
      <c r="G72">
        <v>14.847434017595299</v>
      </c>
      <c r="H72">
        <v>35.6304985337243</v>
      </c>
      <c r="I72">
        <v>9183.6394206983296</v>
      </c>
      <c r="J72">
        <v>13.4657469511705</v>
      </c>
      <c r="K72">
        <v>0</v>
      </c>
      <c r="L72">
        <v>47</v>
      </c>
      <c r="M72">
        <v>50</v>
      </c>
      <c r="N72">
        <v>69</v>
      </c>
      <c r="O72">
        <v>75</v>
      </c>
      <c r="P72">
        <v>56</v>
      </c>
      <c r="Q72">
        <v>54</v>
      </c>
      <c r="R72">
        <v>63</v>
      </c>
      <c r="S72">
        <v>47</v>
      </c>
      <c r="T72">
        <v>83</v>
      </c>
      <c r="U72">
        <v>64</v>
      </c>
      <c r="V72">
        <v>44</v>
      </c>
      <c r="W72">
        <v>30</v>
      </c>
      <c r="X72">
        <v>2</v>
      </c>
      <c r="Y72">
        <v>13</v>
      </c>
      <c r="Z72">
        <f t="shared" si="19"/>
        <v>12</v>
      </c>
      <c r="AA72">
        <f t="shared" si="20"/>
        <v>765.30328505819409</v>
      </c>
      <c r="AB72">
        <f t="shared" si="21"/>
        <v>56.833333333333336</v>
      </c>
      <c r="AC72">
        <f t="shared" si="22"/>
        <v>11.559322033898304</v>
      </c>
      <c r="AD72">
        <f t="shared" si="35"/>
        <v>0</v>
      </c>
      <c r="AE72">
        <f t="shared" si="36"/>
        <v>1</v>
      </c>
      <c r="AF72">
        <f t="shared" si="37"/>
        <v>1</v>
      </c>
      <c r="AG72">
        <f t="shared" si="38"/>
        <v>1</v>
      </c>
      <c r="AH72">
        <f t="shared" si="39"/>
        <v>1</v>
      </c>
      <c r="AI72">
        <f t="shared" si="40"/>
        <v>1</v>
      </c>
      <c r="AJ72">
        <f t="shared" si="41"/>
        <v>1</v>
      </c>
      <c r="AK72">
        <f t="shared" si="42"/>
        <v>1</v>
      </c>
      <c r="AL72">
        <f t="shared" si="43"/>
        <v>1</v>
      </c>
      <c r="AM72">
        <f t="shared" si="44"/>
        <v>1</v>
      </c>
      <c r="AN72">
        <f t="shared" si="45"/>
        <v>1</v>
      </c>
      <c r="AO72">
        <f t="shared" si="46"/>
        <v>1</v>
      </c>
      <c r="AP72">
        <f t="shared" si="47"/>
        <v>1</v>
      </c>
    </row>
    <row r="73" spans="1:42" x14ac:dyDescent="0.3">
      <c r="A73">
        <v>76</v>
      </c>
      <c r="B73" t="s">
        <v>100</v>
      </c>
      <c r="C73" s="1">
        <v>42458</v>
      </c>
      <c r="D73" s="5">
        <f>INDEX(daysDrivenData!B:C,MATCH(DataCleaned!B73,daysDrivenData!C:C,0),1)</f>
        <v>6</v>
      </c>
      <c r="E73">
        <v>38</v>
      </c>
      <c r="F73">
        <v>2.9743968269437602</v>
      </c>
      <c r="G73">
        <v>12.7030701754385</v>
      </c>
      <c r="H73">
        <v>10.5263157894736</v>
      </c>
      <c r="I73">
        <v>390.76847200922901</v>
      </c>
      <c r="J73">
        <v>10.2833808423481</v>
      </c>
      <c r="K73">
        <v>34</v>
      </c>
      <c r="L73">
        <v>2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3</v>
      </c>
      <c r="Z73">
        <f t="shared" si="19"/>
        <v>3</v>
      </c>
      <c r="AA73">
        <f t="shared" si="20"/>
        <v>130.25615733640967</v>
      </c>
      <c r="AB73">
        <f t="shared" si="21"/>
        <v>12.666666666666666</v>
      </c>
      <c r="AC73">
        <f t="shared" si="22"/>
        <v>6.333333333333333</v>
      </c>
      <c r="AD73">
        <f t="shared" si="35"/>
        <v>1</v>
      </c>
      <c r="AE73">
        <f t="shared" si="36"/>
        <v>1</v>
      </c>
      <c r="AF73">
        <f t="shared" si="37"/>
        <v>1</v>
      </c>
      <c r="AG73">
        <f t="shared" si="38"/>
        <v>0</v>
      </c>
      <c r="AH73">
        <f t="shared" si="39"/>
        <v>0</v>
      </c>
      <c r="AI73">
        <f t="shared" si="40"/>
        <v>0</v>
      </c>
      <c r="AJ73">
        <f t="shared" si="41"/>
        <v>0</v>
      </c>
      <c r="AK73">
        <f t="shared" si="42"/>
        <v>0</v>
      </c>
      <c r="AL73">
        <f t="shared" si="43"/>
        <v>0</v>
      </c>
      <c r="AM73">
        <f t="shared" si="44"/>
        <v>0</v>
      </c>
      <c r="AN73">
        <f t="shared" si="45"/>
        <v>0</v>
      </c>
      <c r="AO73">
        <f t="shared" si="46"/>
        <v>0</v>
      </c>
      <c r="AP73">
        <f t="shared" si="47"/>
        <v>0</v>
      </c>
    </row>
    <row r="74" spans="1:42" x14ac:dyDescent="0.3">
      <c r="A74">
        <v>77</v>
      </c>
      <c r="B74" t="s">
        <v>101</v>
      </c>
      <c r="C74" s="1">
        <v>42504</v>
      </c>
      <c r="D74" s="5">
        <f>INDEX(daysDrivenData!B:C,MATCH(DataCleaned!B74,daysDrivenData!C:C,0),1)</f>
        <v>13</v>
      </c>
      <c r="E74">
        <v>54</v>
      </c>
      <c r="F74">
        <v>5.9198065551601697</v>
      </c>
      <c r="G74">
        <v>13.320061728395</v>
      </c>
      <c r="H74">
        <v>25.925925925925899</v>
      </c>
      <c r="I74">
        <v>889.49398734160195</v>
      </c>
      <c r="J74">
        <v>16.472110876696298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</v>
      </c>
      <c r="R74">
        <v>25</v>
      </c>
      <c r="S74">
        <v>0</v>
      </c>
      <c r="T74">
        <v>12</v>
      </c>
      <c r="U74">
        <v>0</v>
      </c>
      <c r="V74">
        <v>0</v>
      </c>
      <c r="W74">
        <v>12</v>
      </c>
      <c r="X74">
        <v>7</v>
      </c>
      <c r="Y74">
        <v>13</v>
      </c>
      <c r="Z74">
        <f t="shared" si="19"/>
        <v>7</v>
      </c>
      <c r="AA74">
        <f t="shared" si="20"/>
        <v>127.07056962022885</v>
      </c>
      <c r="AB74">
        <f t="shared" si="21"/>
        <v>7.7142857142857144</v>
      </c>
      <c r="AC74">
        <f t="shared" si="22"/>
        <v>4.1538461538461542</v>
      </c>
      <c r="AD74">
        <f t="shared" si="35"/>
        <v>0</v>
      </c>
      <c r="AE74">
        <f t="shared" si="36"/>
        <v>0</v>
      </c>
      <c r="AF74">
        <f t="shared" si="37"/>
        <v>0</v>
      </c>
      <c r="AG74">
        <f t="shared" si="38"/>
        <v>0</v>
      </c>
      <c r="AH74">
        <f t="shared" si="39"/>
        <v>0</v>
      </c>
      <c r="AI74">
        <f t="shared" si="40"/>
        <v>0</v>
      </c>
      <c r="AJ74">
        <f t="shared" si="41"/>
        <v>1</v>
      </c>
      <c r="AK74">
        <f t="shared" si="42"/>
        <v>1</v>
      </c>
      <c r="AL74">
        <f t="shared" si="43"/>
        <v>1</v>
      </c>
      <c r="AM74">
        <f t="shared" si="44"/>
        <v>1</v>
      </c>
      <c r="AN74">
        <f t="shared" si="45"/>
        <v>1</v>
      </c>
      <c r="AO74">
        <f t="shared" si="46"/>
        <v>1</v>
      </c>
      <c r="AP74">
        <f t="shared" si="47"/>
        <v>1</v>
      </c>
    </row>
    <row r="75" spans="1:42" x14ac:dyDescent="0.3">
      <c r="A75">
        <v>78</v>
      </c>
      <c r="B75" t="s">
        <v>102</v>
      </c>
      <c r="C75" s="1">
        <v>42504</v>
      </c>
      <c r="D75" s="5">
        <f>INDEX(daysDrivenData!B:C,MATCH(DataCleaned!B75,daysDrivenData!C:C,0),1)</f>
        <v>4</v>
      </c>
      <c r="E75">
        <v>21</v>
      </c>
      <c r="F75">
        <v>3.9009780406874799</v>
      </c>
      <c r="G75">
        <v>11.857142857142801</v>
      </c>
      <c r="H75">
        <v>47.619047619047599</v>
      </c>
      <c r="I75">
        <v>275.09995179286699</v>
      </c>
      <c r="J75">
        <v>13.099997704422201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10</v>
      </c>
      <c r="R75">
        <v>11</v>
      </c>
      <c r="S75">
        <v>0</v>
      </c>
      <c r="T75">
        <v>0</v>
      </c>
      <c r="U75">
        <v>0</v>
      </c>
      <c r="V75">
        <v>0</v>
      </c>
      <c r="W75">
        <v>0</v>
      </c>
      <c r="X75">
        <v>7</v>
      </c>
      <c r="Y75">
        <v>8</v>
      </c>
      <c r="Z75">
        <f t="shared" si="19"/>
        <v>2</v>
      </c>
      <c r="AA75">
        <f t="shared" si="20"/>
        <v>137.54997589643349</v>
      </c>
      <c r="AB75">
        <f t="shared" si="21"/>
        <v>10.5</v>
      </c>
      <c r="AC75">
        <f t="shared" si="22"/>
        <v>5.25</v>
      </c>
      <c r="AD75">
        <f t="shared" si="35"/>
        <v>0</v>
      </c>
      <c r="AE75">
        <f t="shared" si="36"/>
        <v>0</v>
      </c>
      <c r="AF75">
        <f t="shared" si="37"/>
        <v>0</v>
      </c>
      <c r="AG75">
        <f t="shared" si="38"/>
        <v>0</v>
      </c>
      <c r="AH75">
        <f t="shared" si="39"/>
        <v>0</v>
      </c>
      <c r="AI75">
        <f t="shared" si="40"/>
        <v>0</v>
      </c>
      <c r="AJ75">
        <f t="shared" si="41"/>
        <v>1</v>
      </c>
      <c r="AK75">
        <f t="shared" si="42"/>
        <v>1</v>
      </c>
      <c r="AL75">
        <f t="shared" si="43"/>
        <v>0</v>
      </c>
      <c r="AM75">
        <f t="shared" si="44"/>
        <v>0</v>
      </c>
      <c r="AN75">
        <f t="shared" si="45"/>
        <v>0</v>
      </c>
      <c r="AO75">
        <f t="shared" si="46"/>
        <v>0</v>
      </c>
      <c r="AP75">
        <f t="shared" si="47"/>
        <v>0</v>
      </c>
    </row>
    <row r="76" spans="1:42" x14ac:dyDescent="0.3">
      <c r="A76">
        <v>79</v>
      </c>
      <c r="B76" t="s">
        <v>103</v>
      </c>
      <c r="C76" s="1">
        <v>42497</v>
      </c>
      <c r="D76" s="5">
        <f>INDEX(daysDrivenData!B:C,MATCH(DataCleaned!B76,daysDrivenData!C:C,0),1)</f>
        <v>37</v>
      </c>
      <c r="E76">
        <v>287</v>
      </c>
      <c r="F76">
        <v>3.7079671113256101</v>
      </c>
      <c r="G76">
        <v>12.0328106852497</v>
      </c>
      <c r="H76">
        <v>34.494773519163701</v>
      </c>
      <c r="I76">
        <v>3624.9077140556501</v>
      </c>
      <c r="J76">
        <v>12.6303404670928</v>
      </c>
      <c r="K76">
        <v>0</v>
      </c>
      <c r="L76">
        <v>0</v>
      </c>
      <c r="M76">
        <v>0</v>
      </c>
      <c r="N76">
        <v>0</v>
      </c>
      <c r="O76">
        <v>0</v>
      </c>
      <c r="P76">
        <v>26</v>
      </c>
      <c r="Q76">
        <v>74</v>
      </c>
      <c r="R76">
        <v>43</v>
      </c>
      <c r="S76">
        <v>45</v>
      </c>
      <c r="T76">
        <v>65</v>
      </c>
      <c r="U76">
        <v>1</v>
      </c>
      <c r="V76">
        <v>7</v>
      </c>
      <c r="W76">
        <v>26</v>
      </c>
      <c r="X76">
        <v>6</v>
      </c>
      <c r="Y76">
        <v>13</v>
      </c>
      <c r="Z76">
        <f t="shared" si="19"/>
        <v>8</v>
      </c>
      <c r="AA76">
        <f t="shared" si="20"/>
        <v>453.11346425695626</v>
      </c>
      <c r="AB76">
        <f t="shared" si="21"/>
        <v>35.875</v>
      </c>
      <c r="AC76">
        <f t="shared" si="22"/>
        <v>7.756756756756757</v>
      </c>
      <c r="AD76">
        <f t="shared" si="35"/>
        <v>0</v>
      </c>
      <c r="AE76">
        <f t="shared" si="36"/>
        <v>0</v>
      </c>
      <c r="AF76">
        <f t="shared" si="37"/>
        <v>0</v>
      </c>
      <c r="AG76">
        <f t="shared" si="38"/>
        <v>0</v>
      </c>
      <c r="AH76">
        <f t="shared" si="39"/>
        <v>0</v>
      </c>
      <c r="AI76">
        <f t="shared" si="40"/>
        <v>1</v>
      </c>
      <c r="AJ76">
        <f t="shared" si="41"/>
        <v>1</v>
      </c>
      <c r="AK76">
        <f t="shared" si="42"/>
        <v>1</v>
      </c>
      <c r="AL76">
        <f t="shared" si="43"/>
        <v>1</v>
      </c>
      <c r="AM76">
        <f t="shared" si="44"/>
        <v>1</v>
      </c>
      <c r="AN76">
        <f t="shared" si="45"/>
        <v>1</v>
      </c>
      <c r="AO76">
        <f t="shared" si="46"/>
        <v>1</v>
      </c>
      <c r="AP76">
        <f t="shared" si="47"/>
        <v>1</v>
      </c>
    </row>
    <row r="77" spans="1:42" x14ac:dyDescent="0.3">
      <c r="A77">
        <v>80</v>
      </c>
      <c r="B77" t="s">
        <v>104</v>
      </c>
      <c r="C77" s="1">
        <v>42464</v>
      </c>
      <c r="D77" s="5">
        <f>INDEX(daysDrivenData!B:C,MATCH(DataCleaned!B77,daysDrivenData!C:C,0),1)</f>
        <v>21</v>
      </c>
      <c r="E77">
        <v>37</v>
      </c>
      <c r="F77">
        <v>4.9774307345734101</v>
      </c>
      <c r="G77">
        <v>16.563063063063002</v>
      </c>
      <c r="H77">
        <v>37.837837837837803</v>
      </c>
      <c r="I77">
        <v>555.45461740734197</v>
      </c>
      <c r="J77">
        <v>15.012286956955201</v>
      </c>
      <c r="K77">
        <v>0</v>
      </c>
      <c r="L77">
        <v>8</v>
      </c>
      <c r="M77">
        <v>2</v>
      </c>
      <c r="N77">
        <v>4</v>
      </c>
      <c r="O77">
        <v>5</v>
      </c>
      <c r="P77">
        <v>5</v>
      </c>
      <c r="Q77">
        <v>3</v>
      </c>
      <c r="R77">
        <v>1</v>
      </c>
      <c r="S77">
        <v>0</v>
      </c>
      <c r="T77">
        <v>7</v>
      </c>
      <c r="U77">
        <v>2</v>
      </c>
      <c r="V77">
        <v>0</v>
      </c>
      <c r="W77">
        <v>0</v>
      </c>
      <c r="X77">
        <v>2</v>
      </c>
      <c r="Y77">
        <v>11</v>
      </c>
      <c r="Z77">
        <f t="shared" si="19"/>
        <v>10</v>
      </c>
      <c r="AA77">
        <f t="shared" si="20"/>
        <v>55.545461740734197</v>
      </c>
      <c r="AB77">
        <f t="shared" si="21"/>
        <v>3.7</v>
      </c>
      <c r="AC77">
        <f t="shared" si="22"/>
        <v>1.7619047619047619</v>
      </c>
      <c r="AD77">
        <f t="shared" si="35"/>
        <v>0</v>
      </c>
      <c r="AE77">
        <f t="shared" si="36"/>
        <v>1</v>
      </c>
      <c r="AF77">
        <f t="shared" si="37"/>
        <v>1</v>
      </c>
      <c r="AG77">
        <f t="shared" si="38"/>
        <v>1</v>
      </c>
      <c r="AH77">
        <f t="shared" si="39"/>
        <v>1</v>
      </c>
      <c r="AI77">
        <f t="shared" si="40"/>
        <v>1</v>
      </c>
      <c r="AJ77">
        <f t="shared" si="41"/>
        <v>1</v>
      </c>
      <c r="AK77">
        <f t="shared" si="42"/>
        <v>1</v>
      </c>
      <c r="AL77">
        <f t="shared" si="43"/>
        <v>1</v>
      </c>
      <c r="AM77">
        <f t="shared" si="44"/>
        <v>1</v>
      </c>
      <c r="AN77">
        <f t="shared" si="45"/>
        <v>1</v>
      </c>
      <c r="AO77">
        <f t="shared" si="46"/>
        <v>0</v>
      </c>
      <c r="AP77">
        <f t="shared" si="47"/>
        <v>0</v>
      </c>
    </row>
    <row r="78" spans="1:42" x14ac:dyDescent="0.3">
      <c r="A78">
        <v>81</v>
      </c>
      <c r="B78" t="s">
        <v>105</v>
      </c>
      <c r="C78" s="1">
        <v>42466</v>
      </c>
      <c r="D78" s="5">
        <f>INDEX(daysDrivenData!B:C,MATCH(DataCleaned!B78,daysDrivenData!C:C,0),1)</f>
        <v>10</v>
      </c>
      <c r="E78">
        <v>54</v>
      </c>
      <c r="F78">
        <v>4.99347788764568</v>
      </c>
      <c r="G78">
        <v>14.955555555555501</v>
      </c>
      <c r="H78">
        <v>31.481481481481399</v>
      </c>
      <c r="I78">
        <v>783.11394848509303</v>
      </c>
      <c r="J78">
        <v>14.5021101571313</v>
      </c>
      <c r="K78">
        <v>0</v>
      </c>
      <c r="L78">
        <v>10</v>
      </c>
      <c r="M78">
        <v>9</v>
      </c>
      <c r="N78">
        <v>11</v>
      </c>
      <c r="O78">
        <v>24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</v>
      </c>
      <c r="Y78">
        <v>5</v>
      </c>
      <c r="Z78">
        <f t="shared" si="19"/>
        <v>4</v>
      </c>
      <c r="AA78">
        <f t="shared" si="20"/>
        <v>195.77848712127326</v>
      </c>
      <c r="AB78">
        <f t="shared" si="21"/>
        <v>13.5</v>
      </c>
      <c r="AC78">
        <f t="shared" si="22"/>
        <v>5.4</v>
      </c>
      <c r="AD78">
        <f t="shared" si="35"/>
        <v>0</v>
      </c>
      <c r="AE78">
        <f t="shared" si="36"/>
        <v>1</v>
      </c>
      <c r="AF78">
        <f t="shared" si="37"/>
        <v>1</v>
      </c>
      <c r="AG78">
        <f t="shared" si="38"/>
        <v>1</v>
      </c>
      <c r="AH78">
        <f t="shared" si="39"/>
        <v>1</v>
      </c>
      <c r="AI78">
        <f t="shared" si="40"/>
        <v>0</v>
      </c>
      <c r="AJ78">
        <f t="shared" si="41"/>
        <v>0</v>
      </c>
      <c r="AK78">
        <f t="shared" si="42"/>
        <v>0</v>
      </c>
      <c r="AL78">
        <f t="shared" si="43"/>
        <v>0</v>
      </c>
      <c r="AM78">
        <f t="shared" si="44"/>
        <v>0</v>
      </c>
      <c r="AN78">
        <f t="shared" si="45"/>
        <v>0</v>
      </c>
      <c r="AO78">
        <f t="shared" si="46"/>
        <v>0</v>
      </c>
      <c r="AP78">
        <f t="shared" si="47"/>
        <v>0</v>
      </c>
    </row>
    <row r="79" spans="1:42" x14ac:dyDescent="0.3">
      <c r="A79">
        <v>82</v>
      </c>
      <c r="B79" t="s">
        <v>106</v>
      </c>
      <c r="C79" s="1">
        <v>42479</v>
      </c>
      <c r="D79" s="5">
        <f>INDEX(daysDrivenData!B:C,MATCH(DataCleaned!B79,daysDrivenData!C:C,0),1)</f>
        <v>38</v>
      </c>
      <c r="E79">
        <v>256</v>
      </c>
      <c r="F79">
        <v>3.1010674406899699</v>
      </c>
      <c r="G79">
        <v>13.097591145833301</v>
      </c>
      <c r="H79">
        <v>58.59375</v>
      </c>
      <c r="I79">
        <v>3523.2173947353099</v>
      </c>
      <c r="J79">
        <v>13.762567948184801</v>
      </c>
      <c r="K79">
        <v>0</v>
      </c>
      <c r="L79">
        <v>0</v>
      </c>
      <c r="M79">
        <v>0</v>
      </c>
      <c r="N79">
        <v>8</v>
      </c>
      <c r="O79">
        <v>22</v>
      </c>
      <c r="P79">
        <v>14</v>
      </c>
      <c r="Q79">
        <v>13</v>
      </c>
      <c r="R79">
        <v>13</v>
      </c>
      <c r="S79">
        <v>13</v>
      </c>
      <c r="T79">
        <v>5</v>
      </c>
      <c r="U79">
        <v>53</v>
      </c>
      <c r="V79">
        <v>52</v>
      </c>
      <c r="W79">
        <v>63</v>
      </c>
      <c r="X79">
        <v>4</v>
      </c>
      <c r="Y79">
        <v>13</v>
      </c>
      <c r="Z79">
        <f t="shared" si="19"/>
        <v>10</v>
      </c>
      <c r="AA79">
        <f t="shared" si="20"/>
        <v>352.32173947353101</v>
      </c>
      <c r="AB79">
        <f t="shared" si="21"/>
        <v>25.6</v>
      </c>
      <c r="AC79">
        <f t="shared" si="22"/>
        <v>6.7368421052631575</v>
      </c>
      <c r="AD79">
        <f t="shared" si="35"/>
        <v>0</v>
      </c>
      <c r="AE79">
        <f t="shared" si="36"/>
        <v>0</v>
      </c>
      <c r="AF79">
        <f t="shared" si="37"/>
        <v>0</v>
      </c>
      <c r="AG79">
        <f t="shared" si="38"/>
        <v>1</v>
      </c>
      <c r="AH79">
        <f t="shared" si="39"/>
        <v>1</v>
      </c>
      <c r="AI79">
        <f t="shared" si="40"/>
        <v>1</v>
      </c>
      <c r="AJ79">
        <f t="shared" si="41"/>
        <v>1</v>
      </c>
      <c r="AK79">
        <f t="shared" si="42"/>
        <v>1</v>
      </c>
      <c r="AL79">
        <f t="shared" si="43"/>
        <v>1</v>
      </c>
      <c r="AM79">
        <f t="shared" si="44"/>
        <v>1</v>
      </c>
      <c r="AN79">
        <f t="shared" si="45"/>
        <v>1</v>
      </c>
      <c r="AO79">
        <f t="shared" si="46"/>
        <v>1</v>
      </c>
      <c r="AP79">
        <f t="shared" si="47"/>
        <v>1</v>
      </c>
    </row>
    <row r="80" spans="1:42" x14ac:dyDescent="0.3">
      <c r="A80">
        <v>83</v>
      </c>
      <c r="B80" t="s">
        <v>107</v>
      </c>
      <c r="C80" s="1">
        <v>42496</v>
      </c>
      <c r="D80" s="5">
        <f>INDEX(daysDrivenData!B:C,MATCH(DataCleaned!B80,daysDrivenData!C:C,0),1)</f>
        <v>15</v>
      </c>
      <c r="E80">
        <v>32</v>
      </c>
      <c r="F80">
        <v>9.3731358817900503</v>
      </c>
      <c r="G80">
        <v>20.542708333333302</v>
      </c>
      <c r="H80">
        <v>34.375</v>
      </c>
      <c r="I80">
        <v>720.09347657631895</v>
      </c>
      <c r="J80">
        <v>22.5029211430099</v>
      </c>
      <c r="K80">
        <v>0</v>
      </c>
      <c r="L80">
        <v>0</v>
      </c>
      <c r="M80">
        <v>0</v>
      </c>
      <c r="N80">
        <v>0</v>
      </c>
      <c r="O80">
        <v>0</v>
      </c>
      <c r="P80">
        <v>11</v>
      </c>
      <c r="Q80">
        <v>9</v>
      </c>
      <c r="R80">
        <v>0</v>
      </c>
      <c r="S80">
        <v>2</v>
      </c>
      <c r="T80">
        <v>5</v>
      </c>
      <c r="U80">
        <v>3</v>
      </c>
      <c r="V80">
        <v>1</v>
      </c>
      <c r="W80">
        <v>1</v>
      </c>
      <c r="X80">
        <v>6</v>
      </c>
      <c r="Y80">
        <v>13</v>
      </c>
      <c r="Z80">
        <f t="shared" si="19"/>
        <v>8</v>
      </c>
      <c r="AA80">
        <f t="shared" si="20"/>
        <v>90.011684572039869</v>
      </c>
      <c r="AB80">
        <f t="shared" si="21"/>
        <v>4</v>
      </c>
      <c r="AC80">
        <f t="shared" si="22"/>
        <v>2.1333333333333333</v>
      </c>
      <c r="AD80">
        <f t="shared" si="35"/>
        <v>0</v>
      </c>
      <c r="AE80">
        <f t="shared" si="36"/>
        <v>0</v>
      </c>
      <c r="AF80">
        <f t="shared" si="37"/>
        <v>0</v>
      </c>
      <c r="AG80">
        <f t="shared" si="38"/>
        <v>0</v>
      </c>
      <c r="AH80">
        <f t="shared" si="39"/>
        <v>0</v>
      </c>
      <c r="AI80">
        <f t="shared" si="40"/>
        <v>1</v>
      </c>
      <c r="AJ80">
        <f t="shared" si="41"/>
        <v>1</v>
      </c>
      <c r="AK80">
        <f t="shared" si="42"/>
        <v>1</v>
      </c>
      <c r="AL80">
        <f t="shared" si="43"/>
        <v>1</v>
      </c>
      <c r="AM80">
        <f t="shared" si="44"/>
        <v>1</v>
      </c>
      <c r="AN80">
        <f t="shared" si="45"/>
        <v>1</v>
      </c>
      <c r="AO80">
        <f t="shared" si="46"/>
        <v>1</v>
      </c>
      <c r="AP80">
        <f t="shared" si="47"/>
        <v>1</v>
      </c>
    </row>
    <row r="81" spans="1:42" x14ac:dyDescent="0.3">
      <c r="A81">
        <v>84</v>
      </c>
      <c r="B81" t="s">
        <v>108</v>
      </c>
      <c r="C81" s="1">
        <v>42459</v>
      </c>
      <c r="D81" s="5">
        <f>INDEX(daysDrivenData!B:C,MATCH(DataCleaned!B81,daysDrivenData!C:C,0),1)</f>
        <v>61</v>
      </c>
      <c r="E81">
        <v>439</v>
      </c>
      <c r="F81">
        <v>3.6308932143917398</v>
      </c>
      <c r="G81">
        <v>14.190242976461599</v>
      </c>
      <c r="H81">
        <v>34.396355353075101</v>
      </c>
      <c r="I81">
        <v>5610.1884988287002</v>
      </c>
      <c r="J81">
        <v>12.7794726624799</v>
      </c>
      <c r="K81">
        <v>27</v>
      </c>
      <c r="L81">
        <v>68</v>
      </c>
      <c r="M81">
        <v>14</v>
      </c>
      <c r="N81">
        <v>30</v>
      </c>
      <c r="O81">
        <v>17</v>
      </c>
      <c r="P81">
        <v>6</v>
      </c>
      <c r="Q81">
        <v>31</v>
      </c>
      <c r="R81">
        <v>36</v>
      </c>
      <c r="S81">
        <v>71</v>
      </c>
      <c r="T81">
        <v>20</v>
      </c>
      <c r="U81">
        <v>74</v>
      </c>
      <c r="V81">
        <v>36</v>
      </c>
      <c r="W81">
        <v>9</v>
      </c>
      <c r="X81">
        <v>1</v>
      </c>
      <c r="Y81">
        <v>13</v>
      </c>
      <c r="Z81">
        <f t="shared" si="19"/>
        <v>13</v>
      </c>
      <c r="AA81">
        <f t="shared" si="20"/>
        <v>431.55296144836154</v>
      </c>
      <c r="AB81">
        <f t="shared" si="21"/>
        <v>33.769230769230766</v>
      </c>
      <c r="AC81">
        <f t="shared" si="22"/>
        <v>7.1967213114754101</v>
      </c>
      <c r="AD81">
        <f t="shared" si="35"/>
        <v>1</v>
      </c>
      <c r="AE81">
        <f t="shared" si="36"/>
        <v>1</v>
      </c>
      <c r="AF81">
        <f t="shared" si="37"/>
        <v>1</v>
      </c>
      <c r="AG81">
        <f t="shared" si="38"/>
        <v>1</v>
      </c>
      <c r="AH81">
        <f t="shared" si="39"/>
        <v>1</v>
      </c>
      <c r="AI81">
        <f t="shared" si="40"/>
        <v>1</v>
      </c>
      <c r="AJ81">
        <f t="shared" si="41"/>
        <v>1</v>
      </c>
      <c r="AK81">
        <f t="shared" si="42"/>
        <v>1</v>
      </c>
      <c r="AL81">
        <f t="shared" si="43"/>
        <v>1</v>
      </c>
      <c r="AM81">
        <f t="shared" si="44"/>
        <v>1</v>
      </c>
      <c r="AN81">
        <f t="shared" si="45"/>
        <v>1</v>
      </c>
      <c r="AO81">
        <f t="shared" si="46"/>
        <v>1</v>
      </c>
      <c r="AP81">
        <f t="shared" si="47"/>
        <v>1</v>
      </c>
    </row>
    <row r="82" spans="1:42" x14ac:dyDescent="0.3">
      <c r="A82">
        <v>85</v>
      </c>
      <c r="B82" s="2" t="s">
        <v>109</v>
      </c>
      <c r="C82" s="1">
        <v>42492</v>
      </c>
      <c r="D82" s="5">
        <f>INDEX(daysDrivenData!B:C,MATCH(DataCleaned!B82,daysDrivenData!C:C,0),1)</f>
        <v>10</v>
      </c>
      <c r="E82">
        <v>45</v>
      </c>
      <c r="F82">
        <v>7.2984370404430798</v>
      </c>
      <c r="G82">
        <v>15.772222222222201</v>
      </c>
      <c r="H82">
        <v>28.8888888888888</v>
      </c>
      <c r="I82">
        <v>828.47151523502305</v>
      </c>
      <c r="J82">
        <v>18.410478116333799</v>
      </c>
      <c r="K82">
        <v>0</v>
      </c>
      <c r="L82">
        <v>0</v>
      </c>
      <c r="M82">
        <v>0</v>
      </c>
      <c r="N82">
        <v>0</v>
      </c>
      <c r="O82">
        <v>0</v>
      </c>
      <c r="P82">
        <v>14</v>
      </c>
      <c r="Q82">
        <v>18</v>
      </c>
      <c r="R82">
        <v>4</v>
      </c>
      <c r="S82">
        <v>5</v>
      </c>
      <c r="T82">
        <v>4</v>
      </c>
      <c r="U82">
        <v>0</v>
      </c>
      <c r="V82">
        <v>0</v>
      </c>
      <c r="W82">
        <v>0</v>
      </c>
      <c r="X82">
        <v>6</v>
      </c>
      <c r="Y82">
        <v>10</v>
      </c>
      <c r="Z82">
        <f t="shared" si="19"/>
        <v>5</v>
      </c>
      <c r="AA82">
        <f t="shared" si="20"/>
        <v>165.69430304700461</v>
      </c>
      <c r="AB82">
        <f t="shared" si="21"/>
        <v>9</v>
      </c>
      <c r="AC82">
        <f t="shared" si="22"/>
        <v>4.5</v>
      </c>
      <c r="AD82">
        <f t="shared" si="35"/>
        <v>0</v>
      </c>
      <c r="AE82">
        <f t="shared" si="36"/>
        <v>0</v>
      </c>
      <c r="AF82">
        <f t="shared" si="37"/>
        <v>0</v>
      </c>
      <c r="AG82">
        <f t="shared" si="38"/>
        <v>0</v>
      </c>
      <c r="AH82">
        <f t="shared" si="39"/>
        <v>0</v>
      </c>
      <c r="AI82">
        <f t="shared" si="40"/>
        <v>1</v>
      </c>
      <c r="AJ82">
        <f t="shared" si="41"/>
        <v>1</v>
      </c>
      <c r="AK82">
        <f t="shared" si="42"/>
        <v>1</v>
      </c>
      <c r="AL82">
        <f t="shared" si="43"/>
        <v>1</v>
      </c>
      <c r="AM82">
        <f t="shared" si="44"/>
        <v>1</v>
      </c>
      <c r="AN82">
        <f t="shared" si="45"/>
        <v>0</v>
      </c>
      <c r="AO82">
        <f t="shared" si="46"/>
        <v>0</v>
      </c>
      <c r="AP82">
        <f t="shared" si="47"/>
        <v>0</v>
      </c>
    </row>
    <row r="83" spans="1:42" x14ac:dyDescent="0.3">
      <c r="A83">
        <v>86</v>
      </c>
      <c r="B83" t="s">
        <v>110</v>
      </c>
      <c r="C83" s="1">
        <v>42476</v>
      </c>
      <c r="D83" s="5">
        <f>INDEX(daysDrivenData!B:C,MATCH(DataCleaned!B83,daysDrivenData!C:C,0),1)</f>
        <v>46</v>
      </c>
      <c r="E83">
        <v>379</v>
      </c>
      <c r="F83">
        <v>3.49742350008081</v>
      </c>
      <c r="G83">
        <v>13.9926121372031</v>
      </c>
      <c r="H83">
        <v>45.382585751978901</v>
      </c>
      <c r="I83">
        <v>4939.0021888123802</v>
      </c>
      <c r="J83">
        <v>13.031668044359799</v>
      </c>
      <c r="K83">
        <v>0</v>
      </c>
      <c r="L83">
        <v>0</v>
      </c>
      <c r="M83">
        <v>13</v>
      </c>
      <c r="N83">
        <v>57</v>
      </c>
      <c r="O83">
        <v>57</v>
      </c>
      <c r="P83">
        <v>49</v>
      </c>
      <c r="Q83">
        <v>67</v>
      </c>
      <c r="R83">
        <v>56</v>
      </c>
      <c r="S83">
        <v>0</v>
      </c>
      <c r="T83">
        <v>0</v>
      </c>
      <c r="U83">
        <v>27</v>
      </c>
      <c r="V83">
        <v>0</v>
      </c>
      <c r="W83">
        <v>53</v>
      </c>
      <c r="X83">
        <v>3</v>
      </c>
      <c r="Y83">
        <v>13</v>
      </c>
      <c r="Z83">
        <f t="shared" si="19"/>
        <v>11</v>
      </c>
      <c r="AA83">
        <f t="shared" si="20"/>
        <v>449.00019898294363</v>
      </c>
      <c r="AB83">
        <f t="shared" si="21"/>
        <v>34.454545454545453</v>
      </c>
      <c r="AC83">
        <f t="shared" si="22"/>
        <v>8.2391304347826093</v>
      </c>
      <c r="AD83">
        <f t="shared" si="35"/>
        <v>0</v>
      </c>
      <c r="AE83">
        <f t="shared" si="36"/>
        <v>0</v>
      </c>
      <c r="AF83">
        <f t="shared" si="37"/>
        <v>1</v>
      </c>
      <c r="AG83">
        <f t="shared" si="38"/>
        <v>1</v>
      </c>
      <c r="AH83">
        <f t="shared" si="39"/>
        <v>1</v>
      </c>
      <c r="AI83">
        <f t="shared" si="40"/>
        <v>1</v>
      </c>
      <c r="AJ83">
        <f t="shared" si="41"/>
        <v>1</v>
      </c>
      <c r="AK83">
        <f t="shared" si="42"/>
        <v>1</v>
      </c>
      <c r="AL83">
        <f t="shared" si="43"/>
        <v>1</v>
      </c>
      <c r="AM83">
        <f t="shared" si="44"/>
        <v>1</v>
      </c>
      <c r="AN83">
        <f t="shared" si="45"/>
        <v>1</v>
      </c>
      <c r="AO83">
        <f t="shared" si="46"/>
        <v>1</v>
      </c>
      <c r="AP83">
        <f t="shared" si="47"/>
        <v>1</v>
      </c>
    </row>
    <row r="84" spans="1:42" x14ac:dyDescent="0.3">
      <c r="A84">
        <v>87</v>
      </c>
      <c r="B84" t="s">
        <v>111</v>
      </c>
      <c r="C84" s="1">
        <v>42481</v>
      </c>
      <c r="D84" s="5">
        <f>INDEX(daysDrivenData!B:C,MATCH(DataCleaned!B84,daysDrivenData!C:C,0),1)</f>
        <v>53</v>
      </c>
      <c r="E84">
        <v>296</v>
      </c>
      <c r="F84">
        <v>6.8389710873586198</v>
      </c>
      <c r="G84">
        <v>15.8628378378378</v>
      </c>
      <c r="H84">
        <v>17.567567567567501</v>
      </c>
      <c r="I84">
        <v>4953.2695816690903</v>
      </c>
      <c r="J84">
        <v>16.734018856990101</v>
      </c>
      <c r="K84">
        <v>0</v>
      </c>
      <c r="L84">
        <v>0</v>
      </c>
      <c r="M84">
        <v>0</v>
      </c>
      <c r="N84">
        <v>3</v>
      </c>
      <c r="O84">
        <v>21</v>
      </c>
      <c r="P84">
        <v>14</v>
      </c>
      <c r="Q84">
        <v>60</v>
      </c>
      <c r="R84">
        <v>47</v>
      </c>
      <c r="S84">
        <v>53</v>
      </c>
      <c r="T84">
        <v>15</v>
      </c>
      <c r="U84">
        <v>19</v>
      </c>
      <c r="V84">
        <v>35</v>
      </c>
      <c r="W84">
        <v>29</v>
      </c>
      <c r="X84">
        <v>4</v>
      </c>
      <c r="Y84">
        <v>13</v>
      </c>
      <c r="Z84">
        <f t="shared" si="19"/>
        <v>10</v>
      </c>
      <c r="AA84">
        <f t="shared" si="20"/>
        <v>495.32695816690904</v>
      </c>
      <c r="AB84">
        <f t="shared" si="21"/>
        <v>29.6</v>
      </c>
      <c r="AC84">
        <f t="shared" si="22"/>
        <v>5.5849056603773581</v>
      </c>
      <c r="AD84">
        <f t="shared" si="35"/>
        <v>0</v>
      </c>
      <c r="AE84">
        <f t="shared" si="36"/>
        <v>0</v>
      </c>
      <c r="AF84">
        <f t="shared" si="37"/>
        <v>0</v>
      </c>
      <c r="AG84">
        <f t="shared" si="38"/>
        <v>1</v>
      </c>
      <c r="AH84">
        <f t="shared" si="39"/>
        <v>1</v>
      </c>
      <c r="AI84">
        <f t="shared" si="40"/>
        <v>1</v>
      </c>
      <c r="AJ84">
        <f t="shared" si="41"/>
        <v>1</v>
      </c>
      <c r="AK84">
        <f t="shared" si="42"/>
        <v>1</v>
      </c>
      <c r="AL84">
        <f t="shared" si="43"/>
        <v>1</v>
      </c>
      <c r="AM84">
        <f t="shared" si="44"/>
        <v>1</v>
      </c>
      <c r="AN84">
        <f t="shared" si="45"/>
        <v>1</v>
      </c>
      <c r="AO84">
        <f t="shared" si="46"/>
        <v>1</v>
      </c>
      <c r="AP84">
        <f t="shared" si="47"/>
        <v>1</v>
      </c>
    </row>
    <row r="85" spans="1:42" x14ac:dyDescent="0.3">
      <c r="A85">
        <v>88</v>
      </c>
      <c r="B85" t="s">
        <v>112</v>
      </c>
      <c r="C85" s="1">
        <v>42465</v>
      </c>
      <c r="D85" s="5">
        <f>INDEX(daysDrivenData!B:C,MATCH(DataCleaned!B85,daysDrivenData!C:C,0),1)</f>
        <v>10</v>
      </c>
      <c r="E85">
        <v>26</v>
      </c>
      <c r="F85">
        <v>5.3900500061659198</v>
      </c>
      <c r="G85">
        <v>11.9698717948717</v>
      </c>
      <c r="H85">
        <v>26.923076923076898</v>
      </c>
      <c r="I85">
        <v>352.45852179464799</v>
      </c>
      <c r="J85">
        <v>13.5560969921018</v>
      </c>
      <c r="K85">
        <v>0</v>
      </c>
      <c r="L85">
        <v>2</v>
      </c>
      <c r="M85">
        <v>9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8</v>
      </c>
      <c r="U85">
        <v>4</v>
      </c>
      <c r="V85">
        <v>0</v>
      </c>
      <c r="W85">
        <v>0</v>
      </c>
      <c r="X85">
        <v>2</v>
      </c>
      <c r="Y85">
        <v>11</v>
      </c>
      <c r="Z85">
        <f t="shared" si="19"/>
        <v>10</v>
      </c>
      <c r="AA85">
        <f t="shared" si="20"/>
        <v>35.245852179464798</v>
      </c>
      <c r="AB85">
        <f t="shared" si="21"/>
        <v>2.6</v>
      </c>
      <c r="AC85">
        <f t="shared" si="22"/>
        <v>2.6</v>
      </c>
      <c r="AD85">
        <f t="shared" si="35"/>
        <v>0</v>
      </c>
      <c r="AE85">
        <f t="shared" si="36"/>
        <v>1</v>
      </c>
      <c r="AF85">
        <f t="shared" si="37"/>
        <v>1</v>
      </c>
      <c r="AG85">
        <f t="shared" si="38"/>
        <v>1</v>
      </c>
      <c r="AH85">
        <f t="shared" si="39"/>
        <v>1</v>
      </c>
      <c r="AI85">
        <f t="shared" si="40"/>
        <v>1</v>
      </c>
      <c r="AJ85">
        <f t="shared" si="41"/>
        <v>1</v>
      </c>
      <c r="AK85">
        <f t="shared" si="42"/>
        <v>1</v>
      </c>
      <c r="AL85">
        <f t="shared" si="43"/>
        <v>1</v>
      </c>
      <c r="AM85">
        <f t="shared" si="44"/>
        <v>1</v>
      </c>
      <c r="AN85">
        <f t="shared" si="45"/>
        <v>1</v>
      </c>
      <c r="AO85">
        <f t="shared" si="46"/>
        <v>0</v>
      </c>
      <c r="AP85">
        <f t="shared" si="47"/>
        <v>0</v>
      </c>
    </row>
    <row r="86" spans="1:42" x14ac:dyDescent="0.3">
      <c r="A86">
        <v>89</v>
      </c>
      <c r="B86" t="s">
        <v>113</v>
      </c>
      <c r="C86" s="1">
        <v>42460</v>
      </c>
      <c r="D86" s="5">
        <f>INDEX(daysDrivenData!B:C,MATCH(DataCleaned!B86,daysDrivenData!C:C,0),1)</f>
        <v>72</v>
      </c>
      <c r="E86">
        <v>347</v>
      </c>
      <c r="F86">
        <v>5.3173282519488403</v>
      </c>
      <c r="G86">
        <v>13.735302593659901</v>
      </c>
      <c r="H86">
        <v>14.409221902017199</v>
      </c>
      <c r="I86">
        <v>4786.3806765754798</v>
      </c>
      <c r="J86">
        <v>13.7936042552607</v>
      </c>
      <c r="K86">
        <v>13</v>
      </c>
      <c r="L86">
        <v>20</v>
      </c>
      <c r="M86">
        <v>30</v>
      </c>
      <c r="N86">
        <v>26</v>
      </c>
      <c r="O86">
        <v>0</v>
      </c>
      <c r="P86">
        <v>17</v>
      </c>
      <c r="Q86">
        <v>33</v>
      </c>
      <c r="R86">
        <v>40</v>
      </c>
      <c r="S86">
        <v>14</v>
      </c>
      <c r="T86">
        <v>26</v>
      </c>
      <c r="U86">
        <v>34</v>
      </c>
      <c r="V86">
        <v>44</v>
      </c>
      <c r="W86">
        <v>50</v>
      </c>
      <c r="X86">
        <v>1</v>
      </c>
      <c r="Y86">
        <v>13</v>
      </c>
      <c r="Z86">
        <f t="shared" si="19"/>
        <v>13</v>
      </c>
      <c r="AA86">
        <f t="shared" si="20"/>
        <v>368.1831289673446</v>
      </c>
      <c r="AB86">
        <f t="shared" si="21"/>
        <v>26.692307692307693</v>
      </c>
      <c r="AC86">
        <f t="shared" si="22"/>
        <v>4.8194444444444446</v>
      </c>
      <c r="AD86">
        <f t="shared" si="35"/>
        <v>1</v>
      </c>
      <c r="AE86">
        <f t="shared" si="36"/>
        <v>1</v>
      </c>
      <c r="AF86">
        <f t="shared" si="37"/>
        <v>1</v>
      </c>
      <c r="AG86">
        <f t="shared" si="38"/>
        <v>1</v>
      </c>
      <c r="AH86">
        <f t="shared" si="39"/>
        <v>1</v>
      </c>
      <c r="AI86">
        <f t="shared" si="40"/>
        <v>1</v>
      </c>
      <c r="AJ86">
        <f t="shared" si="41"/>
        <v>1</v>
      </c>
      <c r="AK86">
        <f t="shared" si="42"/>
        <v>1</v>
      </c>
      <c r="AL86">
        <f t="shared" si="43"/>
        <v>1</v>
      </c>
      <c r="AM86">
        <f t="shared" si="44"/>
        <v>1</v>
      </c>
      <c r="AN86">
        <f t="shared" si="45"/>
        <v>1</v>
      </c>
      <c r="AO86">
        <f t="shared" si="46"/>
        <v>1</v>
      </c>
      <c r="AP86">
        <f t="shared" si="47"/>
        <v>1</v>
      </c>
    </row>
    <row r="87" spans="1:42" x14ac:dyDescent="0.3">
      <c r="A87">
        <v>90</v>
      </c>
      <c r="B87" t="s">
        <v>114</v>
      </c>
      <c r="C87" s="1">
        <v>42481</v>
      </c>
      <c r="D87" s="5">
        <f>INDEX(daysDrivenData!B:C,MATCH(DataCleaned!B87,daysDrivenData!C:C,0),1)</f>
        <v>44</v>
      </c>
      <c r="E87">
        <v>250</v>
      </c>
      <c r="F87">
        <v>3.97711111387276</v>
      </c>
      <c r="G87">
        <v>16.361333333333299</v>
      </c>
      <c r="H87">
        <v>33.200000000000003</v>
      </c>
      <c r="I87">
        <v>3449.11523531178</v>
      </c>
      <c r="J87">
        <v>13.7964609412471</v>
      </c>
      <c r="K87">
        <v>0</v>
      </c>
      <c r="L87">
        <v>0</v>
      </c>
      <c r="M87">
        <v>0</v>
      </c>
      <c r="N87">
        <v>17</v>
      </c>
      <c r="O87">
        <v>14</v>
      </c>
      <c r="P87">
        <v>26</v>
      </c>
      <c r="Q87">
        <v>23</v>
      </c>
      <c r="R87">
        <v>16</v>
      </c>
      <c r="S87">
        <v>20</v>
      </c>
      <c r="T87">
        <v>38</v>
      </c>
      <c r="U87">
        <v>39</v>
      </c>
      <c r="V87">
        <v>18</v>
      </c>
      <c r="W87">
        <v>39</v>
      </c>
      <c r="X87">
        <v>4</v>
      </c>
      <c r="Y87">
        <v>13</v>
      </c>
      <c r="Z87">
        <f t="shared" si="19"/>
        <v>10</v>
      </c>
      <c r="AA87">
        <f t="shared" si="20"/>
        <v>344.91152353117798</v>
      </c>
      <c r="AB87">
        <f t="shared" si="21"/>
        <v>25</v>
      </c>
      <c r="AC87">
        <f t="shared" si="22"/>
        <v>5.6818181818181817</v>
      </c>
      <c r="AD87">
        <f t="shared" si="35"/>
        <v>0</v>
      </c>
      <c r="AE87">
        <f t="shared" si="36"/>
        <v>0</v>
      </c>
      <c r="AF87">
        <f t="shared" si="37"/>
        <v>0</v>
      </c>
      <c r="AG87">
        <f t="shared" si="38"/>
        <v>1</v>
      </c>
      <c r="AH87">
        <f t="shared" si="39"/>
        <v>1</v>
      </c>
      <c r="AI87">
        <f t="shared" si="40"/>
        <v>1</v>
      </c>
      <c r="AJ87">
        <f t="shared" si="41"/>
        <v>1</v>
      </c>
      <c r="AK87">
        <f t="shared" si="42"/>
        <v>1</v>
      </c>
      <c r="AL87">
        <f t="shared" si="43"/>
        <v>1</v>
      </c>
      <c r="AM87">
        <f t="shared" si="44"/>
        <v>1</v>
      </c>
      <c r="AN87">
        <f t="shared" si="45"/>
        <v>1</v>
      </c>
      <c r="AO87">
        <f t="shared" si="46"/>
        <v>1</v>
      </c>
      <c r="AP87">
        <f t="shared" si="47"/>
        <v>1</v>
      </c>
    </row>
    <row r="88" spans="1:42" x14ac:dyDescent="0.3">
      <c r="A88">
        <v>91</v>
      </c>
      <c r="B88" t="s">
        <v>115</v>
      </c>
      <c r="C88" s="1">
        <v>42465</v>
      </c>
      <c r="D88" s="5">
        <f>INDEX(daysDrivenData!B:C,MATCH(DataCleaned!B88,daysDrivenData!C:C,0),1)</f>
        <v>80</v>
      </c>
      <c r="E88">
        <v>737</v>
      </c>
      <c r="F88">
        <v>3.2689618719786999</v>
      </c>
      <c r="G88">
        <v>12.185888738127501</v>
      </c>
      <c r="H88">
        <v>29.8507462686567</v>
      </c>
      <c r="I88">
        <v>8669.2062676997994</v>
      </c>
      <c r="J88">
        <v>11.762830756716101</v>
      </c>
      <c r="K88">
        <v>0</v>
      </c>
      <c r="L88">
        <v>59</v>
      </c>
      <c r="M88">
        <v>66</v>
      </c>
      <c r="N88">
        <v>53</v>
      </c>
      <c r="O88">
        <v>66</v>
      </c>
      <c r="P88">
        <v>64</v>
      </c>
      <c r="Q88">
        <v>55</v>
      </c>
      <c r="R88">
        <v>56</v>
      </c>
      <c r="S88">
        <v>68</v>
      </c>
      <c r="T88">
        <v>71</v>
      </c>
      <c r="U88">
        <v>56</v>
      </c>
      <c r="V88">
        <v>52</v>
      </c>
      <c r="W88">
        <v>71</v>
      </c>
      <c r="X88">
        <v>2</v>
      </c>
      <c r="Y88">
        <v>13</v>
      </c>
      <c r="Z88">
        <f t="shared" si="19"/>
        <v>12</v>
      </c>
      <c r="AA88">
        <f t="shared" si="20"/>
        <v>722.43385564164998</v>
      </c>
      <c r="AB88">
        <f t="shared" si="21"/>
        <v>61.416666666666664</v>
      </c>
      <c r="AC88">
        <f t="shared" si="22"/>
        <v>9.2125000000000004</v>
      </c>
      <c r="AD88">
        <f t="shared" si="35"/>
        <v>0</v>
      </c>
      <c r="AE88">
        <f t="shared" si="36"/>
        <v>1</v>
      </c>
      <c r="AF88">
        <f t="shared" si="37"/>
        <v>1</v>
      </c>
      <c r="AG88">
        <f t="shared" si="38"/>
        <v>1</v>
      </c>
      <c r="AH88">
        <f t="shared" si="39"/>
        <v>1</v>
      </c>
      <c r="AI88">
        <f t="shared" si="40"/>
        <v>1</v>
      </c>
      <c r="AJ88">
        <f t="shared" si="41"/>
        <v>1</v>
      </c>
      <c r="AK88">
        <f t="shared" si="42"/>
        <v>1</v>
      </c>
      <c r="AL88">
        <f t="shared" si="43"/>
        <v>1</v>
      </c>
      <c r="AM88">
        <f t="shared" si="44"/>
        <v>1</v>
      </c>
      <c r="AN88">
        <f t="shared" si="45"/>
        <v>1</v>
      </c>
      <c r="AO88">
        <f t="shared" si="46"/>
        <v>1</v>
      </c>
      <c r="AP88">
        <f t="shared" si="47"/>
        <v>1</v>
      </c>
    </row>
    <row r="89" spans="1:42" x14ac:dyDescent="0.3">
      <c r="A89">
        <v>92</v>
      </c>
      <c r="B89" t="s">
        <v>116</v>
      </c>
      <c r="C89" s="1">
        <v>42464</v>
      </c>
      <c r="D89" s="5">
        <f>INDEX(daysDrivenData!B:C,MATCH(DataCleaned!B89,daysDrivenData!C:C,0),1)</f>
        <v>50</v>
      </c>
      <c r="E89">
        <v>254</v>
      </c>
      <c r="F89">
        <v>7.9681268077910099</v>
      </c>
      <c r="G89">
        <v>20.477755905511799</v>
      </c>
      <c r="H89">
        <v>32.283464566929098</v>
      </c>
      <c r="I89">
        <v>4985.80095710353</v>
      </c>
      <c r="J89">
        <v>19.629137626391799</v>
      </c>
      <c r="K89">
        <v>0</v>
      </c>
      <c r="L89">
        <v>9</v>
      </c>
      <c r="M89">
        <v>0</v>
      </c>
      <c r="N89">
        <v>8</v>
      </c>
      <c r="O89">
        <v>28</v>
      </c>
      <c r="P89">
        <v>6</v>
      </c>
      <c r="Q89">
        <v>46</v>
      </c>
      <c r="R89">
        <v>27</v>
      </c>
      <c r="S89">
        <v>33</v>
      </c>
      <c r="T89">
        <v>0</v>
      </c>
      <c r="U89">
        <v>33</v>
      </c>
      <c r="V89">
        <v>34</v>
      </c>
      <c r="W89">
        <v>30</v>
      </c>
      <c r="X89">
        <v>2</v>
      </c>
      <c r="Y89">
        <v>13</v>
      </c>
      <c r="Z89">
        <f t="shared" si="19"/>
        <v>12</v>
      </c>
      <c r="AA89">
        <f t="shared" si="20"/>
        <v>415.48341309196081</v>
      </c>
      <c r="AB89">
        <f t="shared" si="21"/>
        <v>21.166666666666668</v>
      </c>
      <c r="AC89">
        <f t="shared" si="22"/>
        <v>5.08</v>
      </c>
      <c r="AD89">
        <f t="shared" si="35"/>
        <v>0</v>
      </c>
      <c r="AE89">
        <f t="shared" si="36"/>
        <v>1</v>
      </c>
      <c r="AF89">
        <f t="shared" si="37"/>
        <v>1</v>
      </c>
      <c r="AG89">
        <f t="shared" si="38"/>
        <v>1</v>
      </c>
      <c r="AH89">
        <f t="shared" si="39"/>
        <v>1</v>
      </c>
      <c r="AI89">
        <f t="shared" si="40"/>
        <v>1</v>
      </c>
      <c r="AJ89">
        <f t="shared" si="41"/>
        <v>1</v>
      </c>
      <c r="AK89">
        <f t="shared" si="42"/>
        <v>1</v>
      </c>
      <c r="AL89">
        <f t="shared" si="43"/>
        <v>1</v>
      </c>
      <c r="AM89">
        <f t="shared" si="44"/>
        <v>1</v>
      </c>
      <c r="AN89">
        <f t="shared" si="45"/>
        <v>1</v>
      </c>
      <c r="AO89">
        <f t="shared" si="46"/>
        <v>1</v>
      </c>
      <c r="AP89">
        <f t="shared" si="47"/>
        <v>1</v>
      </c>
    </row>
    <row r="90" spans="1:42" x14ac:dyDescent="0.3">
      <c r="A90">
        <v>93</v>
      </c>
      <c r="B90" t="s">
        <v>117</v>
      </c>
      <c r="C90" s="1">
        <v>42465</v>
      </c>
      <c r="D90" s="5">
        <f>INDEX(daysDrivenData!B:C,MATCH(DataCleaned!B90,daysDrivenData!C:C,0),1)</f>
        <v>50</v>
      </c>
      <c r="E90">
        <v>288</v>
      </c>
      <c r="F90">
        <v>7.1992568899880203</v>
      </c>
      <c r="G90">
        <v>16.074710648148098</v>
      </c>
      <c r="H90">
        <v>16.6666666666666</v>
      </c>
      <c r="I90">
        <v>4875.9894657582199</v>
      </c>
      <c r="J90">
        <v>16.9305189783271</v>
      </c>
      <c r="K90">
        <v>0</v>
      </c>
      <c r="L90">
        <v>22</v>
      </c>
      <c r="M90">
        <v>20</v>
      </c>
      <c r="N90">
        <v>32</v>
      </c>
      <c r="O90">
        <v>30</v>
      </c>
      <c r="P90">
        <v>42</v>
      </c>
      <c r="Q90">
        <v>16</v>
      </c>
      <c r="R90">
        <v>20</v>
      </c>
      <c r="S90">
        <v>21</v>
      </c>
      <c r="T90">
        <v>67</v>
      </c>
      <c r="U90">
        <v>18</v>
      </c>
      <c r="V90">
        <v>0</v>
      </c>
      <c r="W90">
        <v>0</v>
      </c>
      <c r="X90">
        <v>2</v>
      </c>
      <c r="Y90">
        <v>11</v>
      </c>
      <c r="Z90">
        <f t="shared" si="19"/>
        <v>10</v>
      </c>
      <c r="AA90">
        <f t="shared" si="20"/>
        <v>487.59894657582197</v>
      </c>
      <c r="AB90">
        <f t="shared" si="21"/>
        <v>28.8</v>
      </c>
      <c r="AC90">
        <f t="shared" si="22"/>
        <v>5.76</v>
      </c>
      <c r="AD90">
        <f t="shared" si="35"/>
        <v>0</v>
      </c>
      <c r="AE90">
        <f t="shared" si="36"/>
        <v>1</v>
      </c>
      <c r="AF90">
        <f t="shared" si="37"/>
        <v>1</v>
      </c>
      <c r="AG90">
        <f t="shared" si="38"/>
        <v>1</v>
      </c>
      <c r="AH90">
        <f t="shared" si="39"/>
        <v>1</v>
      </c>
      <c r="AI90">
        <f t="shared" si="40"/>
        <v>1</v>
      </c>
      <c r="AJ90">
        <f t="shared" si="41"/>
        <v>1</v>
      </c>
      <c r="AK90">
        <f t="shared" si="42"/>
        <v>1</v>
      </c>
      <c r="AL90">
        <f t="shared" si="43"/>
        <v>1</v>
      </c>
      <c r="AM90">
        <f t="shared" si="44"/>
        <v>1</v>
      </c>
      <c r="AN90">
        <f t="shared" si="45"/>
        <v>1</v>
      </c>
      <c r="AO90">
        <f t="shared" si="46"/>
        <v>0</v>
      </c>
      <c r="AP90">
        <f t="shared" si="47"/>
        <v>0</v>
      </c>
    </row>
    <row r="91" spans="1:42" x14ac:dyDescent="0.3">
      <c r="A91">
        <v>94</v>
      </c>
      <c r="B91" t="s">
        <v>118</v>
      </c>
      <c r="C91" s="1">
        <v>42464</v>
      </c>
      <c r="D91" s="5">
        <f>INDEX(daysDrivenData!B:C,MATCH(DataCleaned!B91,daysDrivenData!C:C,0),1)</f>
        <v>40</v>
      </c>
      <c r="E91">
        <v>211</v>
      </c>
      <c r="F91">
        <v>4.1076065623321902</v>
      </c>
      <c r="G91">
        <v>13.610821484992099</v>
      </c>
      <c r="H91">
        <v>35.545023696682399</v>
      </c>
      <c r="I91">
        <v>2715.1423984314401</v>
      </c>
      <c r="J91">
        <v>12.867973452281699</v>
      </c>
      <c r="K91">
        <v>0</v>
      </c>
      <c r="L91">
        <v>35</v>
      </c>
      <c r="M91">
        <v>20</v>
      </c>
      <c r="N91">
        <v>9</v>
      </c>
      <c r="O91">
        <v>5</v>
      </c>
      <c r="P91">
        <v>7</v>
      </c>
      <c r="Q91">
        <v>0</v>
      </c>
      <c r="R91">
        <v>2</v>
      </c>
      <c r="S91">
        <v>1</v>
      </c>
      <c r="T91">
        <v>36</v>
      </c>
      <c r="U91">
        <v>63</v>
      </c>
      <c r="V91">
        <v>33</v>
      </c>
      <c r="W91">
        <v>0</v>
      </c>
      <c r="X91">
        <v>2</v>
      </c>
      <c r="Y91">
        <v>12</v>
      </c>
      <c r="Z91">
        <f t="shared" si="19"/>
        <v>11</v>
      </c>
      <c r="AA91">
        <f t="shared" si="20"/>
        <v>246.83112713013091</v>
      </c>
      <c r="AB91">
        <f t="shared" si="21"/>
        <v>19.181818181818183</v>
      </c>
      <c r="AC91">
        <f t="shared" si="22"/>
        <v>5.2750000000000004</v>
      </c>
      <c r="AD91">
        <f t="shared" si="35"/>
        <v>0</v>
      </c>
      <c r="AE91">
        <f t="shared" si="36"/>
        <v>1</v>
      </c>
      <c r="AF91">
        <f t="shared" si="37"/>
        <v>1</v>
      </c>
      <c r="AG91">
        <f t="shared" si="38"/>
        <v>1</v>
      </c>
      <c r="AH91">
        <f t="shared" si="39"/>
        <v>1</v>
      </c>
      <c r="AI91">
        <f t="shared" si="40"/>
        <v>1</v>
      </c>
      <c r="AJ91">
        <f t="shared" si="41"/>
        <v>1</v>
      </c>
      <c r="AK91">
        <f t="shared" si="42"/>
        <v>1</v>
      </c>
      <c r="AL91">
        <f t="shared" si="43"/>
        <v>1</v>
      </c>
      <c r="AM91">
        <f t="shared" si="44"/>
        <v>1</v>
      </c>
      <c r="AN91">
        <f t="shared" si="45"/>
        <v>1</v>
      </c>
      <c r="AO91">
        <f t="shared" si="46"/>
        <v>1</v>
      </c>
      <c r="AP91">
        <f t="shared" si="47"/>
        <v>0</v>
      </c>
    </row>
    <row r="92" spans="1:42" x14ac:dyDescent="0.3">
      <c r="A92">
        <v>95</v>
      </c>
      <c r="B92" t="s">
        <v>119</v>
      </c>
      <c r="C92" s="1">
        <v>42480</v>
      </c>
      <c r="D92" s="5">
        <f>INDEX(daysDrivenData!B:C,MATCH(DataCleaned!B92,daysDrivenData!C:C,0),1)</f>
        <v>57</v>
      </c>
      <c r="E92">
        <v>620</v>
      </c>
      <c r="F92">
        <v>3.8273323426112902</v>
      </c>
      <c r="G92">
        <v>12.151129032258</v>
      </c>
      <c r="H92">
        <v>33.709677419354797</v>
      </c>
      <c r="I92">
        <v>7739.5469464583803</v>
      </c>
      <c r="J92">
        <v>12.4831402362231</v>
      </c>
      <c r="K92">
        <v>0</v>
      </c>
      <c r="L92">
        <v>0</v>
      </c>
      <c r="M92">
        <v>0</v>
      </c>
      <c r="N92">
        <v>28</v>
      </c>
      <c r="O92">
        <v>74</v>
      </c>
      <c r="P92">
        <v>85</v>
      </c>
      <c r="Q92">
        <v>81</v>
      </c>
      <c r="R92">
        <v>79</v>
      </c>
      <c r="S92">
        <v>93</v>
      </c>
      <c r="T92">
        <v>6</v>
      </c>
      <c r="U92">
        <v>78</v>
      </c>
      <c r="V92">
        <v>50</v>
      </c>
      <c r="W92">
        <v>46</v>
      </c>
      <c r="X92">
        <v>4</v>
      </c>
      <c r="Y92">
        <v>13</v>
      </c>
      <c r="Z92">
        <f t="shared" si="19"/>
        <v>10</v>
      </c>
      <c r="AA92">
        <f t="shared" si="20"/>
        <v>773.954694645838</v>
      </c>
      <c r="AB92">
        <f t="shared" si="21"/>
        <v>62</v>
      </c>
      <c r="AC92">
        <f t="shared" si="22"/>
        <v>10.87719298245614</v>
      </c>
      <c r="AD92">
        <f t="shared" si="35"/>
        <v>0</v>
      </c>
      <c r="AE92">
        <f t="shared" si="36"/>
        <v>0</v>
      </c>
      <c r="AF92">
        <f t="shared" si="37"/>
        <v>0</v>
      </c>
      <c r="AG92">
        <f t="shared" si="38"/>
        <v>1</v>
      </c>
      <c r="AH92">
        <f t="shared" si="39"/>
        <v>1</v>
      </c>
      <c r="AI92">
        <f t="shared" si="40"/>
        <v>1</v>
      </c>
      <c r="AJ92">
        <f t="shared" si="41"/>
        <v>1</v>
      </c>
      <c r="AK92">
        <f t="shared" si="42"/>
        <v>1</v>
      </c>
      <c r="AL92">
        <f t="shared" si="43"/>
        <v>1</v>
      </c>
      <c r="AM92">
        <f t="shared" si="44"/>
        <v>1</v>
      </c>
      <c r="AN92">
        <f t="shared" si="45"/>
        <v>1</v>
      </c>
      <c r="AO92">
        <f t="shared" si="46"/>
        <v>1</v>
      </c>
      <c r="AP92">
        <f t="shared" si="47"/>
        <v>1</v>
      </c>
    </row>
    <row r="93" spans="1:42" x14ac:dyDescent="0.3">
      <c r="A93">
        <v>96</v>
      </c>
      <c r="B93" t="s">
        <v>120</v>
      </c>
      <c r="C93" s="1">
        <v>42503</v>
      </c>
      <c r="D93" s="5">
        <f>INDEX(daysDrivenData!B:C,MATCH(DataCleaned!B93,daysDrivenData!C:C,0),1)</f>
        <v>9</v>
      </c>
      <c r="E93">
        <v>47</v>
      </c>
      <c r="F93">
        <v>5.1355795649280296</v>
      </c>
      <c r="G93">
        <v>15.2982269503546</v>
      </c>
      <c r="H93">
        <v>36.170212765957402</v>
      </c>
      <c r="I93">
        <v>726.71650238710697</v>
      </c>
      <c r="J93">
        <v>15.462053242278801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5</v>
      </c>
      <c r="R93">
        <v>19</v>
      </c>
      <c r="S93">
        <v>4</v>
      </c>
      <c r="T93">
        <v>0</v>
      </c>
      <c r="U93">
        <v>0</v>
      </c>
      <c r="V93">
        <v>12</v>
      </c>
      <c r="W93">
        <v>7</v>
      </c>
      <c r="X93">
        <v>7</v>
      </c>
      <c r="Y93">
        <v>13</v>
      </c>
      <c r="Z93">
        <f t="shared" si="19"/>
        <v>7</v>
      </c>
      <c r="AA93">
        <f t="shared" si="20"/>
        <v>103.81664319815813</v>
      </c>
      <c r="AB93">
        <f t="shared" si="21"/>
        <v>6.7142857142857144</v>
      </c>
      <c r="AC93">
        <f t="shared" si="22"/>
        <v>5.2222222222222223</v>
      </c>
      <c r="AD93">
        <f t="shared" si="35"/>
        <v>0</v>
      </c>
      <c r="AE93">
        <f t="shared" si="36"/>
        <v>0</v>
      </c>
      <c r="AF93">
        <f t="shared" si="37"/>
        <v>0</v>
      </c>
      <c r="AG93">
        <f t="shared" si="38"/>
        <v>0</v>
      </c>
      <c r="AH93">
        <f t="shared" si="39"/>
        <v>0</v>
      </c>
      <c r="AI93">
        <f t="shared" si="40"/>
        <v>0</v>
      </c>
      <c r="AJ93">
        <f t="shared" si="41"/>
        <v>1</v>
      </c>
      <c r="AK93">
        <f t="shared" si="42"/>
        <v>1</v>
      </c>
      <c r="AL93">
        <f t="shared" si="43"/>
        <v>1</v>
      </c>
      <c r="AM93">
        <f t="shared" si="44"/>
        <v>1</v>
      </c>
      <c r="AN93">
        <f t="shared" si="45"/>
        <v>1</v>
      </c>
      <c r="AO93">
        <f t="shared" si="46"/>
        <v>1</v>
      </c>
      <c r="AP93">
        <f t="shared" si="47"/>
        <v>1</v>
      </c>
    </row>
    <row r="94" spans="1:42" x14ac:dyDescent="0.3">
      <c r="A94">
        <v>97</v>
      </c>
      <c r="B94" t="s">
        <v>121</v>
      </c>
      <c r="C94" s="1">
        <v>42501</v>
      </c>
      <c r="D94" s="5">
        <f>INDEX(daysDrivenData!B:C,MATCH(DataCleaned!B94,daysDrivenData!C:C,0),1)</f>
        <v>9</v>
      </c>
      <c r="E94">
        <v>41</v>
      </c>
      <c r="F94">
        <v>4.18276299904187</v>
      </c>
      <c r="G94">
        <v>13.0642276422764</v>
      </c>
      <c r="H94">
        <v>39.024390243902403</v>
      </c>
      <c r="I94">
        <v>540.03149588444103</v>
      </c>
      <c r="J94">
        <v>13.1714998996205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11</v>
      </c>
      <c r="R94">
        <v>4</v>
      </c>
      <c r="S94">
        <v>10</v>
      </c>
      <c r="T94">
        <v>5</v>
      </c>
      <c r="U94">
        <v>11</v>
      </c>
      <c r="V94">
        <v>0</v>
      </c>
      <c r="W94">
        <v>0</v>
      </c>
      <c r="X94">
        <v>7</v>
      </c>
      <c r="Y94">
        <v>11</v>
      </c>
      <c r="Z94">
        <f t="shared" si="19"/>
        <v>5</v>
      </c>
      <c r="AA94">
        <f t="shared" si="20"/>
        <v>108.00629917688821</v>
      </c>
      <c r="AB94">
        <f t="shared" si="21"/>
        <v>8.1999999999999993</v>
      </c>
      <c r="AC94">
        <f t="shared" si="22"/>
        <v>4.5555555555555554</v>
      </c>
      <c r="AD94">
        <f t="shared" si="35"/>
        <v>0</v>
      </c>
      <c r="AE94">
        <f t="shared" si="36"/>
        <v>0</v>
      </c>
      <c r="AF94">
        <f t="shared" si="37"/>
        <v>0</v>
      </c>
      <c r="AG94">
        <f t="shared" si="38"/>
        <v>0</v>
      </c>
      <c r="AH94">
        <f t="shared" si="39"/>
        <v>0</v>
      </c>
      <c r="AI94">
        <f t="shared" si="40"/>
        <v>0</v>
      </c>
      <c r="AJ94">
        <f t="shared" si="41"/>
        <v>1</v>
      </c>
      <c r="AK94">
        <f t="shared" si="42"/>
        <v>1</v>
      </c>
      <c r="AL94">
        <f t="shared" si="43"/>
        <v>1</v>
      </c>
      <c r="AM94">
        <f t="shared" si="44"/>
        <v>1</v>
      </c>
      <c r="AN94">
        <f t="shared" si="45"/>
        <v>1</v>
      </c>
      <c r="AO94">
        <f t="shared" si="46"/>
        <v>0</v>
      </c>
      <c r="AP94">
        <f t="shared" si="47"/>
        <v>0</v>
      </c>
    </row>
    <row r="95" spans="1:42" x14ac:dyDescent="0.3">
      <c r="A95">
        <v>98</v>
      </c>
      <c r="B95" t="s">
        <v>122</v>
      </c>
      <c r="C95" s="1">
        <v>42491</v>
      </c>
      <c r="D95" s="5">
        <f>INDEX(daysDrivenData!B:C,MATCH(DataCleaned!B95,daysDrivenData!C:C,0),1)</f>
        <v>43</v>
      </c>
      <c r="E95">
        <v>467</v>
      </c>
      <c r="F95">
        <v>4.0687140849551904</v>
      </c>
      <c r="G95">
        <v>12.676695217701599</v>
      </c>
      <c r="H95">
        <v>35.117773019271901</v>
      </c>
      <c r="I95">
        <v>6136.3833715860701</v>
      </c>
      <c r="J95">
        <v>13.1400072196703</v>
      </c>
      <c r="K95">
        <v>0</v>
      </c>
      <c r="L95">
        <v>0</v>
      </c>
      <c r="M95">
        <v>0</v>
      </c>
      <c r="N95">
        <v>0</v>
      </c>
      <c r="O95">
        <v>1</v>
      </c>
      <c r="P95">
        <v>30</v>
      </c>
      <c r="Q95">
        <v>45</v>
      </c>
      <c r="R95">
        <v>40</v>
      </c>
      <c r="S95">
        <v>62</v>
      </c>
      <c r="T95">
        <v>82</v>
      </c>
      <c r="U95">
        <v>79</v>
      </c>
      <c r="V95">
        <v>70</v>
      </c>
      <c r="W95">
        <v>58</v>
      </c>
      <c r="X95">
        <v>5</v>
      </c>
      <c r="Y95">
        <v>13</v>
      </c>
      <c r="Z95">
        <f t="shared" si="19"/>
        <v>9</v>
      </c>
      <c r="AA95">
        <f t="shared" si="20"/>
        <v>681.82037462067444</v>
      </c>
      <c r="AB95">
        <f t="shared" si="21"/>
        <v>51.888888888888886</v>
      </c>
      <c r="AC95">
        <f t="shared" si="22"/>
        <v>10.86046511627907</v>
      </c>
      <c r="AD95">
        <f t="shared" si="35"/>
        <v>0</v>
      </c>
      <c r="AE95">
        <f t="shared" si="36"/>
        <v>0</v>
      </c>
      <c r="AF95">
        <f t="shared" si="37"/>
        <v>0</v>
      </c>
      <c r="AG95">
        <f t="shared" si="38"/>
        <v>0</v>
      </c>
      <c r="AH95">
        <f t="shared" si="39"/>
        <v>1</v>
      </c>
      <c r="AI95">
        <f t="shared" si="40"/>
        <v>1</v>
      </c>
      <c r="AJ95">
        <f t="shared" si="41"/>
        <v>1</v>
      </c>
      <c r="AK95">
        <f t="shared" si="42"/>
        <v>1</v>
      </c>
      <c r="AL95">
        <f t="shared" si="43"/>
        <v>1</v>
      </c>
      <c r="AM95">
        <f t="shared" si="44"/>
        <v>1</v>
      </c>
      <c r="AN95">
        <f t="shared" si="45"/>
        <v>1</v>
      </c>
      <c r="AO95">
        <f t="shared" si="46"/>
        <v>1</v>
      </c>
      <c r="AP95">
        <f t="shared" si="47"/>
        <v>1</v>
      </c>
    </row>
    <row r="96" spans="1:42" x14ac:dyDescent="0.3">
      <c r="A96">
        <v>99</v>
      </c>
      <c r="B96" t="s">
        <v>123</v>
      </c>
      <c r="C96" s="1">
        <v>42480</v>
      </c>
      <c r="D96" s="5">
        <f>INDEX(daysDrivenData!B:C,MATCH(DataCleaned!B96,daysDrivenData!C:C,0),1)</f>
        <v>4</v>
      </c>
      <c r="E96">
        <v>27</v>
      </c>
      <c r="F96">
        <v>3.3898874578904898</v>
      </c>
      <c r="G96">
        <v>13.3641975308641</v>
      </c>
      <c r="H96">
        <v>22.2222222222222</v>
      </c>
      <c r="I96">
        <v>325.84049414873999</v>
      </c>
      <c r="J96">
        <v>12.068166449953299</v>
      </c>
      <c r="K96">
        <v>0</v>
      </c>
      <c r="L96">
        <v>0</v>
      </c>
      <c r="M96">
        <v>0</v>
      </c>
      <c r="N96">
        <v>27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4</v>
      </c>
      <c r="Y96">
        <v>4</v>
      </c>
      <c r="Z96">
        <f t="shared" si="19"/>
        <v>1</v>
      </c>
      <c r="AA96">
        <f t="shared" si="20"/>
        <v>325.84049414873999</v>
      </c>
      <c r="AB96">
        <f t="shared" si="21"/>
        <v>27</v>
      </c>
      <c r="AC96">
        <f t="shared" si="22"/>
        <v>6.75</v>
      </c>
      <c r="AD96">
        <f t="shared" si="35"/>
        <v>0</v>
      </c>
      <c r="AE96">
        <f t="shared" si="36"/>
        <v>0</v>
      </c>
      <c r="AF96">
        <f t="shared" si="37"/>
        <v>0</v>
      </c>
      <c r="AG96">
        <f t="shared" si="38"/>
        <v>1</v>
      </c>
      <c r="AH96">
        <f t="shared" si="39"/>
        <v>0</v>
      </c>
      <c r="AI96">
        <f t="shared" si="40"/>
        <v>0</v>
      </c>
      <c r="AJ96">
        <f t="shared" si="41"/>
        <v>0</v>
      </c>
      <c r="AK96">
        <f t="shared" si="42"/>
        <v>0</v>
      </c>
      <c r="AL96">
        <f t="shared" si="43"/>
        <v>0</v>
      </c>
      <c r="AM96">
        <f t="shared" si="44"/>
        <v>0</v>
      </c>
      <c r="AN96">
        <f t="shared" si="45"/>
        <v>0</v>
      </c>
      <c r="AO96">
        <f t="shared" si="46"/>
        <v>0</v>
      </c>
      <c r="AP96">
        <f t="shared" si="47"/>
        <v>0</v>
      </c>
    </row>
    <row r="97" spans="1:42" hidden="1" x14ac:dyDescent="0.3">
      <c r="A97">
        <v>100</v>
      </c>
      <c r="B97" t="s">
        <v>124</v>
      </c>
      <c r="C97" s="1">
        <v>42503</v>
      </c>
      <c r="D97" s="5">
        <f>INDEX(daysDrivenData!B:C,MATCH(DataCleaned!B97,daysDrivenData!C:C,0),1)</f>
        <v>0</v>
      </c>
      <c r="E97">
        <v>102</v>
      </c>
      <c r="F97">
        <v>3.7237223297237598</v>
      </c>
      <c r="G97">
        <v>11.7251633986928</v>
      </c>
      <c r="H97">
        <v>26.470588235294102</v>
      </c>
      <c r="I97">
        <v>1217.4773435704401</v>
      </c>
      <c r="J97">
        <v>11.9360523879455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-1</v>
      </c>
      <c r="Y97">
        <v>-1</v>
      </c>
      <c r="Z97">
        <f t="shared" si="19"/>
        <v>1</v>
      </c>
      <c r="AA97">
        <f t="shared" si="20"/>
        <v>1217.4773435704401</v>
      </c>
      <c r="AB97">
        <f t="shared" si="21"/>
        <v>102</v>
      </c>
      <c r="AC97" t="e">
        <f t="shared" si="22"/>
        <v>#DIV/0!</v>
      </c>
    </row>
    <row r="98" spans="1:42" x14ac:dyDescent="0.3">
      <c r="A98">
        <v>101</v>
      </c>
      <c r="B98" t="s">
        <v>125</v>
      </c>
      <c r="C98" s="1">
        <v>42471</v>
      </c>
      <c r="D98" s="5">
        <f>INDEX(daysDrivenData!B:C,MATCH(DataCleaned!B98,daysDrivenData!C:C,0),1)</f>
        <v>7</v>
      </c>
      <c r="E98">
        <v>43</v>
      </c>
      <c r="F98">
        <v>2.9980223006340001</v>
      </c>
      <c r="G98">
        <v>12.707364341085199</v>
      </c>
      <c r="H98">
        <v>37.209302325581397</v>
      </c>
      <c r="I98">
        <v>496.88192851106601</v>
      </c>
      <c r="J98">
        <v>11.5553936863038</v>
      </c>
      <c r="K98">
        <v>0</v>
      </c>
      <c r="L98">
        <v>0</v>
      </c>
      <c r="M98">
        <v>10</v>
      </c>
      <c r="N98">
        <v>27</v>
      </c>
      <c r="O98">
        <v>0</v>
      </c>
      <c r="P98">
        <v>0</v>
      </c>
      <c r="Q98">
        <v>0</v>
      </c>
      <c r="R98">
        <v>0</v>
      </c>
      <c r="S98">
        <v>6</v>
      </c>
      <c r="T98">
        <v>0</v>
      </c>
      <c r="U98">
        <v>0</v>
      </c>
      <c r="V98">
        <v>0</v>
      </c>
      <c r="W98">
        <v>0</v>
      </c>
      <c r="X98">
        <v>3</v>
      </c>
      <c r="Y98">
        <v>9</v>
      </c>
      <c r="Z98">
        <f t="shared" si="19"/>
        <v>7</v>
      </c>
      <c r="AA98">
        <f t="shared" si="20"/>
        <v>70.983132644438001</v>
      </c>
      <c r="AB98">
        <f t="shared" si="21"/>
        <v>6.1428571428571432</v>
      </c>
      <c r="AC98">
        <f t="shared" si="22"/>
        <v>6.1428571428571432</v>
      </c>
      <c r="AD98">
        <f t="shared" ref="AD98:AD117" si="48">IF(AND($X98&lt;=$AD$1,$Y98&gt;=$AD$1),1,0)</f>
        <v>0</v>
      </c>
      <c r="AE98">
        <f t="shared" ref="AE98:AE117" si="49">IF(AND($X98&lt;=$AE$1,$Y98&gt;=$AE$1),1,0)</f>
        <v>0</v>
      </c>
      <c r="AF98">
        <f t="shared" ref="AF98:AF117" si="50">IF(AND($X98&lt;=$AF$1,$Y98&gt;=$AF$1),1,0)</f>
        <v>1</v>
      </c>
      <c r="AG98">
        <f t="shared" ref="AG98:AG117" si="51">IF(AND($X98&lt;=$AG$1,$Y98&gt;=$AG$1),1,0)</f>
        <v>1</v>
      </c>
      <c r="AH98">
        <f t="shared" ref="AH98:AH117" si="52">IF(AND($X98&lt;=$AH$1,$Y98&gt;=$AH$1),1,0)</f>
        <v>1</v>
      </c>
      <c r="AI98">
        <f t="shared" ref="AI98:AI117" si="53">IF(AND($X98&lt;=$AI$1,$Y98&gt;=$AI$1),1,0)</f>
        <v>1</v>
      </c>
      <c r="AJ98">
        <f t="shared" ref="AJ98:AJ117" si="54">IF(AND($X98&lt;=$AJ$1,$Y98&gt;=$AJ$1),1,0)</f>
        <v>1</v>
      </c>
      <c r="AK98">
        <f t="shared" ref="AK98:AK117" si="55">IF(AND($X98&lt;=$AK$1,$Y98&gt;=$AK$1),1,0)</f>
        <v>1</v>
      </c>
      <c r="AL98">
        <f t="shared" ref="AL98:AL117" si="56">IF(AND($X98&lt;=$AL$1,$Y98&gt;=$AL$1),1,0)</f>
        <v>1</v>
      </c>
      <c r="AM98">
        <f t="shared" ref="AM98:AM117" si="57">IF(AND($X98&lt;=$AM$1,$Y98&gt;=$AM$1),1,0)</f>
        <v>0</v>
      </c>
      <c r="AN98">
        <f t="shared" ref="AN98:AN117" si="58">IF(AND($X98&lt;=$AN$1,$Y98&gt;=$AN$1),1,0)</f>
        <v>0</v>
      </c>
      <c r="AO98">
        <f t="shared" ref="AO98:AO117" si="59">IF(AND($X98&lt;=$AO$1,$Y98&gt;=$AO$1),1,0)</f>
        <v>0</v>
      </c>
      <c r="AP98">
        <f t="shared" ref="AP98:AP117" si="60">IF(AND($X98&lt;=$AP$1,$Y98&gt;=$AP$1),1,0)</f>
        <v>0</v>
      </c>
    </row>
    <row r="99" spans="1:42" x14ac:dyDescent="0.3">
      <c r="A99">
        <v>102</v>
      </c>
      <c r="B99" t="s">
        <v>126</v>
      </c>
      <c r="C99" s="1">
        <v>42469</v>
      </c>
      <c r="D99" s="5">
        <f>INDEX(daysDrivenData!B:C,MATCH(DataCleaned!B99,daysDrivenData!C:C,0),1)</f>
        <v>48</v>
      </c>
      <c r="E99">
        <v>396</v>
      </c>
      <c r="F99">
        <v>4.1135440050523204</v>
      </c>
      <c r="G99">
        <v>12.679840067340001</v>
      </c>
      <c r="H99">
        <v>33.838383838383798</v>
      </c>
      <c r="I99">
        <v>5141.6572464271003</v>
      </c>
      <c r="J99">
        <v>12.983982945523</v>
      </c>
      <c r="K99">
        <v>0</v>
      </c>
      <c r="L99">
        <v>19</v>
      </c>
      <c r="M99">
        <v>10</v>
      </c>
      <c r="N99">
        <v>25</v>
      </c>
      <c r="O99">
        <v>54</v>
      </c>
      <c r="P99">
        <v>0</v>
      </c>
      <c r="Q99">
        <v>30</v>
      </c>
      <c r="R99">
        <v>59</v>
      </c>
      <c r="S99">
        <v>52</v>
      </c>
      <c r="T99">
        <v>72</v>
      </c>
      <c r="U99">
        <v>18</v>
      </c>
      <c r="V99">
        <v>31</v>
      </c>
      <c r="W99">
        <v>26</v>
      </c>
      <c r="X99">
        <v>2</v>
      </c>
      <c r="Y99">
        <v>13</v>
      </c>
      <c r="Z99">
        <f t="shared" si="19"/>
        <v>12</v>
      </c>
      <c r="AA99">
        <f t="shared" si="20"/>
        <v>428.47143720225836</v>
      </c>
      <c r="AB99">
        <f t="shared" si="21"/>
        <v>33</v>
      </c>
      <c r="AC99">
        <f t="shared" si="22"/>
        <v>8.25</v>
      </c>
      <c r="AD99">
        <f t="shared" si="48"/>
        <v>0</v>
      </c>
      <c r="AE99">
        <f t="shared" si="49"/>
        <v>1</v>
      </c>
      <c r="AF99">
        <f t="shared" si="50"/>
        <v>1</v>
      </c>
      <c r="AG99">
        <f t="shared" si="51"/>
        <v>1</v>
      </c>
      <c r="AH99">
        <f t="shared" si="52"/>
        <v>1</v>
      </c>
      <c r="AI99">
        <f t="shared" si="53"/>
        <v>1</v>
      </c>
      <c r="AJ99">
        <f t="shared" si="54"/>
        <v>1</v>
      </c>
      <c r="AK99">
        <f t="shared" si="55"/>
        <v>1</v>
      </c>
      <c r="AL99">
        <f t="shared" si="56"/>
        <v>1</v>
      </c>
      <c r="AM99">
        <f t="shared" si="57"/>
        <v>1</v>
      </c>
      <c r="AN99">
        <f t="shared" si="58"/>
        <v>1</v>
      </c>
      <c r="AO99">
        <f t="shared" si="59"/>
        <v>1</v>
      </c>
      <c r="AP99">
        <f t="shared" si="60"/>
        <v>1</v>
      </c>
    </row>
    <row r="100" spans="1:42" x14ac:dyDescent="0.3">
      <c r="A100">
        <v>103</v>
      </c>
      <c r="B100" t="s">
        <v>127</v>
      </c>
      <c r="C100" s="1">
        <v>42480</v>
      </c>
      <c r="D100" s="5">
        <f>INDEX(daysDrivenData!B:C,MATCH(DataCleaned!B100,daysDrivenData!C:C,0),1)</f>
        <v>43</v>
      </c>
      <c r="E100">
        <v>301</v>
      </c>
      <c r="F100">
        <v>3.8232156167112001</v>
      </c>
      <c r="G100">
        <v>13.347176079734201</v>
      </c>
      <c r="H100">
        <v>37.541528239202599</v>
      </c>
      <c r="I100">
        <v>4231.7009465464098</v>
      </c>
      <c r="J100">
        <v>14.0588071313834</v>
      </c>
      <c r="K100">
        <v>0</v>
      </c>
      <c r="L100">
        <v>0</v>
      </c>
      <c r="M100">
        <v>0</v>
      </c>
      <c r="N100">
        <v>23</v>
      </c>
      <c r="O100">
        <v>41</v>
      </c>
      <c r="P100">
        <v>64</v>
      </c>
      <c r="Q100">
        <v>57</v>
      </c>
      <c r="R100">
        <v>2</v>
      </c>
      <c r="S100">
        <v>73</v>
      </c>
      <c r="T100">
        <v>3</v>
      </c>
      <c r="U100">
        <v>10</v>
      </c>
      <c r="V100">
        <v>21</v>
      </c>
      <c r="W100">
        <v>7</v>
      </c>
      <c r="X100">
        <v>4</v>
      </c>
      <c r="Y100">
        <v>13</v>
      </c>
      <c r="Z100">
        <f t="shared" si="19"/>
        <v>10</v>
      </c>
      <c r="AA100">
        <f t="shared" si="20"/>
        <v>423.17009465464099</v>
      </c>
      <c r="AB100">
        <f t="shared" si="21"/>
        <v>30.1</v>
      </c>
      <c r="AC100">
        <f t="shared" si="22"/>
        <v>7</v>
      </c>
      <c r="AD100">
        <f t="shared" si="48"/>
        <v>0</v>
      </c>
      <c r="AE100">
        <f t="shared" si="49"/>
        <v>0</v>
      </c>
      <c r="AF100">
        <f t="shared" si="50"/>
        <v>0</v>
      </c>
      <c r="AG100">
        <f t="shared" si="51"/>
        <v>1</v>
      </c>
      <c r="AH100">
        <f t="shared" si="52"/>
        <v>1</v>
      </c>
      <c r="AI100">
        <f t="shared" si="53"/>
        <v>1</v>
      </c>
      <c r="AJ100">
        <f t="shared" si="54"/>
        <v>1</v>
      </c>
      <c r="AK100">
        <f t="shared" si="55"/>
        <v>1</v>
      </c>
      <c r="AL100">
        <f t="shared" si="56"/>
        <v>1</v>
      </c>
      <c r="AM100">
        <f t="shared" si="57"/>
        <v>1</v>
      </c>
      <c r="AN100">
        <f t="shared" si="58"/>
        <v>1</v>
      </c>
      <c r="AO100">
        <f t="shared" si="59"/>
        <v>1</v>
      </c>
      <c r="AP100">
        <f t="shared" si="60"/>
        <v>1</v>
      </c>
    </row>
    <row r="101" spans="1:42" x14ac:dyDescent="0.3">
      <c r="A101">
        <v>104</v>
      </c>
      <c r="B101" t="s">
        <v>128</v>
      </c>
      <c r="C101" s="1">
        <v>42465</v>
      </c>
      <c r="D101" s="5">
        <f>INDEX(daysDrivenData!B:C,MATCH(DataCleaned!B101,daysDrivenData!C:C,0),1)</f>
        <v>64</v>
      </c>
      <c r="E101">
        <v>316</v>
      </c>
      <c r="F101">
        <v>6.2341225501200004</v>
      </c>
      <c r="G101">
        <v>16.1477320675105</v>
      </c>
      <c r="H101">
        <v>29.430379746835399</v>
      </c>
      <c r="I101">
        <v>5173.9988169218404</v>
      </c>
      <c r="J101">
        <v>16.373413977600698</v>
      </c>
      <c r="K101">
        <v>0</v>
      </c>
      <c r="L101">
        <v>41</v>
      </c>
      <c r="M101">
        <v>35</v>
      </c>
      <c r="N101">
        <v>40</v>
      </c>
      <c r="O101">
        <v>30</v>
      </c>
      <c r="P101">
        <v>26</v>
      </c>
      <c r="Q101">
        <v>52</v>
      </c>
      <c r="R101">
        <v>25</v>
      </c>
      <c r="S101">
        <v>24</v>
      </c>
      <c r="T101">
        <v>13</v>
      </c>
      <c r="U101">
        <v>15</v>
      </c>
      <c r="V101">
        <v>8</v>
      </c>
      <c r="W101">
        <v>7</v>
      </c>
      <c r="X101">
        <v>2</v>
      </c>
      <c r="Y101">
        <v>13</v>
      </c>
      <c r="Z101">
        <f t="shared" si="19"/>
        <v>12</v>
      </c>
      <c r="AA101">
        <f t="shared" si="20"/>
        <v>431.16656807682006</v>
      </c>
      <c r="AB101">
        <f t="shared" si="21"/>
        <v>26.333333333333332</v>
      </c>
      <c r="AC101">
        <f t="shared" si="22"/>
        <v>4.9375</v>
      </c>
      <c r="AD101">
        <f t="shared" si="48"/>
        <v>0</v>
      </c>
      <c r="AE101">
        <f t="shared" si="49"/>
        <v>1</v>
      </c>
      <c r="AF101">
        <f t="shared" si="50"/>
        <v>1</v>
      </c>
      <c r="AG101">
        <f t="shared" si="51"/>
        <v>1</v>
      </c>
      <c r="AH101">
        <f t="shared" si="52"/>
        <v>1</v>
      </c>
      <c r="AI101">
        <f t="shared" si="53"/>
        <v>1</v>
      </c>
      <c r="AJ101">
        <f t="shared" si="54"/>
        <v>1</v>
      </c>
      <c r="AK101">
        <f t="shared" si="55"/>
        <v>1</v>
      </c>
      <c r="AL101">
        <f t="shared" si="56"/>
        <v>1</v>
      </c>
      <c r="AM101">
        <f t="shared" si="57"/>
        <v>1</v>
      </c>
      <c r="AN101">
        <f t="shared" si="58"/>
        <v>1</v>
      </c>
      <c r="AO101">
        <f t="shared" si="59"/>
        <v>1</v>
      </c>
      <c r="AP101">
        <f t="shared" si="60"/>
        <v>1</v>
      </c>
    </row>
    <row r="102" spans="1:42" x14ac:dyDescent="0.3">
      <c r="A102">
        <v>105</v>
      </c>
      <c r="B102" s="2" t="s">
        <v>129</v>
      </c>
      <c r="C102" s="1">
        <v>42486</v>
      </c>
      <c r="D102" s="5">
        <f>INDEX(daysDrivenData!B:C,MATCH(DataCleaned!B102,daysDrivenData!C:C,0),1)</f>
        <v>45</v>
      </c>
      <c r="E102">
        <v>567</v>
      </c>
      <c r="F102">
        <v>3.60495256208198</v>
      </c>
      <c r="G102">
        <v>13.820340975896499</v>
      </c>
      <c r="H102">
        <v>38.977072310405603</v>
      </c>
      <c r="I102">
        <v>7158.3771721533903</v>
      </c>
      <c r="J102">
        <v>12.625003830958301</v>
      </c>
      <c r="K102">
        <v>0</v>
      </c>
      <c r="L102">
        <v>0</v>
      </c>
      <c r="M102">
        <v>0</v>
      </c>
      <c r="N102">
        <v>0</v>
      </c>
      <c r="O102">
        <v>53</v>
      </c>
      <c r="P102">
        <v>34</v>
      </c>
      <c r="Q102">
        <v>35</v>
      </c>
      <c r="R102">
        <v>0</v>
      </c>
      <c r="S102">
        <v>77</v>
      </c>
      <c r="T102">
        <v>122</v>
      </c>
      <c r="U102">
        <v>95</v>
      </c>
      <c r="V102">
        <v>79</v>
      </c>
      <c r="W102">
        <v>72</v>
      </c>
      <c r="X102">
        <v>5</v>
      </c>
      <c r="Y102">
        <v>13</v>
      </c>
      <c r="Z102">
        <f t="shared" si="19"/>
        <v>9</v>
      </c>
      <c r="AA102">
        <f t="shared" si="20"/>
        <v>795.37524135037665</v>
      </c>
      <c r="AB102">
        <f t="shared" si="21"/>
        <v>63</v>
      </c>
      <c r="AC102">
        <f t="shared" si="22"/>
        <v>12.6</v>
      </c>
      <c r="AD102">
        <f t="shared" si="48"/>
        <v>0</v>
      </c>
      <c r="AE102">
        <f t="shared" si="49"/>
        <v>0</v>
      </c>
      <c r="AF102">
        <f t="shared" si="50"/>
        <v>0</v>
      </c>
      <c r="AG102">
        <f t="shared" si="51"/>
        <v>0</v>
      </c>
      <c r="AH102">
        <f t="shared" si="52"/>
        <v>1</v>
      </c>
      <c r="AI102">
        <f t="shared" si="53"/>
        <v>1</v>
      </c>
      <c r="AJ102">
        <f t="shared" si="54"/>
        <v>1</v>
      </c>
      <c r="AK102">
        <f t="shared" si="55"/>
        <v>1</v>
      </c>
      <c r="AL102">
        <f t="shared" si="56"/>
        <v>1</v>
      </c>
      <c r="AM102">
        <f t="shared" si="57"/>
        <v>1</v>
      </c>
      <c r="AN102">
        <f t="shared" si="58"/>
        <v>1</v>
      </c>
      <c r="AO102">
        <f t="shared" si="59"/>
        <v>1</v>
      </c>
      <c r="AP102">
        <f t="shared" si="60"/>
        <v>1</v>
      </c>
    </row>
    <row r="103" spans="1:42" x14ac:dyDescent="0.3">
      <c r="A103">
        <v>106</v>
      </c>
      <c r="B103" s="2" t="s">
        <v>130</v>
      </c>
      <c r="C103" s="1">
        <v>42504</v>
      </c>
      <c r="D103" s="5">
        <f>INDEX(daysDrivenData!B:C,MATCH(DataCleaned!B103,daysDrivenData!C:C,0),1)</f>
        <v>35</v>
      </c>
      <c r="E103">
        <v>219</v>
      </c>
      <c r="F103">
        <v>3.9224508665823001</v>
      </c>
      <c r="G103">
        <v>14.5378995433789</v>
      </c>
      <c r="H103">
        <v>42.4657534246575</v>
      </c>
      <c r="I103">
        <v>2984.7073769754402</v>
      </c>
      <c r="J103">
        <v>13.628800808107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8</v>
      </c>
      <c r="R103">
        <v>33</v>
      </c>
      <c r="S103">
        <v>39</v>
      </c>
      <c r="T103">
        <v>28</v>
      </c>
      <c r="U103">
        <v>40</v>
      </c>
      <c r="V103">
        <v>40</v>
      </c>
      <c r="W103">
        <v>31</v>
      </c>
      <c r="X103">
        <v>7</v>
      </c>
      <c r="Y103">
        <v>13</v>
      </c>
      <c r="Z103">
        <f t="shared" si="19"/>
        <v>7</v>
      </c>
      <c r="AA103">
        <f t="shared" si="20"/>
        <v>426.38676813934859</v>
      </c>
      <c r="AB103">
        <f t="shared" si="21"/>
        <v>31.285714285714285</v>
      </c>
      <c r="AC103">
        <f t="shared" si="22"/>
        <v>6.2571428571428571</v>
      </c>
      <c r="AD103">
        <f t="shared" si="48"/>
        <v>0</v>
      </c>
      <c r="AE103">
        <f t="shared" si="49"/>
        <v>0</v>
      </c>
      <c r="AF103">
        <f t="shared" si="50"/>
        <v>0</v>
      </c>
      <c r="AG103">
        <f t="shared" si="51"/>
        <v>0</v>
      </c>
      <c r="AH103">
        <f t="shared" si="52"/>
        <v>0</v>
      </c>
      <c r="AI103">
        <f t="shared" si="53"/>
        <v>0</v>
      </c>
      <c r="AJ103">
        <f t="shared" si="54"/>
        <v>1</v>
      </c>
      <c r="AK103">
        <f t="shared" si="55"/>
        <v>1</v>
      </c>
      <c r="AL103">
        <f t="shared" si="56"/>
        <v>1</v>
      </c>
      <c r="AM103">
        <f t="shared" si="57"/>
        <v>1</v>
      </c>
      <c r="AN103">
        <f t="shared" si="58"/>
        <v>1</v>
      </c>
      <c r="AO103">
        <f t="shared" si="59"/>
        <v>1</v>
      </c>
      <c r="AP103">
        <f t="shared" si="60"/>
        <v>1</v>
      </c>
    </row>
    <row r="104" spans="1:42" x14ac:dyDescent="0.3">
      <c r="A104">
        <v>108</v>
      </c>
      <c r="B104" t="s">
        <v>132</v>
      </c>
      <c r="C104" s="1">
        <v>42464</v>
      </c>
      <c r="D104" s="5">
        <f>INDEX(daysDrivenData!B:C,MATCH(DataCleaned!B104,daysDrivenData!C:C,0),1)</f>
        <v>11</v>
      </c>
      <c r="E104">
        <v>28</v>
      </c>
      <c r="F104">
        <v>4.65978511155416</v>
      </c>
      <c r="G104">
        <v>11.521428571428499</v>
      </c>
      <c r="H104">
        <v>17.857142857142801</v>
      </c>
      <c r="I104">
        <v>351.80888814047898</v>
      </c>
      <c r="J104">
        <v>12.5646031478742</v>
      </c>
      <c r="K104">
        <v>0</v>
      </c>
      <c r="L104">
        <v>13</v>
      </c>
      <c r="M104">
        <v>9</v>
      </c>
      <c r="N104">
        <v>3</v>
      </c>
      <c r="O104">
        <v>2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6</v>
      </c>
      <c r="Z104">
        <f t="shared" si="19"/>
        <v>5</v>
      </c>
      <c r="AA104">
        <f t="shared" si="20"/>
        <v>70.361777628095794</v>
      </c>
      <c r="AB104">
        <f t="shared" si="21"/>
        <v>5.6</v>
      </c>
      <c r="AC104">
        <f t="shared" si="22"/>
        <v>2.5454545454545454</v>
      </c>
      <c r="AD104">
        <f t="shared" si="48"/>
        <v>0</v>
      </c>
      <c r="AE104">
        <f t="shared" si="49"/>
        <v>1</v>
      </c>
      <c r="AF104">
        <f t="shared" si="50"/>
        <v>1</v>
      </c>
      <c r="AG104">
        <f t="shared" si="51"/>
        <v>1</v>
      </c>
      <c r="AH104">
        <f t="shared" si="52"/>
        <v>1</v>
      </c>
      <c r="AI104">
        <f t="shared" si="53"/>
        <v>1</v>
      </c>
      <c r="AJ104">
        <f t="shared" si="54"/>
        <v>0</v>
      </c>
      <c r="AK104">
        <f t="shared" si="55"/>
        <v>0</v>
      </c>
      <c r="AL104">
        <f t="shared" si="56"/>
        <v>0</v>
      </c>
      <c r="AM104">
        <f t="shared" si="57"/>
        <v>0</v>
      </c>
      <c r="AN104">
        <f t="shared" si="58"/>
        <v>0</v>
      </c>
      <c r="AO104">
        <f t="shared" si="59"/>
        <v>0</v>
      </c>
      <c r="AP104">
        <f t="shared" si="60"/>
        <v>0</v>
      </c>
    </row>
    <row r="105" spans="1:42" x14ac:dyDescent="0.3">
      <c r="A105">
        <v>109</v>
      </c>
      <c r="B105" t="s">
        <v>133</v>
      </c>
      <c r="C105" s="1">
        <v>42503</v>
      </c>
      <c r="D105" s="5">
        <f>INDEX(daysDrivenData!B:C,MATCH(DataCleaned!B105,daysDrivenData!C:C,0),1)</f>
        <v>10</v>
      </c>
      <c r="E105">
        <v>35</v>
      </c>
      <c r="F105">
        <v>2.3586598942956201</v>
      </c>
      <c r="G105">
        <v>9.7452380952380899</v>
      </c>
      <c r="H105">
        <v>17.1428571428571</v>
      </c>
      <c r="I105">
        <v>324.44552764797902</v>
      </c>
      <c r="J105">
        <v>9.2698722185137097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8</v>
      </c>
      <c r="S105">
        <v>12</v>
      </c>
      <c r="T105">
        <v>0</v>
      </c>
      <c r="U105">
        <v>3</v>
      </c>
      <c r="V105">
        <v>6</v>
      </c>
      <c r="W105">
        <v>6</v>
      </c>
      <c r="X105">
        <v>8</v>
      </c>
      <c r="Y105">
        <v>13</v>
      </c>
      <c r="Z105">
        <f t="shared" si="19"/>
        <v>6</v>
      </c>
      <c r="AA105">
        <f t="shared" si="20"/>
        <v>54.074254607996501</v>
      </c>
      <c r="AB105">
        <f t="shared" si="21"/>
        <v>5.833333333333333</v>
      </c>
      <c r="AC105">
        <f t="shared" si="22"/>
        <v>3.5</v>
      </c>
      <c r="AD105">
        <f t="shared" si="48"/>
        <v>0</v>
      </c>
      <c r="AE105">
        <f t="shared" si="49"/>
        <v>0</v>
      </c>
      <c r="AF105">
        <f t="shared" si="50"/>
        <v>0</v>
      </c>
      <c r="AG105">
        <f t="shared" si="51"/>
        <v>0</v>
      </c>
      <c r="AH105">
        <f t="shared" si="52"/>
        <v>0</v>
      </c>
      <c r="AI105">
        <f t="shared" si="53"/>
        <v>0</v>
      </c>
      <c r="AJ105">
        <f t="shared" si="54"/>
        <v>0</v>
      </c>
      <c r="AK105">
        <f t="shared" si="55"/>
        <v>1</v>
      </c>
      <c r="AL105">
        <f t="shared" si="56"/>
        <v>1</v>
      </c>
      <c r="AM105">
        <f t="shared" si="57"/>
        <v>1</v>
      </c>
      <c r="AN105">
        <f t="shared" si="58"/>
        <v>1</v>
      </c>
      <c r="AO105">
        <f t="shared" si="59"/>
        <v>1</v>
      </c>
      <c r="AP105">
        <f t="shared" si="60"/>
        <v>1</v>
      </c>
    </row>
    <row r="106" spans="1:42" x14ac:dyDescent="0.3">
      <c r="A106">
        <v>110</v>
      </c>
      <c r="B106" t="s">
        <v>134</v>
      </c>
      <c r="C106" s="1">
        <v>42473</v>
      </c>
      <c r="D106" s="5">
        <f>INDEX(daysDrivenData!B:C,MATCH(DataCleaned!B106,daysDrivenData!C:C,0),1)</f>
        <v>48</v>
      </c>
      <c r="E106">
        <v>263</v>
      </c>
      <c r="F106">
        <v>3.5752180675723699</v>
      </c>
      <c r="G106">
        <v>15.360392902408099</v>
      </c>
      <c r="H106">
        <v>50.570342205323101</v>
      </c>
      <c r="I106">
        <v>3609.9040518545899</v>
      </c>
      <c r="J106">
        <v>13.725870919599201</v>
      </c>
      <c r="K106">
        <v>0</v>
      </c>
      <c r="L106">
        <v>0</v>
      </c>
      <c r="M106">
        <v>30</v>
      </c>
      <c r="N106">
        <v>17</v>
      </c>
      <c r="O106">
        <v>31</v>
      </c>
      <c r="P106">
        <v>30</v>
      </c>
      <c r="Q106">
        <v>40</v>
      </c>
      <c r="R106">
        <v>22</v>
      </c>
      <c r="S106">
        <v>22</v>
      </c>
      <c r="T106">
        <v>37</v>
      </c>
      <c r="U106">
        <v>17</v>
      </c>
      <c r="V106">
        <v>0</v>
      </c>
      <c r="W106">
        <v>17</v>
      </c>
      <c r="X106">
        <v>3</v>
      </c>
      <c r="Y106">
        <v>13</v>
      </c>
      <c r="Z106">
        <f t="shared" si="19"/>
        <v>11</v>
      </c>
      <c r="AA106">
        <f t="shared" si="20"/>
        <v>328.17309562314455</v>
      </c>
      <c r="AB106">
        <f t="shared" si="21"/>
        <v>23.90909090909091</v>
      </c>
      <c r="AC106">
        <f t="shared" si="22"/>
        <v>5.479166666666667</v>
      </c>
      <c r="AD106">
        <f t="shared" si="48"/>
        <v>0</v>
      </c>
      <c r="AE106">
        <f t="shared" si="49"/>
        <v>0</v>
      </c>
      <c r="AF106">
        <f t="shared" si="50"/>
        <v>1</v>
      </c>
      <c r="AG106">
        <f t="shared" si="51"/>
        <v>1</v>
      </c>
      <c r="AH106">
        <f t="shared" si="52"/>
        <v>1</v>
      </c>
      <c r="AI106">
        <f t="shared" si="53"/>
        <v>1</v>
      </c>
      <c r="AJ106">
        <f t="shared" si="54"/>
        <v>1</v>
      </c>
      <c r="AK106">
        <f t="shared" si="55"/>
        <v>1</v>
      </c>
      <c r="AL106">
        <f t="shared" si="56"/>
        <v>1</v>
      </c>
      <c r="AM106">
        <f t="shared" si="57"/>
        <v>1</v>
      </c>
      <c r="AN106">
        <f t="shared" si="58"/>
        <v>1</v>
      </c>
      <c r="AO106">
        <f t="shared" si="59"/>
        <v>1</v>
      </c>
      <c r="AP106">
        <f t="shared" si="60"/>
        <v>1</v>
      </c>
    </row>
    <row r="107" spans="1:42" x14ac:dyDescent="0.3">
      <c r="A107">
        <v>111</v>
      </c>
      <c r="B107" t="s">
        <v>135</v>
      </c>
      <c r="C107" s="1">
        <v>42480</v>
      </c>
      <c r="D107" s="5">
        <f>INDEX(daysDrivenData!B:C,MATCH(DataCleaned!B107,daysDrivenData!C:C,0),1)</f>
        <v>9</v>
      </c>
      <c r="E107">
        <v>44</v>
      </c>
      <c r="F107">
        <v>3.58807450146135</v>
      </c>
      <c r="G107">
        <v>12.4931818181818</v>
      </c>
      <c r="H107">
        <v>29.545454545454501</v>
      </c>
      <c r="I107">
        <v>521.399565780589</v>
      </c>
      <c r="J107">
        <v>11.849990131377</v>
      </c>
      <c r="K107">
        <v>0</v>
      </c>
      <c r="L107">
        <v>0</v>
      </c>
      <c r="M107">
        <v>0</v>
      </c>
      <c r="N107">
        <v>8</v>
      </c>
      <c r="O107">
        <v>0</v>
      </c>
      <c r="P107">
        <v>21</v>
      </c>
      <c r="Q107">
        <v>10</v>
      </c>
      <c r="R107">
        <v>0</v>
      </c>
      <c r="S107">
        <v>3</v>
      </c>
      <c r="T107">
        <v>2</v>
      </c>
      <c r="U107">
        <v>0</v>
      </c>
      <c r="V107">
        <v>0</v>
      </c>
      <c r="W107">
        <v>0</v>
      </c>
      <c r="X107">
        <v>4</v>
      </c>
      <c r="Y107">
        <v>10</v>
      </c>
      <c r="Z107">
        <f t="shared" si="19"/>
        <v>7</v>
      </c>
      <c r="AA107">
        <f t="shared" si="20"/>
        <v>74.485652254369853</v>
      </c>
      <c r="AB107">
        <f t="shared" si="21"/>
        <v>6.2857142857142856</v>
      </c>
      <c r="AC107">
        <f t="shared" si="22"/>
        <v>4.8888888888888893</v>
      </c>
      <c r="AD107">
        <f t="shared" si="48"/>
        <v>0</v>
      </c>
      <c r="AE107">
        <f t="shared" si="49"/>
        <v>0</v>
      </c>
      <c r="AF107">
        <f t="shared" si="50"/>
        <v>0</v>
      </c>
      <c r="AG107">
        <f t="shared" si="51"/>
        <v>1</v>
      </c>
      <c r="AH107">
        <f t="shared" si="52"/>
        <v>1</v>
      </c>
      <c r="AI107">
        <f t="shared" si="53"/>
        <v>1</v>
      </c>
      <c r="AJ107">
        <f t="shared" si="54"/>
        <v>1</v>
      </c>
      <c r="AK107">
        <f t="shared" si="55"/>
        <v>1</v>
      </c>
      <c r="AL107">
        <f t="shared" si="56"/>
        <v>1</v>
      </c>
      <c r="AM107">
        <f t="shared" si="57"/>
        <v>1</v>
      </c>
      <c r="AN107">
        <f t="shared" si="58"/>
        <v>0</v>
      </c>
      <c r="AO107">
        <f t="shared" si="59"/>
        <v>0</v>
      </c>
      <c r="AP107">
        <f t="shared" si="60"/>
        <v>0</v>
      </c>
    </row>
    <row r="108" spans="1:42" x14ac:dyDescent="0.3">
      <c r="A108">
        <v>112</v>
      </c>
      <c r="B108" t="s">
        <v>136</v>
      </c>
      <c r="C108" s="1">
        <v>42490</v>
      </c>
      <c r="D108" s="5">
        <f>INDEX(daysDrivenData!B:C,MATCH(DataCleaned!B108,daysDrivenData!C:C,0),1)</f>
        <v>9</v>
      </c>
      <c r="E108">
        <v>45</v>
      </c>
      <c r="F108">
        <v>4.1385357420502196</v>
      </c>
      <c r="G108">
        <v>14.5622222222222</v>
      </c>
      <c r="H108">
        <v>15.5555555555555</v>
      </c>
      <c r="I108">
        <v>555.32962445681596</v>
      </c>
      <c r="J108">
        <v>12.340658321262501</v>
      </c>
      <c r="K108">
        <v>0</v>
      </c>
      <c r="L108">
        <v>0</v>
      </c>
      <c r="M108">
        <v>0</v>
      </c>
      <c r="N108">
        <v>0</v>
      </c>
      <c r="O108">
        <v>4</v>
      </c>
      <c r="P108">
        <v>27</v>
      </c>
      <c r="Q108">
        <v>0</v>
      </c>
      <c r="R108">
        <v>6</v>
      </c>
      <c r="S108">
        <v>0</v>
      </c>
      <c r="T108">
        <v>0</v>
      </c>
      <c r="U108">
        <v>8</v>
      </c>
      <c r="V108">
        <v>0</v>
      </c>
      <c r="W108">
        <v>0</v>
      </c>
      <c r="X108">
        <v>5</v>
      </c>
      <c r="Y108">
        <v>11</v>
      </c>
      <c r="Z108">
        <f t="shared" si="19"/>
        <v>7</v>
      </c>
      <c r="AA108">
        <f t="shared" si="20"/>
        <v>79.332803493830852</v>
      </c>
      <c r="AB108">
        <f t="shared" si="21"/>
        <v>6.4285714285714288</v>
      </c>
      <c r="AC108">
        <f t="shared" si="22"/>
        <v>5</v>
      </c>
      <c r="AD108">
        <f t="shared" si="48"/>
        <v>0</v>
      </c>
      <c r="AE108">
        <f t="shared" si="49"/>
        <v>0</v>
      </c>
      <c r="AF108">
        <f t="shared" si="50"/>
        <v>0</v>
      </c>
      <c r="AG108">
        <f t="shared" si="51"/>
        <v>0</v>
      </c>
      <c r="AH108">
        <f t="shared" si="52"/>
        <v>1</v>
      </c>
      <c r="AI108">
        <f t="shared" si="53"/>
        <v>1</v>
      </c>
      <c r="AJ108">
        <f t="shared" si="54"/>
        <v>1</v>
      </c>
      <c r="AK108">
        <f t="shared" si="55"/>
        <v>1</v>
      </c>
      <c r="AL108">
        <f t="shared" si="56"/>
        <v>1</v>
      </c>
      <c r="AM108">
        <f t="shared" si="57"/>
        <v>1</v>
      </c>
      <c r="AN108">
        <f t="shared" si="58"/>
        <v>1</v>
      </c>
      <c r="AO108">
        <f t="shared" si="59"/>
        <v>0</v>
      </c>
      <c r="AP108">
        <f t="shared" si="60"/>
        <v>0</v>
      </c>
    </row>
    <row r="109" spans="1:42" x14ac:dyDescent="0.3">
      <c r="A109">
        <v>113</v>
      </c>
      <c r="B109" t="s">
        <v>137</v>
      </c>
      <c r="C109" s="1">
        <v>42473</v>
      </c>
      <c r="D109" s="5">
        <f>INDEX(daysDrivenData!B:C,MATCH(DataCleaned!B109,daysDrivenData!C:C,0),1)</f>
        <v>58</v>
      </c>
      <c r="E109">
        <v>395</v>
      </c>
      <c r="F109">
        <v>4.3198273118644597</v>
      </c>
      <c r="G109">
        <v>14.904767932489399</v>
      </c>
      <c r="H109">
        <v>33.164556962025301</v>
      </c>
      <c r="I109">
        <v>5536.7947899656501</v>
      </c>
      <c r="J109">
        <v>14.017201999913</v>
      </c>
      <c r="K109">
        <v>0</v>
      </c>
      <c r="L109">
        <v>0</v>
      </c>
      <c r="M109">
        <v>24</v>
      </c>
      <c r="N109">
        <v>60</v>
      </c>
      <c r="O109">
        <v>31</v>
      </c>
      <c r="P109">
        <v>37</v>
      </c>
      <c r="Q109">
        <v>40</v>
      </c>
      <c r="R109">
        <v>16</v>
      </c>
      <c r="S109">
        <v>25</v>
      </c>
      <c r="T109">
        <v>14</v>
      </c>
      <c r="U109">
        <v>64</v>
      </c>
      <c r="V109">
        <v>27</v>
      </c>
      <c r="W109">
        <v>57</v>
      </c>
      <c r="X109">
        <v>3</v>
      </c>
      <c r="Y109">
        <v>13</v>
      </c>
      <c r="Z109">
        <f t="shared" si="19"/>
        <v>11</v>
      </c>
      <c r="AA109">
        <f t="shared" si="20"/>
        <v>503.34498090596821</v>
      </c>
      <c r="AB109">
        <f t="shared" si="21"/>
        <v>35.909090909090907</v>
      </c>
      <c r="AC109">
        <f t="shared" si="22"/>
        <v>6.8103448275862073</v>
      </c>
      <c r="AD109">
        <f t="shared" si="48"/>
        <v>0</v>
      </c>
      <c r="AE109">
        <f t="shared" si="49"/>
        <v>0</v>
      </c>
      <c r="AF109">
        <f t="shared" si="50"/>
        <v>1</v>
      </c>
      <c r="AG109">
        <f t="shared" si="51"/>
        <v>1</v>
      </c>
      <c r="AH109">
        <f t="shared" si="52"/>
        <v>1</v>
      </c>
      <c r="AI109">
        <f t="shared" si="53"/>
        <v>1</v>
      </c>
      <c r="AJ109">
        <f t="shared" si="54"/>
        <v>1</v>
      </c>
      <c r="AK109">
        <f t="shared" si="55"/>
        <v>1</v>
      </c>
      <c r="AL109">
        <f t="shared" si="56"/>
        <v>1</v>
      </c>
      <c r="AM109">
        <f t="shared" si="57"/>
        <v>1</v>
      </c>
      <c r="AN109">
        <f t="shared" si="58"/>
        <v>1</v>
      </c>
      <c r="AO109">
        <f t="shared" si="59"/>
        <v>1</v>
      </c>
      <c r="AP109">
        <f t="shared" si="60"/>
        <v>1</v>
      </c>
    </row>
    <row r="110" spans="1:42" x14ac:dyDescent="0.3">
      <c r="A110">
        <v>114</v>
      </c>
      <c r="B110" t="s">
        <v>138</v>
      </c>
      <c r="C110" s="1">
        <v>42501</v>
      </c>
      <c r="D110" s="5">
        <f>INDEX(daysDrivenData!B:C,MATCH(DataCleaned!B110,daysDrivenData!C:C,0),1)</f>
        <v>42</v>
      </c>
      <c r="E110">
        <v>551</v>
      </c>
      <c r="F110">
        <v>3.5132121323444001</v>
      </c>
      <c r="G110">
        <v>13.140290381125199</v>
      </c>
      <c r="H110">
        <v>41.923774954627902</v>
      </c>
      <c r="I110">
        <v>7133.0108236896203</v>
      </c>
      <c r="J110">
        <v>12.9455731827397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64</v>
      </c>
      <c r="R110">
        <v>92</v>
      </c>
      <c r="S110">
        <v>102</v>
      </c>
      <c r="T110">
        <v>60</v>
      </c>
      <c r="U110">
        <v>65</v>
      </c>
      <c r="V110">
        <v>92</v>
      </c>
      <c r="W110">
        <v>76</v>
      </c>
      <c r="X110">
        <v>7</v>
      </c>
      <c r="Y110">
        <v>13</v>
      </c>
      <c r="Z110">
        <f t="shared" si="19"/>
        <v>7</v>
      </c>
      <c r="AA110">
        <f t="shared" si="20"/>
        <v>1019.0015462413743</v>
      </c>
      <c r="AB110">
        <f t="shared" si="21"/>
        <v>78.714285714285708</v>
      </c>
      <c r="AC110">
        <f t="shared" si="22"/>
        <v>13.119047619047619</v>
      </c>
      <c r="AD110">
        <f t="shared" si="48"/>
        <v>0</v>
      </c>
      <c r="AE110">
        <f t="shared" si="49"/>
        <v>0</v>
      </c>
      <c r="AF110">
        <f t="shared" si="50"/>
        <v>0</v>
      </c>
      <c r="AG110">
        <f t="shared" si="51"/>
        <v>0</v>
      </c>
      <c r="AH110">
        <f t="shared" si="52"/>
        <v>0</v>
      </c>
      <c r="AI110">
        <f t="shared" si="53"/>
        <v>0</v>
      </c>
      <c r="AJ110">
        <f t="shared" si="54"/>
        <v>1</v>
      </c>
      <c r="AK110">
        <f t="shared" si="55"/>
        <v>1</v>
      </c>
      <c r="AL110">
        <f t="shared" si="56"/>
        <v>1</v>
      </c>
      <c r="AM110">
        <f t="shared" si="57"/>
        <v>1</v>
      </c>
      <c r="AN110">
        <f t="shared" si="58"/>
        <v>1</v>
      </c>
      <c r="AO110">
        <f t="shared" si="59"/>
        <v>1</v>
      </c>
      <c r="AP110">
        <f t="shared" si="60"/>
        <v>1</v>
      </c>
    </row>
    <row r="111" spans="1:42" x14ac:dyDescent="0.3">
      <c r="A111">
        <v>115</v>
      </c>
      <c r="B111" t="s">
        <v>139</v>
      </c>
      <c r="C111" s="1">
        <v>42486</v>
      </c>
      <c r="D111" s="5">
        <f>INDEX(daysDrivenData!B:C,MATCH(DataCleaned!B111,daysDrivenData!C:C,0),1)</f>
        <v>37</v>
      </c>
      <c r="E111">
        <v>370</v>
      </c>
      <c r="F111">
        <v>4.3452007688899803</v>
      </c>
      <c r="G111">
        <v>13.4771171171171</v>
      </c>
      <c r="H111">
        <v>45.405405405405297</v>
      </c>
      <c r="I111">
        <v>5197.7509799596901</v>
      </c>
      <c r="J111">
        <v>14.047975621512601</v>
      </c>
      <c r="K111">
        <v>0</v>
      </c>
      <c r="L111">
        <v>0</v>
      </c>
      <c r="M111">
        <v>0</v>
      </c>
      <c r="N111">
        <v>0</v>
      </c>
      <c r="O111">
        <v>71</v>
      </c>
      <c r="P111">
        <v>66</v>
      </c>
      <c r="Q111">
        <v>55</v>
      </c>
      <c r="R111">
        <v>28</v>
      </c>
      <c r="S111">
        <v>57</v>
      </c>
      <c r="T111">
        <v>52</v>
      </c>
      <c r="U111">
        <v>0</v>
      </c>
      <c r="V111">
        <v>0</v>
      </c>
      <c r="W111">
        <v>41</v>
      </c>
      <c r="X111">
        <v>5</v>
      </c>
      <c r="Y111">
        <v>13</v>
      </c>
      <c r="Z111">
        <f t="shared" si="19"/>
        <v>9</v>
      </c>
      <c r="AA111">
        <f t="shared" si="20"/>
        <v>577.52788666218783</v>
      </c>
      <c r="AB111">
        <f t="shared" si="21"/>
        <v>41.111111111111114</v>
      </c>
      <c r="AC111">
        <f t="shared" si="22"/>
        <v>10</v>
      </c>
      <c r="AD111">
        <f t="shared" si="48"/>
        <v>0</v>
      </c>
      <c r="AE111">
        <f t="shared" si="49"/>
        <v>0</v>
      </c>
      <c r="AF111">
        <f t="shared" si="50"/>
        <v>0</v>
      </c>
      <c r="AG111">
        <f t="shared" si="51"/>
        <v>0</v>
      </c>
      <c r="AH111">
        <f t="shared" si="52"/>
        <v>1</v>
      </c>
      <c r="AI111">
        <f t="shared" si="53"/>
        <v>1</v>
      </c>
      <c r="AJ111">
        <f t="shared" si="54"/>
        <v>1</v>
      </c>
      <c r="AK111">
        <f t="shared" si="55"/>
        <v>1</v>
      </c>
      <c r="AL111">
        <f t="shared" si="56"/>
        <v>1</v>
      </c>
      <c r="AM111">
        <f t="shared" si="57"/>
        <v>1</v>
      </c>
      <c r="AN111">
        <f t="shared" si="58"/>
        <v>1</v>
      </c>
      <c r="AO111">
        <f t="shared" si="59"/>
        <v>1</v>
      </c>
      <c r="AP111">
        <f t="shared" si="60"/>
        <v>1</v>
      </c>
    </row>
    <row r="112" spans="1:42" x14ac:dyDescent="0.3">
      <c r="A112">
        <v>116</v>
      </c>
      <c r="B112" t="s">
        <v>140</v>
      </c>
      <c r="C112" s="1">
        <v>42488</v>
      </c>
      <c r="D112" s="5">
        <f>INDEX(daysDrivenData!B:C,MATCH(DataCleaned!B112,daysDrivenData!C:C,0),1)</f>
        <v>13</v>
      </c>
      <c r="E112">
        <v>39</v>
      </c>
      <c r="F112">
        <v>7.0374764236844296</v>
      </c>
      <c r="G112">
        <v>17.225213675213599</v>
      </c>
      <c r="H112">
        <v>17.948717948717899</v>
      </c>
      <c r="I112">
        <v>662.42657373001703</v>
      </c>
      <c r="J112">
        <v>16.985296762308099</v>
      </c>
      <c r="K112">
        <v>0</v>
      </c>
      <c r="L112">
        <v>0</v>
      </c>
      <c r="M112">
        <v>0</v>
      </c>
      <c r="N112">
        <v>0</v>
      </c>
      <c r="O112">
        <v>4</v>
      </c>
      <c r="P112">
        <v>0</v>
      </c>
      <c r="Q112">
        <v>15</v>
      </c>
      <c r="R112">
        <v>5</v>
      </c>
      <c r="S112">
        <v>13</v>
      </c>
      <c r="T112">
        <v>1</v>
      </c>
      <c r="U112">
        <v>0</v>
      </c>
      <c r="V112">
        <v>1</v>
      </c>
      <c r="W112">
        <v>0</v>
      </c>
      <c r="X112">
        <v>5</v>
      </c>
      <c r="Y112">
        <v>12</v>
      </c>
      <c r="Z112">
        <f t="shared" si="19"/>
        <v>8</v>
      </c>
      <c r="AA112">
        <f t="shared" si="20"/>
        <v>82.803321716252128</v>
      </c>
      <c r="AB112">
        <f t="shared" si="21"/>
        <v>4.875</v>
      </c>
      <c r="AC112">
        <f t="shared" si="22"/>
        <v>3</v>
      </c>
      <c r="AD112">
        <f t="shared" si="48"/>
        <v>0</v>
      </c>
      <c r="AE112">
        <f t="shared" si="49"/>
        <v>0</v>
      </c>
      <c r="AF112">
        <f t="shared" si="50"/>
        <v>0</v>
      </c>
      <c r="AG112">
        <f t="shared" si="51"/>
        <v>0</v>
      </c>
      <c r="AH112">
        <f t="shared" si="52"/>
        <v>1</v>
      </c>
      <c r="AI112">
        <f t="shared" si="53"/>
        <v>1</v>
      </c>
      <c r="AJ112">
        <f t="shared" si="54"/>
        <v>1</v>
      </c>
      <c r="AK112">
        <f t="shared" si="55"/>
        <v>1</v>
      </c>
      <c r="AL112">
        <f t="shared" si="56"/>
        <v>1</v>
      </c>
      <c r="AM112">
        <f t="shared" si="57"/>
        <v>1</v>
      </c>
      <c r="AN112">
        <f t="shared" si="58"/>
        <v>1</v>
      </c>
      <c r="AO112">
        <f t="shared" si="59"/>
        <v>1</v>
      </c>
      <c r="AP112">
        <f t="shared" si="60"/>
        <v>0</v>
      </c>
    </row>
    <row r="113" spans="1:42" x14ac:dyDescent="0.3">
      <c r="A113">
        <v>117</v>
      </c>
      <c r="B113" t="s">
        <v>141</v>
      </c>
      <c r="C113" s="1">
        <v>42476</v>
      </c>
      <c r="D113" s="5">
        <f>INDEX(daysDrivenData!B:C,MATCH(DataCleaned!B113,daysDrivenData!C:C,0),1)</f>
        <v>27</v>
      </c>
      <c r="E113">
        <v>41</v>
      </c>
      <c r="F113">
        <v>7.5606664389310296</v>
      </c>
      <c r="G113">
        <v>15.8959349593495</v>
      </c>
      <c r="H113">
        <v>7.3170731707316996</v>
      </c>
      <c r="I113">
        <v>667.00018913136205</v>
      </c>
      <c r="J113">
        <v>16.2682972958868</v>
      </c>
      <c r="K113">
        <v>0</v>
      </c>
      <c r="L113">
        <v>0</v>
      </c>
      <c r="M113">
        <v>3</v>
      </c>
      <c r="N113">
        <v>6</v>
      </c>
      <c r="O113">
        <v>5</v>
      </c>
      <c r="P113">
        <v>3</v>
      </c>
      <c r="Q113">
        <v>8</v>
      </c>
      <c r="R113">
        <v>3</v>
      </c>
      <c r="S113">
        <v>1</v>
      </c>
      <c r="T113">
        <v>5</v>
      </c>
      <c r="U113">
        <v>3</v>
      </c>
      <c r="V113">
        <v>3</v>
      </c>
      <c r="W113">
        <v>1</v>
      </c>
      <c r="X113">
        <v>3</v>
      </c>
      <c r="Y113">
        <v>13</v>
      </c>
      <c r="Z113">
        <f t="shared" si="19"/>
        <v>11</v>
      </c>
      <c r="AA113">
        <f t="shared" si="20"/>
        <v>60.636380830123819</v>
      </c>
      <c r="AB113">
        <f t="shared" si="21"/>
        <v>3.7272727272727271</v>
      </c>
      <c r="AC113">
        <f t="shared" si="22"/>
        <v>1.5185185185185186</v>
      </c>
      <c r="AD113">
        <f t="shared" si="48"/>
        <v>0</v>
      </c>
      <c r="AE113">
        <f t="shared" si="49"/>
        <v>0</v>
      </c>
      <c r="AF113">
        <f t="shared" si="50"/>
        <v>1</v>
      </c>
      <c r="AG113">
        <f t="shared" si="51"/>
        <v>1</v>
      </c>
      <c r="AH113">
        <f t="shared" si="52"/>
        <v>1</v>
      </c>
      <c r="AI113">
        <f t="shared" si="53"/>
        <v>1</v>
      </c>
      <c r="AJ113">
        <f t="shared" si="54"/>
        <v>1</v>
      </c>
      <c r="AK113">
        <f t="shared" si="55"/>
        <v>1</v>
      </c>
      <c r="AL113">
        <f t="shared" si="56"/>
        <v>1</v>
      </c>
      <c r="AM113">
        <f t="shared" si="57"/>
        <v>1</v>
      </c>
      <c r="AN113">
        <f t="shared" si="58"/>
        <v>1</v>
      </c>
      <c r="AO113">
        <f t="shared" si="59"/>
        <v>1</v>
      </c>
      <c r="AP113">
        <f t="shared" si="60"/>
        <v>1</v>
      </c>
    </row>
    <row r="114" spans="1:42" x14ac:dyDescent="0.3">
      <c r="A114">
        <v>118</v>
      </c>
      <c r="B114" t="s">
        <v>142</v>
      </c>
      <c r="C114" s="1">
        <v>42485</v>
      </c>
      <c r="D114" s="5">
        <f>INDEX(daysDrivenData!B:C,MATCH(DataCleaned!B114,daysDrivenData!C:C,0),1)</f>
        <v>35</v>
      </c>
      <c r="E114">
        <v>242</v>
      </c>
      <c r="F114">
        <v>4.6103571845632096</v>
      </c>
      <c r="G114">
        <v>13.2520661157024</v>
      </c>
      <c r="H114">
        <v>50</v>
      </c>
      <c r="I114">
        <v>3652.6704673530699</v>
      </c>
      <c r="J114">
        <v>15.093679617161399</v>
      </c>
      <c r="K114">
        <v>0</v>
      </c>
      <c r="L114">
        <v>0</v>
      </c>
      <c r="M114">
        <v>0</v>
      </c>
      <c r="N114">
        <v>0</v>
      </c>
      <c r="O114">
        <v>29</v>
      </c>
      <c r="P114">
        <v>55</v>
      </c>
      <c r="Q114">
        <v>1</v>
      </c>
      <c r="R114">
        <v>0</v>
      </c>
      <c r="S114">
        <v>12</v>
      </c>
      <c r="T114">
        <v>4</v>
      </c>
      <c r="U114">
        <v>57</v>
      </c>
      <c r="V114">
        <v>50</v>
      </c>
      <c r="W114">
        <v>34</v>
      </c>
      <c r="X114">
        <v>5</v>
      </c>
      <c r="Y114">
        <v>13</v>
      </c>
      <c r="Z114">
        <f t="shared" si="19"/>
        <v>9</v>
      </c>
      <c r="AA114">
        <f t="shared" si="20"/>
        <v>405.85227415034109</v>
      </c>
      <c r="AB114">
        <f t="shared" si="21"/>
        <v>26.888888888888889</v>
      </c>
      <c r="AC114">
        <f t="shared" si="22"/>
        <v>6.9142857142857146</v>
      </c>
      <c r="AD114">
        <f t="shared" si="48"/>
        <v>0</v>
      </c>
      <c r="AE114">
        <f t="shared" si="49"/>
        <v>0</v>
      </c>
      <c r="AF114">
        <f t="shared" si="50"/>
        <v>0</v>
      </c>
      <c r="AG114">
        <f t="shared" si="51"/>
        <v>0</v>
      </c>
      <c r="AH114">
        <f t="shared" si="52"/>
        <v>1</v>
      </c>
      <c r="AI114">
        <f t="shared" si="53"/>
        <v>1</v>
      </c>
      <c r="AJ114">
        <f t="shared" si="54"/>
        <v>1</v>
      </c>
      <c r="AK114">
        <f t="shared" si="55"/>
        <v>1</v>
      </c>
      <c r="AL114">
        <f t="shared" si="56"/>
        <v>1</v>
      </c>
      <c r="AM114">
        <f t="shared" si="57"/>
        <v>1</v>
      </c>
      <c r="AN114">
        <f t="shared" si="58"/>
        <v>1</v>
      </c>
      <c r="AO114">
        <f t="shared" si="59"/>
        <v>1</v>
      </c>
      <c r="AP114">
        <f t="shared" si="60"/>
        <v>1</v>
      </c>
    </row>
    <row r="115" spans="1:42" x14ac:dyDescent="0.3">
      <c r="A115">
        <v>119</v>
      </c>
      <c r="B115" t="s">
        <v>143</v>
      </c>
      <c r="C115" s="1">
        <v>42460</v>
      </c>
      <c r="D115" s="5">
        <f>INDEX(daysDrivenData!B:C,MATCH(DataCleaned!B115,daysDrivenData!C:C,0),1)</f>
        <v>61</v>
      </c>
      <c r="E115">
        <v>373</v>
      </c>
      <c r="F115">
        <v>9.33654516958328</v>
      </c>
      <c r="G115">
        <v>20.2834673815907</v>
      </c>
      <c r="H115">
        <v>42.627345844503999</v>
      </c>
      <c r="I115">
        <v>8321.0106274839309</v>
      </c>
      <c r="J115">
        <v>22.308339483871102</v>
      </c>
      <c r="K115">
        <v>24</v>
      </c>
      <c r="L115">
        <v>0</v>
      </c>
      <c r="M115">
        <v>47</v>
      </c>
      <c r="N115">
        <v>6</v>
      </c>
      <c r="O115">
        <v>33</v>
      </c>
      <c r="P115">
        <v>25</v>
      </c>
      <c r="Q115">
        <v>27</v>
      </c>
      <c r="R115">
        <v>40</v>
      </c>
      <c r="S115">
        <v>23</v>
      </c>
      <c r="T115">
        <v>23</v>
      </c>
      <c r="U115">
        <v>39</v>
      </c>
      <c r="V115">
        <v>42</v>
      </c>
      <c r="W115">
        <v>44</v>
      </c>
      <c r="X115">
        <v>1</v>
      </c>
      <c r="Y115">
        <v>13</v>
      </c>
      <c r="Z115">
        <f t="shared" si="19"/>
        <v>13</v>
      </c>
      <c r="AA115">
        <f t="shared" si="20"/>
        <v>640.07774057568702</v>
      </c>
      <c r="AB115">
        <f t="shared" si="21"/>
        <v>28.692307692307693</v>
      </c>
      <c r="AC115">
        <f t="shared" si="22"/>
        <v>6.1147540983606561</v>
      </c>
      <c r="AD115">
        <f t="shared" si="48"/>
        <v>1</v>
      </c>
      <c r="AE115">
        <f t="shared" si="49"/>
        <v>1</v>
      </c>
      <c r="AF115">
        <f t="shared" si="50"/>
        <v>1</v>
      </c>
      <c r="AG115">
        <f t="shared" si="51"/>
        <v>1</v>
      </c>
      <c r="AH115">
        <f t="shared" si="52"/>
        <v>1</v>
      </c>
      <c r="AI115">
        <f t="shared" si="53"/>
        <v>1</v>
      </c>
      <c r="AJ115">
        <f t="shared" si="54"/>
        <v>1</v>
      </c>
      <c r="AK115">
        <f t="shared" si="55"/>
        <v>1</v>
      </c>
      <c r="AL115">
        <f t="shared" si="56"/>
        <v>1</v>
      </c>
      <c r="AM115">
        <f t="shared" si="57"/>
        <v>1</v>
      </c>
      <c r="AN115">
        <f t="shared" si="58"/>
        <v>1</v>
      </c>
      <c r="AO115">
        <f t="shared" si="59"/>
        <v>1</v>
      </c>
      <c r="AP115">
        <f t="shared" si="60"/>
        <v>1</v>
      </c>
    </row>
    <row r="116" spans="1:42" x14ac:dyDescent="0.3">
      <c r="A116">
        <v>120</v>
      </c>
      <c r="B116" t="s">
        <v>144</v>
      </c>
      <c r="C116" s="1">
        <v>42461</v>
      </c>
      <c r="D116" s="5">
        <f>INDEX(daysDrivenData!B:C,MATCH(DataCleaned!B116,daysDrivenData!C:C,0),1)</f>
        <v>45</v>
      </c>
      <c r="E116">
        <v>223</v>
      </c>
      <c r="F116">
        <v>3.9128036276576199</v>
      </c>
      <c r="G116">
        <v>15.2470852017937</v>
      </c>
      <c r="H116">
        <v>30.044843049327302</v>
      </c>
      <c r="I116">
        <v>2927.83151485495</v>
      </c>
      <c r="J116">
        <v>13.129289304282199</v>
      </c>
      <c r="K116">
        <v>3</v>
      </c>
      <c r="L116">
        <v>20</v>
      </c>
      <c r="M116">
        <v>0</v>
      </c>
      <c r="N116">
        <v>3</v>
      </c>
      <c r="O116">
        <v>25</v>
      </c>
      <c r="P116">
        <v>8</v>
      </c>
      <c r="Q116">
        <v>37</v>
      </c>
      <c r="R116">
        <v>41</v>
      </c>
      <c r="S116">
        <v>17</v>
      </c>
      <c r="T116">
        <v>0</v>
      </c>
      <c r="U116">
        <v>27</v>
      </c>
      <c r="V116">
        <v>24</v>
      </c>
      <c r="W116">
        <v>18</v>
      </c>
      <c r="X116">
        <v>1</v>
      </c>
      <c r="Y116">
        <v>13</v>
      </c>
      <c r="Z116">
        <f t="shared" si="19"/>
        <v>13</v>
      </c>
      <c r="AA116">
        <f t="shared" si="20"/>
        <v>225.21780883499616</v>
      </c>
      <c r="AB116">
        <f t="shared" si="21"/>
        <v>17.153846153846153</v>
      </c>
      <c r="AC116">
        <f t="shared" si="22"/>
        <v>4.9555555555555557</v>
      </c>
      <c r="AD116">
        <f t="shared" si="48"/>
        <v>1</v>
      </c>
      <c r="AE116">
        <f t="shared" si="49"/>
        <v>1</v>
      </c>
      <c r="AF116">
        <f t="shared" si="50"/>
        <v>1</v>
      </c>
      <c r="AG116">
        <f t="shared" si="51"/>
        <v>1</v>
      </c>
      <c r="AH116">
        <f t="shared" si="52"/>
        <v>1</v>
      </c>
      <c r="AI116">
        <f t="shared" si="53"/>
        <v>1</v>
      </c>
      <c r="AJ116">
        <f t="shared" si="54"/>
        <v>1</v>
      </c>
      <c r="AK116">
        <f t="shared" si="55"/>
        <v>1</v>
      </c>
      <c r="AL116">
        <f t="shared" si="56"/>
        <v>1</v>
      </c>
      <c r="AM116">
        <f t="shared" si="57"/>
        <v>1</v>
      </c>
      <c r="AN116">
        <f t="shared" si="58"/>
        <v>1</v>
      </c>
      <c r="AO116">
        <f t="shared" si="59"/>
        <v>1</v>
      </c>
      <c r="AP116">
        <f t="shared" si="60"/>
        <v>1</v>
      </c>
    </row>
    <row r="117" spans="1:42" x14ac:dyDescent="0.3">
      <c r="A117">
        <v>121</v>
      </c>
      <c r="B117" t="s">
        <v>145</v>
      </c>
      <c r="C117" s="1">
        <v>42460</v>
      </c>
      <c r="D117" s="5">
        <f>INDEX(daysDrivenData!B:C,MATCH(DataCleaned!B117,daysDrivenData!C:C,0),1)</f>
        <v>49</v>
      </c>
      <c r="E117">
        <v>236</v>
      </c>
      <c r="F117">
        <v>4.7818555158836498</v>
      </c>
      <c r="G117">
        <v>14.916172316384101</v>
      </c>
      <c r="H117">
        <v>19.491525423728799</v>
      </c>
      <c r="I117">
        <v>3142.7692423219</v>
      </c>
      <c r="J117">
        <v>13.316818823397901</v>
      </c>
      <c r="K117">
        <v>13</v>
      </c>
      <c r="L117">
        <v>36</v>
      </c>
      <c r="M117">
        <v>30</v>
      </c>
      <c r="N117">
        <v>16</v>
      </c>
      <c r="O117">
        <v>31</v>
      </c>
      <c r="P117">
        <v>9</v>
      </c>
      <c r="Q117">
        <v>6</v>
      </c>
      <c r="R117">
        <v>0</v>
      </c>
      <c r="S117">
        <v>6</v>
      </c>
      <c r="T117">
        <v>18</v>
      </c>
      <c r="U117">
        <v>25</v>
      </c>
      <c r="V117">
        <v>26</v>
      </c>
      <c r="W117">
        <v>20</v>
      </c>
      <c r="X117">
        <v>1</v>
      </c>
      <c r="Y117">
        <v>13</v>
      </c>
      <c r="Z117">
        <f t="shared" si="19"/>
        <v>13</v>
      </c>
      <c r="AA117">
        <f t="shared" si="20"/>
        <v>241.75148017860769</v>
      </c>
      <c r="AB117">
        <f t="shared" si="21"/>
        <v>18.153846153846153</v>
      </c>
      <c r="AC117">
        <f t="shared" si="22"/>
        <v>4.8163265306122449</v>
      </c>
      <c r="AD117">
        <f t="shared" si="48"/>
        <v>1</v>
      </c>
      <c r="AE117">
        <f t="shared" si="49"/>
        <v>1</v>
      </c>
      <c r="AF117">
        <f t="shared" si="50"/>
        <v>1</v>
      </c>
      <c r="AG117">
        <f t="shared" si="51"/>
        <v>1</v>
      </c>
      <c r="AH117">
        <f t="shared" si="52"/>
        <v>1</v>
      </c>
      <c r="AI117">
        <f t="shared" si="53"/>
        <v>1</v>
      </c>
      <c r="AJ117">
        <f t="shared" si="54"/>
        <v>1</v>
      </c>
      <c r="AK117">
        <f t="shared" si="55"/>
        <v>1</v>
      </c>
      <c r="AL117">
        <f t="shared" si="56"/>
        <v>1</v>
      </c>
      <c r="AM117">
        <f t="shared" si="57"/>
        <v>1</v>
      </c>
      <c r="AN117">
        <f t="shared" si="58"/>
        <v>1</v>
      </c>
      <c r="AO117">
        <f t="shared" si="59"/>
        <v>1</v>
      </c>
      <c r="AP117">
        <f t="shared" si="60"/>
        <v>1</v>
      </c>
    </row>
    <row r="118" spans="1:42" hidden="1" x14ac:dyDescent="0.3">
      <c r="A118">
        <v>122</v>
      </c>
      <c r="B118" t="s">
        <v>146</v>
      </c>
      <c r="C118" s="1">
        <v>42479</v>
      </c>
      <c r="D118" s="5">
        <f>INDEX(daysDrivenData!B:C,MATCH(DataCleaned!B118,daysDrivenData!C:C,0),1)</f>
        <v>0</v>
      </c>
      <c r="E118">
        <v>75</v>
      </c>
      <c r="F118">
        <v>2.8827552495640001</v>
      </c>
      <c r="G118">
        <v>13.056666666666599</v>
      </c>
      <c r="H118">
        <v>56</v>
      </c>
      <c r="I118">
        <v>948.16652365669495</v>
      </c>
      <c r="J118">
        <v>12.6422203154226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-1</v>
      </c>
      <c r="Y118">
        <v>-1</v>
      </c>
      <c r="Z118">
        <f t="shared" si="19"/>
        <v>1</v>
      </c>
      <c r="AA118">
        <f t="shared" si="20"/>
        <v>948.16652365669495</v>
      </c>
      <c r="AB118">
        <f t="shared" si="21"/>
        <v>75</v>
      </c>
      <c r="AC118" t="e">
        <f t="shared" si="22"/>
        <v>#DIV/0!</v>
      </c>
    </row>
    <row r="119" spans="1:42" x14ac:dyDescent="0.3">
      <c r="A119">
        <v>123</v>
      </c>
      <c r="B119" t="s">
        <v>147</v>
      </c>
      <c r="C119" s="1">
        <v>42480</v>
      </c>
      <c r="D119" s="5">
        <f>INDEX(daysDrivenData!B:C,MATCH(DataCleaned!B119,daysDrivenData!C:C,0),1)</f>
        <v>28</v>
      </c>
      <c r="E119">
        <v>195</v>
      </c>
      <c r="F119">
        <v>4.9040361505098602</v>
      </c>
      <c r="G119">
        <v>16.256581196581099</v>
      </c>
      <c r="H119">
        <v>28.717948717948701</v>
      </c>
      <c r="I119">
        <v>2824.3359875248998</v>
      </c>
      <c r="J119">
        <v>14.483774294999501</v>
      </c>
      <c r="K119">
        <v>0</v>
      </c>
      <c r="L119">
        <v>0</v>
      </c>
      <c r="M119">
        <v>0</v>
      </c>
      <c r="N119">
        <v>31</v>
      </c>
      <c r="O119">
        <v>49</v>
      </c>
      <c r="P119">
        <v>24</v>
      </c>
      <c r="Q119">
        <v>4</v>
      </c>
      <c r="R119">
        <v>0</v>
      </c>
      <c r="S119">
        <v>4</v>
      </c>
      <c r="T119">
        <v>0</v>
      </c>
      <c r="U119">
        <v>4</v>
      </c>
      <c r="V119">
        <v>45</v>
      </c>
      <c r="W119">
        <v>34</v>
      </c>
      <c r="X119">
        <v>4</v>
      </c>
      <c r="Y119">
        <v>13</v>
      </c>
      <c r="Z119">
        <f t="shared" si="19"/>
        <v>10</v>
      </c>
      <c r="AA119">
        <f t="shared" si="20"/>
        <v>282.43359875248996</v>
      </c>
      <c r="AB119">
        <f t="shared" si="21"/>
        <v>19.5</v>
      </c>
      <c r="AC119">
        <f t="shared" si="22"/>
        <v>6.9642857142857144</v>
      </c>
      <c r="AD119">
        <f t="shared" ref="AD119:AD148" si="61">IF(AND($X119&lt;=$AD$1,$Y119&gt;=$AD$1),1,0)</f>
        <v>0</v>
      </c>
      <c r="AE119">
        <f t="shared" ref="AE119:AE148" si="62">IF(AND($X119&lt;=$AE$1,$Y119&gt;=$AE$1),1,0)</f>
        <v>0</v>
      </c>
      <c r="AF119">
        <f t="shared" ref="AF119:AF148" si="63">IF(AND($X119&lt;=$AF$1,$Y119&gt;=$AF$1),1,0)</f>
        <v>0</v>
      </c>
      <c r="AG119">
        <f t="shared" ref="AG119:AG148" si="64">IF(AND($X119&lt;=$AG$1,$Y119&gt;=$AG$1),1,0)</f>
        <v>1</v>
      </c>
      <c r="AH119">
        <f t="shared" ref="AH119:AH148" si="65">IF(AND($X119&lt;=$AH$1,$Y119&gt;=$AH$1),1,0)</f>
        <v>1</v>
      </c>
      <c r="AI119">
        <f t="shared" ref="AI119:AI148" si="66">IF(AND($X119&lt;=$AI$1,$Y119&gt;=$AI$1),1,0)</f>
        <v>1</v>
      </c>
      <c r="AJ119">
        <f t="shared" ref="AJ119:AJ148" si="67">IF(AND($X119&lt;=$AJ$1,$Y119&gt;=$AJ$1),1,0)</f>
        <v>1</v>
      </c>
      <c r="AK119">
        <f t="shared" ref="AK119:AK148" si="68">IF(AND($X119&lt;=$AK$1,$Y119&gt;=$AK$1),1,0)</f>
        <v>1</v>
      </c>
      <c r="AL119">
        <f t="shared" ref="AL119:AL148" si="69">IF(AND($X119&lt;=$AL$1,$Y119&gt;=$AL$1),1,0)</f>
        <v>1</v>
      </c>
      <c r="AM119">
        <f t="shared" ref="AM119:AM148" si="70">IF(AND($X119&lt;=$AM$1,$Y119&gt;=$AM$1),1,0)</f>
        <v>1</v>
      </c>
      <c r="AN119">
        <f t="shared" ref="AN119:AN148" si="71">IF(AND($X119&lt;=$AN$1,$Y119&gt;=$AN$1),1,0)</f>
        <v>1</v>
      </c>
      <c r="AO119">
        <f t="shared" ref="AO119:AO148" si="72">IF(AND($X119&lt;=$AO$1,$Y119&gt;=$AO$1),1,0)</f>
        <v>1</v>
      </c>
      <c r="AP119">
        <f t="shared" ref="AP119:AP148" si="73">IF(AND($X119&lt;=$AP$1,$Y119&gt;=$AP$1),1,0)</f>
        <v>1</v>
      </c>
    </row>
    <row r="120" spans="1:42" x14ac:dyDescent="0.3">
      <c r="A120">
        <v>124</v>
      </c>
      <c r="B120" t="s">
        <v>148</v>
      </c>
      <c r="C120" s="1">
        <v>42495</v>
      </c>
      <c r="D120" s="5">
        <f>INDEX(daysDrivenData!B:C,MATCH(DataCleaned!B120,daysDrivenData!C:C,0),1)</f>
        <v>50</v>
      </c>
      <c r="E120">
        <v>468</v>
      </c>
      <c r="F120">
        <v>3.79519729858999</v>
      </c>
      <c r="G120">
        <v>14.2827279202279</v>
      </c>
      <c r="H120">
        <v>33.760683760683698</v>
      </c>
      <c r="I120">
        <v>6064.2483287517398</v>
      </c>
      <c r="J120">
        <v>12.957795574255799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42</v>
      </c>
      <c r="Q120">
        <v>71</v>
      </c>
      <c r="R120">
        <v>65</v>
      </c>
      <c r="S120">
        <v>54</v>
      </c>
      <c r="T120">
        <v>63</v>
      </c>
      <c r="U120">
        <v>74</v>
      </c>
      <c r="V120">
        <v>39</v>
      </c>
      <c r="W120">
        <v>60</v>
      </c>
      <c r="X120">
        <v>6</v>
      </c>
      <c r="Y120">
        <v>13</v>
      </c>
      <c r="Z120">
        <f t="shared" si="19"/>
        <v>8</v>
      </c>
      <c r="AA120">
        <f t="shared" si="20"/>
        <v>758.03104109396747</v>
      </c>
      <c r="AB120">
        <f t="shared" si="21"/>
        <v>58.5</v>
      </c>
      <c r="AC120">
        <f t="shared" si="22"/>
        <v>9.36</v>
      </c>
      <c r="AD120">
        <f t="shared" si="61"/>
        <v>0</v>
      </c>
      <c r="AE120">
        <f t="shared" si="62"/>
        <v>0</v>
      </c>
      <c r="AF120">
        <f t="shared" si="63"/>
        <v>0</v>
      </c>
      <c r="AG120">
        <f t="shared" si="64"/>
        <v>0</v>
      </c>
      <c r="AH120">
        <f t="shared" si="65"/>
        <v>0</v>
      </c>
      <c r="AI120">
        <f t="shared" si="66"/>
        <v>1</v>
      </c>
      <c r="AJ120">
        <f t="shared" si="67"/>
        <v>1</v>
      </c>
      <c r="AK120">
        <f t="shared" si="68"/>
        <v>1</v>
      </c>
      <c r="AL120">
        <f t="shared" si="69"/>
        <v>1</v>
      </c>
      <c r="AM120">
        <f t="shared" si="70"/>
        <v>1</v>
      </c>
      <c r="AN120">
        <f t="shared" si="71"/>
        <v>1</v>
      </c>
      <c r="AO120">
        <f t="shared" si="72"/>
        <v>1</v>
      </c>
      <c r="AP120">
        <f t="shared" si="73"/>
        <v>1</v>
      </c>
    </row>
    <row r="121" spans="1:42" x14ac:dyDescent="0.3">
      <c r="A121">
        <v>125</v>
      </c>
      <c r="B121" t="s">
        <v>149</v>
      </c>
      <c r="C121" s="1">
        <v>42466</v>
      </c>
      <c r="D121" s="5">
        <f>INDEX(daysDrivenData!B:C,MATCH(DataCleaned!B121,daysDrivenData!C:C,0),1)</f>
        <v>40</v>
      </c>
      <c r="E121">
        <v>254</v>
      </c>
      <c r="F121">
        <v>4.2334662744809801</v>
      </c>
      <c r="G121">
        <v>13.7538713910761</v>
      </c>
      <c r="H121">
        <v>22.0472440944881</v>
      </c>
      <c r="I121">
        <v>3220.9945173373299</v>
      </c>
      <c r="J121">
        <v>12.6810807769186</v>
      </c>
      <c r="K121">
        <v>0</v>
      </c>
      <c r="L121">
        <v>21</v>
      </c>
      <c r="M121">
        <v>45</v>
      </c>
      <c r="N121">
        <v>36</v>
      </c>
      <c r="O121">
        <v>26</v>
      </c>
      <c r="P121">
        <v>12</v>
      </c>
      <c r="Q121">
        <v>0</v>
      </c>
      <c r="R121">
        <v>0</v>
      </c>
      <c r="S121">
        <v>5</v>
      </c>
      <c r="T121">
        <v>5</v>
      </c>
      <c r="U121">
        <v>34</v>
      </c>
      <c r="V121">
        <v>38</v>
      </c>
      <c r="W121">
        <v>32</v>
      </c>
      <c r="X121">
        <v>2</v>
      </c>
      <c r="Y121">
        <v>13</v>
      </c>
      <c r="Z121">
        <f t="shared" si="19"/>
        <v>12</v>
      </c>
      <c r="AA121">
        <f t="shared" si="20"/>
        <v>268.41620977811084</v>
      </c>
      <c r="AB121">
        <f t="shared" si="21"/>
        <v>21.166666666666668</v>
      </c>
      <c r="AC121">
        <f t="shared" si="22"/>
        <v>6.35</v>
      </c>
      <c r="AD121">
        <f t="shared" si="61"/>
        <v>0</v>
      </c>
      <c r="AE121">
        <f t="shared" si="62"/>
        <v>1</v>
      </c>
      <c r="AF121">
        <f t="shared" si="63"/>
        <v>1</v>
      </c>
      <c r="AG121">
        <f t="shared" si="64"/>
        <v>1</v>
      </c>
      <c r="AH121">
        <f t="shared" si="65"/>
        <v>1</v>
      </c>
      <c r="AI121">
        <f t="shared" si="66"/>
        <v>1</v>
      </c>
      <c r="AJ121">
        <f t="shared" si="67"/>
        <v>1</v>
      </c>
      <c r="AK121">
        <f t="shared" si="68"/>
        <v>1</v>
      </c>
      <c r="AL121">
        <f t="shared" si="69"/>
        <v>1</v>
      </c>
      <c r="AM121">
        <f t="shared" si="70"/>
        <v>1</v>
      </c>
      <c r="AN121">
        <f t="shared" si="71"/>
        <v>1</v>
      </c>
      <c r="AO121">
        <f t="shared" si="72"/>
        <v>1</v>
      </c>
      <c r="AP121">
        <f t="shared" si="73"/>
        <v>1</v>
      </c>
    </row>
    <row r="122" spans="1:42" x14ac:dyDescent="0.3">
      <c r="A122">
        <v>126</v>
      </c>
      <c r="B122" s="2" t="s">
        <v>150</v>
      </c>
      <c r="C122" s="1">
        <v>42492</v>
      </c>
      <c r="D122" s="5">
        <f>INDEX(daysDrivenData!B:C,MATCH(DataCleaned!B122,daysDrivenData!C:C,0),1)</f>
        <v>40</v>
      </c>
      <c r="E122">
        <v>212</v>
      </c>
      <c r="F122">
        <v>5.4675026748337698</v>
      </c>
      <c r="G122">
        <v>13.4545597484276</v>
      </c>
      <c r="H122">
        <v>24.0566037735849</v>
      </c>
      <c r="I122">
        <v>2991.2116973459001</v>
      </c>
      <c r="J122">
        <v>14.109489138424101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29</v>
      </c>
      <c r="Q122">
        <v>14</v>
      </c>
      <c r="R122">
        <v>10</v>
      </c>
      <c r="S122">
        <v>10</v>
      </c>
      <c r="T122">
        <v>6</v>
      </c>
      <c r="U122">
        <v>25</v>
      </c>
      <c r="V122">
        <v>59</v>
      </c>
      <c r="W122">
        <v>59</v>
      </c>
      <c r="X122">
        <v>6</v>
      </c>
      <c r="Y122">
        <v>13</v>
      </c>
      <c r="Z122">
        <f t="shared" si="19"/>
        <v>8</v>
      </c>
      <c r="AA122">
        <f t="shared" si="20"/>
        <v>373.90146216823752</v>
      </c>
      <c r="AB122">
        <f t="shared" si="21"/>
        <v>26.5</v>
      </c>
      <c r="AC122">
        <f t="shared" si="22"/>
        <v>5.3</v>
      </c>
      <c r="AD122">
        <f t="shared" si="61"/>
        <v>0</v>
      </c>
      <c r="AE122">
        <f t="shared" si="62"/>
        <v>0</v>
      </c>
      <c r="AF122">
        <f t="shared" si="63"/>
        <v>0</v>
      </c>
      <c r="AG122">
        <f t="shared" si="64"/>
        <v>0</v>
      </c>
      <c r="AH122">
        <f t="shared" si="65"/>
        <v>0</v>
      </c>
      <c r="AI122">
        <f t="shared" si="66"/>
        <v>1</v>
      </c>
      <c r="AJ122">
        <f t="shared" si="67"/>
        <v>1</v>
      </c>
      <c r="AK122">
        <f t="shared" si="68"/>
        <v>1</v>
      </c>
      <c r="AL122">
        <f t="shared" si="69"/>
        <v>1</v>
      </c>
      <c r="AM122">
        <f t="shared" si="70"/>
        <v>1</v>
      </c>
      <c r="AN122">
        <f t="shared" si="71"/>
        <v>1</v>
      </c>
      <c r="AO122">
        <f t="shared" si="72"/>
        <v>1</v>
      </c>
      <c r="AP122">
        <f t="shared" si="73"/>
        <v>1</v>
      </c>
    </row>
    <row r="123" spans="1:42" x14ac:dyDescent="0.3">
      <c r="A123">
        <v>127</v>
      </c>
      <c r="B123" t="s">
        <v>151</v>
      </c>
      <c r="C123" s="1">
        <v>42465</v>
      </c>
      <c r="D123" s="5">
        <f>INDEX(daysDrivenData!B:C,MATCH(DataCleaned!B123,daysDrivenData!C:C,0),1)</f>
        <v>43</v>
      </c>
      <c r="E123">
        <v>225</v>
      </c>
      <c r="F123">
        <v>4.9217360325764998</v>
      </c>
      <c r="G123">
        <v>14.713629629629599</v>
      </c>
      <c r="H123">
        <v>39.1111111111111</v>
      </c>
      <c r="I123">
        <v>3261.9441321255899</v>
      </c>
      <c r="J123">
        <v>14.4975294761137</v>
      </c>
      <c r="K123">
        <v>0</v>
      </c>
      <c r="L123">
        <v>26</v>
      </c>
      <c r="M123">
        <v>19</v>
      </c>
      <c r="N123">
        <v>18</v>
      </c>
      <c r="O123">
        <v>22</v>
      </c>
      <c r="P123">
        <v>10</v>
      </c>
      <c r="Q123">
        <v>11</v>
      </c>
      <c r="R123">
        <v>15</v>
      </c>
      <c r="S123">
        <v>7</v>
      </c>
      <c r="T123">
        <v>18</v>
      </c>
      <c r="U123">
        <v>0</v>
      </c>
      <c r="V123">
        <v>26</v>
      </c>
      <c r="W123">
        <v>53</v>
      </c>
      <c r="X123">
        <v>2</v>
      </c>
      <c r="Y123">
        <v>13</v>
      </c>
      <c r="Z123">
        <f t="shared" si="19"/>
        <v>12</v>
      </c>
      <c r="AA123">
        <f t="shared" si="20"/>
        <v>271.82867767713248</v>
      </c>
      <c r="AB123">
        <f t="shared" si="21"/>
        <v>18.75</v>
      </c>
      <c r="AC123">
        <f t="shared" si="22"/>
        <v>5.2325581395348841</v>
      </c>
      <c r="AD123">
        <f t="shared" si="61"/>
        <v>0</v>
      </c>
      <c r="AE123">
        <f t="shared" si="62"/>
        <v>1</v>
      </c>
      <c r="AF123">
        <f t="shared" si="63"/>
        <v>1</v>
      </c>
      <c r="AG123">
        <f t="shared" si="64"/>
        <v>1</v>
      </c>
      <c r="AH123">
        <f t="shared" si="65"/>
        <v>1</v>
      </c>
      <c r="AI123">
        <f t="shared" si="66"/>
        <v>1</v>
      </c>
      <c r="AJ123">
        <f t="shared" si="67"/>
        <v>1</v>
      </c>
      <c r="AK123">
        <f t="shared" si="68"/>
        <v>1</v>
      </c>
      <c r="AL123">
        <f t="shared" si="69"/>
        <v>1</v>
      </c>
      <c r="AM123">
        <f t="shared" si="70"/>
        <v>1</v>
      </c>
      <c r="AN123">
        <f t="shared" si="71"/>
        <v>1</v>
      </c>
      <c r="AO123">
        <f t="shared" si="72"/>
        <v>1</v>
      </c>
      <c r="AP123">
        <f t="shared" si="73"/>
        <v>1</v>
      </c>
    </row>
    <row r="124" spans="1:42" x14ac:dyDescent="0.3">
      <c r="A124">
        <v>128</v>
      </c>
      <c r="B124" t="s">
        <v>152</v>
      </c>
      <c r="C124" s="1">
        <v>42469</v>
      </c>
      <c r="D124" s="5">
        <f>INDEX(daysDrivenData!B:C,MATCH(DataCleaned!B124,daysDrivenData!C:C,0),1)</f>
        <v>17</v>
      </c>
      <c r="E124">
        <v>45</v>
      </c>
      <c r="F124">
        <v>6.1969917274576298</v>
      </c>
      <c r="G124">
        <v>15.725185185185101</v>
      </c>
      <c r="H124">
        <v>42.2222222222222</v>
      </c>
      <c r="I124">
        <v>746.78710346788102</v>
      </c>
      <c r="J124">
        <v>16.595268965952901</v>
      </c>
      <c r="K124">
        <v>0</v>
      </c>
      <c r="L124">
        <v>0</v>
      </c>
      <c r="M124">
        <v>5</v>
      </c>
      <c r="N124">
        <v>6</v>
      </c>
      <c r="O124">
        <v>0</v>
      </c>
      <c r="P124">
        <v>5</v>
      </c>
      <c r="Q124">
        <v>5</v>
      </c>
      <c r="R124">
        <v>0</v>
      </c>
      <c r="S124">
        <v>3</v>
      </c>
      <c r="T124">
        <v>3</v>
      </c>
      <c r="U124">
        <v>1</v>
      </c>
      <c r="V124">
        <v>6</v>
      </c>
      <c r="W124">
        <v>11</v>
      </c>
      <c r="X124">
        <v>3</v>
      </c>
      <c r="Y124">
        <v>13</v>
      </c>
      <c r="Z124">
        <f t="shared" si="19"/>
        <v>11</v>
      </c>
      <c r="AA124">
        <f t="shared" si="20"/>
        <v>67.889736678898274</v>
      </c>
      <c r="AB124">
        <f t="shared" si="21"/>
        <v>4.0909090909090908</v>
      </c>
      <c r="AC124">
        <f t="shared" si="22"/>
        <v>2.6470588235294117</v>
      </c>
      <c r="AD124">
        <f t="shared" si="61"/>
        <v>0</v>
      </c>
      <c r="AE124">
        <f t="shared" si="62"/>
        <v>0</v>
      </c>
      <c r="AF124">
        <f t="shared" si="63"/>
        <v>1</v>
      </c>
      <c r="AG124">
        <f t="shared" si="64"/>
        <v>1</v>
      </c>
      <c r="AH124">
        <f t="shared" si="65"/>
        <v>1</v>
      </c>
      <c r="AI124">
        <f t="shared" si="66"/>
        <v>1</v>
      </c>
      <c r="AJ124">
        <f t="shared" si="67"/>
        <v>1</v>
      </c>
      <c r="AK124">
        <f t="shared" si="68"/>
        <v>1</v>
      </c>
      <c r="AL124">
        <f t="shared" si="69"/>
        <v>1</v>
      </c>
      <c r="AM124">
        <f t="shared" si="70"/>
        <v>1</v>
      </c>
      <c r="AN124">
        <f t="shared" si="71"/>
        <v>1</v>
      </c>
      <c r="AO124">
        <f t="shared" si="72"/>
        <v>1</v>
      </c>
      <c r="AP124">
        <f t="shared" si="73"/>
        <v>1</v>
      </c>
    </row>
    <row r="125" spans="1:42" x14ac:dyDescent="0.3">
      <c r="A125">
        <v>129</v>
      </c>
      <c r="B125" t="s">
        <v>153</v>
      </c>
      <c r="C125" s="1">
        <v>42474</v>
      </c>
      <c r="D125" s="5">
        <f>INDEX(daysDrivenData!B:C,MATCH(DataCleaned!B125,daysDrivenData!C:C,0),1)</f>
        <v>47</v>
      </c>
      <c r="E125">
        <v>364</v>
      </c>
      <c r="F125">
        <v>6.0618478232220498</v>
      </c>
      <c r="G125">
        <v>15.9844322344322</v>
      </c>
      <c r="H125">
        <v>45.604395604395599</v>
      </c>
      <c r="I125">
        <v>6203.0903255941303</v>
      </c>
      <c r="J125">
        <v>17.0414569384454</v>
      </c>
      <c r="K125">
        <v>0</v>
      </c>
      <c r="L125">
        <v>0</v>
      </c>
      <c r="M125">
        <v>33</v>
      </c>
      <c r="N125">
        <v>7</v>
      </c>
      <c r="O125">
        <v>0</v>
      </c>
      <c r="P125">
        <v>45</v>
      </c>
      <c r="Q125">
        <v>62</v>
      </c>
      <c r="R125">
        <v>63</v>
      </c>
      <c r="S125">
        <v>61</v>
      </c>
      <c r="T125">
        <v>42</v>
      </c>
      <c r="U125">
        <v>44</v>
      </c>
      <c r="V125">
        <v>6</v>
      </c>
      <c r="W125">
        <v>1</v>
      </c>
      <c r="X125">
        <v>3</v>
      </c>
      <c r="Y125">
        <v>13</v>
      </c>
      <c r="Z125">
        <f t="shared" si="19"/>
        <v>11</v>
      </c>
      <c r="AA125">
        <f t="shared" si="20"/>
        <v>563.9173023267391</v>
      </c>
      <c r="AB125">
        <f t="shared" si="21"/>
        <v>33.090909090909093</v>
      </c>
      <c r="AC125">
        <f t="shared" si="22"/>
        <v>7.7446808510638299</v>
      </c>
      <c r="AD125">
        <f t="shared" si="61"/>
        <v>0</v>
      </c>
      <c r="AE125">
        <f t="shared" si="62"/>
        <v>0</v>
      </c>
      <c r="AF125">
        <f t="shared" si="63"/>
        <v>1</v>
      </c>
      <c r="AG125">
        <f t="shared" si="64"/>
        <v>1</v>
      </c>
      <c r="AH125">
        <f t="shared" si="65"/>
        <v>1</v>
      </c>
      <c r="AI125">
        <f t="shared" si="66"/>
        <v>1</v>
      </c>
      <c r="AJ125">
        <f t="shared" si="67"/>
        <v>1</v>
      </c>
      <c r="AK125">
        <f t="shared" si="68"/>
        <v>1</v>
      </c>
      <c r="AL125">
        <f t="shared" si="69"/>
        <v>1</v>
      </c>
      <c r="AM125">
        <f t="shared" si="70"/>
        <v>1</v>
      </c>
      <c r="AN125">
        <f t="shared" si="71"/>
        <v>1</v>
      </c>
      <c r="AO125">
        <f t="shared" si="72"/>
        <v>1</v>
      </c>
      <c r="AP125">
        <f t="shared" si="73"/>
        <v>1</v>
      </c>
    </row>
    <row r="126" spans="1:42" x14ac:dyDescent="0.3">
      <c r="A126">
        <v>130</v>
      </c>
      <c r="B126" t="s">
        <v>154</v>
      </c>
      <c r="C126" s="1">
        <v>42499</v>
      </c>
      <c r="D126" s="5">
        <f>INDEX(daysDrivenData!B:C,MATCH(DataCleaned!B126,daysDrivenData!C:C,0),1)</f>
        <v>32</v>
      </c>
      <c r="E126">
        <v>476</v>
      </c>
      <c r="F126">
        <v>3.2292297286021401</v>
      </c>
      <c r="G126">
        <v>12.911624649859901</v>
      </c>
      <c r="H126">
        <v>38.655462184873898</v>
      </c>
      <c r="I126">
        <v>5842.4371072313197</v>
      </c>
      <c r="J126">
        <v>12.274027536200199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88</v>
      </c>
      <c r="R126">
        <v>76</v>
      </c>
      <c r="S126">
        <v>90</v>
      </c>
      <c r="T126">
        <v>67</v>
      </c>
      <c r="U126">
        <v>58</v>
      </c>
      <c r="V126">
        <v>76</v>
      </c>
      <c r="W126">
        <v>21</v>
      </c>
      <c r="X126">
        <v>7</v>
      </c>
      <c r="Y126">
        <v>13</v>
      </c>
      <c r="Z126">
        <f t="shared" si="19"/>
        <v>7</v>
      </c>
      <c r="AA126">
        <f t="shared" si="20"/>
        <v>834.6338724616171</v>
      </c>
      <c r="AB126">
        <f t="shared" si="21"/>
        <v>68</v>
      </c>
      <c r="AC126">
        <f t="shared" si="22"/>
        <v>14.875</v>
      </c>
      <c r="AD126">
        <f t="shared" si="61"/>
        <v>0</v>
      </c>
      <c r="AE126">
        <f t="shared" si="62"/>
        <v>0</v>
      </c>
      <c r="AF126">
        <f t="shared" si="63"/>
        <v>0</v>
      </c>
      <c r="AG126">
        <f t="shared" si="64"/>
        <v>0</v>
      </c>
      <c r="AH126">
        <f t="shared" si="65"/>
        <v>0</v>
      </c>
      <c r="AI126">
        <f t="shared" si="66"/>
        <v>0</v>
      </c>
      <c r="AJ126">
        <f t="shared" si="67"/>
        <v>1</v>
      </c>
      <c r="AK126">
        <f t="shared" si="68"/>
        <v>1</v>
      </c>
      <c r="AL126">
        <f t="shared" si="69"/>
        <v>1</v>
      </c>
      <c r="AM126">
        <f t="shared" si="70"/>
        <v>1</v>
      </c>
      <c r="AN126">
        <f t="shared" si="71"/>
        <v>1</v>
      </c>
      <c r="AO126">
        <f t="shared" si="72"/>
        <v>1</v>
      </c>
      <c r="AP126">
        <f t="shared" si="73"/>
        <v>1</v>
      </c>
    </row>
    <row r="127" spans="1:42" x14ac:dyDescent="0.3">
      <c r="A127">
        <v>131</v>
      </c>
      <c r="B127" t="s">
        <v>155</v>
      </c>
      <c r="C127" s="1">
        <v>42489</v>
      </c>
      <c r="D127" s="5">
        <f>INDEX(daysDrivenData!B:C,MATCH(DataCleaned!B127,daysDrivenData!C:C,0),1)</f>
        <v>19</v>
      </c>
      <c r="E127">
        <v>40</v>
      </c>
      <c r="F127">
        <v>5.1384107770887404</v>
      </c>
      <c r="G127">
        <v>17.1554166666666</v>
      </c>
      <c r="H127">
        <v>20</v>
      </c>
      <c r="I127">
        <v>589.06230361100404</v>
      </c>
      <c r="J127">
        <v>14.7265575902751</v>
      </c>
      <c r="K127">
        <v>0</v>
      </c>
      <c r="L127">
        <v>0</v>
      </c>
      <c r="M127">
        <v>0</v>
      </c>
      <c r="N127">
        <v>0</v>
      </c>
      <c r="O127">
        <v>4</v>
      </c>
      <c r="P127">
        <v>7</v>
      </c>
      <c r="Q127">
        <v>5</v>
      </c>
      <c r="R127">
        <v>7</v>
      </c>
      <c r="S127">
        <v>5</v>
      </c>
      <c r="T127">
        <v>3</v>
      </c>
      <c r="U127">
        <v>2</v>
      </c>
      <c r="V127">
        <v>3</v>
      </c>
      <c r="W127">
        <v>4</v>
      </c>
      <c r="X127">
        <v>5</v>
      </c>
      <c r="Y127">
        <v>13</v>
      </c>
      <c r="Z127">
        <f t="shared" si="19"/>
        <v>9</v>
      </c>
      <c r="AA127">
        <f t="shared" si="20"/>
        <v>65.451367067889336</v>
      </c>
      <c r="AB127">
        <f t="shared" si="21"/>
        <v>4.4444444444444446</v>
      </c>
      <c r="AC127">
        <f t="shared" si="22"/>
        <v>2.1052631578947367</v>
      </c>
      <c r="AD127">
        <f t="shared" si="61"/>
        <v>0</v>
      </c>
      <c r="AE127">
        <f t="shared" si="62"/>
        <v>0</v>
      </c>
      <c r="AF127">
        <f t="shared" si="63"/>
        <v>0</v>
      </c>
      <c r="AG127">
        <f t="shared" si="64"/>
        <v>0</v>
      </c>
      <c r="AH127">
        <f t="shared" si="65"/>
        <v>1</v>
      </c>
      <c r="AI127">
        <f t="shared" si="66"/>
        <v>1</v>
      </c>
      <c r="AJ127">
        <f t="shared" si="67"/>
        <v>1</v>
      </c>
      <c r="AK127">
        <f t="shared" si="68"/>
        <v>1</v>
      </c>
      <c r="AL127">
        <f t="shared" si="69"/>
        <v>1</v>
      </c>
      <c r="AM127">
        <f t="shared" si="70"/>
        <v>1</v>
      </c>
      <c r="AN127">
        <f t="shared" si="71"/>
        <v>1</v>
      </c>
      <c r="AO127">
        <f t="shared" si="72"/>
        <v>1</v>
      </c>
      <c r="AP127">
        <f t="shared" si="73"/>
        <v>1</v>
      </c>
    </row>
    <row r="128" spans="1:42" x14ac:dyDescent="0.3">
      <c r="A128">
        <v>132</v>
      </c>
      <c r="B128" t="s">
        <v>156</v>
      </c>
      <c r="C128" s="1">
        <v>42480</v>
      </c>
      <c r="D128" s="5">
        <f>INDEX(daysDrivenData!B:C,MATCH(DataCleaned!B128,daysDrivenData!C:C,0),1)</f>
        <v>52</v>
      </c>
      <c r="E128">
        <v>569</v>
      </c>
      <c r="F128">
        <v>3.3786754879899998</v>
      </c>
      <c r="G128">
        <v>13.5741066198008</v>
      </c>
      <c r="H128">
        <v>39.543057996484997</v>
      </c>
      <c r="I128">
        <v>7184.4687296293296</v>
      </c>
      <c r="J128">
        <v>12.626482828874</v>
      </c>
      <c r="K128">
        <v>0</v>
      </c>
      <c r="L128">
        <v>0</v>
      </c>
      <c r="M128">
        <v>0</v>
      </c>
      <c r="N128">
        <v>63</v>
      </c>
      <c r="O128">
        <v>69</v>
      </c>
      <c r="P128">
        <v>79</v>
      </c>
      <c r="Q128">
        <v>59</v>
      </c>
      <c r="R128">
        <v>85</v>
      </c>
      <c r="S128">
        <v>67</v>
      </c>
      <c r="T128">
        <v>19</v>
      </c>
      <c r="U128">
        <v>18</v>
      </c>
      <c r="V128">
        <v>65</v>
      </c>
      <c r="W128">
        <v>45</v>
      </c>
      <c r="X128">
        <v>4</v>
      </c>
      <c r="Y128">
        <v>13</v>
      </c>
      <c r="Z128">
        <f t="shared" si="19"/>
        <v>10</v>
      </c>
      <c r="AA128">
        <f t="shared" si="20"/>
        <v>718.44687296293296</v>
      </c>
      <c r="AB128">
        <f t="shared" si="21"/>
        <v>56.9</v>
      </c>
      <c r="AC128">
        <f t="shared" si="22"/>
        <v>10.942307692307692</v>
      </c>
      <c r="AD128">
        <f t="shared" si="61"/>
        <v>0</v>
      </c>
      <c r="AE128">
        <f t="shared" si="62"/>
        <v>0</v>
      </c>
      <c r="AF128">
        <f t="shared" si="63"/>
        <v>0</v>
      </c>
      <c r="AG128">
        <f t="shared" si="64"/>
        <v>1</v>
      </c>
      <c r="AH128">
        <f t="shared" si="65"/>
        <v>1</v>
      </c>
      <c r="AI128">
        <f t="shared" si="66"/>
        <v>1</v>
      </c>
      <c r="AJ128">
        <f t="shared" si="67"/>
        <v>1</v>
      </c>
      <c r="AK128">
        <f t="shared" si="68"/>
        <v>1</v>
      </c>
      <c r="AL128">
        <f t="shared" si="69"/>
        <v>1</v>
      </c>
      <c r="AM128">
        <f t="shared" si="70"/>
        <v>1</v>
      </c>
      <c r="AN128">
        <f t="shared" si="71"/>
        <v>1</v>
      </c>
      <c r="AO128">
        <f t="shared" si="72"/>
        <v>1</v>
      </c>
      <c r="AP128">
        <f t="shared" si="73"/>
        <v>1</v>
      </c>
    </row>
    <row r="129" spans="1:42" x14ac:dyDescent="0.3">
      <c r="A129">
        <v>134</v>
      </c>
      <c r="B129" t="s">
        <v>158</v>
      </c>
      <c r="C129" s="1">
        <v>42460</v>
      </c>
      <c r="D129" s="5">
        <f>INDEX(daysDrivenData!B:C,MATCH(DataCleaned!B129,daysDrivenData!C:C,0),1)</f>
        <v>66</v>
      </c>
      <c r="E129">
        <v>643</v>
      </c>
      <c r="F129">
        <v>4.7419253482600903</v>
      </c>
      <c r="G129">
        <v>14.538621047174701</v>
      </c>
      <c r="H129">
        <v>34.2146189735614</v>
      </c>
      <c r="I129">
        <v>9048.0827980901104</v>
      </c>
      <c r="J129">
        <v>14.0716684262676</v>
      </c>
      <c r="K129">
        <v>44</v>
      </c>
      <c r="L129">
        <v>99</v>
      </c>
      <c r="M129">
        <v>65</v>
      </c>
      <c r="N129">
        <v>79</v>
      </c>
      <c r="O129">
        <v>78</v>
      </c>
      <c r="P129">
        <v>57</v>
      </c>
      <c r="Q129">
        <v>37</v>
      </c>
      <c r="R129">
        <v>0</v>
      </c>
      <c r="S129">
        <v>0</v>
      </c>
      <c r="T129">
        <v>6</v>
      </c>
      <c r="U129">
        <v>68</v>
      </c>
      <c r="V129">
        <v>62</v>
      </c>
      <c r="W129">
        <v>48</v>
      </c>
      <c r="X129">
        <v>1</v>
      </c>
      <c r="Y129">
        <v>13</v>
      </c>
      <c r="Z129">
        <f t="shared" si="19"/>
        <v>13</v>
      </c>
      <c r="AA129">
        <f t="shared" si="20"/>
        <v>696.00636908385468</v>
      </c>
      <c r="AB129">
        <f t="shared" si="21"/>
        <v>49.46153846153846</v>
      </c>
      <c r="AC129">
        <f t="shared" si="22"/>
        <v>9.7424242424242422</v>
      </c>
      <c r="AD129">
        <f t="shared" si="61"/>
        <v>1</v>
      </c>
      <c r="AE129">
        <f t="shared" si="62"/>
        <v>1</v>
      </c>
      <c r="AF129">
        <f t="shared" si="63"/>
        <v>1</v>
      </c>
      <c r="AG129">
        <f t="shared" si="64"/>
        <v>1</v>
      </c>
      <c r="AH129">
        <f t="shared" si="65"/>
        <v>1</v>
      </c>
      <c r="AI129">
        <f t="shared" si="66"/>
        <v>1</v>
      </c>
      <c r="AJ129">
        <f t="shared" si="67"/>
        <v>1</v>
      </c>
      <c r="AK129">
        <f t="shared" si="68"/>
        <v>1</v>
      </c>
      <c r="AL129">
        <f t="shared" si="69"/>
        <v>1</v>
      </c>
      <c r="AM129">
        <f t="shared" si="70"/>
        <v>1</v>
      </c>
      <c r="AN129">
        <f t="shared" si="71"/>
        <v>1</v>
      </c>
      <c r="AO129">
        <f t="shared" si="72"/>
        <v>1</v>
      </c>
      <c r="AP129">
        <f t="shared" si="73"/>
        <v>1</v>
      </c>
    </row>
    <row r="130" spans="1:42" x14ac:dyDescent="0.3">
      <c r="A130">
        <v>135</v>
      </c>
      <c r="B130" t="s">
        <v>159</v>
      </c>
      <c r="C130" s="1">
        <v>42458</v>
      </c>
      <c r="D130" s="5">
        <f>INDEX(daysDrivenData!B:C,MATCH(DataCleaned!B130,daysDrivenData!C:C,0),1)</f>
        <v>59</v>
      </c>
      <c r="E130">
        <v>466</v>
      </c>
      <c r="F130">
        <v>4.8912341694628001</v>
      </c>
      <c r="G130">
        <v>16.319277539341901</v>
      </c>
      <c r="H130">
        <v>31.974248927038602</v>
      </c>
      <c r="I130">
        <v>6816.1889996955197</v>
      </c>
      <c r="J130">
        <v>14.6270150208058</v>
      </c>
      <c r="K130">
        <v>52</v>
      </c>
      <c r="L130">
        <v>48</v>
      </c>
      <c r="M130">
        <v>37</v>
      </c>
      <c r="N130">
        <v>36</v>
      </c>
      <c r="O130">
        <v>32</v>
      </c>
      <c r="P130">
        <v>35</v>
      </c>
      <c r="Q130">
        <v>39</v>
      </c>
      <c r="R130">
        <v>38</v>
      </c>
      <c r="S130">
        <v>49</v>
      </c>
      <c r="T130">
        <v>18</v>
      </c>
      <c r="U130">
        <v>9</v>
      </c>
      <c r="V130">
        <v>47</v>
      </c>
      <c r="W130">
        <v>26</v>
      </c>
      <c r="X130">
        <v>1</v>
      </c>
      <c r="Y130">
        <v>13</v>
      </c>
      <c r="Z130">
        <f t="shared" si="19"/>
        <v>13</v>
      </c>
      <c r="AA130">
        <f t="shared" si="20"/>
        <v>524.32223074580918</v>
      </c>
      <c r="AB130">
        <f t="shared" si="21"/>
        <v>35.846153846153847</v>
      </c>
      <c r="AC130">
        <f t="shared" si="22"/>
        <v>7.898305084745763</v>
      </c>
      <c r="AD130">
        <f t="shared" si="61"/>
        <v>1</v>
      </c>
      <c r="AE130">
        <f t="shared" si="62"/>
        <v>1</v>
      </c>
      <c r="AF130">
        <f t="shared" si="63"/>
        <v>1</v>
      </c>
      <c r="AG130">
        <f t="shared" si="64"/>
        <v>1</v>
      </c>
      <c r="AH130">
        <f t="shared" si="65"/>
        <v>1</v>
      </c>
      <c r="AI130">
        <f t="shared" si="66"/>
        <v>1</v>
      </c>
      <c r="AJ130">
        <f t="shared" si="67"/>
        <v>1</v>
      </c>
      <c r="AK130">
        <f t="shared" si="68"/>
        <v>1</v>
      </c>
      <c r="AL130">
        <f t="shared" si="69"/>
        <v>1</v>
      </c>
      <c r="AM130">
        <f t="shared" si="70"/>
        <v>1</v>
      </c>
      <c r="AN130">
        <f t="shared" si="71"/>
        <v>1</v>
      </c>
      <c r="AO130">
        <f t="shared" si="72"/>
        <v>1</v>
      </c>
      <c r="AP130">
        <f t="shared" si="73"/>
        <v>1</v>
      </c>
    </row>
    <row r="131" spans="1:42" x14ac:dyDescent="0.3">
      <c r="A131">
        <v>136</v>
      </c>
      <c r="B131" t="s">
        <v>160</v>
      </c>
      <c r="C131" s="1">
        <v>42467</v>
      </c>
      <c r="D131" s="5">
        <f>INDEX(daysDrivenData!B:C,MATCH(DataCleaned!B131,daysDrivenData!C:C,0),1)</f>
        <v>52</v>
      </c>
      <c r="E131">
        <v>305</v>
      </c>
      <c r="F131">
        <v>4.3579946325619199</v>
      </c>
      <c r="G131">
        <v>15.5784153005464</v>
      </c>
      <c r="H131">
        <v>40</v>
      </c>
      <c r="I131">
        <v>4500.25853259825</v>
      </c>
      <c r="J131">
        <v>14.7549460085188</v>
      </c>
      <c r="K131">
        <v>0</v>
      </c>
      <c r="L131">
        <v>12</v>
      </c>
      <c r="M131">
        <v>20</v>
      </c>
      <c r="N131">
        <v>29</v>
      </c>
      <c r="O131">
        <v>21</v>
      </c>
      <c r="P131">
        <v>30</v>
      </c>
      <c r="Q131">
        <v>20</v>
      </c>
      <c r="R131">
        <v>34</v>
      </c>
      <c r="S131">
        <v>21</v>
      </c>
      <c r="T131">
        <v>52</v>
      </c>
      <c r="U131">
        <v>26</v>
      </c>
      <c r="V131">
        <v>29</v>
      </c>
      <c r="W131">
        <v>11</v>
      </c>
      <c r="X131">
        <v>2</v>
      </c>
      <c r="Y131">
        <v>13</v>
      </c>
      <c r="Z131">
        <f t="shared" ref="Z131:Z194" si="74">Y131-X131+1</f>
        <v>12</v>
      </c>
      <c r="AA131">
        <f t="shared" ref="AA131:AA194" si="75">I131/Z131</f>
        <v>375.02154438318752</v>
      </c>
      <c r="AB131">
        <f t="shared" ref="AB131:AB194" si="76">E131/Z131</f>
        <v>25.416666666666668</v>
      </c>
      <c r="AC131">
        <f t="shared" ref="AC131:AC194" si="77">E131/D131</f>
        <v>5.865384615384615</v>
      </c>
      <c r="AD131">
        <f t="shared" si="61"/>
        <v>0</v>
      </c>
      <c r="AE131">
        <f t="shared" si="62"/>
        <v>1</v>
      </c>
      <c r="AF131">
        <f t="shared" si="63"/>
        <v>1</v>
      </c>
      <c r="AG131">
        <f t="shared" si="64"/>
        <v>1</v>
      </c>
      <c r="AH131">
        <f t="shared" si="65"/>
        <v>1</v>
      </c>
      <c r="AI131">
        <f t="shared" si="66"/>
        <v>1</v>
      </c>
      <c r="AJ131">
        <f t="shared" si="67"/>
        <v>1</v>
      </c>
      <c r="AK131">
        <f t="shared" si="68"/>
        <v>1</v>
      </c>
      <c r="AL131">
        <f t="shared" si="69"/>
        <v>1</v>
      </c>
      <c r="AM131">
        <f t="shared" si="70"/>
        <v>1</v>
      </c>
      <c r="AN131">
        <f t="shared" si="71"/>
        <v>1</v>
      </c>
      <c r="AO131">
        <f t="shared" si="72"/>
        <v>1</v>
      </c>
      <c r="AP131">
        <f t="shared" si="73"/>
        <v>1</v>
      </c>
    </row>
    <row r="132" spans="1:42" x14ac:dyDescent="0.3">
      <c r="A132">
        <v>138</v>
      </c>
      <c r="B132" t="s">
        <v>162</v>
      </c>
      <c r="C132" s="1">
        <v>42462</v>
      </c>
      <c r="D132" s="5">
        <f>INDEX(daysDrivenData!B:C,MATCH(DataCleaned!B132,daysDrivenData!C:C,0),1)</f>
        <v>57</v>
      </c>
      <c r="E132">
        <v>313</v>
      </c>
      <c r="F132">
        <v>5.0397795679224098</v>
      </c>
      <c r="G132">
        <v>18.690947816826402</v>
      </c>
      <c r="H132">
        <v>35.143769968051103</v>
      </c>
      <c r="I132">
        <v>4837.6432631575599</v>
      </c>
      <c r="J132">
        <v>15.4557292752637</v>
      </c>
      <c r="K132">
        <v>1</v>
      </c>
      <c r="L132">
        <v>3</v>
      </c>
      <c r="M132">
        <v>0</v>
      </c>
      <c r="N132">
        <v>9</v>
      </c>
      <c r="O132">
        <v>24</v>
      </c>
      <c r="P132">
        <v>29</v>
      </c>
      <c r="Q132">
        <v>16</v>
      </c>
      <c r="R132">
        <v>22</v>
      </c>
      <c r="S132">
        <v>55</v>
      </c>
      <c r="T132">
        <v>56</v>
      </c>
      <c r="U132">
        <v>31</v>
      </c>
      <c r="V132">
        <v>32</v>
      </c>
      <c r="W132">
        <v>35</v>
      </c>
      <c r="X132">
        <v>1</v>
      </c>
      <c r="Y132">
        <v>13</v>
      </c>
      <c r="Z132">
        <f t="shared" si="74"/>
        <v>13</v>
      </c>
      <c r="AA132">
        <f t="shared" si="75"/>
        <v>372.12640485827382</v>
      </c>
      <c r="AB132">
        <f t="shared" si="76"/>
        <v>24.076923076923077</v>
      </c>
      <c r="AC132">
        <f t="shared" si="77"/>
        <v>5.4912280701754383</v>
      </c>
      <c r="AD132">
        <f t="shared" si="61"/>
        <v>1</v>
      </c>
      <c r="AE132">
        <f t="shared" si="62"/>
        <v>1</v>
      </c>
      <c r="AF132">
        <f t="shared" si="63"/>
        <v>1</v>
      </c>
      <c r="AG132">
        <f t="shared" si="64"/>
        <v>1</v>
      </c>
      <c r="AH132">
        <f t="shared" si="65"/>
        <v>1</v>
      </c>
      <c r="AI132">
        <f t="shared" si="66"/>
        <v>1</v>
      </c>
      <c r="AJ132">
        <f t="shared" si="67"/>
        <v>1</v>
      </c>
      <c r="AK132">
        <f t="shared" si="68"/>
        <v>1</v>
      </c>
      <c r="AL132">
        <f t="shared" si="69"/>
        <v>1</v>
      </c>
      <c r="AM132">
        <f t="shared" si="70"/>
        <v>1</v>
      </c>
      <c r="AN132">
        <f t="shared" si="71"/>
        <v>1</v>
      </c>
      <c r="AO132">
        <f t="shared" si="72"/>
        <v>1</v>
      </c>
      <c r="AP132">
        <f t="shared" si="73"/>
        <v>1</v>
      </c>
    </row>
    <row r="133" spans="1:42" x14ac:dyDescent="0.3">
      <c r="A133">
        <v>139</v>
      </c>
      <c r="B133" t="s">
        <v>163</v>
      </c>
      <c r="C133" s="1">
        <v>42503</v>
      </c>
      <c r="D133" s="5">
        <f>INDEX(daysDrivenData!B:C,MATCH(DataCleaned!B133,daysDrivenData!C:C,0),1)</f>
        <v>9</v>
      </c>
      <c r="E133">
        <v>42</v>
      </c>
      <c r="F133">
        <v>4.74758359978388</v>
      </c>
      <c r="G133">
        <v>18.738888888888798</v>
      </c>
      <c r="H133">
        <v>45.238095238095198</v>
      </c>
      <c r="I133">
        <v>736.29002492015297</v>
      </c>
      <c r="J133">
        <v>17.5307148790512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11</v>
      </c>
      <c r="R133">
        <v>31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7</v>
      </c>
      <c r="Y133">
        <v>8</v>
      </c>
      <c r="Z133">
        <f t="shared" si="74"/>
        <v>2</v>
      </c>
      <c r="AA133">
        <f t="shared" si="75"/>
        <v>368.14501246007649</v>
      </c>
      <c r="AB133">
        <f t="shared" si="76"/>
        <v>21</v>
      </c>
      <c r="AC133">
        <f t="shared" si="77"/>
        <v>4.666666666666667</v>
      </c>
      <c r="AD133">
        <f t="shared" si="61"/>
        <v>0</v>
      </c>
      <c r="AE133">
        <f t="shared" si="62"/>
        <v>0</v>
      </c>
      <c r="AF133">
        <f t="shared" si="63"/>
        <v>0</v>
      </c>
      <c r="AG133">
        <f t="shared" si="64"/>
        <v>0</v>
      </c>
      <c r="AH133">
        <f t="shared" si="65"/>
        <v>0</v>
      </c>
      <c r="AI133">
        <f t="shared" si="66"/>
        <v>0</v>
      </c>
      <c r="AJ133">
        <f t="shared" si="67"/>
        <v>1</v>
      </c>
      <c r="AK133">
        <f t="shared" si="68"/>
        <v>1</v>
      </c>
      <c r="AL133">
        <f t="shared" si="69"/>
        <v>0</v>
      </c>
      <c r="AM133">
        <f t="shared" si="70"/>
        <v>0</v>
      </c>
      <c r="AN133">
        <f t="shared" si="71"/>
        <v>0</v>
      </c>
      <c r="AO133">
        <f t="shared" si="72"/>
        <v>0</v>
      </c>
      <c r="AP133">
        <f t="shared" si="73"/>
        <v>0</v>
      </c>
    </row>
    <row r="134" spans="1:42" x14ac:dyDescent="0.3">
      <c r="A134">
        <v>141</v>
      </c>
      <c r="B134" t="s">
        <v>165</v>
      </c>
      <c r="C134" s="1">
        <v>42467</v>
      </c>
      <c r="D134" s="5">
        <f>INDEX(daysDrivenData!B:C,MATCH(DataCleaned!B134,daysDrivenData!C:C,0),1)</f>
        <v>11</v>
      </c>
      <c r="E134">
        <v>48</v>
      </c>
      <c r="F134">
        <v>7.6758303611004104</v>
      </c>
      <c r="G134">
        <v>18.996874999999999</v>
      </c>
      <c r="H134">
        <v>18.75</v>
      </c>
      <c r="I134">
        <v>891.82325815758804</v>
      </c>
      <c r="J134">
        <v>18.579651211616401</v>
      </c>
      <c r="K134">
        <v>0</v>
      </c>
      <c r="L134">
        <v>28</v>
      </c>
      <c r="M134">
        <v>8</v>
      </c>
      <c r="N134">
        <v>2</v>
      </c>
      <c r="O134">
        <v>0</v>
      </c>
      <c r="P134">
        <v>10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6</v>
      </c>
      <c r="Z134">
        <f t="shared" si="74"/>
        <v>5</v>
      </c>
      <c r="AA134">
        <f t="shared" si="75"/>
        <v>178.3646516315176</v>
      </c>
      <c r="AB134">
        <f t="shared" si="76"/>
        <v>9.6</v>
      </c>
      <c r="AC134">
        <f t="shared" si="77"/>
        <v>4.3636363636363633</v>
      </c>
      <c r="AD134">
        <f t="shared" si="61"/>
        <v>0</v>
      </c>
      <c r="AE134">
        <f t="shared" si="62"/>
        <v>1</v>
      </c>
      <c r="AF134">
        <f t="shared" si="63"/>
        <v>1</v>
      </c>
      <c r="AG134">
        <f t="shared" si="64"/>
        <v>1</v>
      </c>
      <c r="AH134">
        <f t="shared" si="65"/>
        <v>1</v>
      </c>
      <c r="AI134">
        <f t="shared" si="66"/>
        <v>1</v>
      </c>
      <c r="AJ134">
        <f t="shared" si="67"/>
        <v>0</v>
      </c>
      <c r="AK134">
        <f t="shared" si="68"/>
        <v>0</v>
      </c>
      <c r="AL134">
        <f t="shared" si="69"/>
        <v>0</v>
      </c>
      <c r="AM134">
        <f t="shared" si="70"/>
        <v>0</v>
      </c>
      <c r="AN134">
        <f t="shared" si="71"/>
        <v>0</v>
      </c>
      <c r="AO134">
        <f t="shared" si="72"/>
        <v>0</v>
      </c>
      <c r="AP134">
        <f t="shared" si="73"/>
        <v>0</v>
      </c>
    </row>
    <row r="135" spans="1:42" x14ac:dyDescent="0.3">
      <c r="A135">
        <v>143</v>
      </c>
      <c r="B135" t="s">
        <v>167</v>
      </c>
      <c r="C135" s="1">
        <v>42481</v>
      </c>
      <c r="D135" s="5">
        <f>INDEX(daysDrivenData!B:C,MATCH(DataCleaned!B135,daysDrivenData!C:C,0),1)</f>
        <v>9</v>
      </c>
      <c r="E135">
        <v>27</v>
      </c>
      <c r="F135">
        <v>3.6136276706945401</v>
      </c>
      <c r="G135">
        <v>13.619753086419699</v>
      </c>
      <c r="H135">
        <v>18.518518518518501</v>
      </c>
      <c r="I135">
        <v>312.82697223085199</v>
      </c>
      <c r="J135">
        <v>11.5861841566982</v>
      </c>
      <c r="K135">
        <v>0</v>
      </c>
      <c r="L135">
        <v>0</v>
      </c>
      <c r="M135">
        <v>0</v>
      </c>
      <c r="N135">
        <v>1</v>
      </c>
      <c r="O135">
        <v>6</v>
      </c>
      <c r="P135">
        <v>6</v>
      </c>
      <c r="Q135">
        <v>3</v>
      </c>
      <c r="R135">
        <v>1</v>
      </c>
      <c r="S135">
        <v>0</v>
      </c>
      <c r="T135">
        <v>5</v>
      </c>
      <c r="U135">
        <v>5</v>
      </c>
      <c r="V135">
        <v>0</v>
      </c>
      <c r="W135">
        <v>0</v>
      </c>
      <c r="X135">
        <v>4</v>
      </c>
      <c r="Y135">
        <v>11</v>
      </c>
      <c r="Z135">
        <f t="shared" si="74"/>
        <v>8</v>
      </c>
      <c r="AA135">
        <f t="shared" si="75"/>
        <v>39.103371528856499</v>
      </c>
      <c r="AB135">
        <f t="shared" si="76"/>
        <v>3.375</v>
      </c>
      <c r="AC135">
        <f t="shared" si="77"/>
        <v>3</v>
      </c>
      <c r="AD135">
        <f t="shared" si="61"/>
        <v>0</v>
      </c>
      <c r="AE135">
        <f t="shared" si="62"/>
        <v>0</v>
      </c>
      <c r="AF135">
        <f t="shared" si="63"/>
        <v>0</v>
      </c>
      <c r="AG135">
        <f t="shared" si="64"/>
        <v>1</v>
      </c>
      <c r="AH135">
        <f t="shared" si="65"/>
        <v>1</v>
      </c>
      <c r="AI135">
        <f t="shared" si="66"/>
        <v>1</v>
      </c>
      <c r="AJ135">
        <f t="shared" si="67"/>
        <v>1</v>
      </c>
      <c r="AK135">
        <f t="shared" si="68"/>
        <v>1</v>
      </c>
      <c r="AL135">
        <f t="shared" si="69"/>
        <v>1</v>
      </c>
      <c r="AM135">
        <f t="shared" si="70"/>
        <v>1</v>
      </c>
      <c r="AN135">
        <f t="shared" si="71"/>
        <v>1</v>
      </c>
      <c r="AO135">
        <f t="shared" si="72"/>
        <v>0</v>
      </c>
      <c r="AP135">
        <f t="shared" si="73"/>
        <v>0</v>
      </c>
    </row>
    <row r="136" spans="1:42" x14ac:dyDescent="0.3">
      <c r="A136">
        <v>144</v>
      </c>
      <c r="B136" t="s">
        <v>168</v>
      </c>
      <c r="C136" s="1">
        <v>42475</v>
      </c>
      <c r="D136" s="5">
        <f>INDEX(daysDrivenData!B:C,MATCH(DataCleaned!B136,daysDrivenData!C:C,0),1)</f>
        <v>57</v>
      </c>
      <c r="E136">
        <v>328</v>
      </c>
      <c r="F136">
        <v>5.4508180447855104</v>
      </c>
      <c r="G136">
        <v>16.590701219512098</v>
      </c>
      <c r="H136">
        <v>27.439024390243802</v>
      </c>
      <c r="I136">
        <v>5042.7674529030501</v>
      </c>
      <c r="J136">
        <v>15.3742910149483</v>
      </c>
      <c r="K136">
        <v>0</v>
      </c>
      <c r="L136">
        <v>0</v>
      </c>
      <c r="M136">
        <v>4</v>
      </c>
      <c r="N136">
        <v>28</v>
      </c>
      <c r="O136">
        <v>42</v>
      </c>
      <c r="P136">
        <v>39</v>
      </c>
      <c r="Q136">
        <v>34</v>
      </c>
      <c r="R136">
        <v>27</v>
      </c>
      <c r="S136">
        <v>40</v>
      </c>
      <c r="T136">
        <v>30</v>
      </c>
      <c r="U136">
        <v>30</v>
      </c>
      <c r="V136">
        <v>18</v>
      </c>
      <c r="W136">
        <v>36</v>
      </c>
      <c r="X136">
        <v>3</v>
      </c>
      <c r="Y136">
        <v>13</v>
      </c>
      <c r="Z136">
        <f t="shared" si="74"/>
        <v>11</v>
      </c>
      <c r="AA136">
        <f t="shared" si="75"/>
        <v>458.4334048093682</v>
      </c>
      <c r="AB136">
        <f t="shared" si="76"/>
        <v>29.818181818181817</v>
      </c>
      <c r="AC136">
        <f t="shared" si="77"/>
        <v>5.7543859649122808</v>
      </c>
      <c r="AD136">
        <f t="shared" si="61"/>
        <v>0</v>
      </c>
      <c r="AE136">
        <f t="shared" si="62"/>
        <v>0</v>
      </c>
      <c r="AF136">
        <f t="shared" si="63"/>
        <v>1</v>
      </c>
      <c r="AG136">
        <f t="shared" si="64"/>
        <v>1</v>
      </c>
      <c r="AH136">
        <f t="shared" si="65"/>
        <v>1</v>
      </c>
      <c r="AI136">
        <f t="shared" si="66"/>
        <v>1</v>
      </c>
      <c r="AJ136">
        <f t="shared" si="67"/>
        <v>1</v>
      </c>
      <c r="AK136">
        <f t="shared" si="68"/>
        <v>1</v>
      </c>
      <c r="AL136">
        <f t="shared" si="69"/>
        <v>1</v>
      </c>
      <c r="AM136">
        <f t="shared" si="70"/>
        <v>1</v>
      </c>
      <c r="AN136">
        <f t="shared" si="71"/>
        <v>1</v>
      </c>
      <c r="AO136">
        <f t="shared" si="72"/>
        <v>1</v>
      </c>
      <c r="AP136">
        <f t="shared" si="73"/>
        <v>1</v>
      </c>
    </row>
    <row r="137" spans="1:42" x14ac:dyDescent="0.3">
      <c r="A137">
        <v>145</v>
      </c>
      <c r="B137" s="2" t="s">
        <v>169</v>
      </c>
      <c r="C137" s="1">
        <v>42497</v>
      </c>
      <c r="D137" s="5">
        <f>INDEX(daysDrivenData!B:C,MATCH(DataCleaned!B137,daysDrivenData!C:C,0),1)</f>
        <v>40</v>
      </c>
      <c r="E137">
        <v>588</v>
      </c>
      <c r="F137">
        <v>5.0065882418186503</v>
      </c>
      <c r="G137">
        <v>16.288265306122401</v>
      </c>
      <c r="H137">
        <v>33.163265306122398</v>
      </c>
      <c r="I137">
        <v>8821.6208626227599</v>
      </c>
      <c r="J137">
        <v>15.0027565690863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21</v>
      </c>
      <c r="Q137">
        <v>110</v>
      </c>
      <c r="R137">
        <v>11</v>
      </c>
      <c r="S137">
        <v>81</v>
      </c>
      <c r="T137">
        <v>77</v>
      </c>
      <c r="U137">
        <v>87</v>
      </c>
      <c r="V137">
        <v>96</v>
      </c>
      <c r="W137">
        <v>105</v>
      </c>
      <c r="X137">
        <v>6</v>
      </c>
      <c r="Y137">
        <v>13</v>
      </c>
      <c r="Z137">
        <f t="shared" si="74"/>
        <v>8</v>
      </c>
      <c r="AA137">
        <f t="shared" si="75"/>
        <v>1102.702607827845</v>
      </c>
      <c r="AB137">
        <f t="shared" si="76"/>
        <v>73.5</v>
      </c>
      <c r="AC137">
        <f t="shared" si="77"/>
        <v>14.7</v>
      </c>
      <c r="AD137">
        <f t="shared" si="61"/>
        <v>0</v>
      </c>
      <c r="AE137">
        <f t="shared" si="62"/>
        <v>0</v>
      </c>
      <c r="AF137">
        <f t="shared" si="63"/>
        <v>0</v>
      </c>
      <c r="AG137">
        <f t="shared" si="64"/>
        <v>0</v>
      </c>
      <c r="AH137">
        <f t="shared" si="65"/>
        <v>0</v>
      </c>
      <c r="AI137">
        <f t="shared" si="66"/>
        <v>1</v>
      </c>
      <c r="AJ137">
        <f t="shared" si="67"/>
        <v>1</v>
      </c>
      <c r="AK137">
        <f t="shared" si="68"/>
        <v>1</v>
      </c>
      <c r="AL137">
        <f t="shared" si="69"/>
        <v>1</v>
      </c>
      <c r="AM137">
        <f t="shared" si="70"/>
        <v>1</v>
      </c>
      <c r="AN137">
        <f t="shared" si="71"/>
        <v>1</v>
      </c>
      <c r="AO137">
        <f t="shared" si="72"/>
        <v>1</v>
      </c>
      <c r="AP137">
        <f t="shared" si="73"/>
        <v>1</v>
      </c>
    </row>
    <row r="138" spans="1:42" x14ac:dyDescent="0.3">
      <c r="A138">
        <v>146</v>
      </c>
      <c r="B138" t="s">
        <v>170</v>
      </c>
      <c r="C138" s="1">
        <v>42471</v>
      </c>
      <c r="D138" s="5">
        <f>INDEX(daysDrivenData!B:C,MATCH(DataCleaned!B138,daysDrivenData!C:C,0),1)</f>
        <v>15</v>
      </c>
      <c r="E138">
        <v>54</v>
      </c>
      <c r="F138">
        <v>5.5420119312770897</v>
      </c>
      <c r="G138">
        <v>15.454938271604901</v>
      </c>
      <c r="H138">
        <v>27.7777777777777</v>
      </c>
      <c r="I138">
        <v>807.12444069204298</v>
      </c>
      <c r="J138">
        <v>14.946748901704501</v>
      </c>
      <c r="K138">
        <v>0</v>
      </c>
      <c r="L138">
        <v>0</v>
      </c>
      <c r="M138">
        <v>11</v>
      </c>
      <c r="N138">
        <v>17</v>
      </c>
      <c r="O138">
        <v>0</v>
      </c>
      <c r="P138">
        <v>1</v>
      </c>
      <c r="Q138">
        <v>0</v>
      </c>
      <c r="R138">
        <v>5</v>
      </c>
      <c r="S138">
        <v>0</v>
      </c>
      <c r="T138">
        <v>4</v>
      </c>
      <c r="U138">
        <v>9</v>
      </c>
      <c r="V138">
        <v>6</v>
      </c>
      <c r="W138">
        <v>1</v>
      </c>
      <c r="X138">
        <v>3</v>
      </c>
      <c r="Y138">
        <v>13</v>
      </c>
      <c r="Z138">
        <f t="shared" si="74"/>
        <v>11</v>
      </c>
      <c r="AA138">
        <f t="shared" si="75"/>
        <v>73.374949153822087</v>
      </c>
      <c r="AB138">
        <f t="shared" si="76"/>
        <v>4.9090909090909092</v>
      </c>
      <c r="AC138">
        <f t="shared" si="77"/>
        <v>3.6</v>
      </c>
      <c r="AD138">
        <f t="shared" si="61"/>
        <v>0</v>
      </c>
      <c r="AE138">
        <f t="shared" si="62"/>
        <v>0</v>
      </c>
      <c r="AF138">
        <f t="shared" si="63"/>
        <v>1</v>
      </c>
      <c r="AG138">
        <f t="shared" si="64"/>
        <v>1</v>
      </c>
      <c r="AH138">
        <f t="shared" si="65"/>
        <v>1</v>
      </c>
      <c r="AI138">
        <f t="shared" si="66"/>
        <v>1</v>
      </c>
      <c r="AJ138">
        <f t="shared" si="67"/>
        <v>1</v>
      </c>
      <c r="AK138">
        <f t="shared" si="68"/>
        <v>1</v>
      </c>
      <c r="AL138">
        <f t="shared" si="69"/>
        <v>1</v>
      </c>
      <c r="AM138">
        <f t="shared" si="70"/>
        <v>1</v>
      </c>
      <c r="AN138">
        <f t="shared" si="71"/>
        <v>1</v>
      </c>
      <c r="AO138">
        <f t="shared" si="72"/>
        <v>1</v>
      </c>
      <c r="AP138">
        <f t="shared" si="73"/>
        <v>1</v>
      </c>
    </row>
    <row r="139" spans="1:42" x14ac:dyDescent="0.3">
      <c r="A139">
        <v>147</v>
      </c>
      <c r="B139" t="s">
        <v>171</v>
      </c>
      <c r="C139" s="1">
        <v>42473</v>
      </c>
      <c r="D139" s="5">
        <f>INDEX(daysDrivenData!B:C,MATCH(DataCleaned!B139,daysDrivenData!C:C,0),1)</f>
        <v>56</v>
      </c>
      <c r="E139">
        <v>332</v>
      </c>
      <c r="F139">
        <v>6.1742851705578303</v>
      </c>
      <c r="G139">
        <v>16.059538152610401</v>
      </c>
      <c r="H139">
        <v>15.060240963855399</v>
      </c>
      <c r="I139">
        <v>5134.7236026165901</v>
      </c>
      <c r="J139">
        <v>15.466034947640299</v>
      </c>
      <c r="K139">
        <v>0</v>
      </c>
      <c r="L139">
        <v>0</v>
      </c>
      <c r="M139">
        <v>13</v>
      </c>
      <c r="N139">
        <v>37</v>
      </c>
      <c r="O139">
        <v>4</v>
      </c>
      <c r="P139">
        <v>29</v>
      </c>
      <c r="Q139">
        <v>31</v>
      </c>
      <c r="R139">
        <v>54</v>
      </c>
      <c r="S139">
        <v>35</v>
      </c>
      <c r="T139">
        <v>42</v>
      </c>
      <c r="U139">
        <v>29</v>
      </c>
      <c r="V139">
        <v>43</v>
      </c>
      <c r="W139">
        <v>15</v>
      </c>
      <c r="X139">
        <v>3</v>
      </c>
      <c r="Y139">
        <v>13</v>
      </c>
      <c r="Z139">
        <f t="shared" si="74"/>
        <v>11</v>
      </c>
      <c r="AA139">
        <f t="shared" si="75"/>
        <v>466.7930547833264</v>
      </c>
      <c r="AB139">
        <f t="shared" si="76"/>
        <v>30.181818181818183</v>
      </c>
      <c r="AC139">
        <f t="shared" si="77"/>
        <v>5.9285714285714288</v>
      </c>
      <c r="AD139">
        <f t="shared" si="61"/>
        <v>0</v>
      </c>
      <c r="AE139">
        <f t="shared" si="62"/>
        <v>0</v>
      </c>
      <c r="AF139">
        <f t="shared" si="63"/>
        <v>1</v>
      </c>
      <c r="AG139">
        <f t="shared" si="64"/>
        <v>1</v>
      </c>
      <c r="AH139">
        <f t="shared" si="65"/>
        <v>1</v>
      </c>
      <c r="AI139">
        <f t="shared" si="66"/>
        <v>1</v>
      </c>
      <c r="AJ139">
        <f t="shared" si="67"/>
        <v>1</v>
      </c>
      <c r="AK139">
        <f t="shared" si="68"/>
        <v>1</v>
      </c>
      <c r="AL139">
        <f t="shared" si="69"/>
        <v>1</v>
      </c>
      <c r="AM139">
        <f t="shared" si="70"/>
        <v>1</v>
      </c>
      <c r="AN139">
        <f t="shared" si="71"/>
        <v>1</v>
      </c>
      <c r="AO139">
        <f t="shared" si="72"/>
        <v>1</v>
      </c>
      <c r="AP139">
        <f t="shared" si="73"/>
        <v>1</v>
      </c>
    </row>
    <row r="140" spans="1:42" x14ac:dyDescent="0.3">
      <c r="A140">
        <v>148</v>
      </c>
      <c r="B140" t="s">
        <v>172</v>
      </c>
      <c r="C140" s="1">
        <v>42467</v>
      </c>
      <c r="D140" s="5">
        <f>INDEX(daysDrivenData!B:C,MATCH(DataCleaned!B140,daysDrivenData!C:C,0),1)</f>
        <v>49</v>
      </c>
      <c r="E140">
        <v>294</v>
      </c>
      <c r="F140">
        <v>6.0420615236786501</v>
      </c>
      <c r="G140">
        <v>14.6727891156462</v>
      </c>
      <c r="H140">
        <v>17.687074829931898</v>
      </c>
      <c r="I140">
        <v>4519.4472007096001</v>
      </c>
      <c r="J140">
        <v>15.3722693901687</v>
      </c>
      <c r="K140">
        <v>0</v>
      </c>
      <c r="L140">
        <v>2</v>
      </c>
      <c r="M140">
        <v>15</v>
      </c>
      <c r="N140">
        <v>17</v>
      </c>
      <c r="O140">
        <v>10</v>
      </c>
      <c r="P140">
        <v>50</v>
      </c>
      <c r="Q140">
        <v>25</v>
      </c>
      <c r="R140">
        <v>48</v>
      </c>
      <c r="S140">
        <v>46</v>
      </c>
      <c r="T140">
        <v>13</v>
      </c>
      <c r="U140">
        <v>29</v>
      </c>
      <c r="V140">
        <v>36</v>
      </c>
      <c r="W140">
        <v>3</v>
      </c>
      <c r="X140">
        <v>2</v>
      </c>
      <c r="Y140">
        <v>13</v>
      </c>
      <c r="Z140">
        <f t="shared" si="74"/>
        <v>12</v>
      </c>
      <c r="AA140">
        <f t="shared" si="75"/>
        <v>376.62060005913332</v>
      </c>
      <c r="AB140">
        <f t="shared" si="76"/>
        <v>24.5</v>
      </c>
      <c r="AC140">
        <f t="shared" si="77"/>
        <v>6</v>
      </c>
      <c r="AD140">
        <f t="shared" si="61"/>
        <v>0</v>
      </c>
      <c r="AE140">
        <f t="shared" si="62"/>
        <v>1</v>
      </c>
      <c r="AF140">
        <f t="shared" si="63"/>
        <v>1</v>
      </c>
      <c r="AG140">
        <f t="shared" si="64"/>
        <v>1</v>
      </c>
      <c r="AH140">
        <f t="shared" si="65"/>
        <v>1</v>
      </c>
      <c r="AI140">
        <f t="shared" si="66"/>
        <v>1</v>
      </c>
      <c r="AJ140">
        <f t="shared" si="67"/>
        <v>1</v>
      </c>
      <c r="AK140">
        <f t="shared" si="68"/>
        <v>1</v>
      </c>
      <c r="AL140">
        <f t="shared" si="69"/>
        <v>1</v>
      </c>
      <c r="AM140">
        <f t="shared" si="70"/>
        <v>1</v>
      </c>
      <c r="AN140">
        <f t="shared" si="71"/>
        <v>1</v>
      </c>
      <c r="AO140">
        <f t="shared" si="72"/>
        <v>1</v>
      </c>
      <c r="AP140">
        <f t="shared" si="73"/>
        <v>1</v>
      </c>
    </row>
    <row r="141" spans="1:42" x14ac:dyDescent="0.3">
      <c r="A141">
        <v>149</v>
      </c>
      <c r="B141" t="s">
        <v>173</v>
      </c>
      <c r="C141" s="1">
        <v>42465</v>
      </c>
      <c r="D141" s="5">
        <f>INDEX(daysDrivenData!B:C,MATCH(DataCleaned!B141,daysDrivenData!C:C,0),1)</f>
        <v>30</v>
      </c>
      <c r="E141">
        <v>241</v>
      </c>
      <c r="F141">
        <v>3.6993335635592302</v>
      </c>
      <c r="G141">
        <v>15.603872752420401</v>
      </c>
      <c r="H141">
        <v>31.950207468879601</v>
      </c>
      <c r="I141">
        <v>3138.48808261461</v>
      </c>
      <c r="J141">
        <v>13.0227721270315</v>
      </c>
      <c r="K141">
        <v>0</v>
      </c>
      <c r="L141">
        <v>21</v>
      </c>
      <c r="M141">
        <v>28</v>
      </c>
      <c r="N141">
        <v>16</v>
      </c>
      <c r="O141">
        <v>2</v>
      </c>
      <c r="P141">
        <v>25</v>
      </c>
      <c r="Q141">
        <v>5</v>
      </c>
      <c r="R141">
        <v>41</v>
      </c>
      <c r="S141">
        <v>4</v>
      </c>
      <c r="T141">
        <v>9</v>
      </c>
      <c r="U141">
        <v>60</v>
      </c>
      <c r="V141">
        <v>14</v>
      </c>
      <c r="W141">
        <v>16</v>
      </c>
      <c r="X141">
        <v>2</v>
      </c>
      <c r="Y141">
        <v>13</v>
      </c>
      <c r="Z141">
        <f t="shared" si="74"/>
        <v>12</v>
      </c>
      <c r="AA141">
        <f t="shared" si="75"/>
        <v>261.54067355121748</v>
      </c>
      <c r="AB141">
        <f t="shared" si="76"/>
        <v>20.083333333333332</v>
      </c>
      <c r="AC141">
        <f t="shared" si="77"/>
        <v>8.0333333333333332</v>
      </c>
      <c r="AD141">
        <f t="shared" si="61"/>
        <v>0</v>
      </c>
      <c r="AE141">
        <f t="shared" si="62"/>
        <v>1</v>
      </c>
      <c r="AF141">
        <f t="shared" si="63"/>
        <v>1</v>
      </c>
      <c r="AG141">
        <f t="shared" si="64"/>
        <v>1</v>
      </c>
      <c r="AH141">
        <f t="shared" si="65"/>
        <v>1</v>
      </c>
      <c r="AI141">
        <f t="shared" si="66"/>
        <v>1</v>
      </c>
      <c r="AJ141">
        <f t="shared" si="67"/>
        <v>1</v>
      </c>
      <c r="AK141">
        <f t="shared" si="68"/>
        <v>1</v>
      </c>
      <c r="AL141">
        <f t="shared" si="69"/>
        <v>1</v>
      </c>
      <c r="AM141">
        <f t="shared" si="70"/>
        <v>1</v>
      </c>
      <c r="AN141">
        <f t="shared" si="71"/>
        <v>1</v>
      </c>
      <c r="AO141">
        <f t="shared" si="72"/>
        <v>1</v>
      </c>
      <c r="AP141">
        <f t="shared" si="73"/>
        <v>1</v>
      </c>
    </row>
    <row r="142" spans="1:42" x14ac:dyDescent="0.3">
      <c r="A142">
        <v>150</v>
      </c>
      <c r="B142" t="s">
        <v>174</v>
      </c>
      <c r="C142" s="1">
        <v>42497</v>
      </c>
      <c r="D142" s="5">
        <f>INDEX(daysDrivenData!B:C,MATCH(DataCleaned!B142,daysDrivenData!C:C,0),1)</f>
        <v>8</v>
      </c>
      <c r="E142">
        <v>42</v>
      </c>
      <c r="F142">
        <v>4.8699644397259503</v>
      </c>
      <c r="G142">
        <v>15.786904761904699</v>
      </c>
      <c r="H142">
        <v>30.952380952380899</v>
      </c>
      <c r="I142">
        <v>603.07984521087303</v>
      </c>
      <c r="J142">
        <v>14.359043933592201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11</v>
      </c>
      <c r="Q142">
        <v>2</v>
      </c>
      <c r="R142">
        <v>4</v>
      </c>
      <c r="S142">
        <v>0</v>
      </c>
      <c r="T142">
        <v>8</v>
      </c>
      <c r="U142">
        <v>8</v>
      </c>
      <c r="V142">
        <v>9</v>
      </c>
      <c r="W142">
        <v>0</v>
      </c>
      <c r="X142">
        <v>6</v>
      </c>
      <c r="Y142">
        <v>12</v>
      </c>
      <c r="Z142">
        <f t="shared" si="74"/>
        <v>7</v>
      </c>
      <c r="AA142">
        <f t="shared" si="75"/>
        <v>86.154263601553296</v>
      </c>
      <c r="AB142">
        <f t="shared" si="76"/>
        <v>6</v>
      </c>
      <c r="AC142">
        <f t="shared" si="77"/>
        <v>5.25</v>
      </c>
      <c r="AD142">
        <f t="shared" si="61"/>
        <v>0</v>
      </c>
      <c r="AE142">
        <f t="shared" si="62"/>
        <v>0</v>
      </c>
      <c r="AF142">
        <f t="shared" si="63"/>
        <v>0</v>
      </c>
      <c r="AG142">
        <f t="shared" si="64"/>
        <v>0</v>
      </c>
      <c r="AH142">
        <f t="shared" si="65"/>
        <v>0</v>
      </c>
      <c r="AI142">
        <f t="shared" si="66"/>
        <v>1</v>
      </c>
      <c r="AJ142">
        <f t="shared" si="67"/>
        <v>1</v>
      </c>
      <c r="AK142">
        <f t="shared" si="68"/>
        <v>1</v>
      </c>
      <c r="AL142">
        <f t="shared" si="69"/>
        <v>1</v>
      </c>
      <c r="AM142">
        <f t="shared" si="70"/>
        <v>1</v>
      </c>
      <c r="AN142">
        <f t="shared" si="71"/>
        <v>1</v>
      </c>
      <c r="AO142">
        <f t="shared" si="72"/>
        <v>1</v>
      </c>
      <c r="AP142">
        <f t="shared" si="73"/>
        <v>0</v>
      </c>
    </row>
    <row r="143" spans="1:42" x14ac:dyDescent="0.3">
      <c r="A143">
        <v>151</v>
      </c>
      <c r="B143" t="s">
        <v>175</v>
      </c>
      <c r="C143" s="1">
        <v>42468</v>
      </c>
      <c r="D143" s="5">
        <f>INDEX(daysDrivenData!B:C,MATCH(DataCleaned!B143,daysDrivenData!C:C,0),1)</f>
        <v>56</v>
      </c>
      <c r="E143">
        <v>459</v>
      </c>
      <c r="F143">
        <v>4.5823680734301702</v>
      </c>
      <c r="G143">
        <v>15.092519970951299</v>
      </c>
      <c r="H143">
        <v>35.729847494553297</v>
      </c>
      <c r="I143">
        <v>6428.7047858956603</v>
      </c>
      <c r="J143">
        <v>14.0058927797291</v>
      </c>
      <c r="K143">
        <v>0</v>
      </c>
      <c r="L143">
        <v>17</v>
      </c>
      <c r="M143">
        <v>22</v>
      </c>
      <c r="N143">
        <v>41</v>
      </c>
      <c r="O143">
        <v>32</v>
      </c>
      <c r="P143">
        <v>33</v>
      </c>
      <c r="Q143">
        <v>37</v>
      </c>
      <c r="R143">
        <v>38</v>
      </c>
      <c r="S143">
        <v>47</v>
      </c>
      <c r="T143">
        <v>40</v>
      </c>
      <c r="U143">
        <v>25</v>
      </c>
      <c r="V143">
        <v>46</v>
      </c>
      <c r="W143">
        <v>81</v>
      </c>
      <c r="X143">
        <v>2</v>
      </c>
      <c r="Y143">
        <v>13</v>
      </c>
      <c r="Z143">
        <f t="shared" si="74"/>
        <v>12</v>
      </c>
      <c r="AA143">
        <f t="shared" si="75"/>
        <v>535.72539882463832</v>
      </c>
      <c r="AB143">
        <f t="shared" si="76"/>
        <v>38.25</v>
      </c>
      <c r="AC143">
        <f t="shared" si="77"/>
        <v>8.1964285714285712</v>
      </c>
      <c r="AD143">
        <f t="shared" si="61"/>
        <v>0</v>
      </c>
      <c r="AE143">
        <f t="shared" si="62"/>
        <v>1</v>
      </c>
      <c r="AF143">
        <f t="shared" si="63"/>
        <v>1</v>
      </c>
      <c r="AG143">
        <f t="shared" si="64"/>
        <v>1</v>
      </c>
      <c r="AH143">
        <f t="shared" si="65"/>
        <v>1</v>
      </c>
      <c r="AI143">
        <f t="shared" si="66"/>
        <v>1</v>
      </c>
      <c r="AJ143">
        <f t="shared" si="67"/>
        <v>1</v>
      </c>
      <c r="AK143">
        <f t="shared" si="68"/>
        <v>1</v>
      </c>
      <c r="AL143">
        <f t="shared" si="69"/>
        <v>1</v>
      </c>
      <c r="AM143">
        <f t="shared" si="70"/>
        <v>1</v>
      </c>
      <c r="AN143">
        <f t="shared" si="71"/>
        <v>1</v>
      </c>
      <c r="AO143">
        <f t="shared" si="72"/>
        <v>1</v>
      </c>
      <c r="AP143">
        <f t="shared" si="73"/>
        <v>1</v>
      </c>
    </row>
    <row r="144" spans="1:42" x14ac:dyDescent="0.3">
      <c r="A144">
        <v>152</v>
      </c>
      <c r="B144" t="s">
        <v>176</v>
      </c>
      <c r="C144" s="1">
        <v>42472</v>
      </c>
      <c r="D144" s="5">
        <f>INDEX(daysDrivenData!B:C,MATCH(DataCleaned!B144,daysDrivenData!C:C,0),1)</f>
        <v>42</v>
      </c>
      <c r="E144">
        <v>247</v>
      </c>
      <c r="F144">
        <v>7.11909763194598</v>
      </c>
      <c r="G144">
        <v>18.126855600539798</v>
      </c>
      <c r="H144">
        <v>16.194331983805601</v>
      </c>
      <c r="I144">
        <v>4204.8976771067601</v>
      </c>
      <c r="J144">
        <v>17.023877235250001</v>
      </c>
      <c r="K144">
        <v>0</v>
      </c>
      <c r="L144">
        <v>0</v>
      </c>
      <c r="M144">
        <v>26</v>
      </c>
      <c r="N144">
        <v>38</v>
      </c>
      <c r="O144">
        <v>64</v>
      </c>
      <c r="P144">
        <v>24</v>
      </c>
      <c r="Q144">
        <v>54</v>
      </c>
      <c r="R144">
        <v>5</v>
      </c>
      <c r="S144">
        <v>27</v>
      </c>
      <c r="T144">
        <v>4</v>
      </c>
      <c r="U144">
        <v>0</v>
      </c>
      <c r="V144">
        <v>5</v>
      </c>
      <c r="W144">
        <v>0</v>
      </c>
      <c r="X144">
        <v>3</v>
      </c>
      <c r="Y144">
        <v>12</v>
      </c>
      <c r="Z144">
        <f t="shared" si="74"/>
        <v>10</v>
      </c>
      <c r="AA144">
        <f t="shared" si="75"/>
        <v>420.48976771067601</v>
      </c>
      <c r="AB144">
        <f t="shared" si="76"/>
        <v>24.7</v>
      </c>
      <c r="AC144">
        <f t="shared" si="77"/>
        <v>5.8809523809523814</v>
      </c>
      <c r="AD144">
        <f t="shared" si="61"/>
        <v>0</v>
      </c>
      <c r="AE144">
        <f t="shared" si="62"/>
        <v>0</v>
      </c>
      <c r="AF144">
        <f t="shared" si="63"/>
        <v>1</v>
      </c>
      <c r="AG144">
        <f t="shared" si="64"/>
        <v>1</v>
      </c>
      <c r="AH144">
        <f t="shared" si="65"/>
        <v>1</v>
      </c>
      <c r="AI144">
        <f t="shared" si="66"/>
        <v>1</v>
      </c>
      <c r="AJ144">
        <f t="shared" si="67"/>
        <v>1</v>
      </c>
      <c r="AK144">
        <f t="shared" si="68"/>
        <v>1</v>
      </c>
      <c r="AL144">
        <f t="shared" si="69"/>
        <v>1</v>
      </c>
      <c r="AM144">
        <f t="shared" si="70"/>
        <v>1</v>
      </c>
      <c r="AN144">
        <f t="shared" si="71"/>
        <v>1</v>
      </c>
      <c r="AO144">
        <f t="shared" si="72"/>
        <v>1</v>
      </c>
      <c r="AP144">
        <f t="shared" si="73"/>
        <v>0</v>
      </c>
    </row>
    <row r="145" spans="1:42" x14ac:dyDescent="0.3">
      <c r="A145">
        <v>153</v>
      </c>
      <c r="B145" t="s">
        <v>177</v>
      </c>
      <c r="C145" s="1">
        <v>42493</v>
      </c>
      <c r="D145" s="5">
        <f>INDEX(daysDrivenData!B:C,MATCH(DataCleaned!B145,daysDrivenData!C:C,0),1)</f>
        <v>8</v>
      </c>
      <c r="E145">
        <v>53</v>
      </c>
      <c r="F145">
        <v>4.2112188964842199</v>
      </c>
      <c r="G145">
        <v>13.038679245282999</v>
      </c>
      <c r="H145">
        <v>33.962264150943398</v>
      </c>
      <c r="I145">
        <v>691.82895424521803</v>
      </c>
      <c r="J145">
        <v>13.053376495192801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42</v>
      </c>
      <c r="Q145">
        <v>11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6</v>
      </c>
      <c r="Y145">
        <v>7</v>
      </c>
      <c r="Z145">
        <f t="shared" si="74"/>
        <v>2</v>
      </c>
      <c r="AA145">
        <f t="shared" si="75"/>
        <v>345.91447712260901</v>
      </c>
      <c r="AB145">
        <f t="shared" si="76"/>
        <v>26.5</v>
      </c>
      <c r="AC145">
        <f t="shared" si="77"/>
        <v>6.625</v>
      </c>
      <c r="AD145">
        <f t="shared" si="61"/>
        <v>0</v>
      </c>
      <c r="AE145">
        <f t="shared" si="62"/>
        <v>0</v>
      </c>
      <c r="AF145">
        <f t="shared" si="63"/>
        <v>0</v>
      </c>
      <c r="AG145">
        <f t="shared" si="64"/>
        <v>0</v>
      </c>
      <c r="AH145">
        <f t="shared" si="65"/>
        <v>0</v>
      </c>
      <c r="AI145">
        <f t="shared" si="66"/>
        <v>1</v>
      </c>
      <c r="AJ145">
        <f t="shared" si="67"/>
        <v>1</v>
      </c>
      <c r="AK145">
        <f t="shared" si="68"/>
        <v>0</v>
      </c>
      <c r="AL145">
        <f t="shared" si="69"/>
        <v>0</v>
      </c>
      <c r="AM145">
        <f t="shared" si="70"/>
        <v>0</v>
      </c>
      <c r="AN145">
        <f t="shared" si="71"/>
        <v>0</v>
      </c>
      <c r="AO145">
        <f t="shared" si="72"/>
        <v>0</v>
      </c>
      <c r="AP145">
        <f t="shared" si="73"/>
        <v>0</v>
      </c>
    </row>
    <row r="146" spans="1:42" x14ac:dyDescent="0.3">
      <c r="A146">
        <v>154</v>
      </c>
      <c r="B146" t="s">
        <v>178</v>
      </c>
      <c r="C146" s="1">
        <v>42458</v>
      </c>
      <c r="D146" s="5">
        <f>INDEX(daysDrivenData!B:C,MATCH(DataCleaned!B146,daysDrivenData!C:C,0),1)</f>
        <v>39</v>
      </c>
      <c r="E146">
        <v>268</v>
      </c>
      <c r="F146">
        <v>4.2349658866367497</v>
      </c>
      <c r="G146">
        <v>14.4526741293532</v>
      </c>
      <c r="H146">
        <v>22.761194029850699</v>
      </c>
      <c r="I146">
        <v>3514.9249444606698</v>
      </c>
      <c r="J146">
        <v>13.1153915838084</v>
      </c>
      <c r="K146">
        <v>29</v>
      </c>
      <c r="L146">
        <v>12</v>
      </c>
      <c r="M146">
        <v>26</v>
      </c>
      <c r="N146">
        <v>42</v>
      </c>
      <c r="O146">
        <v>24</v>
      </c>
      <c r="P146">
        <v>26</v>
      </c>
      <c r="Q146">
        <v>12</v>
      </c>
      <c r="R146">
        <v>13</v>
      </c>
      <c r="S146">
        <v>17</v>
      </c>
      <c r="T146">
        <v>15</v>
      </c>
      <c r="U146">
        <v>13</v>
      </c>
      <c r="V146">
        <v>28</v>
      </c>
      <c r="W146">
        <v>11</v>
      </c>
      <c r="X146">
        <v>1</v>
      </c>
      <c r="Y146">
        <v>13</v>
      </c>
      <c r="Z146">
        <f t="shared" si="74"/>
        <v>13</v>
      </c>
      <c r="AA146">
        <f t="shared" si="75"/>
        <v>270.37884188159001</v>
      </c>
      <c r="AB146">
        <f t="shared" si="76"/>
        <v>20.615384615384617</v>
      </c>
      <c r="AC146">
        <f t="shared" si="77"/>
        <v>6.8717948717948714</v>
      </c>
      <c r="AD146">
        <f t="shared" si="61"/>
        <v>1</v>
      </c>
      <c r="AE146">
        <f t="shared" si="62"/>
        <v>1</v>
      </c>
      <c r="AF146">
        <f t="shared" si="63"/>
        <v>1</v>
      </c>
      <c r="AG146">
        <f t="shared" si="64"/>
        <v>1</v>
      </c>
      <c r="AH146">
        <f t="shared" si="65"/>
        <v>1</v>
      </c>
      <c r="AI146">
        <f t="shared" si="66"/>
        <v>1</v>
      </c>
      <c r="AJ146">
        <f t="shared" si="67"/>
        <v>1</v>
      </c>
      <c r="AK146">
        <f t="shared" si="68"/>
        <v>1</v>
      </c>
      <c r="AL146">
        <f t="shared" si="69"/>
        <v>1</v>
      </c>
      <c r="AM146">
        <f t="shared" si="70"/>
        <v>1</v>
      </c>
      <c r="AN146">
        <f t="shared" si="71"/>
        <v>1</v>
      </c>
      <c r="AO146">
        <f t="shared" si="72"/>
        <v>1</v>
      </c>
      <c r="AP146">
        <f t="shared" si="73"/>
        <v>1</v>
      </c>
    </row>
    <row r="147" spans="1:42" x14ac:dyDescent="0.3">
      <c r="A147">
        <v>155</v>
      </c>
      <c r="B147" t="s">
        <v>179</v>
      </c>
      <c r="C147" s="1">
        <v>42486</v>
      </c>
      <c r="D147" s="5">
        <f>INDEX(daysDrivenData!B:C,MATCH(DataCleaned!B147,daysDrivenData!C:C,0),1)</f>
        <v>8</v>
      </c>
      <c r="E147">
        <v>40</v>
      </c>
      <c r="F147">
        <v>4.2966681993860796</v>
      </c>
      <c r="G147">
        <v>14.521666666666601</v>
      </c>
      <c r="H147">
        <v>25</v>
      </c>
      <c r="I147">
        <v>528.36472439840702</v>
      </c>
      <c r="J147">
        <v>13.2091181099601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1</v>
      </c>
      <c r="Q147">
        <v>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5</v>
      </c>
      <c r="Y147">
        <v>7</v>
      </c>
      <c r="Z147">
        <f t="shared" si="74"/>
        <v>3</v>
      </c>
      <c r="AA147">
        <f t="shared" si="75"/>
        <v>176.12157479946902</v>
      </c>
      <c r="AB147">
        <f t="shared" si="76"/>
        <v>13.333333333333334</v>
      </c>
      <c r="AC147">
        <f t="shared" si="77"/>
        <v>5</v>
      </c>
      <c r="AD147">
        <f t="shared" si="61"/>
        <v>0</v>
      </c>
      <c r="AE147">
        <f t="shared" si="62"/>
        <v>0</v>
      </c>
      <c r="AF147">
        <f t="shared" si="63"/>
        <v>0</v>
      </c>
      <c r="AG147">
        <f t="shared" si="64"/>
        <v>0</v>
      </c>
      <c r="AH147">
        <f t="shared" si="65"/>
        <v>1</v>
      </c>
      <c r="AI147">
        <f t="shared" si="66"/>
        <v>1</v>
      </c>
      <c r="AJ147">
        <f t="shared" si="67"/>
        <v>1</v>
      </c>
      <c r="AK147">
        <f t="shared" si="68"/>
        <v>0</v>
      </c>
      <c r="AL147">
        <f t="shared" si="69"/>
        <v>0</v>
      </c>
      <c r="AM147">
        <f t="shared" si="70"/>
        <v>0</v>
      </c>
      <c r="AN147">
        <f t="shared" si="71"/>
        <v>0</v>
      </c>
      <c r="AO147">
        <f t="shared" si="72"/>
        <v>0</v>
      </c>
      <c r="AP147">
        <f t="shared" si="73"/>
        <v>0</v>
      </c>
    </row>
    <row r="148" spans="1:42" x14ac:dyDescent="0.3">
      <c r="A148">
        <v>156</v>
      </c>
      <c r="B148" t="s">
        <v>180</v>
      </c>
      <c r="C148" s="1">
        <v>42485</v>
      </c>
      <c r="D148" s="5">
        <f>INDEX(daysDrivenData!B:C,MATCH(DataCleaned!B148,daysDrivenData!C:C,0),1)</f>
        <v>13</v>
      </c>
      <c r="E148">
        <v>41</v>
      </c>
      <c r="F148">
        <v>3.6294078439063102</v>
      </c>
      <c r="G148">
        <v>12.6658536585365</v>
      </c>
      <c r="H148">
        <v>24.390243902439</v>
      </c>
      <c r="I148">
        <v>491.88446987481399</v>
      </c>
      <c r="J148">
        <v>11.9971821920686</v>
      </c>
      <c r="K148">
        <v>0</v>
      </c>
      <c r="L148">
        <v>0</v>
      </c>
      <c r="M148">
        <v>0</v>
      </c>
      <c r="N148">
        <v>0</v>
      </c>
      <c r="O148">
        <v>24</v>
      </c>
      <c r="P148">
        <v>0</v>
      </c>
      <c r="Q148">
        <v>3</v>
      </c>
      <c r="R148">
        <v>0</v>
      </c>
      <c r="S148">
        <v>5</v>
      </c>
      <c r="T148">
        <v>9</v>
      </c>
      <c r="U148">
        <v>0</v>
      </c>
      <c r="V148">
        <v>0</v>
      </c>
      <c r="W148">
        <v>0</v>
      </c>
      <c r="X148">
        <v>5</v>
      </c>
      <c r="Y148">
        <v>10</v>
      </c>
      <c r="Z148">
        <f t="shared" si="74"/>
        <v>6</v>
      </c>
      <c r="AA148">
        <f t="shared" si="75"/>
        <v>81.980744979135665</v>
      </c>
      <c r="AB148">
        <f t="shared" si="76"/>
        <v>6.833333333333333</v>
      </c>
      <c r="AC148">
        <f t="shared" si="77"/>
        <v>3.1538461538461537</v>
      </c>
      <c r="AD148">
        <f t="shared" si="61"/>
        <v>0</v>
      </c>
      <c r="AE148">
        <f t="shared" si="62"/>
        <v>0</v>
      </c>
      <c r="AF148">
        <f t="shared" si="63"/>
        <v>0</v>
      </c>
      <c r="AG148">
        <f t="shared" si="64"/>
        <v>0</v>
      </c>
      <c r="AH148">
        <f t="shared" si="65"/>
        <v>1</v>
      </c>
      <c r="AI148">
        <f t="shared" si="66"/>
        <v>1</v>
      </c>
      <c r="AJ148">
        <f t="shared" si="67"/>
        <v>1</v>
      </c>
      <c r="AK148">
        <f t="shared" si="68"/>
        <v>1</v>
      </c>
      <c r="AL148">
        <f t="shared" si="69"/>
        <v>1</v>
      </c>
      <c r="AM148">
        <f t="shared" si="70"/>
        <v>1</v>
      </c>
      <c r="AN148">
        <f t="shared" si="71"/>
        <v>0</v>
      </c>
      <c r="AO148">
        <f t="shared" si="72"/>
        <v>0</v>
      </c>
      <c r="AP148">
        <f t="shared" si="73"/>
        <v>0</v>
      </c>
    </row>
    <row r="149" spans="1:42" hidden="1" x14ac:dyDescent="0.3">
      <c r="A149">
        <v>157</v>
      </c>
      <c r="B149" t="s">
        <v>181</v>
      </c>
      <c r="C149" s="1">
        <v>42492</v>
      </c>
      <c r="D149" s="5">
        <f>INDEX(daysDrivenData!B:C,MATCH(DataCleaned!B149,daysDrivenData!C:C,0),1)</f>
        <v>0</v>
      </c>
      <c r="E149">
        <v>83</v>
      </c>
      <c r="F149">
        <v>2.6023913716930398</v>
      </c>
      <c r="G149">
        <v>13.528915662650601</v>
      </c>
      <c r="H149">
        <v>39.759036144578303</v>
      </c>
      <c r="I149">
        <v>964.40314035877998</v>
      </c>
      <c r="J149">
        <v>11.6193149440816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-1</v>
      </c>
      <c r="Y149">
        <v>-1</v>
      </c>
      <c r="Z149">
        <f t="shared" si="74"/>
        <v>1</v>
      </c>
      <c r="AA149">
        <f t="shared" si="75"/>
        <v>964.40314035877998</v>
      </c>
      <c r="AB149">
        <f t="shared" si="76"/>
        <v>83</v>
      </c>
      <c r="AC149" t="e">
        <f t="shared" si="77"/>
        <v>#DIV/0!</v>
      </c>
    </row>
    <row r="150" spans="1:42" x14ac:dyDescent="0.3">
      <c r="A150">
        <v>158</v>
      </c>
      <c r="B150" t="s">
        <v>182</v>
      </c>
      <c r="C150" s="1">
        <v>42483</v>
      </c>
      <c r="D150" s="5">
        <f>INDEX(daysDrivenData!B:C,MATCH(DataCleaned!B150,daysDrivenData!C:C,0),1)</f>
        <v>40</v>
      </c>
      <c r="E150">
        <v>215</v>
      </c>
      <c r="F150">
        <v>5.17969088006899</v>
      </c>
      <c r="G150">
        <v>16.321627906976701</v>
      </c>
      <c r="H150">
        <v>35.813953488372</v>
      </c>
      <c r="I150">
        <v>3335.8699591613099</v>
      </c>
      <c r="J150">
        <v>15.5156742286572</v>
      </c>
      <c r="K150">
        <v>0</v>
      </c>
      <c r="L150">
        <v>0</v>
      </c>
      <c r="M150">
        <v>0</v>
      </c>
      <c r="N150">
        <v>6</v>
      </c>
      <c r="O150">
        <v>38</v>
      </c>
      <c r="P150">
        <v>40</v>
      </c>
      <c r="Q150">
        <v>13</v>
      </c>
      <c r="R150">
        <v>18</v>
      </c>
      <c r="S150">
        <v>31</v>
      </c>
      <c r="T150">
        <v>29</v>
      </c>
      <c r="U150">
        <v>15</v>
      </c>
      <c r="V150">
        <v>25</v>
      </c>
      <c r="W150">
        <v>0</v>
      </c>
      <c r="X150">
        <v>4</v>
      </c>
      <c r="Y150">
        <v>12</v>
      </c>
      <c r="Z150">
        <f t="shared" si="74"/>
        <v>9</v>
      </c>
      <c r="AA150">
        <f t="shared" si="75"/>
        <v>370.65221768458997</v>
      </c>
      <c r="AB150">
        <f t="shared" si="76"/>
        <v>23.888888888888889</v>
      </c>
      <c r="AC150">
        <f t="shared" si="77"/>
        <v>5.375</v>
      </c>
      <c r="AD150">
        <f t="shared" ref="AD150:AD213" si="78">IF(AND($X150&lt;=$AD$1,$Y150&gt;=$AD$1),1,0)</f>
        <v>0</v>
      </c>
      <c r="AE150">
        <f t="shared" ref="AE150:AE213" si="79">IF(AND($X150&lt;=$AE$1,$Y150&gt;=$AE$1),1,0)</f>
        <v>0</v>
      </c>
      <c r="AF150">
        <f t="shared" ref="AF150:AF213" si="80">IF(AND($X150&lt;=$AF$1,$Y150&gt;=$AF$1),1,0)</f>
        <v>0</v>
      </c>
      <c r="AG150">
        <f t="shared" ref="AG150:AG213" si="81">IF(AND($X150&lt;=$AG$1,$Y150&gt;=$AG$1),1,0)</f>
        <v>1</v>
      </c>
      <c r="AH150">
        <f t="shared" ref="AH150:AH213" si="82">IF(AND($X150&lt;=$AH$1,$Y150&gt;=$AH$1),1,0)</f>
        <v>1</v>
      </c>
      <c r="AI150">
        <f t="shared" ref="AI150:AI213" si="83">IF(AND($X150&lt;=$AI$1,$Y150&gt;=$AI$1),1,0)</f>
        <v>1</v>
      </c>
      <c r="AJ150">
        <f t="shared" ref="AJ150:AJ213" si="84">IF(AND($X150&lt;=$AJ$1,$Y150&gt;=$AJ$1),1,0)</f>
        <v>1</v>
      </c>
      <c r="AK150">
        <f t="shared" ref="AK150:AK213" si="85">IF(AND($X150&lt;=$AK$1,$Y150&gt;=$AK$1),1,0)</f>
        <v>1</v>
      </c>
      <c r="AL150">
        <f t="shared" ref="AL150:AL213" si="86">IF(AND($X150&lt;=$AL$1,$Y150&gt;=$AL$1),1,0)</f>
        <v>1</v>
      </c>
      <c r="AM150">
        <f t="shared" ref="AM150:AM213" si="87">IF(AND($X150&lt;=$AM$1,$Y150&gt;=$AM$1),1,0)</f>
        <v>1</v>
      </c>
      <c r="AN150">
        <f t="shared" ref="AN150:AN213" si="88">IF(AND($X150&lt;=$AN$1,$Y150&gt;=$AN$1),1,0)</f>
        <v>1</v>
      </c>
      <c r="AO150">
        <f t="shared" ref="AO150:AO213" si="89">IF(AND($X150&lt;=$AO$1,$Y150&gt;=$AO$1),1,0)</f>
        <v>1</v>
      </c>
      <c r="AP150">
        <f t="shared" ref="AP150:AP213" si="90">IF(AND($X150&lt;=$AP$1,$Y150&gt;=$AP$1),1,0)</f>
        <v>0</v>
      </c>
    </row>
    <row r="151" spans="1:42" x14ac:dyDescent="0.3">
      <c r="A151">
        <v>159</v>
      </c>
      <c r="B151" t="s">
        <v>183</v>
      </c>
      <c r="C151" s="1">
        <v>42466</v>
      </c>
      <c r="D151" s="5">
        <f>INDEX(daysDrivenData!B:C,MATCH(DataCleaned!B151,daysDrivenData!C:C,0),1)</f>
        <v>7</v>
      </c>
      <c r="E151">
        <v>34</v>
      </c>
      <c r="F151">
        <v>5.5391541581897998</v>
      </c>
      <c r="G151">
        <v>16.3549019607843</v>
      </c>
      <c r="H151">
        <v>14.705882352941099</v>
      </c>
      <c r="I151">
        <v>489.04450480735301</v>
      </c>
      <c r="J151">
        <v>14.383661906098601</v>
      </c>
      <c r="K151">
        <v>0</v>
      </c>
      <c r="L151">
        <v>10</v>
      </c>
      <c r="M151">
        <v>5</v>
      </c>
      <c r="N151">
        <v>0</v>
      </c>
      <c r="O151">
        <v>5</v>
      </c>
      <c r="P151">
        <v>0</v>
      </c>
      <c r="Q151">
        <v>9</v>
      </c>
      <c r="R151">
        <v>3</v>
      </c>
      <c r="S151">
        <v>0</v>
      </c>
      <c r="T151">
        <v>0</v>
      </c>
      <c r="U151">
        <v>2</v>
      </c>
      <c r="V151">
        <v>0</v>
      </c>
      <c r="W151">
        <v>0</v>
      </c>
      <c r="X151">
        <v>2</v>
      </c>
      <c r="Y151">
        <v>11</v>
      </c>
      <c r="Z151">
        <f t="shared" si="74"/>
        <v>10</v>
      </c>
      <c r="AA151">
        <f t="shared" si="75"/>
        <v>48.904450480735299</v>
      </c>
      <c r="AB151">
        <f t="shared" si="76"/>
        <v>3.4</v>
      </c>
      <c r="AC151">
        <f t="shared" si="77"/>
        <v>4.8571428571428568</v>
      </c>
      <c r="AD151">
        <f t="shared" si="78"/>
        <v>0</v>
      </c>
      <c r="AE151">
        <f t="shared" si="79"/>
        <v>1</v>
      </c>
      <c r="AF151">
        <f t="shared" si="80"/>
        <v>1</v>
      </c>
      <c r="AG151">
        <f t="shared" si="81"/>
        <v>1</v>
      </c>
      <c r="AH151">
        <f t="shared" si="82"/>
        <v>1</v>
      </c>
      <c r="AI151">
        <f t="shared" si="83"/>
        <v>1</v>
      </c>
      <c r="AJ151">
        <f t="shared" si="84"/>
        <v>1</v>
      </c>
      <c r="AK151">
        <f t="shared" si="85"/>
        <v>1</v>
      </c>
      <c r="AL151">
        <f t="shared" si="86"/>
        <v>1</v>
      </c>
      <c r="AM151">
        <f t="shared" si="87"/>
        <v>1</v>
      </c>
      <c r="AN151">
        <f t="shared" si="88"/>
        <v>1</v>
      </c>
      <c r="AO151">
        <f t="shared" si="89"/>
        <v>0</v>
      </c>
      <c r="AP151">
        <f t="shared" si="90"/>
        <v>0</v>
      </c>
    </row>
    <row r="152" spans="1:42" x14ac:dyDescent="0.3">
      <c r="A152">
        <v>160</v>
      </c>
      <c r="B152" t="s">
        <v>184</v>
      </c>
      <c r="C152" s="1">
        <v>42458</v>
      </c>
      <c r="D152" s="5">
        <f>INDEX(daysDrivenData!B:C,MATCH(DataCleaned!B152,daysDrivenData!C:C,0),1)</f>
        <v>38</v>
      </c>
      <c r="E152">
        <v>224</v>
      </c>
      <c r="F152">
        <v>2.9935130905482099</v>
      </c>
      <c r="G152">
        <v>12.1642857142857</v>
      </c>
      <c r="H152">
        <v>37.053571428571402</v>
      </c>
      <c r="I152">
        <v>2596.65276271432</v>
      </c>
      <c r="J152">
        <v>11.592199833545999</v>
      </c>
      <c r="K152">
        <v>1</v>
      </c>
      <c r="L152">
        <v>8</v>
      </c>
      <c r="M152">
        <v>0</v>
      </c>
      <c r="N152">
        <v>0</v>
      </c>
      <c r="O152">
        <v>5</v>
      </c>
      <c r="P152">
        <v>20</v>
      </c>
      <c r="Q152">
        <v>37</v>
      </c>
      <c r="R152">
        <v>23</v>
      </c>
      <c r="S152">
        <v>40</v>
      </c>
      <c r="T152">
        <v>22</v>
      </c>
      <c r="U152">
        <v>19</v>
      </c>
      <c r="V152">
        <v>15</v>
      </c>
      <c r="W152">
        <v>34</v>
      </c>
      <c r="X152">
        <v>1</v>
      </c>
      <c r="Y152">
        <v>13</v>
      </c>
      <c r="Z152">
        <f t="shared" si="74"/>
        <v>13</v>
      </c>
      <c r="AA152">
        <f t="shared" si="75"/>
        <v>199.74252020879385</v>
      </c>
      <c r="AB152">
        <f t="shared" si="76"/>
        <v>17.23076923076923</v>
      </c>
      <c r="AC152">
        <f t="shared" si="77"/>
        <v>5.8947368421052628</v>
      </c>
      <c r="AD152">
        <f t="shared" si="78"/>
        <v>1</v>
      </c>
      <c r="AE152">
        <f t="shared" si="79"/>
        <v>1</v>
      </c>
      <c r="AF152">
        <f t="shared" si="80"/>
        <v>1</v>
      </c>
      <c r="AG152">
        <f t="shared" si="81"/>
        <v>1</v>
      </c>
      <c r="AH152">
        <f t="shared" si="82"/>
        <v>1</v>
      </c>
      <c r="AI152">
        <f t="shared" si="83"/>
        <v>1</v>
      </c>
      <c r="AJ152">
        <f t="shared" si="84"/>
        <v>1</v>
      </c>
      <c r="AK152">
        <f t="shared" si="85"/>
        <v>1</v>
      </c>
      <c r="AL152">
        <f t="shared" si="86"/>
        <v>1</v>
      </c>
      <c r="AM152">
        <f t="shared" si="87"/>
        <v>1</v>
      </c>
      <c r="AN152">
        <f t="shared" si="88"/>
        <v>1</v>
      </c>
      <c r="AO152">
        <f t="shared" si="89"/>
        <v>1</v>
      </c>
      <c r="AP152">
        <f t="shared" si="90"/>
        <v>1</v>
      </c>
    </row>
    <row r="153" spans="1:42" x14ac:dyDescent="0.3">
      <c r="A153">
        <v>161</v>
      </c>
      <c r="B153" t="s">
        <v>185</v>
      </c>
      <c r="C153" s="1">
        <v>42474</v>
      </c>
      <c r="D153" s="5">
        <f>INDEX(daysDrivenData!B:C,MATCH(DataCleaned!B153,daysDrivenData!C:C,0),1)</f>
        <v>58</v>
      </c>
      <c r="E153">
        <v>439</v>
      </c>
      <c r="F153">
        <v>4.8135792618108804</v>
      </c>
      <c r="G153">
        <v>13.6710706150341</v>
      </c>
      <c r="H153">
        <v>36.218678815489703</v>
      </c>
      <c r="I153">
        <v>6380.3072355354698</v>
      </c>
      <c r="J153">
        <v>14.5337294659122</v>
      </c>
      <c r="K153">
        <v>0</v>
      </c>
      <c r="L153">
        <v>0</v>
      </c>
      <c r="M153">
        <v>22</v>
      </c>
      <c r="N153">
        <v>26</v>
      </c>
      <c r="O153">
        <v>24</v>
      </c>
      <c r="P153">
        <v>68</v>
      </c>
      <c r="Q153">
        <v>95</v>
      </c>
      <c r="R153">
        <v>66</v>
      </c>
      <c r="S153">
        <v>58</v>
      </c>
      <c r="T153">
        <v>31</v>
      </c>
      <c r="U153">
        <v>9</v>
      </c>
      <c r="V153">
        <v>6</v>
      </c>
      <c r="W153">
        <v>34</v>
      </c>
      <c r="X153">
        <v>3</v>
      </c>
      <c r="Y153">
        <v>13</v>
      </c>
      <c r="Z153">
        <f t="shared" si="74"/>
        <v>11</v>
      </c>
      <c r="AA153">
        <f t="shared" si="75"/>
        <v>580.02793050322452</v>
      </c>
      <c r="AB153">
        <f t="shared" si="76"/>
        <v>39.909090909090907</v>
      </c>
      <c r="AC153">
        <f t="shared" si="77"/>
        <v>7.568965517241379</v>
      </c>
      <c r="AD153">
        <f t="shared" si="78"/>
        <v>0</v>
      </c>
      <c r="AE153">
        <f t="shared" si="79"/>
        <v>0</v>
      </c>
      <c r="AF153">
        <f t="shared" si="80"/>
        <v>1</v>
      </c>
      <c r="AG153">
        <f t="shared" si="81"/>
        <v>1</v>
      </c>
      <c r="AH153">
        <f t="shared" si="82"/>
        <v>1</v>
      </c>
      <c r="AI153">
        <f t="shared" si="83"/>
        <v>1</v>
      </c>
      <c r="AJ153">
        <f t="shared" si="84"/>
        <v>1</v>
      </c>
      <c r="AK153">
        <f t="shared" si="85"/>
        <v>1</v>
      </c>
      <c r="AL153">
        <f t="shared" si="86"/>
        <v>1</v>
      </c>
      <c r="AM153">
        <f t="shared" si="87"/>
        <v>1</v>
      </c>
      <c r="AN153">
        <f t="shared" si="88"/>
        <v>1</v>
      </c>
      <c r="AO153">
        <f t="shared" si="89"/>
        <v>1</v>
      </c>
      <c r="AP153">
        <f t="shared" si="90"/>
        <v>1</v>
      </c>
    </row>
    <row r="154" spans="1:42" x14ac:dyDescent="0.3">
      <c r="A154">
        <v>162</v>
      </c>
      <c r="B154" t="s">
        <v>186</v>
      </c>
      <c r="C154" s="1">
        <v>42458</v>
      </c>
      <c r="D154" s="5">
        <f>INDEX(daysDrivenData!B:C,MATCH(DataCleaned!B154,daysDrivenData!C:C,0),1)</f>
        <v>66</v>
      </c>
      <c r="E154">
        <v>538</v>
      </c>
      <c r="F154">
        <v>3.2452461636239298</v>
      </c>
      <c r="G154">
        <v>14.6996592317224</v>
      </c>
      <c r="H154">
        <v>32.899628252788098</v>
      </c>
      <c r="I154">
        <v>6616.9452895990498</v>
      </c>
      <c r="J154">
        <v>12.299154813381101</v>
      </c>
      <c r="K154">
        <v>39</v>
      </c>
      <c r="L154">
        <v>76</v>
      </c>
      <c r="M154">
        <v>68</v>
      </c>
      <c r="N154">
        <v>54</v>
      </c>
      <c r="O154">
        <v>62</v>
      </c>
      <c r="P154">
        <v>46</v>
      </c>
      <c r="Q154">
        <v>37</v>
      </c>
      <c r="R154">
        <v>34</v>
      </c>
      <c r="S154">
        <v>30</v>
      </c>
      <c r="T154">
        <v>53</v>
      </c>
      <c r="U154">
        <v>27</v>
      </c>
      <c r="V154">
        <v>12</v>
      </c>
      <c r="W154">
        <v>0</v>
      </c>
      <c r="X154">
        <v>1</v>
      </c>
      <c r="Y154">
        <v>12</v>
      </c>
      <c r="Z154">
        <f t="shared" si="74"/>
        <v>12</v>
      </c>
      <c r="AA154">
        <f t="shared" si="75"/>
        <v>551.41210746658749</v>
      </c>
      <c r="AB154">
        <f t="shared" si="76"/>
        <v>44.833333333333336</v>
      </c>
      <c r="AC154">
        <f t="shared" si="77"/>
        <v>8.1515151515151523</v>
      </c>
      <c r="AD154">
        <f t="shared" si="78"/>
        <v>1</v>
      </c>
      <c r="AE154">
        <f t="shared" si="79"/>
        <v>1</v>
      </c>
      <c r="AF154">
        <f t="shared" si="80"/>
        <v>1</v>
      </c>
      <c r="AG154">
        <f t="shared" si="81"/>
        <v>1</v>
      </c>
      <c r="AH154">
        <f t="shared" si="82"/>
        <v>1</v>
      </c>
      <c r="AI154">
        <f t="shared" si="83"/>
        <v>1</v>
      </c>
      <c r="AJ154">
        <f t="shared" si="84"/>
        <v>1</v>
      </c>
      <c r="AK154">
        <f t="shared" si="85"/>
        <v>1</v>
      </c>
      <c r="AL154">
        <f t="shared" si="86"/>
        <v>1</v>
      </c>
      <c r="AM154">
        <f t="shared" si="87"/>
        <v>1</v>
      </c>
      <c r="AN154">
        <f t="shared" si="88"/>
        <v>1</v>
      </c>
      <c r="AO154">
        <f t="shared" si="89"/>
        <v>1</v>
      </c>
      <c r="AP154">
        <f t="shared" si="90"/>
        <v>0</v>
      </c>
    </row>
    <row r="155" spans="1:42" x14ac:dyDescent="0.3">
      <c r="A155">
        <v>163</v>
      </c>
      <c r="B155" t="s">
        <v>187</v>
      </c>
      <c r="C155" s="1">
        <v>42482</v>
      </c>
      <c r="D155" s="5">
        <f>INDEX(daysDrivenData!B:C,MATCH(DataCleaned!B155,daysDrivenData!C:C,0),1)</f>
        <v>39</v>
      </c>
      <c r="E155">
        <v>277</v>
      </c>
      <c r="F155">
        <v>5.7023510635725296</v>
      </c>
      <c r="G155">
        <v>15.740312876052901</v>
      </c>
      <c r="H155">
        <v>36.462093862815799</v>
      </c>
      <c r="I155">
        <v>4459.8370198663097</v>
      </c>
      <c r="J155">
        <v>16.1004946565571</v>
      </c>
      <c r="K155">
        <v>0</v>
      </c>
      <c r="L155">
        <v>0</v>
      </c>
      <c r="M155">
        <v>0</v>
      </c>
      <c r="N155">
        <v>19</v>
      </c>
      <c r="O155">
        <v>41</v>
      </c>
      <c r="P155">
        <v>38</v>
      </c>
      <c r="Q155">
        <v>15</v>
      </c>
      <c r="R155">
        <v>31</v>
      </c>
      <c r="S155">
        <v>22</v>
      </c>
      <c r="T155">
        <v>24</v>
      </c>
      <c r="U155">
        <v>25</v>
      </c>
      <c r="V155">
        <v>13</v>
      </c>
      <c r="W155">
        <v>49</v>
      </c>
      <c r="X155">
        <v>4</v>
      </c>
      <c r="Y155">
        <v>13</v>
      </c>
      <c r="Z155">
        <f t="shared" si="74"/>
        <v>10</v>
      </c>
      <c r="AA155">
        <f t="shared" si="75"/>
        <v>445.98370198663099</v>
      </c>
      <c r="AB155">
        <f t="shared" si="76"/>
        <v>27.7</v>
      </c>
      <c r="AC155">
        <f t="shared" si="77"/>
        <v>7.1025641025641022</v>
      </c>
      <c r="AD155">
        <f t="shared" si="78"/>
        <v>0</v>
      </c>
      <c r="AE155">
        <f t="shared" si="79"/>
        <v>0</v>
      </c>
      <c r="AF155">
        <f t="shared" si="80"/>
        <v>0</v>
      </c>
      <c r="AG155">
        <f t="shared" si="81"/>
        <v>1</v>
      </c>
      <c r="AH155">
        <f t="shared" si="82"/>
        <v>1</v>
      </c>
      <c r="AI155">
        <f t="shared" si="83"/>
        <v>1</v>
      </c>
      <c r="AJ155">
        <f t="shared" si="84"/>
        <v>1</v>
      </c>
      <c r="AK155">
        <f t="shared" si="85"/>
        <v>1</v>
      </c>
      <c r="AL155">
        <f t="shared" si="86"/>
        <v>1</v>
      </c>
      <c r="AM155">
        <f t="shared" si="87"/>
        <v>1</v>
      </c>
      <c r="AN155">
        <f t="shared" si="88"/>
        <v>1</v>
      </c>
      <c r="AO155">
        <f t="shared" si="89"/>
        <v>1</v>
      </c>
      <c r="AP155">
        <f t="shared" si="90"/>
        <v>1</v>
      </c>
    </row>
    <row r="156" spans="1:42" x14ac:dyDescent="0.3">
      <c r="A156">
        <v>164</v>
      </c>
      <c r="B156" t="s">
        <v>188</v>
      </c>
      <c r="C156" s="1">
        <v>42469</v>
      </c>
      <c r="D156" s="5">
        <f>INDEX(daysDrivenData!B:C,MATCH(DataCleaned!B156,daysDrivenData!C:C,0),1)</f>
        <v>76</v>
      </c>
      <c r="E156">
        <v>583</v>
      </c>
      <c r="F156">
        <v>5.0229704341046304</v>
      </c>
      <c r="G156">
        <v>12.6707833047455</v>
      </c>
      <c r="H156">
        <v>30.703259005145799</v>
      </c>
      <c r="I156">
        <v>8197.1544906887102</v>
      </c>
      <c r="J156">
        <v>14.060299297922301</v>
      </c>
      <c r="K156">
        <v>0</v>
      </c>
      <c r="L156">
        <v>13</v>
      </c>
      <c r="M156">
        <v>39</v>
      </c>
      <c r="N156">
        <v>38</v>
      </c>
      <c r="O156">
        <v>23</v>
      </c>
      <c r="P156">
        <v>53</v>
      </c>
      <c r="Q156">
        <v>57</v>
      </c>
      <c r="R156">
        <v>65</v>
      </c>
      <c r="S156">
        <v>63</v>
      </c>
      <c r="T156">
        <v>55</v>
      </c>
      <c r="U156">
        <v>70</v>
      </c>
      <c r="V156">
        <v>62</v>
      </c>
      <c r="W156">
        <v>45</v>
      </c>
      <c r="X156">
        <v>2</v>
      </c>
      <c r="Y156">
        <v>13</v>
      </c>
      <c r="Z156">
        <f t="shared" si="74"/>
        <v>12</v>
      </c>
      <c r="AA156">
        <f t="shared" si="75"/>
        <v>683.09620755739252</v>
      </c>
      <c r="AB156">
        <f t="shared" si="76"/>
        <v>48.583333333333336</v>
      </c>
      <c r="AC156">
        <f t="shared" si="77"/>
        <v>7.6710526315789478</v>
      </c>
      <c r="AD156">
        <f t="shared" si="78"/>
        <v>0</v>
      </c>
      <c r="AE156">
        <f t="shared" si="79"/>
        <v>1</v>
      </c>
      <c r="AF156">
        <f t="shared" si="80"/>
        <v>1</v>
      </c>
      <c r="AG156">
        <f t="shared" si="81"/>
        <v>1</v>
      </c>
      <c r="AH156">
        <f t="shared" si="82"/>
        <v>1</v>
      </c>
      <c r="AI156">
        <f t="shared" si="83"/>
        <v>1</v>
      </c>
      <c r="AJ156">
        <f t="shared" si="84"/>
        <v>1</v>
      </c>
      <c r="AK156">
        <f t="shared" si="85"/>
        <v>1</v>
      </c>
      <c r="AL156">
        <f t="shared" si="86"/>
        <v>1</v>
      </c>
      <c r="AM156">
        <f t="shared" si="87"/>
        <v>1</v>
      </c>
      <c r="AN156">
        <f t="shared" si="88"/>
        <v>1</v>
      </c>
      <c r="AO156">
        <f t="shared" si="89"/>
        <v>1</v>
      </c>
      <c r="AP156">
        <f t="shared" si="90"/>
        <v>1</v>
      </c>
    </row>
    <row r="157" spans="1:42" x14ac:dyDescent="0.3">
      <c r="A157">
        <v>165</v>
      </c>
      <c r="B157" t="s">
        <v>189</v>
      </c>
      <c r="C157" s="1">
        <v>42505</v>
      </c>
      <c r="D157" s="5">
        <f>INDEX(daysDrivenData!B:C,MATCH(DataCleaned!B157,daysDrivenData!C:C,0),1)</f>
        <v>8</v>
      </c>
      <c r="E157">
        <v>35</v>
      </c>
      <c r="F157">
        <v>4.9166206554949703</v>
      </c>
      <c r="G157">
        <v>14.0933333333333</v>
      </c>
      <c r="H157">
        <v>20</v>
      </c>
      <c r="I157">
        <v>477.71996140964598</v>
      </c>
      <c r="J157">
        <v>13.649141754561301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10</v>
      </c>
      <c r="R157">
        <v>0</v>
      </c>
      <c r="S157">
        <v>18</v>
      </c>
      <c r="T157">
        <v>0</v>
      </c>
      <c r="U157">
        <v>0</v>
      </c>
      <c r="V157">
        <v>5</v>
      </c>
      <c r="W157">
        <v>2</v>
      </c>
      <c r="X157">
        <v>7</v>
      </c>
      <c r="Y157">
        <v>13</v>
      </c>
      <c r="Z157">
        <f t="shared" si="74"/>
        <v>7</v>
      </c>
      <c r="AA157">
        <f t="shared" si="75"/>
        <v>68.245708772806566</v>
      </c>
      <c r="AB157">
        <f t="shared" si="76"/>
        <v>5</v>
      </c>
      <c r="AC157">
        <f t="shared" si="77"/>
        <v>4.375</v>
      </c>
      <c r="AD157">
        <f t="shared" si="78"/>
        <v>0</v>
      </c>
      <c r="AE157">
        <f t="shared" si="79"/>
        <v>0</v>
      </c>
      <c r="AF157">
        <f t="shared" si="80"/>
        <v>0</v>
      </c>
      <c r="AG157">
        <f t="shared" si="81"/>
        <v>0</v>
      </c>
      <c r="AH157">
        <f t="shared" si="82"/>
        <v>0</v>
      </c>
      <c r="AI157">
        <f t="shared" si="83"/>
        <v>0</v>
      </c>
      <c r="AJ157">
        <f t="shared" si="84"/>
        <v>1</v>
      </c>
      <c r="AK157">
        <f t="shared" si="85"/>
        <v>1</v>
      </c>
      <c r="AL157">
        <f t="shared" si="86"/>
        <v>1</v>
      </c>
      <c r="AM157">
        <f t="shared" si="87"/>
        <v>1</v>
      </c>
      <c r="AN157">
        <f t="shared" si="88"/>
        <v>1</v>
      </c>
      <c r="AO157">
        <f t="shared" si="89"/>
        <v>1</v>
      </c>
      <c r="AP157">
        <f t="shared" si="90"/>
        <v>1</v>
      </c>
    </row>
    <row r="158" spans="1:42" x14ac:dyDescent="0.3">
      <c r="A158">
        <v>166</v>
      </c>
      <c r="B158" s="2" t="s">
        <v>190</v>
      </c>
      <c r="C158" s="1">
        <v>42484</v>
      </c>
      <c r="D158" s="5">
        <f>INDEX(daysDrivenData!B:C,MATCH(DataCleaned!B158,daysDrivenData!C:C,0),1)</f>
        <v>6</v>
      </c>
      <c r="E158">
        <v>33</v>
      </c>
      <c r="F158">
        <v>3.08101081150902</v>
      </c>
      <c r="G158">
        <v>10.723737373737301</v>
      </c>
      <c r="H158">
        <v>36.363636363636303</v>
      </c>
      <c r="I158">
        <v>363.69954187120101</v>
      </c>
      <c r="J158">
        <v>11.021198238521199</v>
      </c>
      <c r="K158">
        <v>0</v>
      </c>
      <c r="L158">
        <v>0</v>
      </c>
      <c r="M158">
        <v>0</v>
      </c>
      <c r="N158">
        <v>4</v>
      </c>
      <c r="O158">
        <v>11</v>
      </c>
      <c r="P158">
        <v>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15</v>
      </c>
      <c r="X158">
        <v>4</v>
      </c>
      <c r="Y158">
        <v>13</v>
      </c>
      <c r="Z158">
        <f t="shared" si="74"/>
        <v>10</v>
      </c>
      <c r="AA158">
        <f t="shared" si="75"/>
        <v>36.369954187120101</v>
      </c>
      <c r="AB158">
        <f t="shared" si="76"/>
        <v>3.3</v>
      </c>
      <c r="AC158">
        <f t="shared" si="77"/>
        <v>5.5</v>
      </c>
      <c r="AD158">
        <f t="shared" si="78"/>
        <v>0</v>
      </c>
      <c r="AE158">
        <f t="shared" si="79"/>
        <v>0</v>
      </c>
      <c r="AF158">
        <f t="shared" si="80"/>
        <v>0</v>
      </c>
      <c r="AG158">
        <f t="shared" si="81"/>
        <v>1</v>
      </c>
      <c r="AH158">
        <f t="shared" si="82"/>
        <v>1</v>
      </c>
      <c r="AI158">
        <f t="shared" si="83"/>
        <v>1</v>
      </c>
      <c r="AJ158">
        <f t="shared" si="84"/>
        <v>1</v>
      </c>
      <c r="AK158">
        <f t="shared" si="85"/>
        <v>1</v>
      </c>
      <c r="AL158">
        <f t="shared" si="86"/>
        <v>1</v>
      </c>
      <c r="AM158">
        <f t="shared" si="87"/>
        <v>1</v>
      </c>
      <c r="AN158">
        <f t="shared" si="88"/>
        <v>1</v>
      </c>
      <c r="AO158">
        <f t="shared" si="89"/>
        <v>1</v>
      </c>
      <c r="AP158">
        <f t="shared" si="90"/>
        <v>1</v>
      </c>
    </row>
    <row r="159" spans="1:42" x14ac:dyDescent="0.3">
      <c r="A159">
        <v>167</v>
      </c>
      <c r="B159" t="s">
        <v>191</v>
      </c>
      <c r="C159" s="1">
        <v>42461</v>
      </c>
      <c r="D159" s="5">
        <f>INDEX(daysDrivenData!B:C,MATCH(DataCleaned!B159,daysDrivenData!C:C,0),1)</f>
        <v>5</v>
      </c>
      <c r="E159">
        <v>34</v>
      </c>
      <c r="F159">
        <v>2.9960034767632102</v>
      </c>
      <c r="G159">
        <v>14.0156862745098</v>
      </c>
      <c r="H159">
        <v>17.647058823529399</v>
      </c>
      <c r="I159">
        <v>374.11657358088797</v>
      </c>
      <c r="J159">
        <v>11.003428634732</v>
      </c>
      <c r="K159">
        <v>17</v>
      </c>
      <c r="L159">
        <v>11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6</v>
      </c>
      <c r="W159">
        <v>0</v>
      </c>
      <c r="X159">
        <v>1</v>
      </c>
      <c r="Y159">
        <v>12</v>
      </c>
      <c r="Z159">
        <f t="shared" si="74"/>
        <v>12</v>
      </c>
      <c r="AA159">
        <f t="shared" si="75"/>
        <v>31.176381131740666</v>
      </c>
      <c r="AB159">
        <f t="shared" si="76"/>
        <v>2.8333333333333335</v>
      </c>
      <c r="AC159">
        <f t="shared" si="77"/>
        <v>6.8</v>
      </c>
      <c r="AD159">
        <f t="shared" si="78"/>
        <v>1</v>
      </c>
      <c r="AE159">
        <f t="shared" si="79"/>
        <v>1</v>
      </c>
      <c r="AF159">
        <f t="shared" si="80"/>
        <v>1</v>
      </c>
      <c r="AG159">
        <f t="shared" si="81"/>
        <v>1</v>
      </c>
      <c r="AH159">
        <f t="shared" si="82"/>
        <v>1</v>
      </c>
      <c r="AI159">
        <f t="shared" si="83"/>
        <v>1</v>
      </c>
      <c r="AJ159">
        <f t="shared" si="84"/>
        <v>1</v>
      </c>
      <c r="AK159">
        <f t="shared" si="85"/>
        <v>1</v>
      </c>
      <c r="AL159">
        <f t="shared" si="86"/>
        <v>1</v>
      </c>
      <c r="AM159">
        <f t="shared" si="87"/>
        <v>1</v>
      </c>
      <c r="AN159">
        <f t="shared" si="88"/>
        <v>1</v>
      </c>
      <c r="AO159">
        <f t="shared" si="89"/>
        <v>1</v>
      </c>
      <c r="AP159">
        <f t="shared" si="90"/>
        <v>0</v>
      </c>
    </row>
    <row r="160" spans="1:42" x14ac:dyDescent="0.3">
      <c r="A160">
        <v>168</v>
      </c>
      <c r="B160" t="s">
        <v>192</v>
      </c>
      <c r="C160" s="1">
        <v>42467</v>
      </c>
      <c r="D160" s="5">
        <f>INDEX(daysDrivenData!B:C,MATCH(DataCleaned!B160,daysDrivenData!C:C,0),1)</f>
        <v>39</v>
      </c>
      <c r="E160">
        <v>295</v>
      </c>
      <c r="F160">
        <v>3.7224081542638898</v>
      </c>
      <c r="G160">
        <v>12.2074011299435</v>
      </c>
      <c r="H160">
        <v>34.237288135593197</v>
      </c>
      <c r="I160">
        <v>3724.2591963744899</v>
      </c>
      <c r="J160">
        <v>12.624607445337199</v>
      </c>
      <c r="K160">
        <v>0</v>
      </c>
      <c r="L160">
        <v>30</v>
      </c>
      <c r="M160">
        <v>55</v>
      </c>
      <c r="N160">
        <v>0</v>
      </c>
      <c r="O160">
        <v>0</v>
      </c>
      <c r="P160">
        <v>19</v>
      </c>
      <c r="Q160">
        <v>4</v>
      </c>
      <c r="R160">
        <v>34</v>
      </c>
      <c r="S160">
        <v>34</v>
      </c>
      <c r="T160">
        <v>10</v>
      </c>
      <c r="U160">
        <v>37</v>
      </c>
      <c r="V160">
        <v>8</v>
      </c>
      <c r="W160">
        <v>64</v>
      </c>
      <c r="X160">
        <v>2</v>
      </c>
      <c r="Y160">
        <v>13</v>
      </c>
      <c r="Z160">
        <f t="shared" si="74"/>
        <v>12</v>
      </c>
      <c r="AA160">
        <f t="shared" si="75"/>
        <v>310.35493303120751</v>
      </c>
      <c r="AB160">
        <f t="shared" si="76"/>
        <v>24.583333333333332</v>
      </c>
      <c r="AC160">
        <f t="shared" si="77"/>
        <v>7.5641025641025639</v>
      </c>
      <c r="AD160">
        <f t="shared" si="78"/>
        <v>0</v>
      </c>
      <c r="AE160">
        <f t="shared" si="79"/>
        <v>1</v>
      </c>
      <c r="AF160">
        <f t="shared" si="80"/>
        <v>1</v>
      </c>
      <c r="AG160">
        <f t="shared" si="81"/>
        <v>1</v>
      </c>
      <c r="AH160">
        <f t="shared" si="82"/>
        <v>1</v>
      </c>
      <c r="AI160">
        <f t="shared" si="83"/>
        <v>1</v>
      </c>
      <c r="AJ160">
        <f t="shared" si="84"/>
        <v>1</v>
      </c>
      <c r="AK160">
        <f t="shared" si="85"/>
        <v>1</v>
      </c>
      <c r="AL160">
        <f t="shared" si="86"/>
        <v>1</v>
      </c>
      <c r="AM160">
        <f t="shared" si="87"/>
        <v>1</v>
      </c>
      <c r="AN160">
        <f t="shared" si="88"/>
        <v>1</v>
      </c>
      <c r="AO160">
        <f t="shared" si="89"/>
        <v>1</v>
      </c>
      <c r="AP160">
        <f t="shared" si="90"/>
        <v>1</v>
      </c>
    </row>
    <row r="161" spans="1:42" x14ac:dyDescent="0.3">
      <c r="A161">
        <v>169</v>
      </c>
      <c r="B161" t="s">
        <v>193</v>
      </c>
      <c r="C161" s="1">
        <v>42464</v>
      </c>
      <c r="D161" s="5">
        <f>INDEX(daysDrivenData!B:C,MATCH(DataCleaned!B161,daysDrivenData!C:C,0),1)</f>
        <v>36</v>
      </c>
      <c r="E161">
        <v>258</v>
      </c>
      <c r="F161">
        <v>3.4845378860591198</v>
      </c>
      <c r="G161">
        <v>13.850968992247999</v>
      </c>
      <c r="H161">
        <v>35.271317829457303</v>
      </c>
      <c r="I161">
        <v>3304.1919625498599</v>
      </c>
      <c r="J161">
        <v>12.806945591278501</v>
      </c>
      <c r="K161">
        <v>0</v>
      </c>
      <c r="L161">
        <v>21</v>
      </c>
      <c r="M161">
        <v>0</v>
      </c>
      <c r="N161">
        <v>0</v>
      </c>
      <c r="O161">
        <v>0</v>
      </c>
      <c r="P161">
        <v>12</v>
      </c>
      <c r="Q161">
        <v>25</v>
      </c>
      <c r="R161">
        <v>34</v>
      </c>
      <c r="S161">
        <v>32</v>
      </c>
      <c r="T161">
        <v>37</v>
      </c>
      <c r="U161">
        <v>33</v>
      </c>
      <c r="V161">
        <v>40</v>
      </c>
      <c r="W161">
        <v>24</v>
      </c>
      <c r="X161">
        <v>2</v>
      </c>
      <c r="Y161">
        <v>13</v>
      </c>
      <c r="Z161">
        <f t="shared" si="74"/>
        <v>12</v>
      </c>
      <c r="AA161">
        <f t="shared" si="75"/>
        <v>275.34933021248833</v>
      </c>
      <c r="AB161">
        <f t="shared" si="76"/>
        <v>21.5</v>
      </c>
      <c r="AC161">
        <f t="shared" si="77"/>
        <v>7.166666666666667</v>
      </c>
      <c r="AD161">
        <f t="shared" si="78"/>
        <v>0</v>
      </c>
      <c r="AE161">
        <f t="shared" si="79"/>
        <v>1</v>
      </c>
      <c r="AF161">
        <f t="shared" si="80"/>
        <v>1</v>
      </c>
      <c r="AG161">
        <f t="shared" si="81"/>
        <v>1</v>
      </c>
      <c r="AH161">
        <f t="shared" si="82"/>
        <v>1</v>
      </c>
      <c r="AI161">
        <f t="shared" si="83"/>
        <v>1</v>
      </c>
      <c r="AJ161">
        <f t="shared" si="84"/>
        <v>1</v>
      </c>
      <c r="AK161">
        <f t="shared" si="85"/>
        <v>1</v>
      </c>
      <c r="AL161">
        <f t="shared" si="86"/>
        <v>1</v>
      </c>
      <c r="AM161">
        <f t="shared" si="87"/>
        <v>1</v>
      </c>
      <c r="AN161">
        <f t="shared" si="88"/>
        <v>1</v>
      </c>
      <c r="AO161">
        <f t="shared" si="89"/>
        <v>1</v>
      </c>
      <c r="AP161">
        <f t="shared" si="90"/>
        <v>1</v>
      </c>
    </row>
    <row r="162" spans="1:42" x14ac:dyDescent="0.3">
      <c r="A162">
        <v>171</v>
      </c>
      <c r="B162" t="s">
        <v>195</v>
      </c>
      <c r="C162" s="1">
        <v>42482</v>
      </c>
      <c r="D162" s="5">
        <f>INDEX(daysDrivenData!B:C,MATCH(DataCleaned!B162,daysDrivenData!C:C,0),1)</f>
        <v>13</v>
      </c>
      <c r="E162">
        <v>26</v>
      </c>
      <c r="F162">
        <v>3.3525449037397999</v>
      </c>
      <c r="G162">
        <v>9.7525641025641008</v>
      </c>
      <c r="H162">
        <v>26.923076923076898</v>
      </c>
      <c r="I162">
        <v>312.43803864213402</v>
      </c>
      <c r="J162">
        <v>12.0168476400821</v>
      </c>
      <c r="K162">
        <v>0</v>
      </c>
      <c r="L162">
        <v>0</v>
      </c>
      <c r="M162">
        <v>0</v>
      </c>
      <c r="N162">
        <v>2</v>
      </c>
      <c r="O162">
        <v>5</v>
      </c>
      <c r="P162">
        <v>14</v>
      </c>
      <c r="Q162">
        <v>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</v>
      </c>
      <c r="X162">
        <v>4</v>
      </c>
      <c r="Y162">
        <v>13</v>
      </c>
      <c r="Z162">
        <f t="shared" si="74"/>
        <v>10</v>
      </c>
      <c r="AA162">
        <f t="shared" si="75"/>
        <v>31.243803864213401</v>
      </c>
      <c r="AB162">
        <f t="shared" si="76"/>
        <v>2.6</v>
      </c>
      <c r="AC162">
        <f t="shared" si="77"/>
        <v>2</v>
      </c>
      <c r="AD162">
        <f t="shared" si="78"/>
        <v>0</v>
      </c>
      <c r="AE162">
        <f t="shared" si="79"/>
        <v>0</v>
      </c>
      <c r="AF162">
        <f t="shared" si="80"/>
        <v>0</v>
      </c>
      <c r="AG162">
        <f t="shared" si="81"/>
        <v>1</v>
      </c>
      <c r="AH162">
        <f t="shared" si="82"/>
        <v>1</v>
      </c>
      <c r="AI162">
        <f t="shared" si="83"/>
        <v>1</v>
      </c>
      <c r="AJ162">
        <f t="shared" si="84"/>
        <v>1</v>
      </c>
      <c r="AK162">
        <f t="shared" si="85"/>
        <v>1</v>
      </c>
      <c r="AL162">
        <f t="shared" si="86"/>
        <v>1</v>
      </c>
      <c r="AM162">
        <f t="shared" si="87"/>
        <v>1</v>
      </c>
      <c r="AN162">
        <f t="shared" si="88"/>
        <v>1</v>
      </c>
      <c r="AO162">
        <f t="shared" si="89"/>
        <v>1</v>
      </c>
      <c r="AP162">
        <f t="shared" si="90"/>
        <v>1</v>
      </c>
    </row>
    <row r="163" spans="1:42" x14ac:dyDescent="0.3">
      <c r="A163">
        <v>172</v>
      </c>
      <c r="B163" t="s">
        <v>196</v>
      </c>
      <c r="C163" s="1">
        <v>42468</v>
      </c>
      <c r="D163" s="5">
        <f>INDEX(daysDrivenData!B:C,MATCH(DataCleaned!B163,daysDrivenData!C:C,0),1)</f>
        <v>8</v>
      </c>
      <c r="E163">
        <v>32</v>
      </c>
      <c r="F163">
        <v>3.3734908409658599</v>
      </c>
      <c r="G163">
        <v>14.3854166666666</v>
      </c>
      <c r="H163">
        <v>34.375</v>
      </c>
      <c r="I163">
        <v>416.41533159038198</v>
      </c>
      <c r="J163">
        <v>13.0129791121994</v>
      </c>
      <c r="K163">
        <v>0</v>
      </c>
      <c r="L163">
        <v>3</v>
      </c>
      <c r="M163">
        <v>14</v>
      </c>
      <c r="N163">
        <v>5</v>
      </c>
      <c r="O163">
        <v>7</v>
      </c>
      <c r="P163">
        <v>2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</v>
      </c>
      <c r="Y163">
        <v>7</v>
      </c>
      <c r="Z163">
        <f t="shared" si="74"/>
        <v>6</v>
      </c>
      <c r="AA163">
        <f t="shared" si="75"/>
        <v>69.402555265063668</v>
      </c>
      <c r="AB163">
        <f t="shared" si="76"/>
        <v>5.333333333333333</v>
      </c>
      <c r="AC163">
        <f t="shared" si="77"/>
        <v>4</v>
      </c>
      <c r="AD163">
        <f t="shared" si="78"/>
        <v>0</v>
      </c>
      <c r="AE163">
        <f t="shared" si="79"/>
        <v>1</v>
      </c>
      <c r="AF163">
        <f t="shared" si="80"/>
        <v>1</v>
      </c>
      <c r="AG163">
        <f t="shared" si="81"/>
        <v>1</v>
      </c>
      <c r="AH163">
        <f t="shared" si="82"/>
        <v>1</v>
      </c>
      <c r="AI163">
        <f t="shared" si="83"/>
        <v>1</v>
      </c>
      <c r="AJ163">
        <f t="shared" si="84"/>
        <v>1</v>
      </c>
      <c r="AK163">
        <f t="shared" si="85"/>
        <v>0</v>
      </c>
      <c r="AL163">
        <f t="shared" si="86"/>
        <v>0</v>
      </c>
      <c r="AM163">
        <f t="shared" si="87"/>
        <v>0</v>
      </c>
      <c r="AN163">
        <f t="shared" si="88"/>
        <v>0</v>
      </c>
      <c r="AO163">
        <f t="shared" si="89"/>
        <v>0</v>
      </c>
      <c r="AP163">
        <f t="shared" si="90"/>
        <v>0</v>
      </c>
    </row>
    <row r="164" spans="1:42" x14ac:dyDescent="0.3">
      <c r="A164">
        <v>174</v>
      </c>
      <c r="B164" t="s">
        <v>198</v>
      </c>
      <c r="C164" s="1">
        <v>42466</v>
      </c>
      <c r="D164" s="5">
        <f>INDEX(daysDrivenData!B:C,MATCH(DataCleaned!B164,daysDrivenData!C:C,0),1)</f>
        <v>49</v>
      </c>
      <c r="E164">
        <v>217</v>
      </c>
      <c r="F164">
        <v>3.54466802345455</v>
      </c>
      <c r="G164">
        <v>13.144470046082899</v>
      </c>
      <c r="H164">
        <v>36.866359447004598</v>
      </c>
      <c r="I164">
        <v>2726.4395667468202</v>
      </c>
      <c r="J164">
        <v>12.5642376347779</v>
      </c>
      <c r="K164">
        <v>0</v>
      </c>
      <c r="L164">
        <v>10</v>
      </c>
      <c r="M164">
        <v>17</v>
      </c>
      <c r="N164">
        <v>10</v>
      </c>
      <c r="O164">
        <v>17</v>
      </c>
      <c r="P164">
        <v>24</v>
      </c>
      <c r="Q164">
        <v>15</v>
      </c>
      <c r="R164">
        <v>10</v>
      </c>
      <c r="S164">
        <v>29</v>
      </c>
      <c r="T164">
        <v>11</v>
      </c>
      <c r="U164">
        <v>35</v>
      </c>
      <c r="V164">
        <v>26</v>
      </c>
      <c r="W164">
        <v>13</v>
      </c>
      <c r="X164">
        <v>2</v>
      </c>
      <c r="Y164">
        <v>13</v>
      </c>
      <c r="Z164">
        <f t="shared" si="74"/>
        <v>12</v>
      </c>
      <c r="AA164">
        <f t="shared" si="75"/>
        <v>227.20329722890168</v>
      </c>
      <c r="AB164">
        <f t="shared" si="76"/>
        <v>18.083333333333332</v>
      </c>
      <c r="AC164">
        <f t="shared" si="77"/>
        <v>4.4285714285714288</v>
      </c>
      <c r="AD164">
        <f t="shared" si="78"/>
        <v>0</v>
      </c>
      <c r="AE164">
        <f t="shared" si="79"/>
        <v>1</v>
      </c>
      <c r="AF164">
        <f t="shared" si="80"/>
        <v>1</v>
      </c>
      <c r="AG164">
        <f t="shared" si="81"/>
        <v>1</v>
      </c>
      <c r="AH164">
        <f t="shared" si="82"/>
        <v>1</v>
      </c>
      <c r="AI164">
        <f t="shared" si="83"/>
        <v>1</v>
      </c>
      <c r="AJ164">
        <f t="shared" si="84"/>
        <v>1</v>
      </c>
      <c r="AK164">
        <f t="shared" si="85"/>
        <v>1</v>
      </c>
      <c r="AL164">
        <f t="shared" si="86"/>
        <v>1</v>
      </c>
      <c r="AM164">
        <f t="shared" si="87"/>
        <v>1</v>
      </c>
      <c r="AN164">
        <f t="shared" si="88"/>
        <v>1</v>
      </c>
      <c r="AO164">
        <f t="shared" si="89"/>
        <v>1</v>
      </c>
      <c r="AP164">
        <f t="shared" si="90"/>
        <v>1</v>
      </c>
    </row>
    <row r="165" spans="1:42" x14ac:dyDescent="0.3">
      <c r="A165">
        <v>175</v>
      </c>
      <c r="B165" t="s">
        <v>199</v>
      </c>
      <c r="C165" s="1">
        <v>42495</v>
      </c>
      <c r="D165" s="5">
        <f>INDEX(daysDrivenData!B:C,MATCH(DataCleaned!B165,daysDrivenData!C:C,0),1)</f>
        <v>17</v>
      </c>
      <c r="E165">
        <v>43</v>
      </c>
      <c r="F165">
        <v>5.37812554099167</v>
      </c>
      <c r="G165">
        <v>12.0081395348837</v>
      </c>
      <c r="H165">
        <v>9.3023255813953494</v>
      </c>
      <c r="I165">
        <v>594.76188035882103</v>
      </c>
      <c r="J165">
        <v>13.831671636251601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3</v>
      </c>
      <c r="T165">
        <v>6</v>
      </c>
      <c r="U165">
        <v>5</v>
      </c>
      <c r="V165">
        <v>13</v>
      </c>
      <c r="W165">
        <v>15</v>
      </c>
      <c r="X165">
        <v>6</v>
      </c>
      <c r="Y165">
        <v>13</v>
      </c>
      <c r="Z165">
        <f t="shared" si="74"/>
        <v>8</v>
      </c>
      <c r="AA165">
        <f t="shared" si="75"/>
        <v>74.345235044852629</v>
      </c>
      <c r="AB165">
        <f t="shared" si="76"/>
        <v>5.375</v>
      </c>
      <c r="AC165">
        <f t="shared" si="77"/>
        <v>2.5294117647058822</v>
      </c>
      <c r="AD165">
        <f t="shared" si="78"/>
        <v>0</v>
      </c>
      <c r="AE165">
        <f t="shared" si="79"/>
        <v>0</v>
      </c>
      <c r="AF165">
        <f t="shared" si="80"/>
        <v>0</v>
      </c>
      <c r="AG165">
        <f t="shared" si="81"/>
        <v>0</v>
      </c>
      <c r="AH165">
        <f t="shared" si="82"/>
        <v>0</v>
      </c>
      <c r="AI165">
        <f t="shared" si="83"/>
        <v>1</v>
      </c>
      <c r="AJ165">
        <f t="shared" si="84"/>
        <v>1</v>
      </c>
      <c r="AK165">
        <f t="shared" si="85"/>
        <v>1</v>
      </c>
      <c r="AL165">
        <f t="shared" si="86"/>
        <v>1</v>
      </c>
      <c r="AM165">
        <f t="shared" si="87"/>
        <v>1</v>
      </c>
      <c r="AN165">
        <f t="shared" si="88"/>
        <v>1</v>
      </c>
      <c r="AO165">
        <f t="shared" si="89"/>
        <v>1</v>
      </c>
      <c r="AP165">
        <f t="shared" si="90"/>
        <v>1</v>
      </c>
    </row>
    <row r="166" spans="1:42" x14ac:dyDescent="0.3">
      <c r="A166">
        <v>176</v>
      </c>
      <c r="B166" t="s">
        <v>200</v>
      </c>
      <c r="C166" s="1">
        <v>42489</v>
      </c>
      <c r="D166" s="5">
        <f>INDEX(daysDrivenData!B:C,MATCH(DataCleaned!B166,daysDrivenData!C:C,0),1)</f>
        <v>12</v>
      </c>
      <c r="E166">
        <v>49</v>
      </c>
      <c r="F166">
        <v>5.0189797668355798</v>
      </c>
      <c r="G166">
        <v>16.596258503401302</v>
      </c>
      <c r="H166">
        <v>8.1632653061224492</v>
      </c>
      <c r="I166">
        <v>670.42037896591103</v>
      </c>
      <c r="J166">
        <v>13.6820485503247</v>
      </c>
      <c r="K166">
        <v>0</v>
      </c>
      <c r="L166">
        <v>0</v>
      </c>
      <c r="M166">
        <v>0</v>
      </c>
      <c r="N166">
        <v>0</v>
      </c>
      <c r="O166">
        <v>7</v>
      </c>
      <c r="P166">
        <v>30</v>
      </c>
      <c r="Q166">
        <v>12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5</v>
      </c>
      <c r="Y166">
        <v>7</v>
      </c>
      <c r="Z166">
        <f t="shared" si="74"/>
        <v>3</v>
      </c>
      <c r="AA166">
        <f t="shared" si="75"/>
        <v>223.47345965530369</v>
      </c>
      <c r="AB166">
        <f t="shared" si="76"/>
        <v>16.333333333333332</v>
      </c>
      <c r="AC166">
        <f t="shared" si="77"/>
        <v>4.083333333333333</v>
      </c>
      <c r="AD166">
        <f t="shared" si="78"/>
        <v>0</v>
      </c>
      <c r="AE166">
        <f t="shared" si="79"/>
        <v>0</v>
      </c>
      <c r="AF166">
        <f t="shared" si="80"/>
        <v>0</v>
      </c>
      <c r="AG166">
        <f t="shared" si="81"/>
        <v>0</v>
      </c>
      <c r="AH166">
        <f t="shared" si="82"/>
        <v>1</v>
      </c>
      <c r="AI166">
        <f t="shared" si="83"/>
        <v>1</v>
      </c>
      <c r="AJ166">
        <f t="shared" si="84"/>
        <v>1</v>
      </c>
      <c r="AK166">
        <f t="shared" si="85"/>
        <v>0</v>
      </c>
      <c r="AL166">
        <f t="shared" si="86"/>
        <v>0</v>
      </c>
      <c r="AM166">
        <f t="shared" si="87"/>
        <v>0</v>
      </c>
      <c r="AN166">
        <f t="shared" si="88"/>
        <v>0</v>
      </c>
      <c r="AO166">
        <f t="shared" si="89"/>
        <v>0</v>
      </c>
      <c r="AP166">
        <f t="shared" si="90"/>
        <v>0</v>
      </c>
    </row>
    <row r="167" spans="1:42" x14ac:dyDescent="0.3">
      <c r="A167">
        <v>177</v>
      </c>
      <c r="B167" t="s">
        <v>201</v>
      </c>
      <c r="C167" s="1">
        <v>42471</v>
      </c>
      <c r="D167" s="5">
        <f>INDEX(daysDrivenData!B:C,MATCH(DataCleaned!B167,daysDrivenData!C:C,0),1)</f>
        <v>7</v>
      </c>
      <c r="E167">
        <v>27</v>
      </c>
      <c r="F167">
        <v>4.4789467409920496</v>
      </c>
      <c r="G167">
        <v>13.353086419753</v>
      </c>
      <c r="H167">
        <v>33.3333333333333</v>
      </c>
      <c r="I167">
        <v>363.31419472682302</v>
      </c>
      <c r="J167">
        <v>13.4560812861786</v>
      </c>
      <c r="K167">
        <v>0</v>
      </c>
      <c r="L167">
        <v>0</v>
      </c>
      <c r="M167">
        <v>3</v>
      </c>
      <c r="N167">
        <v>5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</v>
      </c>
      <c r="U167">
        <v>7</v>
      </c>
      <c r="V167">
        <v>0</v>
      </c>
      <c r="W167">
        <v>8</v>
      </c>
      <c r="X167">
        <v>3</v>
      </c>
      <c r="Y167">
        <v>13</v>
      </c>
      <c r="Z167">
        <f t="shared" si="74"/>
        <v>11</v>
      </c>
      <c r="AA167">
        <f t="shared" si="75"/>
        <v>33.028563156983914</v>
      </c>
      <c r="AB167">
        <f t="shared" si="76"/>
        <v>2.4545454545454546</v>
      </c>
      <c r="AC167">
        <f t="shared" si="77"/>
        <v>3.8571428571428572</v>
      </c>
      <c r="AD167">
        <f t="shared" si="78"/>
        <v>0</v>
      </c>
      <c r="AE167">
        <f t="shared" si="79"/>
        <v>0</v>
      </c>
      <c r="AF167">
        <f t="shared" si="80"/>
        <v>1</v>
      </c>
      <c r="AG167">
        <f t="shared" si="81"/>
        <v>1</v>
      </c>
      <c r="AH167">
        <f t="shared" si="82"/>
        <v>1</v>
      </c>
      <c r="AI167">
        <f t="shared" si="83"/>
        <v>1</v>
      </c>
      <c r="AJ167">
        <f t="shared" si="84"/>
        <v>1</v>
      </c>
      <c r="AK167">
        <f t="shared" si="85"/>
        <v>1</v>
      </c>
      <c r="AL167">
        <f t="shared" si="86"/>
        <v>1</v>
      </c>
      <c r="AM167">
        <f t="shared" si="87"/>
        <v>1</v>
      </c>
      <c r="AN167">
        <f t="shared" si="88"/>
        <v>1</v>
      </c>
      <c r="AO167">
        <f t="shared" si="89"/>
        <v>1</v>
      </c>
      <c r="AP167">
        <f t="shared" si="90"/>
        <v>1</v>
      </c>
    </row>
    <row r="168" spans="1:42" x14ac:dyDescent="0.3">
      <c r="A168">
        <v>178</v>
      </c>
      <c r="B168" t="s">
        <v>202</v>
      </c>
      <c r="C168" s="1">
        <v>42487</v>
      </c>
      <c r="D168" s="5">
        <f>INDEX(daysDrivenData!B:C,MATCH(DataCleaned!B168,daysDrivenData!C:C,0),1)</f>
        <v>4</v>
      </c>
      <c r="E168">
        <v>41</v>
      </c>
      <c r="F168">
        <v>4.4414965444098096</v>
      </c>
      <c r="G168">
        <v>13.1268292682926</v>
      </c>
      <c r="H168">
        <v>36.585365853658502</v>
      </c>
      <c r="I168">
        <v>574.22483250483594</v>
      </c>
      <c r="J168">
        <v>14.005483719630099</v>
      </c>
      <c r="K168">
        <v>0</v>
      </c>
      <c r="L168">
        <v>0</v>
      </c>
      <c r="M168">
        <v>0</v>
      </c>
      <c r="N168">
        <v>0</v>
      </c>
      <c r="O168">
        <v>41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5</v>
      </c>
      <c r="Y168">
        <v>5</v>
      </c>
      <c r="Z168">
        <f t="shared" si="74"/>
        <v>1</v>
      </c>
      <c r="AA168">
        <f t="shared" si="75"/>
        <v>574.22483250483594</v>
      </c>
      <c r="AB168">
        <f t="shared" si="76"/>
        <v>41</v>
      </c>
      <c r="AC168">
        <f t="shared" si="77"/>
        <v>10.25</v>
      </c>
      <c r="AD168">
        <f t="shared" si="78"/>
        <v>0</v>
      </c>
      <c r="AE168">
        <f t="shared" si="79"/>
        <v>0</v>
      </c>
      <c r="AF168">
        <f t="shared" si="80"/>
        <v>0</v>
      </c>
      <c r="AG168">
        <f t="shared" si="81"/>
        <v>0</v>
      </c>
      <c r="AH168">
        <f t="shared" si="82"/>
        <v>1</v>
      </c>
      <c r="AI168">
        <f t="shared" si="83"/>
        <v>0</v>
      </c>
      <c r="AJ168">
        <f t="shared" si="84"/>
        <v>0</v>
      </c>
      <c r="AK168">
        <f t="shared" si="85"/>
        <v>0</v>
      </c>
      <c r="AL168">
        <f t="shared" si="86"/>
        <v>0</v>
      </c>
      <c r="AM168">
        <f t="shared" si="87"/>
        <v>0</v>
      </c>
      <c r="AN168">
        <f t="shared" si="88"/>
        <v>0</v>
      </c>
      <c r="AO168">
        <f t="shared" si="89"/>
        <v>0</v>
      </c>
      <c r="AP168">
        <f t="shared" si="90"/>
        <v>0</v>
      </c>
    </row>
    <row r="169" spans="1:42" x14ac:dyDescent="0.3">
      <c r="A169">
        <v>179</v>
      </c>
      <c r="B169" t="s">
        <v>203</v>
      </c>
      <c r="C169" s="1">
        <v>42484</v>
      </c>
      <c r="D169" s="5">
        <f>INDEX(daysDrivenData!B:C,MATCH(DataCleaned!B169,daysDrivenData!C:C,0),1)</f>
        <v>14</v>
      </c>
      <c r="E169">
        <v>54</v>
      </c>
      <c r="F169">
        <v>3.7998668881515201</v>
      </c>
      <c r="G169">
        <v>12.5842592592592</v>
      </c>
      <c r="H169">
        <v>20.370370370370299</v>
      </c>
      <c r="I169">
        <v>629.06482130355698</v>
      </c>
      <c r="J169">
        <v>11.6493485426584</v>
      </c>
      <c r="K169">
        <v>0</v>
      </c>
      <c r="L169">
        <v>0</v>
      </c>
      <c r="M169">
        <v>0</v>
      </c>
      <c r="N169">
        <v>9</v>
      </c>
      <c r="O169">
        <v>21</v>
      </c>
      <c r="P169">
        <v>4</v>
      </c>
      <c r="Q169">
        <v>10</v>
      </c>
      <c r="R169">
        <v>2</v>
      </c>
      <c r="S169">
        <v>0</v>
      </c>
      <c r="T169">
        <v>0</v>
      </c>
      <c r="U169">
        <v>3</v>
      </c>
      <c r="V169">
        <v>5</v>
      </c>
      <c r="W169">
        <v>0</v>
      </c>
      <c r="X169">
        <v>4</v>
      </c>
      <c r="Y169">
        <v>12</v>
      </c>
      <c r="Z169">
        <f t="shared" si="74"/>
        <v>9</v>
      </c>
      <c r="AA169">
        <f t="shared" si="75"/>
        <v>69.896091255950779</v>
      </c>
      <c r="AB169">
        <f t="shared" si="76"/>
        <v>6</v>
      </c>
      <c r="AC169">
        <f t="shared" si="77"/>
        <v>3.8571428571428572</v>
      </c>
      <c r="AD169">
        <f t="shared" si="78"/>
        <v>0</v>
      </c>
      <c r="AE169">
        <f t="shared" si="79"/>
        <v>0</v>
      </c>
      <c r="AF169">
        <f t="shared" si="80"/>
        <v>0</v>
      </c>
      <c r="AG169">
        <f t="shared" si="81"/>
        <v>1</v>
      </c>
      <c r="AH169">
        <f t="shared" si="82"/>
        <v>1</v>
      </c>
      <c r="AI169">
        <f t="shared" si="83"/>
        <v>1</v>
      </c>
      <c r="AJ169">
        <f t="shared" si="84"/>
        <v>1</v>
      </c>
      <c r="AK169">
        <f t="shared" si="85"/>
        <v>1</v>
      </c>
      <c r="AL169">
        <f t="shared" si="86"/>
        <v>1</v>
      </c>
      <c r="AM169">
        <f t="shared" si="87"/>
        <v>1</v>
      </c>
      <c r="AN169">
        <f t="shared" si="88"/>
        <v>1</v>
      </c>
      <c r="AO169">
        <f t="shared" si="89"/>
        <v>1</v>
      </c>
      <c r="AP169">
        <f t="shared" si="90"/>
        <v>0</v>
      </c>
    </row>
    <row r="170" spans="1:42" x14ac:dyDescent="0.3">
      <c r="A170">
        <v>180</v>
      </c>
      <c r="B170" t="s">
        <v>204</v>
      </c>
      <c r="C170" s="1">
        <v>42474</v>
      </c>
      <c r="D170" s="5">
        <f>INDEX(daysDrivenData!B:C,MATCH(DataCleaned!B170,daysDrivenData!C:C,0),1)</f>
        <v>15</v>
      </c>
      <c r="E170">
        <v>39</v>
      </c>
      <c r="F170">
        <v>5.7880073787215798</v>
      </c>
      <c r="G170">
        <v>13.582478632478599</v>
      </c>
      <c r="H170">
        <v>12.8205128205128</v>
      </c>
      <c r="I170">
        <v>547.65629842357703</v>
      </c>
      <c r="J170">
        <v>14.0424691903481</v>
      </c>
      <c r="K170">
        <v>0</v>
      </c>
      <c r="L170">
        <v>0</v>
      </c>
      <c r="M170">
        <v>2</v>
      </c>
      <c r="N170">
        <v>2</v>
      </c>
      <c r="O170">
        <v>4</v>
      </c>
      <c r="P170">
        <v>27</v>
      </c>
      <c r="Q170">
        <v>2</v>
      </c>
      <c r="R170">
        <v>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</v>
      </c>
      <c r="Y170">
        <v>8</v>
      </c>
      <c r="Z170">
        <f t="shared" si="74"/>
        <v>6</v>
      </c>
      <c r="AA170">
        <f t="shared" si="75"/>
        <v>91.276049737262838</v>
      </c>
      <c r="AB170">
        <f t="shared" si="76"/>
        <v>6.5</v>
      </c>
      <c r="AC170">
        <f t="shared" si="77"/>
        <v>2.6</v>
      </c>
      <c r="AD170">
        <f t="shared" si="78"/>
        <v>0</v>
      </c>
      <c r="AE170">
        <f t="shared" si="79"/>
        <v>0</v>
      </c>
      <c r="AF170">
        <f t="shared" si="80"/>
        <v>1</v>
      </c>
      <c r="AG170">
        <f t="shared" si="81"/>
        <v>1</v>
      </c>
      <c r="AH170">
        <f t="shared" si="82"/>
        <v>1</v>
      </c>
      <c r="AI170">
        <f t="shared" si="83"/>
        <v>1</v>
      </c>
      <c r="AJ170">
        <f t="shared" si="84"/>
        <v>1</v>
      </c>
      <c r="AK170">
        <f t="shared" si="85"/>
        <v>1</v>
      </c>
      <c r="AL170">
        <f t="shared" si="86"/>
        <v>0</v>
      </c>
      <c r="AM170">
        <f t="shared" si="87"/>
        <v>0</v>
      </c>
      <c r="AN170">
        <f t="shared" si="88"/>
        <v>0</v>
      </c>
      <c r="AO170">
        <f t="shared" si="89"/>
        <v>0</v>
      </c>
      <c r="AP170">
        <f t="shared" si="90"/>
        <v>0</v>
      </c>
    </row>
    <row r="171" spans="1:42" x14ac:dyDescent="0.3">
      <c r="A171">
        <v>181</v>
      </c>
      <c r="B171" t="s">
        <v>205</v>
      </c>
      <c r="C171" s="1">
        <v>42462</v>
      </c>
      <c r="D171" s="5">
        <f>INDEX(daysDrivenData!B:C,MATCH(DataCleaned!B171,daysDrivenData!C:C,0),1)</f>
        <v>10</v>
      </c>
      <c r="E171">
        <v>29</v>
      </c>
      <c r="F171">
        <v>2.5984736514390301</v>
      </c>
      <c r="G171">
        <v>12.341954022988499</v>
      </c>
      <c r="H171">
        <v>31.034482758620602</v>
      </c>
      <c r="I171">
        <v>319.842615637466</v>
      </c>
      <c r="J171">
        <v>11.029055711636699</v>
      </c>
      <c r="K171">
        <v>0</v>
      </c>
      <c r="L171">
        <v>7</v>
      </c>
      <c r="M171">
        <v>6</v>
      </c>
      <c r="N171">
        <v>2</v>
      </c>
      <c r="O171">
        <v>2</v>
      </c>
      <c r="P171">
        <v>7</v>
      </c>
      <c r="Q171">
        <v>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</v>
      </c>
      <c r="Y171">
        <v>7</v>
      </c>
      <c r="Z171">
        <f t="shared" si="74"/>
        <v>6</v>
      </c>
      <c r="AA171">
        <f t="shared" si="75"/>
        <v>53.307102606244335</v>
      </c>
      <c r="AB171">
        <f t="shared" si="76"/>
        <v>4.833333333333333</v>
      </c>
      <c r="AC171">
        <f t="shared" si="77"/>
        <v>2.9</v>
      </c>
      <c r="AD171">
        <f t="shared" si="78"/>
        <v>0</v>
      </c>
      <c r="AE171">
        <f t="shared" si="79"/>
        <v>1</v>
      </c>
      <c r="AF171">
        <f t="shared" si="80"/>
        <v>1</v>
      </c>
      <c r="AG171">
        <f t="shared" si="81"/>
        <v>1</v>
      </c>
      <c r="AH171">
        <f t="shared" si="82"/>
        <v>1</v>
      </c>
      <c r="AI171">
        <f t="shared" si="83"/>
        <v>1</v>
      </c>
      <c r="AJ171">
        <f t="shared" si="84"/>
        <v>1</v>
      </c>
      <c r="AK171">
        <f t="shared" si="85"/>
        <v>0</v>
      </c>
      <c r="AL171">
        <f t="shared" si="86"/>
        <v>0</v>
      </c>
      <c r="AM171">
        <f t="shared" si="87"/>
        <v>0</v>
      </c>
      <c r="AN171">
        <f t="shared" si="88"/>
        <v>0</v>
      </c>
      <c r="AO171">
        <f t="shared" si="89"/>
        <v>0</v>
      </c>
      <c r="AP171">
        <f t="shared" si="90"/>
        <v>0</v>
      </c>
    </row>
    <row r="172" spans="1:42" x14ac:dyDescent="0.3">
      <c r="A172">
        <v>182</v>
      </c>
      <c r="B172" t="s">
        <v>206</v>
      </c>
      <c r="C172" s="1">
        <v>42460</v>
      </c>
      <c r="D172" s="5">
        <f>INDEX(daysDrivenData!B:C,MATCH(DataCleaned!B172,daysDrivenData!C:C,0),1)</f>
        <v>54</v>
      </c>
      <c r="E172">
        <v>501</v>
      </c>
      <c r="F172">
        <v>3.8590918130185501</v>
      </c>
      <c r="G172">
        <v>12.7970059880239</v>
      </c>
      <c r="H172">
        <v>21.7564870259481</v>
      </c>
      <c r="I172">
        <v>6197.2194324640304</v>
      </c>
      <c r="J172">
        <v>12.369699465996</v>
      </c>
      <c r="K172">
        <v>5</v>
      </c>
      <c r="L172">
        <v>17</v>
      </c>
      <c r="M172">
        <v>45</v>
      </c>
      <c r="N172">
        <v>46</v>
      </c>
      <c r="O172">
        <v>45</v>
      </c>
      <c r="P172">
        <v>54</v>
      </c>
      <c r="Q172">
        <v>50</v>
      </c>
      <c r="R172">
        <v>11</v>
      </c>
      <c r="S172">
        <v>17</v>
      </c>
      <c r="T172">
        <v>47</v>
      </c>
      <c r="U172">
        <v>36</v>
      </c>
      <c r="V172">
        <v>71</v>
      </c>
      <c r="W172">
        <v>57</v>
      </c>
      <c r="X172">
        <v>1</v>
      </c>
      <c r="Y172">
        <v>13</v>
      </c>
      <c r="Z172">
        <f t="shared" si="74"/>
        <v>13</v>
      </c>
      <c r="AA172">
        <f t="shared" si="75"/>
        <v>476.70918711261771</v>
      </c>
      <c r="AB172">
        <f t="shared" si="76"/>
        <v>38.53846153846154</v>
      </c>
      <c r="AC172">
        <f t="shared" si="77"/>
        <v>9.2777777777777786</v>
      </c>
      <c r="AD172">
        <f t="shared" si="78"/>
        <v>1</v>
      </c>
      <c r="AE172">
        <f t="shared" si="79"/>
        <v>1</v>
      </c>
      <c r="AF172">
        <f t="shared" si="80"/>
        <v>1</v>
      </c>
      <c r="AG172">
        <f t="shared" si="81"/>
        <v>1</v>
      </c>
      <c r="AH172">
        <f t="shared" si="82"/>
        <v>1</v>
      </c>
      <c r="AI172">
        <f t="shared" si="83"/>
        <v>1</v>
      </c>
      <c r="AJ172">
        <f t="shared" si="84"/>
        <v>1</v>
      </c>
      <c r="AK172">
        <f t="shared" si="85"/>
        <v>1</v>
      </c>
      <c r="AL172">
        <f t="shared" si="86"/>
        <v>1</v>
      </c>
      <c r="AM172">
        <f t="shared" si="87"/>
        <v>1</v>
      </c>
      <c r="AN172">
        <f t="shared" si="88"/>
        <v>1</v>
      </c>
      <c r="AO172">
        <f t="shared" si="89"/>
        <v>1</v>
      </c>
      <c r="AP172">
        <f t="shared" si="90"/>
        <v>1</v>
      </c>
    </row>
    <row r="173" spans="1:42" x14ac:dyDescent="0.3">
      <c r="A173">
        <v>183</v>
      </c>
      <c r="B173" t="s">
        <v>207</v>
      </c>
      <c r="C173" s="1">
        <v>42489</v>
      </c>
      <c r="D173" s="5">
        <f>INDEX(daysDrivenData!B:C,MATCH(DataCleaned!B173,daysDrivenData!C:C,0),1)</f>
        <v>31</v>
      </c>
      <c r="E173">
        <v>253</v>
      </c>
      <c r="F173">
        <v>3.5112373417409</v>
      </c>
      <c r="G173">
        <v>14.303359683794399</v>
      </c>
      <c r="H173">
        <v>47.035573122529598</v>
      </c>
      <c r="I173">
        <v>3353.9193031667201</v>
      </c>
      <c r="J173">
        <v>13.256598036232001</v>
      </c>
      <c r="K173">
        <v>0</v>
      </c>
      <c r="L173">
        <v>0</v>
      </c>
      <c r="M173">
        <v>0</v>
      </c>
      <c r="N173">
        <v>0</v>
      </c>
      <c r="O173">
        <v>5</v>
      </c>
      <c r="P173">
        <v>33</v>
      </c>
      <c r="Q173">
        <v>35</v>
      </c>
      <c r="R173">
        <v>53</v>
      </c>
      <c r="S173">
        <v>58</v>
      </c>
      <c r="T173">
        <v>42</v>
      </c>
      <c r="U173">
        <v>27</v>
      </c>
      <c r="V173">
        <v>0</v>
      </c>
      <c r="W173">
        <v>0</v>
      </c>
      <c r="X173">
        <v>5</v>
      </c>
      <c r="Y173">
        <v>11</v>
      </c>
      <c r="Z173">
        <f t="shared" si="74"/>
        <v>7</v>
      </c>
      <c r="AA173">
        <f t="shared" si="75"/>
        <v>479.13132902381716</v>
      </c>
      <c r="AB173">
        <f t="shared" si="76"/>
        <v>36.142857142857146</v>
      </c>
      <c r="AC173">
        <f t="shared" si="77"/>
        <v>8.1612903225806459</v>
      </c>
      <c r="AD173">
        <f t="shared" si="78"/>
        <v>0</v>
      </c>
      <c r="AE173">
        <f t="shared" si="79"/>
        <v>0</v>
      </c>
      <c r="AF173">
        <f t="shared" si="80"/>
        <v>0</v>
      </c>
      <c r="AG173">
        <f t="shared" si="81"/>
        <v>0</v>
      </c>
      <c r="AH173">
        <f t="shared" si="82"/>
        <v>1</v>
      </c>
      <c r="AI173">
        <f t="shared" si="83"/>
        <v>1</v>
      </c>
      <c r="AJ173">
        <f t="shared" si="84"/>
        <v>1</v>
      </c>
      <c r="AK173">
        <f t="shared" si="85"/>
        <v>1</v>
      </c>
      <c r="AL173">
        <f t="shared" si="86"/>
        <v>1</v>
      </c>
      <c r="AM173">
        <f t="shared" si="87"/>
        <v>1</v>
      </c>
      <c r="AN173">
        <f t="shared" si="88"/>
        <v>1</v>
      </c>
      <c r="AO173">
        <f t="shared" si="89"/>
        <v>0</v>
      </c>
      <c r="AP173">
        <f t="shared" si="90"/>
        <v>0</v>
      </c>
    </row>
    <row r="174" spans="1:42" x14ac:dyDescent="0.3">
      <c r="A174">
        <v>185</v>
      </c>
      <c r="B174" t="s">
        <v>209</v>
      </c>
      <c r="C174" s="1">
        <v>42475</v>
      </c>
      <c r="D174" s="5">
        <f>INDEX(daysDrivenData!B:C,MATCH(DataCleaned!B174,daysDrivenData!C:C,0),1)</f>
        <v>4</v>
      </c>
      <c r="E174">
        <v>25</v>
      </c>
      <c r="F174">
        <v>6.095741111263</v>
      </c>
      <c r="G174">
        <v>13.6026666666666</v>
      </c>
      <c r="H174">
        <v>16</v>
      </c>
      <c r="I174">
        <v>370.117274460337</v>
      </c>
      <c r="J174">
        <v>14.8046909784135</v>
      </c>
      <c r="K174">
        <v>0</v>
      </c>
      <c r="L174">
        <v>0</v>
      </c>
      <c r="M174">
        <v>15</v>
      </c>
      <c r="N174">
        <v>10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</v>
      </c>
      <c r="Y174">
        <v>4</v>
      </c>
      <c r="Z174">
        <f t="shared" si="74"/>
        <v>2</v>
      </c>
      <c r="AA174">
        <f t="shared" si="75"/>
        <v>185.0586372301685</v>
      </c>
      <c r="AB174">
        <f t="shared" si="76"/>
        <v>12.5</v>
      </c>
      <c r="AC174">
        <f t="shared" si="77"/>
        <v>6.25</v>
      </c>
      <c r="AD174">
        <f t="shared" si="78"/>
        <v>0</v>
      </c>
      <c r="AE174">
        <f t="shared" si="79"/>
        <v>0</v>
      </c>
      <c r="AF174">
        <f t="shared" si="80"/>
        <v>1</v>
      </c>
      <c r="AG174">
        <f t="shared" si="81"/>
        <v>1</v>
      </c>
      <c r="AH174">
        <f t="shared" si="82"/>
        <v>0</v>
      </c>
      <c r="AI174">
        <f t="shared" si="83"/>
        <v>0</v>
      </c>
      <c r="AJ174">
        <f t="shared" si="84"/>
        <v>0</v>
      </c>
      <c r="AK174">
        <f t="shared" si="85"/>
        <v>0</v>
      </c>
      <c r="AL174">
        <f t="shared" si="86"/>
        <v>0</v>
      </c>
      <c r="AM174">
        <f t="shared" si="87"/>
        <v>0</v>
      </c>
      <c r="AN174">
        <f t="shared" si="88"/>
        <v>0</v>
      </c>
      <c r="AO174">
        <f t="shared" si="89"/>
        <v>0</v>
      </c>
      <c r="AP174">
        <f t="shared" si="90"/>
        <v>0</v>
      </c>
    </row>
    <row r="175" spans="1:42" x14ac:dyDescent="0.3">
      <c r="A175">
        <v>186</v>
      </c>
      <c r="B175" t="s">
        <v>210</v>
      </c>
      <c r="C175" s="1">
        <v>42488</v>
      </c>
      <c r="D175" s="5">
        <f>INDEX(daysDrivenData!B:C,MATCH(DataCleaned!B175,daysDrivenData!C:C,0),1)</f>
        <v>6</v>
      </c>
      <c r="E175">
        <v>56</v>
      </c>
      <c r="F175">
        <v>5.3018517795227398</v>
      </c>
      <c r="G175">
        <v>16.167857142857098</v>
      </c>
      <c r="H175">
        <v>35.714285714285701</v>
      </c>
      <c r="I175">
        <v>965.72242574077904</v>
      </c>
      <c r="J175">
        <v>17.245043316799599</v>
      </c>
      <c r="K175">
        <v>0</v>
      </c>
      <c r="L175">
        <v>0</v>
      </c>
      <c r="M175">
        <v>0</v>
      </c>
      <c r="N175">
        <v>0</v>
      </c>
      <c r="O175">
        <v>9</v>
      </c>
      <c r="P175">
        <v>15</v>
      </c>
      <c r="Q175">
        <v>6</v>
      </c>
      <c r="R175">
        <v>21</v>
      </c>
      <c r="S175">
        <v>5</v>
      </c>
      <c r="T175">
        <v>0</v>
      </c>
      <c r="U175">
        <v>0</v>
      </c>
      <c r="V175">
        <v>0</v>
      </c>
      <c r="W175">
        <v>0</v>
      </c>
      <c r="X175">
        <v>5</v>
      </c>
      <c r="Y175">
        <v>9</v>
      </c>
      <c r="Z175">
        <f t="shared" si="74"/>
        <v>5</v>
      </c>
      <c r="AA175">
        <f t="shared" si="75"/>
        <v>193.14448514815581</v>
      </c>
      <c r="AB175">
        <f t="shared" si="76"/>
        <v>11.2</v>
      </c>
      <c r="AC175">
        <f t="shared" si="77"/>
        <v>9.3333333333333339</v>
      </c>
      <c r="AD175">
        <f t="shared" si="78"/>
        <v>0</v>
      </c>
      <c r="AE175">
        <f t="shared" si="79"/>
        <v>0</v>
      </c>
      <c r="AF175">
        <f t="shared" si="80"/>
        <v>0</v>
      </c>
      <c r="AG175">
        <f t="shared" si="81"/>
        <v>0</v>
      </c>
      <c r="AH175">
        <f t="shared" si="82"/>
        <v>1</v>
      </c>
      <c r="AI175">
        <f t="shared" si="83"/>
        <v>1</v>
      </c>
      <c r="AJ175">
        <f t="shared" si="84"/>
        <v>1</v>
      </c>
      <c r="AK175">
        <f t="shared" si="85"/>
        <v>1</v>
      </c>
      <c r="AL175">
        <f t="shared" si="86"/>
        <v>1</v>
      </c>
      <c r="AM175">
        <f t="shared" si="87"/>
        <v>0</v>
      </c>
      <c r="AN175">
        <f t="shared" si="88"/>
        <v>0</v>
      </c>
      <c r="AO175">
        <f t="shared" si="89"/>
        <v>0</v>
      </c>
      <c r="AP175">
        <f t="shared" si="90"/>
        <v>0</v>
      </c>
    </row>
    <row r="176" spans="1:42" x14ac:dyDescent="0.3">
      <c r="A176">
        <v>187</v>
      </c>
      <c r="B176" t="s">
        <v>211</v>
      </c>
      <c r="C176" s="1">
        <v>42503</v>
      </c>
      <c r="D176" s="5">
        <f>INDEX(daysDrivenData!B:C,MATCH(DataCleaned!B176,daysDrivenData!C:C,0),1)</f>
        <v>5</v>
      </c>
      <c r="E176">
        <v>42</v>
      </c>
      <c r="F176">
        <v>2.4290052059199598</v>
      </c>
      <c r="G176">
        <v>12.563095238095199</v>
      </c>
      <c r="H176">
        <v>50</v>
      </c>
      <c r="I176">
        <v>470.507431620001</v>
      </c>
      <c r="J176">
        <v>11.2025578957143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9</v>
      </c>
      <c r="R176">
        <v>0</v>
      </c>
      <c r="S176">
        <v>0</v>
      </c>
      <c r="T176">
        <v>20</v>
      </c>
      <c r="U176">
        <v>13</v>
      </c>
      <c r="V176">
        <v>0</v>
      </c>
      <c r="W176">
        <v>0</v>
      </c>
      <c r="X176">
        <v>7</v>
      </c>
      <c r="Y176">
        <v>11</v>
      </c>
      <c r="Z176">
        <f t="shared" si="74"/>
        <v>5</v>
      </c>
      <c r="AA176">
        <f t="shared" si="75"/>
        <v>94.101486324000206</v>
      </c>
      <c r="AB176">
        <f t="shared" si="76"/>
        <v>8.4</v>
      </c>
      <c r="AC176">
        <f t="shared" si="77"/>
        <v>8.4</v>
      </c>
      <c r="AD176">
        <f t="shared" si="78"/>
        <v>0</v>
      </c>
      <c r="AE176">
        <f t="shared" si="79"/>
        <v>0</v>
      </c>
      <c r="AF176">
        <f t="shared" si="80"/>
        <v>0</v>
      </c>
      <c r="AG176">
        <f t="shared" si="81"/>
        <v>0</v>
      </c>
      <c r="AH176">
        <f t="shared" si="82"/>
        <v>0</v>
      </c>
      <c r="AI176">
        <f t="shared" si="83"/>
        <v>0</v>
      </c>
      <c r="AJ176">
        <f t="shared" si="84"/>
        <v>1</v>
      </c>
      <c r="AK176">
        <f t="shared" si="85"/>
        <v>1</v>
      </c>
      <c r="AL176">
        <f t="shared" si="86"/>
        <v>1</v>
      </c>
      <c r="AM176">
        <f t="shared" si="87"/>
        <v>1</v>
      </c>
      <c r="AN176">
        <f t="shared" si="88"/>
        <v>1</v>
      </c>
      <c r="AO176">
        <f t="shared" si="89"/>
        <v>0</v>
      </c>
      <c r="AP176">
        <f t="shared" si="90"/>
        <v>0</v>
      </c>
    </row>
    <row r="177" spans="1:42" x14ac:dyDescent="0.3">
      <c r="A177">
        <v>188</v>
      </c>
      <c r="B177" t="s">
        <v>212</v>
      </c>
      <c r="C177" s="1">
        <v>42483</v>
      </c>
      <c r="D177" s="5">
        <f>INDEX(daysDrivenData!B:C,MATCH(DataCleaned!B177,daysDrivenData!C:C,0),1)</f>
        <v>51</v>
      </c>
      <c r="E177">
        <v>314</v>
      </c>
      <c r="F177">
        <v>4.4057246555715004</v>
      </c>
      <c r="G177">
        <v>13.099309978768501</v>
      </c>
      <c r="H177">
        <v>19.108280254777</v>
      </c>
      <c r="I177">
        <v>4038.4143832916998</v>
      </c>
      <c r="J177">
        <v>12.861192303476701</v>
      </c>
      <c r="K177">
        <v>0</v>
      </c>
      <c r="L177">
        <v>0</v>
      </c>
      <c r="M177">
        <v>0</v>
      </c>
      <c r="N177">
        <v>9</v>
      </c>
      <c r="O177">
        <v>41</v>
      </c>
      <c r="P177">
        <v>39</v>
      </c>
      <c r="Q177">
        <v>48</v>
      </c>
      <c r="R177">
        <v>27</v>
      </c>
      <c r="S177">
        <v>13</v>
      </c>
      <c r="T177">
        <v>18</v>
      </c>
      <c r="U177">
        <v>19</v>
      </c>
      <c r="V177">
        <v>41</v>
      </c>
      <c r="W177">
        <v>59</v>
      </c>
      <c r="X177">
        <v>4</v>
      </c>
      <c r="Y177">
        <v>13</v>
      </c>
      <c r="Z177">
        <f t="shared" si="74"/>
        <v>10</v>
      </c>
      <c r="AA177">
        <f t="shared" si="75"/>
        <v>403.84143832916999</v>
      </c>
      <c r="AB177">
        <f t="shared" si="76"/>
        <v>31.4</v>
      </c>
      <c r="AC177">
        <f t="shared" si="77"/>
        <v>6.1568627450980395</v>
      </c>
      <c r="AD177">
        <f t="shared" si="78"/>
        <v>0</v>
      </c>
      <c r="AE177">
        <f t="shared" si="79"/>
        <v>0</v>
      </c>
      <c r="AF177">
        <f t="shared" si="80"/>
        <v>0</v>
      </c>
      <c r="AG177">
        <f t="shared" si="81"/>
        <v>1</v>
      </c>
      <c r="AH177">
        <f t="shared" si="82"/>
        <v>1</v>
      </c>
      <c r="AI177">
        <f t="shared" si="83"/>
        <v>1</v>
      </c>
      <c r="AJ177">
        <f t="shared" si="84"/>
        <v>1</v>
      </c>
      <c r="AK177">
        <f t="shared" si="85"/>
        <v>1</v>
      </c>
      <c r="AL177">
        <f t="shared" si="86"/>
        <v>1</v>
      </c>
      <c r="AM177">
        <f t="shared" si="87"/>
        <v>1</v>
      </c>
      <c r="AN177">
        <f t="shared" si="88"/>
        <v>1</v>
      </c>
      <c r="AO177">
        <f t="shared" si="89"/>
        <v>1</v>
      </c>
      <c r="AP177">
        <f t="shared" si="90"/>
        <v>1</v>
      </c>
    </row>
    <row r="178" spans="1:42" x14ac:dyDescent="0.3">
      <c r="A178">
        <v>189</v>
      </c>
      <c r="B178" t="s">
        <v>213</v>
      </c>
      <c r="C178" s="1">
        <v>42501</v>
      </c>
      <c r="D178" s="5">
        <f>INDEX(daysDrivenData!B:C,MATCH(DataCleaned!B178,daysDrivenData!C:C,0),1)</f>
        <v>32</v>
      </c>
      <c r="E178">
        <v>179</v>
      </c>
      <c r="F178">
        <v>4.06882157806041</v>
      </c>
      <c r="G178">
        <v>13.0403165735567</v>
      </c>
      <c r="H178">
        <v>49.162011173184297</v>
      </c>
      <c r="I178">
        <v>2481.24492300052</v>
      </c>
      <c r="J178">
        <v>13.861703480449799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26</v>
      </c>
      <c r="R178">
        <v>46</v>
      </c>
      <c r="S178">
        <v>5</v>
      </c>
      <c r="T178">
        <v>11</v>
      </c>
      <c r="U178">
        <v>25</v>
      </c>
      <c r="V178">
        <v>35</v>
      </c>
      <c r="W178">
        <v>31</v>
      </c>
      <c r="X178">
        <v>7</v>
      </c>
      <c r="Y178">
        <v>13</v>
      </c>
      <c r="Z178">
        <f t="shared" si="74"/>
        <v>7</v>
      </c>
      <c r="AA178">
        <f t="shared" si="75"/>
        <v>354.46356042864574</v>
      </c>
      <c r="AB178">
        <f t="shared" si="76"/>
        <v>25.571428571428573</v>
      </c>
      <c r="AC178">
        <f t="shared" si="77"/>
        <v>5.59375</v>
      </c>
      <c r="AD178">
        <f t="shared" si="78"/>
        <v>0</v>
      </c>
      <c r="AE178">
        <f t="shared" si="79"/>
        <v>0</v>
      </c>
      <c r="AF178">
        <f t="shared" si="80"/>
        <v>0</v>
      </c>
      <c r="AG178">
        <f t="shared" si="81"/>
        <v>0</v>
      </c>
      <c r="AH178">
        <f t="shared" si="82"/>
        <v>0</v>
      </c>
      <c r="AI178">
        <f t="shared" si="83"/>
        <v>0</v>
      </c>
      <c r="AJ178">
        <f t="shared" si="84"/>
        <v>1</v>
      </c>
      <c r="AK178">
        <f t="shared" si="85"/>
        <v>1</v>
      </c>
      <c r="AL178">
        <f t="shared" si="86"/>
        <v>1</v>
      </c>
      <c r="AM178">
        <f t="shared" si="87"/>
        <v>1</v>
      </c>
      <c r="AN178">
        <f t="shared" si="88"/>
        <v>1</v>
      </c>
      <c r="AO178">
        <f t="shared" si="89"/>
        <v>1</v>
      </c>
      <c r="AP178">
        <f t="shared" si="90"/>
        <v>1</v>
      </c>
    </row>
    <row r="179" spans="1:42" x14ac:dyDescent="0.3">
      <c r="A179">
        <v>190</v>
      </c>
      <c r="B179" t="s">
        <v>214</v>
      </c>
      <c r="C179" s="1">
        <v>42489</v>
      </c>
      <c r="D179" s="5">
        <f>INDEX(daysDrivenData!B:C,MATCH(DataCleaned!B179,daysDrivenData!C:C,0),1)</f>
        <v>14</v>
      </c>
      <c r="E179">
        <v>43</v>
      </c>
      <c r="F179">
        <v>5.20976243041709</v>
      </c>
      <c r="G179">
        <v>16.8697674418604</v>
      </c>
      <c r="H179">
        <v>39.534883720930203</v>
      </c>
      <c r="I179">
        <v>731.30448290189304</v>
      </c>
      <c r="J179">
        <v>17.007080997718401</v>
      </c>
      <c r="K179">
        <v>0</v>
      </c>
      <c r="L179">
        <v>0</v>
      </c>
      <c r="M179">
        <v>0</v>
      </c>
      <c r="N179">
        <v>0</v>
      </c>
      <c r="O179">
        <v>5</v>
      </c>
      <c r="P179">
        <v>14</v>
      </c>
      <c r="Q179">
        <v>7</v>
      </c>
      <c r="R179">
        <v>7</v>
      </c>
      <c r="S179">
        <v>7</v>
      </c>
      <c r="T179">
        <v>0</v>
      </c>
      <c r="U179">
        <v>0</v>
      </c>
      <c r="V179">
        <v>0</v>
      </c>
      <c r="W179">
        <v>3</v>
      </c>
      <c r="X179">
        <v>5</v>
      </c>
      <c r="Y179">
        <v>13</v>
      </c>
      <c r="Z179">
        <f t="shared" si="74"/>
        <v>9</v>
      </c>
      <c r="AA179">
        <f t="shared" si="75"/>
        <v>81.256053655765896</v>
      </c>
      <c r="AB179">
        <f t="shared" si="76"/>
        <v>4.7777777777777777</v>
      </c>
      <c r="AC179">
        <f t="shared" si="77"/>
        <v>3.0714285714285716</v>
      </c>
      <c r="AD179">
        <f t="shared" si="78"/>
        <v>0</v>
      </c>
      <c r="AE179">
        <f t="shared" si="79"/>
        <v>0</v>
      </c>
      <c r="AF179">
        <f t="shared" si="80"/>
        <v>0</v>
      </c>
      <c r="AG179">
        <f t="shared" si="81"/>
        <v>0</v>
      </c>
      <c r="AH179">
        <f t="shared" si="82"/>
        <v>1</v>
      </c>
      <c r="AI179">
        <f t="shared" si="83"/>
        <v>1</v>
      </c>
      <c r="AJ179">
        <f t="shared" si="84"/>
        <v>1</v>
      </c>
      <c r="AK179">
        <f t="shared" si="85"/>
        <v>1</v>
      </c>
      <c r="AL179">
        <f t="shared" si="86"/>
        <v>1</v>
      </c>
      <c r="AM179">
        <f t="shared" si="87"/>
        <v>1</v>
      </c>
      <c r="AN179">
        <f t="shared" si="88"/>
        <v>1</v>
      </c>
      <c r="AO179">
        <f t="shared" si="89"/>
        <v>1</v>
      </c>
      <c r="AP179">
        <f t="shared" si="90"/>
        <v>1</v>
      </c>
    </row>
    <row r="180" spans="1:42" x14ac:dyDescent="0.3">
      <c r="A180">
        <v>192</v>
      </c>
      <c r="B180" t="s">
        <v>216</v>
      </c>
      <c r="C180" s="1">
        <v>42464</v>
      </c>
      <c r="D180" s="5">
        <f>INDEX(daysDrivenData!B:C,MATCH(DataCleaned!B180,daysDrivenData!C:C,0),1)</f>
        <v>56</v>
      </c>
      <c r="E180">
        <v>391</v>
      </c>
      <c r="F180">
        <v>7.2395613114835999</v>
      </c>
      <c r="G180">
        <v>17.514876385336699</v>
      </c>
      <c r="H180">
        <v>25.5754475703324</v>
      </c>
      <c r="I180">
        <v>6849.9400870180698</v>
      </c>
      <c r="J180">
        <v>17.519028355544901</v>
      </c>
      <c r="K180">
        <v>0</v>
      </c>
      <c r="L180">
        <v>59</v>
      </c>
      <c r="M180">
        <v>34</v>
      </c>
      <c r="N180">
        <v>26</v>
      </c>
      <c r="O180">
        <v>31</v>
      </c>
      <c r="P180">
        <v>33</v>
      </c>
      <c r="Q180">
        <v>24</v>
      </c>
      <c r="R180">
        <v>51</v>
      </c>
      <c r="S180">
        <v>34</v>
      </c>
      <c r="T180">
        <v>44</v>
      </c>
      <c r="U180">
        <v>52</v>
      </c>
      <c r="V180">
        <v>3</v>
      </c>
      <c r="W180">
        <v>0</v>
      </c>
      <c r="X180">
        <v>2</v>
      </c>
      <c r="Y180">
        <v>12</v>
      </c>
      <c r="Z180">
        <f t="shared" si="74"/>
        <v>11</v>
      </c>
      <c r="AA180">
        <f t="shared" si="75"/>
        <v>622.72182609255185</v>
      </c>
      <c r="AB180">
        <f t="shared" si="76"/>
        <v>35.545454545454547</v>
      </c>
      <c r="AC180">
        <f t="shared" si="77"/>
        <v>6.9821428571428568</v>
      </c>
      <c r="AD180">
        <f t="shared" si="78"/>
        <v>0</v>
      </c>
      <c r="AE180">
        <f t="shared" si="79"/>
        <v>1</v>
      </c>
      <c r="AF180">
        <f t="shared" si="80"/>
        <v>1</v>
      </c>
      <c r="AG180">
        <f t="shared" si="81"/>
        <v>1</v>
      </c>
      <c r="AH180">
        <f t="shared" si="82"/>
        <v>1</v>
      </c>
      <c r="AI180">
        <f t="shared" si="83"/>
        <v>1</v>
      </c>
      <c r="AJ180">
        <f t="shared" si="84"/>
        <v>1</v>
      </c>
      <c r="AK180">
        <f t="shared" si="85"/>
        <v>1</v>
      </c>
      <c r="AL180">
        <f t="shared" si="86"/>
        <v>1</v>
      </c>
      <c r="AM180">
        <f t="shared" si="87"/>
        <v>1</v>
      </c>
      <c r="AN180">
        <f t="shared" si="88"/>
        <v>1</v>
      </c>
      <c r="AO180">
        <f t="shared" si="89"/>
        <v>1</v>
      </c>
      <c r="AP180">
        <f t="shared" si="90"/>
        <v>0</v>
      </c>
    </row>
    <row r="181" spans="1:42" x14ac:dyDescent="0.3">
      <c r="A181">
        <v>193</v>
      </c>
      <c r="B181" t="s">
        <v>217</v>
      </c>
      <c r="C181" s="1">
        <v>42502</v>
      </c>
      <c r="D181" s="5">
        <f>INDEX(daysDrivenData!B:C,MATCH(DataCleaned!B181,daysDrivenData!C:C,0),1)</f>
        <v>11</v>
      </c>
      <c r="E181">
        <v>42</v>
      </c>
      <c r="F181">
        <v>5.8775943051484498</v>
      </c>
      <c r="G181">
        <v>14.620634920634901</v>
      </c>
      <c r="H181">
        <v>14.285714285714199</v>
      </c>
      <c r="I181">
        <v>625.68133629520901</v>
      </c>
      <c r="J181">
        <v>14.8971746736954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12</v>
      </c>
      <c r="R181">
        <v>7</v>
      </c>
      <c r="S181">
        <v>12</v>
      </c>
      <c r="T181">
        <v>4</v>
      </c>
      <c r="U181">
        <v>0</v>
      </c>
      <c r="V181">
        <v>4</v>
      </c>
      <c r="W181">
        <v>3</v>
      </c>
      <c r="X181">
        <v>7</v>
      </c>
      <c r="Y181">
        <v>13</v>
      </c>
      <c r="Z181">
        <f t="shared" si="74"/>
        <v>7</v>
      </c>
      <c r="AA181">
        <f t="shared" si="75"/>
        <v>89.383048042172717</v>
      </c>
      <c r="AB181">
        <f t="shared" si="76"/>
        <v>6</v>
      </c>
      <c r="AC181">
        <f t="shared" si="77"/>
        <v>3.8181818181818183</v>
      </c>
      <c r="AD181">
        <f t="shared" si="78"/>
        <v>0</v>
      </c>
      <c r="AE181">
        <f t="shared" si="79"/>
        <v>0</v>
      </c>
      <c r="AF181">
        <f t="shared" si="80"/>
        <v>0</v>
      </c>
      <c r="AG181">
        <f t="shared" si="81"/>
        <v>0</v>
      </c>
      <c r="AH181">
        <f t="shared" si="82"/>
        <v>0</v>
      </c>
      <c r="AI181">
        <f t="shared" si="83"/>
        <v>0</v>
      </c>
      <c r="AJ181">
        <f t="shared" si="84"/>
        <v>1</v>
      </c>
      <c r="AK181">
        <f t="shared" si="85"/>
        <v>1</v>
      </c>
      <c r="AL181">
        <f t="shared" si="86"/>
        <v>1</v>
      </c>
      <c r="AM181">
        <f t="shared" si="87"/>
        <v>1</v>
      </c>
      <c r="AN181">
        <f t="shared" si="88"/>
        <v>1</v>
      </c>
      <c r="AO181">
        <f t="shared" si="89"/>
        <v>1</v>
      </c>
      <c r="AP181">
        <f t="shared" si="90"/>
        <v>1</v>
      </c>
    </row>
    <row r="182" spans="1:42" x14ac:dyDescent="0.3">
      <c r="A182">
        <v>194</v>
      </c>
      <c r="B182" t="s">
        <v>218</v>
      </c>
      <c r="C182" s="1">
        <v>42464</v>
      </c>
      <c r="D182" s="5">
        <f>INDEX(daysDrivenData!B:C,MATCH(DataCleaned!B182,daysDrivenData!C:C,0),1)</f>
        <v>14</v>
      </c>
      <c r="E182">
        <v>41</v>
      </c>
      <c r="F182">
        <v>2.9626142757506702</v>
      </c>
      <c r="G182">
        <v>16.5626016260162</v>
      </c>
      <c r="H182">
        <v>41.463414634146297</v>
      </c>
      <c r="I182">
        <v>566.78642530478305</v>
      </c>
      <c r="J182">
        <v>13.824059153775201</v>
      </c>
      <c r="K182">
        <v>0</v>
      </c>
      <c r="L182">
        <v>7</v>
      </c>
      <c r="M182">
        <v>16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</v>
      </c>
      <c r="V182">
        <v>8</v>
      </c>
      <c r="W182">
        <v>6</v>
      </c>
      <c r="X182">
        <v>2</v>
      </c>
      <c r="Y182">
        <v>13</v>
      </c>
      <c r="Z182">
        <f t="shared" si="74"/>
        <v>12</v>
      </c>
      <c r="AA182">
        <f t="shared" si="75"/>
        <v>47.232202108731919</v>
      </c>
      <c r="AB182">
        <f t="shared" si="76"/>
        <v>3.4166666666666665</v>
      </c>
      <c r="AC182">
        <f t="shared" si="77"/>
        <v>2.9285714285714284</v>
      </c>
      <c r="AD182">
        <f t="shared" si="78"/>
        <v>0</v>
      </c>
      <c r="AE182">
        <f t="shared" si="79"/>
        <v>1</v>
      </c>
      <c r="AF182">
        <f t="shared" si="80"/>
        <v>1</v>
      </c>
      <c r="AG182">
        <f t="shared" si="81"/>
        <v>1</v>
      </c>
      <c r="AH182">
        <f t="shared" si="82"/>
        <v>1</v>
      </c>
      <c r="AI182">
        <f t="shared" si="83"/>
        <v>1</v>
      </c>
      <c r="AJ182">
        <f t="shared" si="84"/>
        <v>1</v>
      </c>
      <c r="AK182">
        <f t="shared" si="85"/>
        <v>1</v>
      </c>
      <c r="AL182">
        <f t="shared" si="86"/>
        <v>1</v>
      </c>
      <c r="AM182">
        <f t="shared" si="87"/>
        <v>1</v>
      </c>
      <c r="AN182">
        <f t="shared" si="88"/>
        <v>1</v>
      </c>
      <c r="AO182">
        <f t="shared" si="89"/>
        <v>1</v>
      </c>
      <c r="AP182">
        <f t="shared" si="90"/>
        <v>1</v>
      </c>
    </row>
    <row r="183" spans="1:42" x14ac:dyDescent="0.3">
      <c r="A183">
        <v>195</v>
      </c>
      <c r="B183" t="s">
        <v>219</v>
      </c>
      <c r="C183" s="1">
        <v>42479</v>
      </c>
      <c r="D183" s="5">
        <f>INDEX(daysDrivenData!B:C,MATCH(DataCleaned!B183,daysDrivenData!C:C,0),1)</f>
        <v>14</v>
      </c>
      <c r="E183">
        <v>33</v>
      </c>
      <c r="F183">
        <v>4.1792400498453901</v>
      </c>
      <c r="G183">
        <v>14.166161616161601</v>
      </c>
      <c r="H183">
        <v>21.2121212121212</v>
      </c>
      <c r="I183">
        <v>413.645398892299</v>
      </c>
      <c r="J183">
        <v>12.5347090573424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6</v>
      </c>
      <c r="Q183">
        <v>5</v>
      </c>
      <c r="R183">
        <v>1</v>
      </c>
      <c r="S183">
        <v>12</v>
      </c>
      <c r="T183">
        <v>5</v>
      </c>
      <c r="U183">
        <v>0</v>
      </c>
      <c r="V183">
        <v>3</v>
      </c>
      <c r="W183">
        <v>0</v>
      </c>
      <c r="X183">
        <v>4</v>
      </c>
      <c r="Y183">
        <v>12</v>
      </c>
      <c r="Z183">
        <f t="shared" si="74"/>
        <v>9</v>
      </c>
      <c r="AA183">
        <f t="shared" si="75"/>
        <v>45.96059987692211</v>
      </c>
      <c r="AB183">
        <f t="shared" si="76"/>
        <v>3.6666666666666665</v>
      </c>
      <c r="AC183">
        <f t="shared" si="77"/>
        <v>2.3571428571428572</v>
      </c>
      <c r="AD183">
        <f t="shared" si="78"/>
        <v>0</v>
      </c>
      <c r="AE183">
        <f t="shared" si="79"/>
        <v>0</v>
      </c>
      <c r="AF183">
        <f t="shared" si="80"/>
        <v>0</v>
      </c>
      <c r="AG183">
        <f t="shared" si="81"/>
        <v>1</v>
      </c>
      <c r="AH183">
        <f t="shared" si="82"/>
        <v>1</v>
      </c>
      <c r="AI183">
        <f t="shared" si="83"/>
        <v>1</v>
      </c>
      <c r="AJ183">
        <f t="shared" si="84"/>
        <v>1</v>
      </c>
      <c r="AK183">
        <f t="shared" si="85"/>
        <v>1</v>
      </c>
      <c r="AL183">
        <f t="shared" si="86"/>
        <v>1</v>
      </c>
      <c r="AM183">
        <f t="shared" si="87"/>
        <v>1</v>
      </c>
      <c r="AN183">
        <f t="shared" si="88"/>
        <v>1</v>
      </c>
      <c r="AO183">
        <f t="shared" si="89"/>
        <v>1</v>
      </c>
      <c r="AP183">
        <f t="shared" si="90"/>
        <v>0</v>
      </c>
    </row>
    <row r="184" spans="1:42" x14ac:dyDescent="0.3">
      <c r="A184">
        <v>196</v>
      </c>
      <c r="B184" t="s">
        <v>220</v>
      </c>
      <c r="C184" s="1">
        <v>42489</v>
      </c>
      <c r="D184" s="5">
        <f>INDEX(daysDrivenData!B:C,MATCH(DataCleaned!B184,daysDrivenData!C:C,0),1)</f>
        <v>33</v>
      </c>
      <c r="E184">
        <v>207</v>
      </c>
      <c r="F184">
        <v>5.5225297446926502</v>
      </c>
      <c r="G184">
        <v>15.8608695652173</v>
      </c>
      <c r="H184">
        <v>28.5024154589372</v>
      </c>
      <c r="I184">
        <v>3304.7949507323801</v>
      </c>
      <c r="J184">
        <v>15.965192998707099</v>
      </c>
      <c r="K184">
        <v>0</v>
      </c>
      <c r="L184">
        <v>0</v>
      </c>
      <c r="M184">
        <v>0</v>
      </c>
      <c r="N184">
        <v>0</v>
      </c>
      <c r="O184">
        <v>13</v>
      </c>
      <c r="P184">
        <v>30</v>
      </c>
      <c r="Q184">
        <v>30</v>
      </c>
      <c r="R184">
        <v>18</v>
      </c>
      <c r="S184">
        <v>10</v>
      </c>
      <c r="T184">
        <v>20</v>
      </c>
      <c r="U184">
        <v>23</v>
      </c>
      <c r="V184">
        <v>32</v>
      </c>
      <c r="W184">
        <v>31</v>
      </c>
      <c r="X184">
        <v>5</v>
      </c>
      <c r="Y184">
        <v>13</v>
      </c>
      <c r="Z184">
        <f t="shared" si="74"/>
        <v>9</v>
      </c>
      <c r="AA184">
        <f t="shared" si="75"/>
        <v>367.19943897026445</v>
      </c>
      <c r="AB184">
        <f t="shared" si="76"/>
        <v>23</v>
      </c>
      <c r="AC184">
        <f t="shared" si="77"/>
        <v>6.2727272727272725</v>
      </c>
      <c r="AD184">
        <f t="shared" si="78"/>
        <v>0</v>
      </c>
      <c r="AE184">
        <f t="shared" si="79"/>
        <v>0</v>
      </c>
      <c r="AF184">
        <f t="shared" si="80"/>
        <v>0</v>
      </c>
      <c r="AG184">
        <f t="shared" si="81"/>
        <v>0</v>
      </c>
      <c r="AH184">
        <f t="shared" si="82"/>
        <v>1</v>
      </c>
      <c r="AI184">
        <f t="shared" si="83"/>
        <v>1</v>
      </c>
      <c r="AJ184">
        <f t="shared" si="84"/>
        <v>1</v>
      </c>
      <c r="AK184">
        <f t="shared" si="85"/>
        <v>1</v>
      </c>
      <c r="AL184">
        <f t="shared" si="86"/>
        <v>1</v>
      </c>
      <c r="AM184">
        <f t="shared" si="87"/>
        <v>1</v>
      </c>
      <c r="AN184">
        <f t="shared" si="88"/>
        <v>1</v>
      </c>
      <c r="AO184">
        <f t="shared" si="89"/>
        <v>1</v>
      </c>
      <c r="AP184">
        <f t="shared" si="90"/>
        <v>1</v>
      </c>
    </row>
    <row r="185" spans="1:42" x14ac:dyDescent="0.3">
      <c r="A185">
        <v>197</v>
      </c>
      <c r="B185" t="s">
        <v>221</v>
      </c>
      <c r="C185" s="1">
        <v>42485</v>
      </c>
      <c r="D185" s="5">
        <f>INDEX(daysDrivenData!B:C,MATCH(DataCleaned!B185,daysDrivenData!C:C,0),1)</f>
        <v>17</v>
      </c>
      <c r="E185">
        <v>44</v>
      </c>
      <c r="F185">
        <v>3.48858425305913</v>
      </c>
      <c r="G185">
        <v>12.0537878787878</v>
      </c>
      <c r="H185">
        <v>22.727272727272702</v>
      </c>
      <c r="I185">
        <v>511.70431099394699</v>
      </c>
      <c r="J185">
        <v>11.6296434316806</v>
      </c>
      <c r="K185">
        <v>0</v>
      </c>
      <c r="L185">
        <v>0</v>
      </c>
      <c r="M185">
        <v>0</v>
      </c>
      <c r="N185">
        <v>0</v>
      </c>
      <c r="O185">
        <v>5</v>
      </c>
      <c r="P185">
        <v>7</v>
      </c>
      <c r="Q185">
        <v>4</v>
      </c>
      <c r="R185">
        <v>8</v>
      </c>
      <c r="S185">
        <v>17</v>
      </c>
      <c r="T185">
        <v>3</v>
      </c>
      <c r="U185">
        <v>0</v>
      </c>
      <c r="V185">
        <v>0</v>
      </c>
      <c r="W185">
        <v>0</v>
      </c>
      <c r="X185">
        <v>5</v>
      </c>
      <c r="Y185">
        <v>10</v>
      </c>
      <c r="Z185">
        <f t="shared" si="74"/>
        <v>6</v>
      </c>
      <c r="AA185">
        <f t="shared" si="75"/>
        <v>85.284051832324494</v>
      </c>
      <c r="AB185">
        <f t="shared" si="76"/>
        <v>7.333333333333333</v>
      </c>
      <c r="AC185">
        <f t="shared" si="77"/>
        <v>2.5882352941176472</v>
      </c>
      <c r="AD185">
        <f t="shared" si="78"/>
        <v>0</v>
      </c>
      <c r="AE185">
        <f t="shared" si="79"/>
        <v>0</v>
      </c>
      <c r="AF185">
        <f t="shared" si="80"/>
        <v>0</v>
      </c>
      <c r="AG185">
        <f t="shared" si="81"/>
        <v>0</v>
      </c>
      <c r="AH185">
        <f t="shared" si="82"/>
        <v>1</v>
      </c>
      <c r="AI185">
        <f t="shared" si="83"/>
        <v>1</v>
      </c>
      <c r="AJ185">
        <f t="shared" si="84"/>
        <v>1</v>
      </c>
      <c r="AK185">
        <f t="shared" si="85"/>
        <v>1</v>
      </c>
      <c r="AL185">
        <f t="shared" si="86"/>
        <v>1</v>
      </c>
      <c r="AM185">
        <f t="shared" si="87"/>
        <v>1</v>
      </c>
      <c r="AN185">
        <f t="shared" si="88"/>
        <v>0</v>
      </c>
      <c r="AO185">
        <f t="shared" si="89"/>
        <v>0</v>
      </c>
      <c r="AP185">
        <f t="shared" si="90"/>
        <v>0</v>
      </c>
    </row>
    <row r="186" spans="1:42" x14ac:dyDescent="0.3">
      <c r="A186">
        <v>198</v>
      </c>
      <c r="B186" t="s">
        <v>222</v>
      </c>
      <c r="C186" s="1">
        <v>42479</v>
      </c>
      <c r="D186" s="5">
        <f>INDEX(daysDrivenData!B:C,MATCH(DataCleaned!B186,daysDrivenData!C:C,0),1)</f>
        <v>55</v>
      </c>
      <c r="E186">
        <v>364</v>
      </c>
      <c r="F186">
        <v>5.6269842104407797</v>
      </c>
      <c r="G186">
        <v>14.1612179487179</v>
      </c>
      <c r="H186">
        <v>28.846153846153801</v>
      </c>
      <c r="I186">
        <v>5546.7176543303403</v>
      </c>
      <c r="J186">
        <v>15.2382353140943</v>
      </c>
      <c r="K186">
        <v>0</v>
      </c>
      <c r="L186">
        <v>0</v>
      </c>
      <c r="M186">
        <v>0</v>
      </c>
      <c r="N186">
        <v>32</v>
      </c>
      <c r="O186">
        <v>47</v>
      </c>
      <c r="P186">
        <v>40</v>
      </c>
      <c r="Q186">
        <v>34</v>
      </c>
      <c r="R186">
        <v>36</v>
      </c>
      <c r="S186">
        <v>30</v>
      </c>
      <c r="T186">
        <v>37</v>
      </c>
      <c r="U186">
        <v>37</v>
      </c>
      <c r="V186">
        <v>36</v>
      </c>
      <c r="W186">
        <v>35</v>
      </c>
      <c r="X186">
        <v>4</v>
      </c>
      <c r="Y186">
        <v>13</v>
      </c>
      <c r="Z186">
        <f t="shared" si="74"/>
        <v>10</v>
      </c>
      <c r="AA186">
        <f t="shared" si="75"/>
        <v>554.67176543303401</v>
      </c>
      <c r="AB186">
        <f t="shared" si="76"/>
        <v>36.4</v>
      </c>
      <c r="AC186">
        <f t="shared" si="77"/>
        <v>6.6181818181818182</v>
      </c>
      <c r="AD186">
        <f t="shared" si="78"/>
        <v>0</v>
      </c>
      <c r="AE186">
        <f t="shared" si="79"/>
        <v>0</v>
      </c>
      <c r="AF186">
        <f t="shared" si="80"/>
        <v>0</v>
      </c>
      <c r="AG186">
        <f t="shared" si="81"/>
        <v>1</v>
      </c>
      <c r="AH186">
        <f t="shared" si="82"/>
        <v>1</v>
      </c>
      <c r="AI186">
        <f t="shared" si="83"/>
        <v>1</v>
      </c>
      <c r="AJ186">
        <f t="shared" si="84"/>
        <v>1</v>
      </c>
      <c r="AK186">
        <f t="shared" si="85"/>
        <v>1</v>
      </c>
      <c r="AL186">
        <f t="shared" si="86"/>
        <v>1</v>
      </c>
      <c r="AM186">
        <f t="shared" si="87"/>
        <v>1</v>
      </c>
      <c r="AN186">
        <f t="shared" si="88"/>
        <v>1</v>
      </c>
      <c r="AO186">
        <f t="shared" si="89"/>
        <v>1</v>
      </c>
      <c r="AP186">
        <f t="shared" si="90"/>
        <v>1</v>
      </c>
    </row>
    <row r="187" spans="1:42" x14ac:dyDescent="0.3">
      <c r="A187">
        <v>199</v>
      </c>
      <c r="B187" t="s">
        <v>223</v>
      </c>
      <c r="C187" s="1">
        <v>42487</v>
      </c>
      <c r="D187" s="5">
        <f>INDEX(daysDrivenData!B:C,MATCH(DataCleaned!B187,daysDrivenData!C:C,0),1)</f>
        <v>36</v>
      </c>
      <c r="E187">
        <v>259</v>
      </c>
      <c r="F187">
        <v>4.3040234292548902</v>
      </c>
      <c r="G187">
        <v>15.5208494208494</v>
      </c>
      <c r="H187">
        <v>37.837837837837803</v>
      </c>
      <c r="I187">
        <v>3644.0284617348202</v>
      </c>
      <c r="J187">
        <v>14.069607960366101</v>
      </c>
      <c r="K187">
        <v>0</v>
      </c>
      <c r="L187">
        <v>0</v>
      </c>
      <c r="M187">
        <v>0</v>
      </c>
      <c r="N187">
        <v>0</v>
      </c>
      <c r="O187">
        <v>26</v>
      </c>
      <c r="P187">
        <v>30</v>
      </c>
      <c r="Q187">
        <v>34</v>
      </c>
      <c r="R187">
        <v>45</v>
      </c>
      <c r="S187">
        <v>23</v>
      </c>
      <c r="T187">
        <v>17</v>
      </c>
      <c r="U187">
        <v>22</v>
      </c>
      <c r="V187">
        <v>26</v>
      </c>
      <c r="W187">
        <v>36</v>
      </c>
      <c r="X187">
        <v>5</v>
      </c>
      <c r="Y187">
        <v>13</v>
      </c>
      <c r="Z187">
        <f t="shared" si="74"/>
        <v>9</v>
      </c>
      <c r="AA187">
        <f t="shared" si="75"/>
        <v>404.89205130386893</v>
      </c>
      <c r="AB187">
        <f t="shared" si="76"/>
        <v>28.777777777777779</v>
      </c>
      <c r="AC187">
        <f t="shared" si="77"/>
        <v>7.1944444444444446</v>
      </c>
      <c r="AD187">
        <f t="shared" si="78"/>
        <v>0</v>
      </c>
      <c r="AE187">
        <f t="shared" si="79"/>
        <v>0</v>
      </c>
      <c r="AF187">
        <f t="shared" si="80"/>
        <v>0</v>
      </c>
      <c r="AG187">
        <f t="shared" si="81"/>
        <v>0</v>
      </c>
      <c r="AH187">
        <f t="shared" si="82"/>
        <v>1</v>
      </c>
      <c r="AI187">
        <f t="shared" si="83"/>
        <v>1</v>
      </c>
      <c r="AJ187">
        <f t="shared" si="84"/>
        <v>1</v>
      </c>
      <c r="AK187">
        <f t="shared" si="85"/>
        <v>1</v>
      </c>
      <c r="AL187">
        <f t="shared" si="86"/>
        <v>1</v>
      </c>
      <c r="AM187">
        <f t="shared" si="87"/>
        <v>1</v>
      </c>
      <c r="AN187">
        <f t="shared" si="88"/>
        <v>1</v>
      </c>
      <c r="AO187">
        <f t="shared" si="89"/>
        <v>1</v>
      </c>
      <c r="AP187">
        <f t="shared" si="90"/>
        <v>1</v>
      </c>
    </row>
    <row r="188" spans="1:42" x14ac:dyDescent="0.3">
      <c r="A188">
        <v>200</v>
      </c>
      <c r="B188" t="s">
        <v>224</v>
      </c>
      <c r="C188" s="1">
        <v>42477</v>
      </c>
      <c r="D188" s="5">
        <f>INDEX(daysDrivenData!B:C,MATCH(DataCleaned!B188,daysDrivenData!C:C,0),1)</f>
        <v>37</v>
      </c>
      <c r="E188">
        <v>159</v>
      </c>
      <c r="F188">
        <v>3.8822000784258299</v>
      </c>
      <c r="G188">
        <v>12.3093291404612</v>
      </c>
      <c r="H188">
        <v>45.911949685534502</v>
      </c>
      <c r="I188">
        <v>2069.3743335860199</v>
      </c>
      <c r="J188">
        <v>13.014932915635301</v>
      </c>
      <c r="K188">
        <v>0</v>
      </c>
      <c r="L188">
        <v>0</v>
      </c>
      <c r="M188">
        <v>10</v>
      </c>
      <c r="N188">
        <v>3</v>
      </c>
      <c r="O188">
        <v>12</v>
      </c>
      <c r="P188">
        <v>18</v>
      </c>
      <c r="Q188">
        <v>11</v>
      </c>
      <c r="R188">
        <v>17</v>
      </c>
      <c r="S188">
        <v>23</v>
      </c>
      <c r="T188">
        <v>25</v>
      </c>
      <c r="U188">
        <v>13</v>
      </c>
      <c r="V188">
        <v>9</v>
      </c>
      <c r="W188">
        <v>18</v>
      </c>
      <c r="X188">
        <v>3</v>
      </c>
      <c r="Y188">
        <v>13</v>
      </c>
      <c r="Z188">
        <f t="shared" si="74"/>
        <v>11</v>
      </c>
      <c r="AA188">
        <f t="shared" si="75"/>
        <v>188.12493941691091</v>
      </c>
      <c r="AB188">
        <f t="shared" si="76"/>
        <v>14.454545454545455</v>
      </c>
      <c r="AC188">
        <f t="shared" si="77"/>
        <v>4.2972972972972974</v>
      </c>
      <c r="AD188">
        <f t="shared" si="78"/>
        <v>0</v>
      </c>
      <c r="AE188">
        <f t="shared" si="79"/>
        <v>0</v>
      </c>
      <c r="AF188">
        <f t="shared" si="80"/>
        <v>1</v>
      </c>
      <c r="AG188">
        <f t="shared" si="81"/>
        <v>1</v>
      </c>
      <c r="AH188">
        <f t="shared" si="82"/>
        <v>1</v>
      </c>
      <c r="AI188">
        <f t="shared" si="83"/>
        <v>1</v>
      </c>
      <c r="AJ188">
        <f t="shared" si="84"/>
        <v>1</v>
      </c>
      <c r="AK188">
        <f t="shared" si="85"/>
        <v>1</v>
      </c>
      <c r="AL188">
        <f t="shared" si="86"/>
        <v>1</v>
      </c>
      <c r="AM188">
        <f t="shared" si="87"/>
        <v>1</v>
      </c>
      <c r="AN188">
        <f t="shared" si="88"/>
        <v>1</v>
      </c>
      <c r="AO188">
        <f t="shared" si="89"/>
        <v>1</v>
      </c>
      <c r="AP188">
        <f t="shared" si="90"/>
        <v>1</v>
      </c>
    </row>
    <row r="189" spans="1:42" x14ac:dyDescent="0.3">
      <c r="A189">
        <v>201</v>
      </c>
      <c r="B189" t="s">
        <v>225</v>
      </c>
      <c r="C189" s="1">
        <v>42482</v>
      </c>
      <c r="D189" s="5">
        <f>INDEX(daysDrivenData!B:C,MATCH(DataCleaned!B189,daysDrivenData!C:C,0),1)</f>
        <v>10</v>
      </c>
      <c r="E189">
        <v>57</v>
      </c>
      <c r="F189">
        <v>4.2086556568138702</v>
      </c>
      <c r="G189">
        <v>13.238011695906399</v>
      </c>
      <c r="H189">
        <v>21.052631578947299</v>
      </c>
      <c r="I189">
        <v>702.60784337678797</v>
      </c>
      <c r="J189">
        <v>12.3264533925752</v>
      </c>
      <c r="K189">
        <v>0</v>
      </c>
      <c r="L189">
        <v>0</v>
      </c>
      <c r="M189">
        <v>0</v>
      </c>
      <c r="N189">
        <v>14</v>
      </c>
      <c r="O189">
        <v>13</v>
      </c>
      <c r="P189">
        <v>16</v>
      </c>
      <c r="Q189">
        <v>14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</v>
      </c>
      <c r="Y189">
        <v>7</v>
      </c>
      <c r="Z189">
        <f t="shared" si="74"/>
        <v>4</v>
      </c>
      <c r="AA189">
        <f t="shared" si="75"/>
        <v>175.65196084419699</v>
      </c>
      <c r="AB189">
        <f t="shared" si="76"/>
        <v>14.25</v>
      </c>
      <c r="AC189">
        <f t="shared" si="77"/>
        <v>5.7</v>
      </c>
      <c r="AD189">
        <f t="shared" si="78"/>
        <v>0</v>
      </c>
      <c r="AE189">
        <f t="shared" si="79"/>
        <v>0</v>
      </c>
      <c r="AF189">
        <f t="shared" si="80"/>
        <v>0</v>
      </c>
      <c r="AG189">
        <f t="shared" si="81"/>
        <v>1</v>
      </c>
      <c r="AH189">
        <f t="shared" si="82"/>
        <v>1</v>
      </c>
      <c r="AI189">
        <f t="shared" si="83"/>
        <v>1</v>
      </c>
      <c r="AJ189">
        <f t="shared" si="84"/>
        <v>1</v>
      </c>
      <c r="AK189">
        <f t="shared" si="85"/>
        <v>0</v>
      </c>
      <c r="AL189">
        <f t="shared" si="86"/>
        <v>0</v>
      </c>
      <c r="AM189">
        <f t="shared" si="87"/>
        <v>0</v>
      </c>
      <c r="AN189">
        <f t="shared" si="88"/>
        <v>0</v>
      </c>
      <c r="AO189">
        <f t="shared" si="89"/>
        <v>0</v>
      </c>
      <c r="AP189">
        <f t="shared" si="90"/>
        <v>0</v>
      </c>
    </row>
    <row r="190" spans="1:42" x14ac:dyDescent="0.3">
      <c r="A190">
        <v>202</v>
      </c>
      <c r="B190" t="s">
        <v>226</v>
      </c>
      <c r="C190" s="1">
        <v>42464</v>
      </c>
      <c r="D190" s="5">
        <f>INDEX(daysDrivenData!B:C,MATCH(DataCleaned!B190,daysDrivenData!C:C,0),1)</f>
        <v>6</v>
      </c>
      <c r="E190">
        <v>29</v>
      </c>
      <c r="F190">
        <v>3.8471543057059501</v>
      </c>
      <c r="G190">
        <v>14.648850574712601</v>
      </c>
      <c r="H190">
        <v>31.034482758620602</v>
      </c>
      <c r="I190">
        <v>387.08321594256</v>
      </c>
      <c r="J190">
        <v>13.347697101467601</v>
      </c>
      <c r="K190">
        <v>0</v>
      </c>
      <c r="L190">
        <v>14</v>
      </c>
      <c r="M190">
        <v>0</v>
      </c>
      <c r="N190">
        <v>11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4</v>
      </c>
      <c r="W190">
        <v>0</v>
      </c>
      <c r="X190">
        <v>2</v>
      </c>
      <c r="Y190">
        <v>12</v>
      </c>
      <c r="Z190">
        <f t="shared" si="74"/>
        <v>11</v>
      </c>
      <c r="AA190">
        <f t="shared" si="75"/>
        <v>35.189383267505455</v>
      </c>
      <c r="AB190">
        <f t="shared" si="76"/>
        <v>2.6363636363636362</v>
      </c>
      <c r="AC190">
        <f t="shared" si="77"/>
        <v>4.833333333333333</v>
      </c>
      <c r="AD190">
        <f t="shared" si="78"/>
        <v>0</v>
      </c>
      <c r="AE190">
        <f t="shared" si="79"/>
        <v>1</v>
      </c>
      <c r="AF190">
        <f t="shared" si="80"/>
        <v>1</v>
      </c>
      <c r="AG190">
        <f t="shared" si="81"/>
        <v>1</v>
      </c>
      <c r="AH190">
        <f t="shared" si="82"/>
        <v>1</v>
      </c>
      <c r="AI190">
        <f t="shared" si="83"/>
        <v>1</v>
      </c>
      <c r="AJ190">
        <f t="shared" si="84"/>
        <v>1</v>
      </c>
      <c r="AK190">
        <f t="shared" si="85"/>
        <v>1</v>
      </c>
      <c r="AL190">
        <f t="shared" si="86"/>
        <v>1</v>
      </c>
      <c r="AM190">
        <f t="shared" si="87"/>
        <v>1</v>
      </c>
      <c r="AN190">
        <f t="shared" si="88"/>
        <v>1</v>
      </c>
      <c r="AO190">
        <f t="shared" si="89"/>
        <v>1</v>
      </c>
      <c r="AP190">
        <f t="shared" si="90"/>
        <v>0</v>
      </c>
    </row>
    <row r="191" spans="1:42" x14ac:dyDescent="0.3">
      <c r="A191">
        <v>203</v>
      </c>
      <c r="B191" t="s">
        <v>227</v>
      </c>
      <c r="C191" s="1">
        <v>42486</v>
      </c>
      <c r="D191" s="5">
        <f>INDEX(daysDrivenData!B:C,MATCH(DataCleaned!B191,daysDrivenData!C:C,0),1)</f>
        <v>56</v>
      </c>
      <c r="E191">
        <v>783</v>
      </c>
      <c r="F191">
        <v>4.8965679449025998</v>
      </c>
      <c r="G191">
        <v>16.598488718603601</v>
      </c>
      <c r="H191">
        <v>46.104725415070199</v>
      </c>
      <c r="I191">
        <v>12619.1326160196</v>
      </c>
      <c r="J191">
        <v>16.116389037062</v>
      </c>
      <c r="K191">
        <v>0</v>
      </c>
      <c r="L191">
        <v>0</v>
      </c>
      <c r="M191">
        <v>0</v>
      </c>
      <c r="N191">
        <v>0</v>
      </c>
      <c r="O191">
        <v>69</v>
      </c>
      <c r="P191">
        <v>75</v>
      </c>
      <c r="Q191">
        <v>107</v>
      </c>
      <c r="R191">
        <v>97</v>
      </c>
      <c r="S191">
        <v>69</v>
      </c>
      <c r="T191">
        <v>34</v>
      </c>
      <c r="U191">
        <v>109</v>
      </c>
      <c r="V191">
        <v>114</v>
      </c>
      <c r="W191">
        <v>109</v>
      </c>
      <c r="X191">
        <v>5</v>
      </c>
      <c r="Y191">
        <v>13</v>
      </c>
      <c r="Z191">
        <f t="shared" si="74"/>
        <v>9</v>
      </c>
      <c r="AA191">
        <f t="shared" si="75"/>
        <v>1402.1258462244</v>
      </c>
      <c r="AB191">
        <f t="shared" si="76"/>
        <v>87</v>
      </c>
      <c r="AC191">
        <f t="shared" si="77"/>
        <v>13.982142857142858</v>
      </c>
      <c r="AD191">
        <f t="shared" si="78"/>
        <v>0</v>
      </c>
      <c r="AE191">
        <f t="shared" si="79"/>
        <v>0</v>
      </c>
      <c r="AF191">
        <f t="shared" si="80"/>
        <v>0</v>
      </c>
      <c r="AG191">
        <f t="shared" si="81"/>
        <v>0</v>
      </c>
      <c r="AH191">
        <f t="shared" si="82"/>
        <v>1</v>
      </c>
      <c r="AI191">
        <f t="shared" si="83"/>
        <v>1</v>
      </c>
      <c r="AJ191">
        <f t="shared" si="84"/>
        <v>1</v>
      </c>
      <c r="AK191">
        <f t="shared" si="85"/>
        <v>1</v>
      </c>
      <c r="AL191">
        <f t="shared" si="86"/>
        <v>1</v>
      </c>
      <c r="AM191">
        <f t="shared" si="87"/>
        <v>1</v>
      </c>
      <c r="AN191">
        <f t="shared" si="88"/>
        <v>1</v>
      </c>
      <c r="AO191">
        <f t="shared" si="89"/>
        <v>1</v>
      </c>
      <c r="AP191">
        <f t="shared" si="90"/>
        <v>1</v>
      </c>
    </row>
    <row r="192" spans="1:42" x14ac:dyDescent="0.3">
      <c r="A192">
        <v>204</v>
      </c>
      <c r="B192" t="s">
        <v>228</v>
      </c>
      <c r="C192" s="1">
        <v>42462</v>
      </c>
      <c r="D192" s="5">
        <f>INDEX(daysDrivenData!B:C,MATCH(DataCleaned!B192,daysDrivenData!C:C,0),1)</f>
        <v>38</v>
      </c>
      <c r="E192">
        <v>233</v>
      </c>
      <c r="F192">
        <v>3.7183184576344499</v>
      </c>
      <c r="G192">
        <v>13.6899141630901</v>
      </c>
      <c r="H192">
        <v>28.3261802575107</v>
      </c>
      <c r="I192">
        <v>2998.7947740067302</v>
      </c>
      <c r="J192">
        <v>12.870363836938701</v>
      </c>
      <c r="K192">
        <v>2</v>
      </c>
      <c r="L192">
        <v>25</v>
      </c>
      <c r="M192">
        <v>17</v>
      </c>
      <c r="N192">
        <v>14</v>
      </c>
      <c r="O192">
        <v>0</v>
      </c>
      <c r="P192">
        <v>6</v>
      </c>
      <c r="Q192">
        <v>24</v>
      </c>
      <c r="R192">
        <v>40</v>
      </c>
      <c r="S192">
        <v>30</v>
      </c>
      <c r="T192">
        <v>33</v>
      </c>
      <c r="U192">
        <v>22</v>
      </c>
      <c r="V192">
        <v>0</v>
      </c>
      <c r="W192">
        <v>20</v>
      </c>
      <c r="X192">
        <v>1</v>
      </c>
      <c r="Y192">
        <v>13</v>
      </c>
      <c r="Z192">
        <f t="shared" si="74"/>
        <v>13</v>
      </c>
      <c r="AA192">
        <f t="shared" si="75"/>
        <v>230.67652107744078</v>
      </c>
      <c r="AB192">
        <f t="shared" si="76"/>
        <v>17.923076923076923</v>
      </c>
      <c r="AC192">
        <f t="shared" si="77"/>
        <v>6.1315789473684212</v>
      </c>
      <c r="AD192">
        <f t="shared" si="78"/>
        <v>1</v>
      </c>
      <c r="AE192">
        <f t="shared" si="79"/>
        <v>1</v>
      </c>
      <c r="AF192">
        <f t="shared" si="80"/>
        <v>1</v>
      </c>
      <c r="AG192">
        <f t="shared" si="81"/>
        <v>1</v>
      </c>
      <c r="AH192">
        <f t="shared" si="82"/>
        <v>1</v>
      </c>
      <c r="AI192">
        <f t="shared" si="83"/>
        <v>1</v>
      </c>
      <c r="AJ192">
        <f t="shared" si="84"/>
        <v>1</v>
      </c>
      <c r="AK192">
        <f t="shared" si="85"/>
        <v>1</v>
      </c>
      <c r="AL192">
        <f t="shared" si="86"/>
        <v>1</v>
      </c>
      <c r="AM192">
        <f t="shared" si="87"/>
        <v>1</v>
      </c>
      <c r="AN192">
        <f t="shared" si="88"/>
        <v>1</v>
      </c>
      <c r="AO192">
        <f t="shared" si="89"/>
        <v>1</v>
      </c>
      <c r="AP192">
        <f t="shared" si="90"/>
        <v>1</v>
      </c>
    </row>
    <row r="193" spans="1:42" x14ac:dyDescent="0.3">
      <c r="A193">
        <v>205</v>
      </c>
      <c r="B193" t="s">
        <v>229</v>
      </c>
      <c r="C193" s="1">
        <v>42467</v>
      </c>
      <c r="D193" s="5">
        <f>INDEX(daysDrivenData!B:C,MATCH(DataCleaned!B193,daysDrivenData!C:C,0),1)</f>
        <v>16</v>
      </c>
      <c r="E193">
        <v>44</v>
      </c>
      <c r="F193">
        <v>2.99760093635222</v>
      </c>
      <c r="G193">
        <v>13.7893939393939</v>
      </c>
      <c r="H193">
        <v>75</v>
      </c>
      <c r="I193">
        <v>710.05268586604802</v>
      </c>
      <c r="J193">
        <v>16.137561042410201</v>
      </c>
      <c r="K193">
        <v>0</v>
      </c>
      <c r="L193">
        <v>1</v>
      </c>
      <c r="M193">
        <v>0</v>
      </c>
      <c r="N193">
        <v>2</v>
      </c>
      <c r="O193">
        <v>1</v>
      </c>
      <c r="P193">
        <v>11</v>
      </c>
      <c r="Q193">
        <v>17</v>
      </c>
      <c r="R193">
        <v>8</v>
      </c>
      <c r="S193">
        <v>4</v>
      </c>
      <c r="T193">
        <v>0</v>
      </c>
      <c r="U193">
        <v>0</v>
      </c>
      <c r="V193">
        <v>0</v>
      </c>
      <c r="W193">
        <v>0</v>
      </c>
      <c r="X193">
        <v>2</v>
      </c>
      <c r="Y193">
        <v>9</v>
      </c>
      <c r="Z193">
        <f t="shared" si="74"/>
        <v>8</v>
      </c>
      <c r="AA193">
        <f t="shared" si="75"/>
        <v>88.756585733256003</v>
      </c>
      <c r="AB193">
        <f t="shared" si="76"/>
        <v>5.5</v>
      </c>
      <c r="AC193">
        <f t="shared" si="77"/>
        <v>2.75</v>
      </c>
      <c r="AD193">
        <f t="shared" si="78"/>
        <v>0</v>
      </c>
      <c r="AE193">
        <f t="shared" si="79"/>
        <v>1</v>
      </c>
      <c r="AF193">
        <f t="shared" si="80"/>
        <v>1</v>
      </c>
      <c r="AG193">
        <f t="shared" si="81"/>
        <v>1</v>
      </c>
      <c r="AH193">
        <f t="shared" si="82"/>
        <v>1</v>
      </c>
      <c r="AI193">
        <f t="shared" si="83"/>
        <v>1</v>
      </c>
      <c r="AJ193">
        <f t="shared" si="84"/>
        <v>1</v>
      </c>
      <c r="AK193">
        <f t="shared" si="85"/>
        <v>1</v>
      </c>
      <c r="AL193">
        <f t="shared" si="86"/>
        <v>1</v>
      </c>
      <c r="AM193">
        <f t="shared" si="87"/>
        <v>0</v>
      </c>
      <c r="AN193">
        <f t="shared" si="88"/>
        <v>0</v>
      </c>
      <c r="AO193">
        <f t="shared" si="89"/>
        <v>0</v>
      </c>
      <c r="AP193">
        <f t="shared" si="90"/>
        <v>0</v>
      </c>
    </row>
    <row r="194" spans="1:42" x14ac:dyDescent="0.3">
      <c r="A194">
        <v>206</v>
      </c>
      <c r="B194" t="s">
        <v>230</v>
      </c>
      <c r="C194" s="1">
        <v>42477</v>
      </c>
      <c r="D194" s="5">
        <f>INDEX(daysDrivenData!B:C,MATCH(DataCleaned!B194,daysDrivenData!C:C,0),1)</f>
        <v>55</v>
      </c>
      <c r="E194">
        <v>442</v>
      </c>
      <c r="F194">
        <v>3.6389766480252899</v>
      </c>
      <c r="G194">
        <v>14.396040723981899</v>
      </c>
      <c r="H194">
        <v>34.841628959276001</v>
      </c>
      <c r="I194">
        <v>5581.8825127619502</v>
      </c>
      <c r="J194">
        <v>12.628693467787199</v>
      </c>
      <c r="K194">
        <v>0</v>
      </c>
      <c r="L194">
        <v>0</v>
      </c>
      <c r="M194">
        <v>7</v>
      </c>
      <c r="N194">
        <v>30</v>
      </c>
      <c r="O194">
        <v>42</v>
      </c>
      <c r="P194">
        <v>55</v>
      </c>
      <c r="Q194">
        <v>48</v>
      </c>
      <c r="R194">
        <v>25</v>
      </c>
      <c r="S194">
        <v>42</v>
      </c>
      <c r="T194">
        <v>58</v>
      </c>
      <c r="U194">
        <v>57</v>
      </c>
      <c r="V194">
        <v>42</v>
      </c>
      <c r="W194">
        <v>36</v>
      </c>
      <c r="X194">
        <v>3</v>
      </c>
      <c r="Y194">
        <v>13</v>
      </c>
      <c r="Z194">
        <f t="shared" si="74"/>
        <v>11</v>
      </c>
      <c r="AA194">
        <f t="shared" si="75"/>
        <v>507.44386479654094</v>
      </c>
      <c r="AB194">
        <f t="shared" si="76"/>
        <v>40.18181818181818</v>
      </c>
      <c r="AC194">
        <f t="shared" si="77"/>
        <v>8.036363636363637</v>
      </c>
      <c r="AD194">
        <f t="shared" si="78"/>
        <v>0</v>
      </c>
      <c r="AE194">
        <f t="shared" si="79"/>
        <v>0</v>
      </c>
      <c r="AF194">
        <f t="shared" si="80"/>
        <v>1</v>
      </c>
      <c r="AG194">
        <f t="shared" si="81"/>
        <v>1</v>
      </c>
      <c r="AH194">
        <f t="shared" si="82"/>
        <v>1</v>
      </c>
      <c r="AI194">
        <f t="shared" si="83"/>
        <v>1</v>
      </c>
      <c r="AJ194">
        <f t="shared" si="84"/>
        <v>1</v>
      </c>
      <c r="AK194">
        <f t="shared" si="85"/>
        <v>1</v>
      </c>
      <c r="AL194">
        <f t="shared" si="86"/>
        <v>1</v>
      </c>
      <c r="AM194">
        <f t="shared" si="87"/>
        <v>1</v>
      </c>
      <c r="AN194">
        <f t="shared" si="88"/>
        <v>1</v>
      </c>
      <c r="AO194">
        <f t="shared" si="89"/>
        <v>1</v>
      </c>
      <c r="AP194">
        <f t="shared" si="90"/>
        <v>1</v>
      </c>
    </row>
    <row r="195" spans="1:42" x14ac:dyDescent="0.3">
      <c r="A195">
        <v>207</v>
      </c>
      <c r="B195" t="s">
        <v>231</v>
      </c>
      <c r="C195" s="1">
        <v>42483</v>
      </c>
      <c r="D195" s="5">
        <f>INDEX(daysDrivenData!B:C,MATCH(DataCleaned!B195,daysDrivenData!C:C,0),1)</f>
        <v>37</v>
      </c>
      <c r="E195">
        <v>190</v>
      </c>
      <c r="F195">
        <v>4.8914003975477298</v>
      </c>
      <c r="G195">
        <v>13.8321052631578</v>
      </c>
      <c r="H195">
        <v>37.368421052631497</v>
      </c>
      <c r="I195">
        <v>2977.8831373306198</v>
      </c>
      <c r="J195">
        <v>15.6730691438453</v>
      </c>
      <c r="K195">
        <v>0</v>
      </c>
      <c r="L195">
        <v>0</v>
      </c>
      <c r="M195">
        <v>0</v>
      </c>
      <c r="N195">
        <v>4</v>
      </c>
      <c r="O195">
        <v>5</v>
      </c>
      <c r="P195">
        <v>19</v>
      </c>
      <c r="Q195">
        <v>17</v>
      </c>
      <c r="R195">
        <v>30</v>
      </c>
      <c r="S195">
        <v>30</v>
      </c>
      <c r="T195">
        <v>18</v>
      </c>
      <c r="U195">
        <v>18</v>
      </c>
      <c r="V195">
        <v>20</v>
      </c>
      <c r="W195">
        <v>29</v>
      </c>
      <c r="X195">
        <v>4</v>
      </c>
      <c r="Y195">
        <v>13</v>
      </c>
      <c r="Z195">
        <f t="shared" ref="Z195:Z258" si="91">Y195-X195+1</f>
        <v>10</v>
      </c>
      <c r="AA195">
        <f t="shared" ref="AA195:AA258" si="92">I195/Z195</f>
        <v>297.78831373306195</v>
      </c>
      <c r="AB195">
        <f t="shared" ref="AB195:AB258" si="93">E195/Z195</f>
        <v>19</v>
      </c>
      <c r="AC195">
        <f t="shared" ref="AC195:AC258" si="94">E195/D195</f>
        <v>5.1351351351351351</v>
      </c>
      <c r="AD195">
        <f t="shared" si="78"/>
        <v>0</v>
      </c>
      <c r="AE195">
        <f t="shared" si="79"/>
        <v>0</v>
      </c>
      <c r="AF195">
        <f t="shared" si="80"/>
        <v>0</v>
      </c>
      <c r="AG195">
        <f t="shared" si="81"/>
        <v>1</v>
      </c>
      <c r="AH195">
        <f t="shared" si="82"/>
        <v>1</v>
      </c>
      <c r="AI195">
        <f t="shared" si="83"/>
        <v>1</v>
      </c>
      <c r="AJ195">
        <f t="shared" si="84"/>
        <v>1</v>
      </c>
      <c r="AK195">
        <f t="shared" si="85"/>
        <v>1</v>
      </c>
      <c r="AL195">
        <f t="shared" si="86"/>
        <v>1</v>
      </c>
      <c r="AM195">
        <f t="shared" si="87"/>
        <v>1</v>
      </c>
      <c r="AN195">
        <f t="shared" si="88"/>
        <v>1</v>
      </c>
      <c r="AO195">
        <f t="shared" si="89"/>
        <v>1</v>
      </c>
      <c r="AP195">
        <f t="shared" si="90"/>
        <v>1</v>
      </c>
    </row>
    <row r="196" spans="1:42" x14ac:dyDescent="0.3">
      <c r="A196">
        <v>208</v>
      </c>
      <c r="B196" t="s">
        <v>232</v>
      </c>
      <c r="C196" s="1">
        <v>42476</v>
      </c>
      <c r="D196" s="5">
        <f>INDEX(daysDrivenData!B:C,MATCH(DataCleaned!B196,daysDrivenData!C:C,0),1)</f>
        <v>37</v>
      </c>
      <c r="E196">
        <v>199</v>
      </c>
      <c r="F196">
        <v>3.3614110544270601</v>
      </c>
      <c r="G196">
        <v>12.4548576214405</v>
      </c>
      <c r="H196">
        <v>36.683417085427102</v>
      </c>
      <c r="I196">
        <v>2371.98825487777</v>
      </c>
      <c r="J196">
        <v>11.919538969234999</v>
      </c>
      <c r="K196">
        <v>0</v>
      </c>
      <c r="L196">
        <v>0</v>
      </c>
      <c r="M196">
        <v>2</v>
      </c>
      <c r="N196">
        <v>2</v>
      </c>
      <c r="O196">
        <v>22</v>
      </c>
      <c r="P196">
        <v>27</v>
      </c>
      <c r="Q196">
        <v>23</v>
      </c>
      <c r="R196">
        <v>27</v>
      </c>
      <c r="S196">
        <v>30</v>
      </c>
      <c r="T196">
        <v>15</v>
      </c>
      <c r="U196">
        <v>14</v>
      </c>
      <c r="V196">
        <v>20</v>
      </c>
      <c r="W196">
        <v>17</v>
      </c>
      <c r="X196">
        <v>3</v>
      </c>
      <c r="Y196">
        <v>13</v>
      </c>
      <c r="Z196">
        <f t="shared" si="91"/>
        <v>11</v>
      </c>
      <c r="AA196">
        <f t="shared" si="92"/>
        <v>215.63529589797909</v>
      </c>
      <c r="AB196">
        <f t="shared" si="93"/>
        <v>18.09090909090909</v>
      </c>
      <c r="AC196">
        <f t="shared" si="94"/>
        <v>5.3783783783783781</v>
      </c>
      <c r="AD196">
        <f t="shared" si="78"/>
        <v>0</v>
      </c>
      <c r="AE196">
        <f t="shared" si="79"/>
        <v>0</v>
      </c>
      <c r="AF196">
        <f t="shared" si="80"/>
        <v>1</v>
      </c>
      <c r="AG196">
        <f t="shared" si="81"/>
        <v>1</v>
      </c>
      <c r="AH196">
        <f t="shared" si="82"/>
        <v>1</v>
      </c>
      <c r="AI196">
        <f t="shared" si="83"/>
        <v>1</v>
      </c>
      <c r="AJ196">
        <f t="shared" si="84"/>
        <v>1</v>
      </c>
      <c r="AK196">
        <f t="shared" si="85"/>
        <v>1</v>
      </c>
      <c r="AL196">
        <f t="shared" si="86"/>
        <v>1</v>
      </c>
      <c r="AM196">
        <f t="shared" si="87"/>
        <v>1</v>
      </c>
      <c r="AN196">
        <f t="shared" si="88"/>
        <v>1</v>
      </c>
      <c r="AO196">
        <f t="shared" si="89"/>
        <v>1</v>
      </c>
      <c r="AP196">
        <f t="shared" si="90"/>
        <v>1</v>
      </c>
    </row>
    <row r="197" spans="1:42" x14ac:dyDescent="0.3">
      <c r="A197">
        <v>209</v>
      </c>
      <c r="B197" t="s">
        <v>233</v>
      </c>
      <c r="C197" s="1">
        <v>42487</v>
      </c>
      <c r="D197" s="5">
        <f>INDEX(daysDrivenData!B:C,MATCH(DataCleaned!B197,daysDrivenData!C:C,0),1)</f>
        <v>41</v>
      </c>
      <c r="E197">
        <v>533</v>
      </c>
      <c r="F197">
        <v>3.7152633695922002</v>
      </c>
      <c r="G197">
        <v>13.736804252657899</v>
      </c>
      <c r="H197">
        <v>35.647279549718498</v>
      </c>
      <c r="I197">
        <v>6879.0140709234802</v>
      </c>
      <c r="J197">
        <v>12.906217769087201</v>
      </c>
      <c r="K197">
        <v>0</v>
      </c>
      <c r="L197">
        <v>0</v>
      </c>
      <c r="M197">
        <v>0</v>
      </c>
      <c r="N197">
        <v>0</v>
      </c>
      <c r="O197">
        <v>60</v>
      </c>
      <c r="P197">
        <v>61</v>
      </c>
      <c r="Q197">
        <v>83</v>
      </c>
      <c r="R197">
        <v>66</v>
      </c>
      <c r="S197">
        <v>62</v>
      </c>
      <c r="T197">
        <v>42</v>
      </c>
      <c r="U197">
        <v>23</v>
      </c>
      <c r="V197">
        <v>81</v>
      </c>
      <c r="W197">
        <v>55</v>
      </c>
      <c r="X197">
        <v>5</v>
      </c>
      <c r="Y197">
        <v>13</v>
      </c>
      <c r="Z197">
        <f t="shared" si="91"/>
        <v>9</v>
      </c>
      <c r="AA197">
        <f t="shared" si="92"/>
        <v>764.33489676927559</v>
      </c>
      <c r="AB197">
        <f t="shared" si="93"/>
        <v>59.222222222222221</v>
      </c>
      <c r="AC197">
        <f t="shared" si="94"/>
        <v>13</v>
      </c>
      <c r="AD197">
        <f t="shared" si="78"/>
        <v>0</v>
      </c>
      <c r="AE197">
        <f t="shared" si="79"/>
        <v>0</v>
      </c>
      <c r="AF197">
        <f t="shared" si="80"/>
        <v>0</v>
      </c>
      <c r="AG197">
        <f t="shared" si="81"/>
        <v>0</v>
      </c>
      <c r="AH197">
        <f t="shared" si="82"/>
        <v>1</v>
      </c>
      <c r="AI197">
        <f t="shared" si="83"/>
        <v>1</v>
      </c>
      <c r="AJ197">
        <f t="shared" si="84"/>
        <v>1</v>
      </c>
      <c r="AK197">
        <f t="shared" si="85"/>
        <v>1</v>
      </c>
      <c r="AL197">
        <f t="shared" si="86"/>
        <v>1</v>
      </c>
      <c r="AM197">
        <f t="shared" si="87"/>
        <v>1</v>
      </c>
      <c r="AN197">
        <f t="shared" si="88"/>
        <v>1</v>
      </c>
      <c r="AO197">
        <f t="shared" si="89"/>
        <v>1</v>
      </c>
      <c r="AP197">
        <f t="shared" si="90"/>
        <v>1</v>
      </c>
    </row>
    <row r="198" spans="1:42" x14ac:dyDescent="0.3">
      <c r="A198">
        <v>210</v>
      </c>
      <c r="B198" t="s">
        <v>234</v>
      </c>
      <c r="C198" s="1">
        <v>42490</v>
      </c>
      <c r="D198" s="5">
        <f>INDEX(daysDrivenData!B:C,MATCH(DataCleaned!B198,daysDrivenData!C:C,0),1)</f>
        <v>33</v>
      </c>
      <c r="E198">
        <v>281</v>
      </c>
      <c r="F198">
        <v>3.3369595555340701</v>
      </c>
      <c r="G198">
        <v>13.653677342823199</v>
      </c>
      <c r="H198">
        <v>58.362989323843401</v>
      </c>
      <c r="I198">
        <v>3921.15295012965</v>
      </c>
      <c r="J198">
        <v>13.954280961315501</v>
      </c>
      <c r="K198">
        <v>0</v>
      </c>
      <c r="L198">
        <v>0</v>
      </c>
      <c r="M198">
        <v>0</v>
      </c>
      <c r="N198">
        <v>0</v>
      </c>
      <c r="O198">
        <v>27</v>
      </c>
      <c r="P198">
        <v>64</v>
      </c>
      <c r="Q198">
        <v>68</v>
      </c>
      <c r="R198">
        <v>50</v>
      </c>
      <c r="S198">
        <v>43</v>
      </c>
      <c r="T198">
        <v>19</v>
      </c>
      <c r="U198">
        <v>10</v>
      </c>
      <c r="V198">
        <v>0</v>
      </c>
      <c r="W198">
        <v>0</v>
      </c>
      <c r="X198">
        <v>5</v>
      </c>
      <c r="Y198">
        <v>11</v>
      </c>
      <c r="Z198">
        <f t="shared" si="91"/>
        <v>7</v>
      </c>
      <c r="AA198">
        <f t="shared" si="92"/>
        <v>560.1647071613786</v>
      </c>
      <c r="AB198">
        <f t="shared" si="93"/>
        <v>40.142857142857146</v>
      </c>
      <c r="AC198">
        <f t="shared" si="94"/>
        <v>8.5151515151515156</v>
      </c>
      <c r="AD198">
        <f t="shared" si="78"/>
        <v>0</v>
      </c>
      <c r="AE198">
        <f t="shared" si="79"/>
        <v>0</v>
      </c>
      <c r="AF198">
        <f t="shared" si="80"/>
        <v>0</v>
      </c>
      <c r="AG198">
        <f t="shared" si="81"/>
        <v>0</v>
      </c>
      <c r="AH198">
        <f t="shared" si="82"/>
        <v>1</v>
      </c>
      <c r="AI198">
        <f t="shared" si="83"/>
        <v>1</v>
      </c>
      <c r="AJ198">
        <f t="shared" si="84"/>
        <v>1</v>
      </c>
      <c r="AK198">
        <f t="shared" si="85"/>
        <v>1</v>
      </c>
      <c r="AL198">
        <f t="shared" si="86"/>
        <v>1</v>
      </c>
      <c r="AM198">
        <f t="shared" si="87"/>
        <v>1</v>
      </c>
      <c r="AN198">
        <f t="shared" si="88"/>
        <v>1</v>
      </c>
      <c r="AO198">
        <f t="shared" si="89"/>
        <v>0</v>
      </c>
      <c r="AP198">
        <f t="shared" si="90"/>
        <v>0</v>
      </c>
    </row>
    <row r="199" spans="1:42" x14ac:dyDescent="0.3">
      <c r="A199">
        <v>211</v>
      </c>
      <c r="B199" t="s">
        <v>235</v>
      </c>
      <c r="C199" s="1">
        <v>42492</v>
      </c>
      <c r="D199" s="5">
        <f>INDEX(daysDrivenData!B:C,MATCH(DataCleaned!B199,daysDrivenData!C:C,0),1)</f>
        <v>43</v>
      </c>
      <c r="E199">
        <v>433</v>
      </c>
      <c r="F199">
        <v>4.3797923731074304</v>
      </c>
      <c r="G199">
        <v>15.382024634334099</v>
      </c>
      <c r="H199">
        <v>40.877598152424902</v>
      </c>
      <c r="I199">
        <v>6277.6789160701401</v>
      </c>
      <c r="J199">
        <v>14.498103732263599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69</v>
      </c>
      <c r="Q199">
        <v>62</v>
      </c>
      <c r="R199">
        <v>55</v>
      </c>
      <c r="S199">
        <v>62</v>
      </c>
      <c r="T199">
        <v>11</v>
      </c>
      <c r="U199">
        <v>46</v>
      </c>
      <c r="V199">
        <v>64</v>
      </c>
      <c r="W199">
        <v>64</v>
      </c>
      <c r="X199">
        <v>6</v>
      </c>
      <c r="Y199">
        <v>13</v>
      </c>
      <c r="Z199">
        <f t="shared" si="91"/>
        <v>8</v>
      </c>
      <c r="AA199">
        <f t="shared" si="92"/>
        <v>784.70986450876751</v>
      </c>
      <c r="AB199">
        <f t="shared" si="93"/>
        <v>54.125</v>
      </c>
      <c r="AC199">
        <f t="shared" si="94"/>
        <v>10.069767441860465</v>
      </c>
      <c r="AD199">
        <f t="shared" si="78"/>
        <v>0</v>
      </c>
      <c r="AE199">
        <f t="shared" si="79"/>
        <v>0</v>
      </c>
      <c r="AF199">
        <f t="shared" si="80"/>
        <v>0</v>
      </c>
      <c r="AG199">
        <f t="shared" si="81"/>
        <v>0</v>
      </c>
      <c r="AH199">
        <f t="shared" si="82"/>
        <v>0</v>
      </c>
      <c r="AI199">
        <f t="shared" si="83"/>
        <v>1</v>
      </c>
      <c r="AJ199">
        <f t="shared" si="84"/>
        <v>1</v>
      </c>
      <c r="AK199">
        <f t="shared" si="85"/>
        <v>1</v>
      </c>
      <c r="AL199">
        <f t="shared" si="86"/>
        <v>1</v>
      </c>
      <c r="AM199">
        <f t="shared" si="87"/>
        <v>1</v>
      </c>
      <c r="AN199">
        <f t="shared" si="88"/>
        <v>1</v>
      </c>
      <c r="AO199">
        <f t="shared" si="89"/>
        <v>1</v>
      </c>
      <c r="AP199">
        <f t="shared" si="90"/>
        <v>1</v>
      </c>
    </row>
    <row r="200" spans="1:42" x14ac:dyDescent="0.3">
      <c r="A200">
        <v>213</v>
      </c>
      <c r="B200" t="s">
        <v>237</v>
      </c>
      <c r="C200" s="1">
        <v>42482</v>
      </c>
      <c r="D200" s="5">
        <f>INDEX(daysDrivenData!B:C,MATCH(DataCleaned!B200,daysDrivenData!C:C,0),1)</f>
        <v>42</v>
      </c>
      <c r="E200">
        <v>348</v>
      </c>
      <c r="F200">
        <v>3.7085596165715899</v>
      </c>
      <c r="G200">
        <v>12.7750478927203</v>
      </c>
      <c r="H200">
        <v>42.241379310344797</v>
      </c>
      <c r="I200">
        <v>4488.1988974693504</v>
      </c>
      <c r="J200">
        <v>12.8971232685901</v>
      </c>
      <c r="K200">
        <v>0</v>
      </c>
      <c r="L200">
        <v>0</v>
      </c>
      <c r="M200">
        <v>0</v>
      </c>
      <c r="N200">
        <v>20</v>
      </c>
      <c r="O200">
        <v>60</v>
      </c>
      <c r="P200">
        <v>50</v>
      </c>
      <c r="Q200">
        <v>40</v>
      </c>
      <c r="R200">
        <v>43</v>
      </c>
      <c r="S200">
        <v>14</v>
      </c>
      <c r="T200">
        <v>18</v>
      </c>
      <c r="U200">
        <v>82</v>
      </c>
      <c r="V200">
        <v>21</v>
      </c>
      <c r="W200">
        <v>0</v>
      </c>
      <c r="X200">
        <v>4</v>
      </c>
      <c r="Y200">
        <v>12</v>
      </c>
      <c r="Z200">
        <f t="shared" si="91"/>
        <v>9</v>
      </c>
      <c r="AA200">
        <f t="shared" si="92"/>
        <v>498.6887663854834</v>
      </c>
      <c r="AB200">
        <f t="shared" si="93"/>
        <v>38.666666666666664</v>
      </c>
      <c r="AC200">
        <f t="shared" si="94"/>
        <v>8.2857142857142865</v>
      </c>
      <c r="AD200">
        <f t="shared" si="78"/>
        <v>0</v>
      </c>
      <c r="AE200">
        <f t="shared" si="79"/>
        <v>0</v>
      </c>
      <c r="AF200">
        <f t="shared" si="80"/>
        <v>0</v>
      </c>
      <c r="AG200">
        <f t="shared" si="81"/>
        <v>1</v>
      </c>
      <c r="AH200">
        <f t="shared" si="82"/>
        <v>1</v>
      </c>
      <c r="AI200">
        <f t="shared" si="83"/>
        <v>1</v>
      </c>
      <c r="AJ200">
        <f t="shared" si="84"/>
        <v>1</v>
      </c>
      <c r="AK200">
        <f t="shared" si="85"/>
        <v>1</v>
      </c>
      <c r="AL200">
        <f t="shared" si="86"/>
        <v>1</v>
      </c>
      <c r="AM200">
        <f t="shared" si="87"/>
        <v>1</v>
      </c>
      <c r="AN200">
        <f t="shared" si="88"/>
        <v>1</v>
      </c>
      <c r="AO200">
        <f t="shared" si="89"/>
        <v>1</v>
      </c>
      <c r="AP200">
        <f t="shared" si="90"/>
        <v>0</v>
      </c>
    </row>
    <row r="201" spans="1:42" x14ac:dyDescent="0.3">
      <c r="A201">
        <v>214</v>
      </c>
      <c r="B201" t="s">
        <v>238</v>
      </c>
      <c r="C201" s="1">
        <v>42492</v>
      </c>
      <c r="D201" s="5">
        <f>INDEX(daysDrivenData!B:C,MATCH(DataCleaned!B201,daysDrivenData!C:C,0),1)</f>
        <v>31</v>
      </c>
      <c r="E201">
        <v>334</v>
      </c>
      <c r="F201">
        <v>4.2263764317711496</v>
      </c>
      <c r="G201">
        <v>14.7897205588822</v>
      </c>
      <c r="H201">
        <v>31.437125748503</v>
      </c>
      <c r="I201">
        <v>4558.9887909204899</v>
      </c>
      <c r="J201">
        <v>13.6496670386841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68</v>
      </c>
      <c r="Q201">
        <v>69</v>
      </c>
      <c r="R201">
        <v>41</v>
      </c>
      <c r="S201">
        <v>33</v>
      </c>
      <c r="T201">
        <v>59</v>
      </c>
      <c r="U201">
        <v>57</v>
      </c>
      <c r="V201">
        <v>7</v>
      </c>
      <c r="W201">
        <v>0</v>
      </c>
      <c r="X201">
        <v>6</v>
      </c>
      <c r="Y201">
        <v>12</v>
      </c>
      <c r="Z201">
        <f t="shared" si="91"/>
        <v>7</v>
      </c>
      <c r="AA201">
        <f t="shared" si="92"/>
        <v>651.28411298864137</v>
      </c>
      <c r="AB201">
        <f t="shared" si="93"/>
        <v>47.714285714285715</v>
      </c>
      <c r="AC201">
        <f t="shared" si="94"/>
        <v>10.774193548387096</v>
      </c>
      <c r="AD201">
        <f t="shared" si="78"/>
        <v>0</v>
      </c>
      <c r="AE201">
        <f t="shared" si="79"/>
        <v>0</v>
      </c>
      <c r="AF201">
        <f t="shared" si="80"/>
        <v>0</v>
      </c>
      <c r="AG201">
        <f t="shared" si="81"/>
        <v>0</v>
      </c>
      <c r="AH201">
        <f t="shared" si="82"/>
        <v>0</v>
      </c>
      <c r="AI201">
        <f t="shared" si="83"/>
        <v>1</v>
      </c>
      <c r="AJ201">
        <f t="shared" si="84"/>
        <v>1</v>
      </c>
      <c r="AK201">
        <f t="shared" si="85"/>
        <v>1</v>
      </c>
      <c r="AL201">
        <f t="shared" si="86"/>
        <v>1</v>
      </c>
      <c r="AM201">
        <f t="shared" si="87"/>
        <v>1</v>
      </c>
      <c r="AN201">
        <f t="shared" si="88"/>
        <v>1</v>
      </c>
      <c r="AO201">
        <f t="shared" si="89"/>
        <v>1</v>
      </c>
      <c r="AP201">
        <f t="shared" si="90"/>
        <v>0</v>
      </c>
    </row>
    <row r="202" spans="1:42" x14ac:dyDescent="0.3">
      <c r="A202">
        <v>216</v>
      </c>
      <c r="B202" t="s">
        <v>240</v>
      </c>
      <c r="C202" s="1">
        <v>42459</v>
      </c>
      <c r="D202" s="5">
        <f>INDEX(daysDrivenData!B:C,MATCH(DataCleaned!B202,daysDrivenData!C:C,0),1)</f>
        <v>59</v>
      </c>
      <c r="E202">
        <v>688</v>
      </c>
      <c r="F202">
        <v>4.1234565751495396</v>
      </c>
      <c r="G202">
        <v>13.137887596899199</v>
      </c>
      <c r="H202">
        <v>28.3430232558139</v>
      </c>
      <c r="I202">
        <v>9051.7721838020607</v>
      </c>
      <c r="J202">
        <v>13.1566456159913</v>
      </c>
      <c r="K202">
        <v>52</v>
      </c>
      <c r="L202">
        <v>79</v>
      </c>
      <c r="M202">
        <v>53</v>
      </c>
      <c r="N202">
        <v>70</v>
      </c>
      <c r="O202">
        <v>0</v>
      </c>
      <c r="P202">
        <v>0</v>
      </c>
      <c r="Q202">
        <v>28</v>
      </c>
      <c r="R202">
        <v>87</v>
      </c>
      <c r="S202">
        <v>84</v>
      </c>
      <c r="T202">
        <v>65</v>
      </c>
      <c r="U202">
        <v>55</v>
      </c>
      <c r="V202">
        <v>52</v>
      </c>
      <c r="W202">
        <v>63</v>
      </c>
      <c r="X202">
        <v>1</v>
      </c>
      <c r="Y202">
        <v>13</v>
      </c>
      <c r="Z202">
        <f t="shared" si="91"/>
        <v>13</v>
      </c>
      <c r="AA202">
        <f t="shared" si="92"/>
        <v>696.29016798477392</v>
      </c>
      <c r="AB202">
        <f t="shared" si="93"/>
        <v>52.92307692307692</v>
      </c>
      <c r="AC202">
        <f t="shared" si="94"/>
        <v>11.661016949152541</v>
      </c>
      <c r="AD202">
        <f t="shared" si="78"/>
        <v>1</v>
      </c>
      <c r="AE202">
        <f t="shared" si="79"/>
        <v>1</v>
      </c>
      <c r="AF202">
        <f t="shared" si="80"/>
        <v>1</v>
      </c>
      <c r="AG202">
        <f t="shared" si="81"/>
        <v>1</v>
      </c>
      <c r="AH202">
        <f t="shared" si="82"/>
        <v>1</v>
      </c>
      <c r="AI202">
        <f t="shared" si="83"/>
        <v>1</v>
      </c>
      <c r="AJ202">
        <f t="shared" si="84"/>
        <v>1</v>
      </c>
      <c r="AK202">
        <f t="shared" si="85"/>
        <v>1</v>
      </c>
      <c r="AL202">
        <f t="shared" si="86"/>
        <v>1</v>
      </c>
      <c r="AM202">
        <f t="shared" si="87"/>
        <v>1</v>
      </c>
      <c r="AN202">
        <f t="shared" si="88"/>
        <v>1</v>
      </c>
      <c r="AO202">
        <f t="shared" si="89"/>
        <v>1</v>
      </c>
      <c r="AP202">
        <f t="shared" si="90"/>
        <v>1</v>
      </c>
    </row>
    <row r="203" spans="1:42" x14ac:dyDescent="0.3">
      <c r="A203">
        <v>217</v>
      </c>
      <c r="B203" t="s">
        <v>241</v>
      </c>
      <c r="C203" s="1">
        <v>42485</v>
      </c>
      <c r="D203" s="5">
        <f>INDEX(daysDrivenData!B:C,MATCH(DataCleaned!B203,daysDrivenData!C:C,0),1)</f>
        <v>47</v>
      </c>
      <c r="E203">
        <v>357</v>
      </c>
      <c r="F203">
        <v>3.6776859202055001</v>
      </c>
      <c r="G203">
        <v>13.449906629318299</v>
      </c>
      <c r="H203">
        <v>38.935574229691802</v>
      </c>
      <c r="I203">
        <v>4527.9670694767201</v>
      </c>
      <c r="J203">
        <v>12.6833811469936</v>
      </c>
      <c r="K203">
        <v>0</v>
      </c>
      <c r="L203">
        <v>0</v>
      </c>
      <c r="M203">
        <v>0</v>
      </c>
      <c r="N203">
        <v>0</v>
      </c>
      <c r="O203">
        <v>48</v>
      </c>
      <c r="P203">
        <v>35</v>
      </c>
      <c r="Q203">
        <v>30</v>
      </c>
      <c r="R203">
        <v>32</v>
      </c>
      <c r="S203">
        <v>37</v>
      </c>
      <c r="T203">
        <v>35</v>
      </c>
      <c r="U203">
        <v>55</v>
      </c>
      <c r="V203">
        <v>47</v>
      </c>
      <c r="W203">
        <v>38</v>
      </c>
      <c r="X203">
        <v>5</v>
      </c>
      <c r="Y203">
        <v>13</v>
      </c>
      <c r="Z203">
        <f t="shared" si="91"/>
        <v>9</v>
      </c>
      <c r="AA203">
        <f t="shared" si="92"/>
        <v>503.10745216408003</v>
      </c>
      <c r="AB203">
        <f t="shared" si="93"/>
        <v>39.666666666666664</v>
      </c>
      <c r="AC203">
        <f t="shared" si="94"/>
        <v>7.5957446808510642</v>
      </c>
      <c r="AD203">
        <f t="shared" si="78"/>
        <v>0</v>
      </c>
      <c r="AE203">
        <f t="shared" si="79"/>
        <v>0</v>
      </c>
      <c r="AF203">
        <f t="shared" si="80"/>
        <v>0</v>
      </c>
      <c r="AG203">
        <f t="shared" si="81"/>
        <v>0</v>
      </c>
      <c r="AH203">
        <f t="shared" si="82"/>
        <v>1</v>
      </c>
      <c r="AI203">
        <f t="shared" si="83"/>
        <v>1</v>
      </c>
      <c r="AJ203">
        <f t="shared" si="84"/>
        <v>1</v>
      </c>
      <c r="AK203">
        <f t="shared" si="85"/>
        <v>1</v>
      </c>
      <c r="AL203">
        <f t="shared" si="86"/>
        <v>1</v>
      </c>
      <c r="AM203">
        <f t="shared" si="87"/>
        <v>1</v>
      </c>
      <c r="AN203">
        <f t="shared" si="88"/>
        <v>1</v>
      </c>
      <c r="AO203">
        <f t="shared" si="89"/>
        <v>1</v>
      </c>
      <c r="AP203">
        <f t="shared" si="90"/>
        <v>1</v>
      </c>
    </row>
    <row r="204" spans="1:42" x14ac:dyDescent="0.3">
      <c r="A204">
        <v>218</v>
      </c>
      <c r="B204" t="s">
        <v>242</v>
      </c>
      <c r="C204" s="1">
        <v>42464</v>
      </c>
      <c r="D204" s="5">
        <f>INDEX(daysDrivenData!B:C,MATCH(DataCleaned!B204,daysDrivenData!C:C,0),1)</f>
        <v>6</v>
      </c>
      <c r="E204">
        <v>26</v>
      </c>
      <c r="F204">
        <v>4.0730265918852497</v>
      </c>
      <c r="G204">
        <v>13.2544871794871</v>
      </c>
      <c r="H204">
        <v>19.230769230769202</v>
      </c>
      <c r="I204">
        <v>311.13959752548601</v>
      </c>
      <c r="J204">
        <v>11.966907597134099</v>
      </c>
      <c r="K204">
        <v>0</v>
      </c>
      <c r="L204">
        <v>26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</v>
      </c>
      <c r="Y204">
        <v>2</v>
      </c>
      <c r="Z204">
        <f t="shared" si="91"/>
        <v>1</v>
      </c>
      <c r="AA204">
        <f t="shared" si="92"/>
        <v>311.13959752548601</v>
      </c>
      <c r="AB204">
        <f t="shared" si="93"/>
        <v>26</v>
      </c>
      <c r="AC204">
        <f t="shared" si="94"/>
        <v>4.333333333333333</v>
      </c>
      <c r="AD204">
        <f t="shared" si="78"/>
        <v>0</v>
      </c>
      <c r="AE204">
        <f t="shared" si="79"/>
        <v>1</v>
      </c>
      <c r="AF204">
        <f t="shared" si="80"/>
        <v>0</v>
      </c>
      <c r="AG204">
        <f t="shared" si="81"/>
        <v>0</v>
      </c>
      <c r="AH204">
        <f t="shared" si="82"/>
        <v>0</v>
      </c>
      <c r="AI204">
        <f t="shared" si="83"/>
        <v>0</v>
      </c>
      <c r="AJ204">
        <f t="shared" si="84"/>
        <v>0</v>
      </c>
      <c r="AK204">
        <f t="shared" si="85"/>
        <v>0</v>
      </c>
      <c r="AL204">
        <f t="shared" si="86"/>
        <v>0</v>
      </c>
      <c r="AM204">
        <f t="shared" si="87"/>
        <v>0</v>
      </c>
      <c r="AN204">
        <f t="shared" si="88"/>
        <v>0</v>
      </c>
      <c r="AO204">
        <f t="shared" si="89"/>
        <v>0</v>
      </c>
      <c r="AP204">
        <f t="shared" si="90"/>
        <v>0</v>
      </c>
    </row>
    <row r="205" spans="1:42" x14ac:dyDescent="0.3">
      <c r="A205">
        <v>219</v>
      </c>
      <c r="B205" t="s">
        <v>243</v>
      </c>
      <c r="C205" s="1">
        <v>42481</v>
      </c>
      <c r="D205" s="5">
        <f>INDEX(daysDrivenData!B:C,MATCH(DataCleaned!B205,daysDrivenData!C:C,0),1)</f>
        <v>9</v>
      </c>
      <c r="E205">
        <v>59</v>
      </c>
      <c r="F205">
        <v>6.4516920611523396</v>
      </c>
      <c r="G205">
        <v>21.109322033898302</v>
      </c>
      <c r="H205">
        <v>13.559322033898299</v>
      </c>
      <c r="I205">
        <v>1029.7522735013499</v>
      </c>
      <c r="J205">
        <v>17.453428364429701</v>
      </c>
      <c r="K205">
        <v>0</v>
      </c>
      <c r="L205">
        <v>0</v>
      </c>
      <c r="M205">
        <v>0</v>
      </c>
      <c r="N205">
        <v>13</v>
      </c>
      <c r="O205">
        <v>0</v>
      </c>
      <c r="P205">
        <v>12</v>
      </c>
      <c r="Q205">
        <v>34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4</v>
      </c>
      <c r="Y205">
        <v>7</v>
      </c>
      <c r="Z205">
        <f t="shared" si="91"/>
        <v>4</v>
      </c>
      <c r="AA205">
        <f t="shared" si="92"/>
        <v>257.43806837533748</v>
      </c>
      <c r="AB205">
        <f t="shared" si="93"/>
        <v>14.75</v>
      </c>
      <c r="AC205">
        <f t="shared" si="94"/>
        <v>6.5555555555555554</v>
      </c>
      <c r="AD205">
        <f t="shared" si="78"/>
        <v>0</v>
      </c>
      <c r="AE205">
        <f t="shared" si="79"/>
        <v>0</v>
      </c>
      <c r="AF205">
        <f t="shared" si="80"/>
        <v>0</v>
      </c>
      <c r="AG205">
        <f t="shared" si="81"/>
        <v>1</v>
      </c>
      <c r="AH205">
        <f t="shared" si="82"/>
        <v>1</v>
      </c>
      <c r="AI205">
        <f t="shared" si="83"/>
        <v>1</v>
      </c>
      <c r="AJ205">
        <f t="shared" si="84"/>
        <v>1</v>
      </c>
      <c r="AK205">
        <f t="shared" si="85"/>
        <v>0</v>
      </c>
      <c r="AL205">
        <f t="shared" si="86"/>
        <v>0</v>
      </c>
      <c r="AM205">
        <f t="shared" si="87"/>
        <v>0</v>
      </c>
      <c r="AN205">
        <f t="shared" si="88"/>
        <v>0</v>
      </c>
      <c r="AO205">
        <f t="shared" si="89"/>
        <v>0</v>
      </c>
      <c r="AP205">
        <f t="shared" si="90"/>
        <v>0</v>
      </c>
    </row>
    <row r="206" spans="1:42" x14ac:dyDescent="0.3">
      <c r="A206">
        <v>220</v>
      </c>
      <c r="B206" t="s">
        <v>244</v>
      </c>
      <c r="C206" s="1">
        <v>42461</v>
      </c>
      <c r="D206" s="5">
        <f>INDEX(daysDrivenData!B:C,MATCH(DataCleaned!B206,daysDrivenData!C:C,0),1)</f>
        <v>42</v>
      </c>
      <c r="E206">
        <v>325</v>
      </c>
      <c r="F206">
        <v>4.04248277602571</v>
      </c>
      <c r="G206">
        <v>13.817282051282</v>
      </c>
      <c r="H206">
        <v>43.384615384615302</v>
      </c>
      <c r="I206">
        <v>4420.7832691517397</v>
      </c>
      <c r="J206">
        <v>13.602410058928401</v>
      </c>
      <c r="K206">
        <v>13</v>
      </c>
      <c r="L206">
        <v>36</v>
      </c>
      <c r="M206">
        <v>6</v>
      </c>
      <c r="N206">
        <v>19</v>
      </c>
      <c r="O206">
        <v>14</v>
      </c>
      <c r="P206">
        <v>14</v>
      </c>
      <c r="Q206">
        <v>56</v>
      </c>
      <c r="R206">
        <v>71</v>
      </c>
      <c r="S206">
        <v>8</v>
      </c>
      <c r="T206">
        <v>20</v>
      </c>
      <c r="U206">
        <v>13</v>
      </c>
      <c r="V206">
        <v>9</v>
      </c>
      <c r="W206">
        <v>46</v>
      </c>
      <c r="X206">
        <v>1</v>
      </c>
      <c r="Y206">
        <v>13</v>
      </c>
      <c r="Z206">
        <f t="shared" si="91"/>
        <v>13</v>
      </c>
      <c r="AA206">
        <f t="shared" si="92"/>
        <v>340.06025147321077</v>
      </c>
      <c r="AB206">
        <f t="shared" si="93"/>
        <v>25</v>
      </c>
      <c r="AC206">
        <f t="shared" si="94"/>
        <v>7.7380952380952381</v>
      </c>
      <c r="AD206">
        <f t="shared" si="78"/>
        <v>1</v>
      </c>
      <c r="AE206">
        <f t="shared" si="79"/>
        <v>1</v>
      </c>
      <c r="AF206">
        <f t="shared" si="80"/>
        <v>1</v>
      </c>
      <c r="AG206">
        <f t="shared" si="81"/>
        <v>1</v>
      </c>
      <c r="AH206">
        <f t="shared" si="82"/>
        <v>1</v>
      </c>
      <c r="AI206">
        <f t="shared" si="83"/>
        <v>1</v>
      </c>
      <c r="AJ206">
        <f t="shared" si="84"/>
        <v>1</v>
      </c>
      <c r="AK206">
        <f t="shared" si="85"/>
        <v>1</v>
      </c>
      <c r="AL206">
        <f t="shared" si="86"/>
        <v>1</v>
      </c>
      <c r="AM206">
        <f t="shared" si="87"/>
        <v>1</v>
      </c>
      <c r="AN206">
        <f t="shared" si="88"/>
        <v>1</v>
      </c>
      <c r="AO206">
        <f t="shared" si="89"/>
        <v>1</v>
      </c>
      <c r="AP206">
        <f t="shared" si="90"/>
        <v>1</v>
      </c>
    </row>
    <row r="207" spans="1:42" x14ac:dyDescent="0.3">
      <c r="A207">
        <v>221</v>
      </c>
      <c r="B207" t="s">
        <v>245</v>
      </c>
      <c r="C207" s="1">
        <v>42474</v>
      </c>
      <c r="D207" s="5">
        <f>INDEX(daysDrivenData!B:C,MATCH(DataCleaned!B207,daysDrivenData!C:C,0),1)</f>
        <v>31</v>
      </c>
      <c r="E207">
        <v>203</v>
      </c>
      <c r="F207">
        <v>3.1533748100145198</v>
      </c>
      <c r="G207">
        <v>15.144088669950699</v>
      </c>
      <c r="H207">
        <v>39.408866995073801</v>
      </c>
      <c r="I207">
        <v>2525.1415652503501</v>
      </c>
      <c r="J207">
        <v>12.439121011085399</v>
      </c>
      <c r="K207">
        <v>0</v>
      </c>
      <c r="L207">
        <v>0</v>
      </c>
      <c r="M207">
        <v>7</v>
      </c>
      <c r="N207">
        <v>2</v>
      </c>
      <c r="O207">
        <v>5</v>
      </c>
      <c r="P207">
        <v>23</v>
      </c>
      <c r="Q207">
        <v>3</v>
      </c>
      <c r="R207">
        <v>9</v>
      </c>
      <c r="S207">
        <v>8</v>
      </c>
      <c r="T207">
        <v>33</v>
      </c>
      <c r="U207">
        <v>23</v>
      </c>
      <c r="V207">
        <v>47</v>
      </c>
      <c r="W207">
        <v>43</v>
      </c>
      <c r="X207">
        <v>3</v>
      </c>
      <c r="Y207">
        <v>13</v>
      </c>
      <c r="Z207">
        <f t="shared" si="91"/>
        <v>11</v>
      </c>
      <c r="AA207">
        <f t="shared" si="92"/>
        <v>229.55832411366819</v>
      </c>
      <c r="AB207">
        <f t="shared" si="93"/>
        <v>18.454545454545453</v>
      </c>
      <c r="AC207">
        <f t="shared" si="94"/>
        <v>6.5483870967741939</v>
      </c>
      <c r="AD207">
        <f t="shared" si="78"/>
        <v>0</v>
      </c>
      <c r="AE207">
        <f t="shared" si="79"/>
        <v>0</v>
      </c>
      <c r="AF207">
        <f t="shared" si="80"/>
        <v>1</v>
      </c>
      <c r="AG207">
        <f t="shared" si="81"/>
        <v>1</v>
      </c>
      <c r="AH207">
        <f t="shared" si="82"/>
        <v>1</v>
      </c>
      <c r="AI207">
        <f t="shared" si="83"/>
        <v>1</v>
      </c>
      <c r="AJ207">
        <f t="shared" si="84"/>
        <v>1</v>
      </c>
      <c r="AK207">
        <f t="shared" si="85"/>
        <v>1</v>
      </c>
      <c r="AL207">
        <f t="shared" si="86"/>
        <v>1</v>
      </c>
      <c r="AM207">
        <f t="shared" si="87"/>
        <v>1</v>
      </c>
      <c r="AN207">
        <f t="shared" si="88"/>
        <v>1</v>
      </c>
      <c r="AO207">
        <f t="shared" si="89"/>
        <v>1</v>
      </c>
      <c r="AP207">
        <f t="shared" si="90"/>
        <v>1</v>
      </c>
    </row>
    <row r="208" spans="1:42" x14ac:dyDescent="0.3">
      <c r="A208">
        <v>222</v>
      </c>
      <c r="B208" t="s">
        <v>246</v>
      </c>
      <c r="C208" s="1">
        <v>42503</v>
      </c>
      <c r="D208" s="5">
        <f>INDEX(daysDrivenData!B:C,MATCH(DataCleaned!B208,daysDrivenData!C:C,0),1)</f>
        <v>8</v>
      </c>
      <c r="E208">
        <v>30</v>
      </c>
      <c r="F208">
        <v>5.5438047066913496</v>
      </c>
      <c r="G208">
        <v>18.063333333333301</v>
      </c>
      <c r="H208">
        <v>40</v>
      </c>
      <c r="I208">
        <v>482.90459384074597</v>
      </c>
      <c r="J208">
        <v>16.096819794691498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7</v>
      </c>
      <c r="T208">
        <v>15</v>
      </c>
      <c r="U208">
        <v>4</v>
      </c>
      <c r="V208">
        <v>2</v>
      </c>
      <c r="W208">
        <v>0</v>
      </c>
      <c r="X208">
        <v>7</v>
      </c>
      <c r="Y208">
        <v>12</v>
      </c>
      <c r="Z208">
        <f t="shared" si="91"/>
        <v>6</v>
      </c>
      <c r="AA208">
        <f t="shared" si="92"/>
        <v>80.484098973457662</v>
      </c>
      <c r="AB208">
        <f t="shared" si="93"/>
        <v>5</v>
      </c>
      <c r="AC208">
        <f t="shared" si="94"/>
        <v>3.75</v>
      </c>
      <c r="AD208">
        <f t="shared" si="78"/>
        <v>0</v>
      </c>
      <c r="AE208">
        <f t="shared" si="79"/>
        <v>0</v>
      </c>
      <c r="AF208">
        <f t="shared" si="80"/>
        <v>0</v>
      </c>
      <c r="AG208">
        <f t="shared" si="81"/>
        <v>0</v>
      </c>
      <c r="AH208">
        <f t="shared" si="82"/>
        <v>0</v>
      </c>
      <c r="AI208">
        <f t="shared" si="83"/>
        <v>0</v>
      </c>
      <c r="AJ208">
        <f t="shared" si="84"/>
        <v>1</v>
      </c>
      <c r="AK208">
        <f t="shared" si="85"/>
        <v>1</v>
      </c>
      <c r="AL208">
        <f t="shared" si="86"/>
        <v>1</v>
      </c>
      <c r="AM208">
        <f t="shared" si="87"/>
        <v>1</v>
      </c>
      <c r="AN208">
        <f t="shared" si="88"/>
        <v>1</v>
      </c>
      <c r="AO208">
        <f t="shared" si="89"/>
        <v>1</v>
      </c>
      <c r="AP208">
        <f t="shared" si="90"/>
        <v>0</v>
      </c>
    </row>
    <row r="209" spans="1:42" x14ac:dyDescent="0.3">
      <c r="A209">
        <v>223</v>
      </c>
      <c r="B209" t="s">
        <v>247</v>
      </c>
      <c r="C209" s="1">
        <v>42467</v>
      </c>
      <c r="D209" s="5">
        <f>INDEX(daysDrivenData!B:C,MATCH(DataCleaned!B209,daysDrivenData!C:C,0),1)</f>
        <v>53</v>
      </c>
      <c r="E209">
        <v>393</v>
      </c>
      <c r="F209">
        <v>3.8243357454295599</v>
      </c>
      <c r="G209">
        <v>13.928117048346</v>
      </c>
      <c r="H209">
        <v>42.493638676844697</v>
      </c>
      <c r="I209">
        <v>5205.2875478094502</v>
      </c>
      <c r="J209">
        <v>13.2450064829757</v>
      </c>
      <c r="K209">
        <v>0</v>
      </c>
      <c r="L209">
        <v>14</v>
      </c>
      <c r="M209">
        <v>59</v>
      </c>
      <c r="N209">
        <v>72</v>
      </c>
      <c r="O209">
        <v>41</v>
      </c>
      <c r="P209">
        <v>9</v>
      </c>
      <c r="Q209">
        <v>2</v>
      </c>
      <c r="R209">
        <v>15</v>
      </c>
      <c r="S209">
        <v>22</v>
      </c>
      <c r="T209">
        <v>11</v>
      </c>
      <c r="U209">
        <v>16</v>
      </c>
      <c r="V209">
        <v>62</v>
      </c>
      <c r="W209">
        <v>70</v>
      </c>
      <c r="X209">
        <v>2</v>
      </c>
      <c r="Y209">
        <v>13</v>
      </c>
      <c r="Z209">
        <f t="shared" si="91"/>
        <v>12</v>
      </c>
      <c r="AA209">
        <f t="shared" si="92"/>
        <v>433.77396231745416</v>
      </c>
      <c r="AB209">
        <f t="shared" si="93"/>
        <v>32.75</v>
      </c>
      <c r="AC209">
        <f t="shared" si="94"/>
        <v>7.4150943396226419</v>
      </c>
      <c r="AD209">
        <f t="shared" si="78"/>
        <v>0</v>
      </c>
      <c r="AE209">
        <f t="shared" si="79"/>
        <v>1</v>
      </c>
      <c r="AF209">
        <f t="shared" si="80"/>
        <v>1</v>
      </c>
      <c r="AG209">
        <f t="shared" si="81"/>
        <v>1</v>
      </c>
      <c r="AH209">
        <f t="shared" si="82"/>
        <v>1</v>
      </c>
      <c r="AI209">
        <f t="shared" si="83"/>
        <v>1</v>
      </c>
      <c r="AJ209">
        <f t="shared" si="84"/>
        <v>1</v>
      </c>
      <c r="AK209">
        <f t="shared" si="85"/>
        <v>1</v>
      </c>
      <c r="AL209">
        <f t="shared" si="86"/>
        <v>1</v>
      </c>
      <c r="AM209">
        <f t="shared" si="87"/>
        <v>1</v>
      </c>
      <c r="AN209">
        <f t="shared" si="88"/>
        <v>1</v>
      </c>
      <c r="AO209">
        <f t="shared" si="89"/>
        <v>1</v>
      </c>
      <c r="AP209">
        <f t="shared" si="90"/>
        <v>1</v>
      </c>
    </row>
    <row r="210" spans="1:42" x14ac:dyDescent="0.3">
      <c r="A210">
        <v>224</v>
      </c>
      <c r="B210" t="s">
        <v>248</v>
      </c>
      <c r="C210" s="1">
        <v>42474</v>
      </c>
      <c r="D210" s="5">
        <f>INDEX(daysDrivenData!B:C,MATCH(DataCleaned!B210,daysDrivenData!C:C,0),1)</f>
        <v>50</v>
      </c>
      <c r="E210">
        <v>397</v>
      </c>
      <c r="F210">
        <v>4.2375100714816503</v>
      </c>
      <c r="G210">
        <v>15.2567170445004</v>
      </c>
      <c r="H210">
        <v>51.637279596977301</v>
      </c>
      <c r="I210">
        <v>6102.8918028125299</v>
      </c>
      <c r="J210">
        <v>15.372523432777101</v>
      </c>
      <c r="K210">
        <v>0</v>
      </c>
      <c r="L210">
        <v>0</v>
      </c>
      <c r="M210">
        <v>36</v>
      </c>
      <c r="N210">
        <v>61</v>
      </c>
      <c r="O210">
        <v>26</v>
      </c>
      <c r="P210">
        <v>36</v>
      </c>
      <c r="Q210">
        <v>63</v>
      </c>
      <c r="R210">
        <v>57</v>
      </c>
      <c r="S210">
        <v>61</v>
      </c>
      <c r="T210">
        <v>19</v>
      </c>
      <c r="U210">
        <v>2</v>
      </c>
      <c r="V210">
        <v>16</v>
      </c>
      <c r="W210">
        <v>20</v>
      </c>
      <c r="X210">
        <v>3</v>
      </c>
      <c r="Y210">
        <v>13</v>
      </c>
      <c r="Z210">
        <f t="shared" si="91"/>
        <v>11</v>
      </c>
      <c r="AA210">
        <f t="shared" si="92"/>
        <v>554.80834571023001</v>
      </c>
      <c r="AB210">
        <f t="shared" si="93"/>
        <v>36.090909090909093</v>
      </c>
      <c r="AC210">
        <f t="shared" si="94"/>
        <v>7.94</v>
      </c>
      <c r="AD210">
        <f t="shared" si="78"/>
        <v>0</v>
      </c>
      <c r="AE210">
        <f t="shared" si="79"/>
        <v>0</v>
      </c>
      <c r="AF210">
        <f t="shared" si="80"/>
        <v>1</v>
      </c>
      <c r="AG210">
        <f t="shared" si="81"/>
        <v>1</v>
      </c>
      <c r="AH210">
        <f t="shared" si="82"/>
        <v>1</v>
      </c>
      <c r="AI210">
        <f t="shared" si="83"/>
        <v>1</v>
      </c>
      <c r="AJ210">
        <f t="shared" si="84"/>
        <v>1</v>
      </c>
      <c r="AK210">
        <f t="shared" si="85"/>
        <v>1</v>
      </c>
      <c r="AL210">
        <f t="shared" si="86"/>
        <v>1</v>
      </c>
      <c r="AM210">
        <f t="shared" si="87"/>
        <v>1</v>
      </c>
      <c r="AN210">
        <f t="shared" si="88"/>
        <v>1</v>
      </c>
      <c r="AO210">
        <f t="shared" si="89"/>
        <v>1</v>
      </c>
      <c r="AP210">
        <f t="shared" si="90"/>
        <v>1</v>
      </c>
    </row>
    <row r="211" spans="1:42" x14ac:dyDescent="0.3">
      <c r="A211">
        <v>225</v>
      </c>
      <c r="B211" t="s">
        <v>249</v>
      </c>
      <c r="C211" s="1">
        <v>42489</v>
      </c>
      <c r="D211" s="5">
        <f>INDEX(daysDrivenData!B:C,MATCH(DataCleaned!B211,daysDrivenData!C:C,0),1)</f>
        <v>27</v>
      </c>
      <c r="E211">
        <v>292</v>
      </c>
      <c r="F211">
        <v>3.1180079607210698</v>
      </c>
      <c r="G211">
        <v>12.1003995433789</v>
      </c>
      <c r="H211">
        <v>39.041095890410901</v>
      </c>
      <c r="I211">
        <v>3404.2394456288498</v>
      </c>
      <c r="J211">
        <v>11.6583542658522</v>
      </c>
      <c r="K211">
        <v>0</v>
      </c>
      <c r="L211">
        <v>0</v>
      </c>
      <c r="M211">
        <v>0</v>
      </c>
      <c r="N211">
        <v>0</v>
      </c>
      <c r="O211">
        <v>22</v>
      </c>
      <c r="P211">
        <v>54</v>
      </c>
      <c r="Q211">
        <v>0</v>
      </c>
      <c r="R211">
        <v>23</v>
      </c>
      <c r="S211">
        <v>23</v>
      </c>
      <c r="T211">
        <v>0</v>
      </c>
      <c r="U211">
        <v>46</v>
      </c>
      <c r="V211">
        <v>66</v>
      </c>
      <c r="W211">
        <v>58</v>
      </c>
      <c r="X211">
        <v>5</v>
      </c>
      <c r="Y211">
        <v>13</v>
      </c>
      <c r="Z211">
        <f t="shared" si="91"/>
        <v>9</v>
      </c>
      <c r="AA211">
        <f t="shared" si="92"/>
        <v>378.2488272920944</v>
      </c>
      <c r="AB211">
        <f t="shared" si="93"/>
        <v>32.444444444444443</v>
      </c>
      <c r="AC211">
        <f t="shared" si="94"/>
        <v>10.814814814814815</v>
      </c>
      <c r="AD211">
        <f t="shared" si="78"/>
        <v>0</v>
      </c>
      <c r="AE211">
        <f t="shared" si="79"/>
        <v>0</v>
      </c>
      <c r="AF211">
        <f t="shared" si="80"/>
        <v>0</v>
      </c>
      <c r="AG211">
        <f t="shared" si="81"/>
        <v>0</v>
      </c>
      <c r="AH211">
        <f t="shared" si="82"/>
        <v>1</v>
      </c>
      <c r="AI211">
        <f t="shared" si="83"/>
        <v>1</v>
      </c>
      <c r="AJ211">
        <f t="shared" si="84"/>
        <v>1</v>
      </c>
      <c r="AK211">
        <f t="shared" si="85"/>
        <v>1</v>
      </c>
      <c r="AL211">
        <f t="shared" si="86"/>
        <v>1</v>
      </c>
      <c r="AM211">
        <f t="shared" si="87"/>
        <v>1</v>
      </c>
      <c r="AN211">
        <f t="shared" si="88"/>
        <v>1</v>
      </c>
      <c r="AO211">
        <f t="shared" si="89"/>
        <v>1</v>
      </c>
      <c r="AP211">
        <f t="shared" si="90"/>
        <v>1</v>
      </c>
    </row>
    <row r="212" spans="1:42" x14ac:dyDescent="0.3">
      <c r="A212">
        <v>226</v>
      </c>
      <c r="B212" t="s">
        <v>250</v>
      </c>
      <c r="C212" s="1">
        <v>42465</v>
      </c>
      <c r="D212" s="5">
        <f>INDEX(daysDrivenData!B:C,MATCH(DataCleaned!B212,daysDrivenData!C:C,0),1)</f>
        <v>69</v>
      </c>
      <c r="E212">
        <v>312</v>
      </c>
      <c r="F212">
        <v>3.8477690169532699</v>
      </c>
      <c r="G212">
        <v>15.8366987179487</v>
      </c>
      <c r="H212">
        <v>38.1410256410256</v>
      </c>
      <c r="I212">
        <v>4370.2420102940696</v>
      </c>
      <c r="J212">
        <v>14.007185930429699</v>
      </c>
      <c r="K212">
        <v>0</v>
      </c>
      <c r="L212">
        <v>17</v>
      </c>
      <c r="M212">
        <v>12</v>
      </c>
      <c r="N212">
        <v>27</v>
      </c>
      <c r="O212">
        <v>19</v>
      </c>
      <c r="P212">
        <v>24</v>
      </c>
      <c r="Q212">
        <v>12</v>
      </c>
      <c r="R212">
        <v>36</v>
      </c>
      <c r="S212">
        <v>37</v>
      </c>
      <c r="T212">
        <v>28</v>
      </c>
      <c r="U212">
        <v>28</v>
      </c>
      <c r="V212">
        <v>30</v>
      </c>
      <c r="W212">
        <v>42</v>
      </c>
      <c r="X212">
        <v>2</v>
      </c>
      <c r="Y212">
        <v>13</v>
      </c>
      <c r="Z212">
        <f t="shared" si="91"/>
        <v>12</v>
      </c>
      <c r="AA212">
        <f t="shared" si="92"/>
        <v>364.18683419117247</v>
      </c>
      <c r="AB212">
        <f t="shared" si="93"/>
        <v>26</v>
      </c>
      <c r="AC212">
        <f t="shared" si="94"/>
        <v>4.5217391304347823</v>
      </c>
      <c r="AD212">
        <f t="shared" si="78"/>
        <v>0</v>
      </c>
      <c r="AE212">
        <f t="shared" si="79"/>
        <v>1</v>
      </c>
      <c r="AF212">
        <f t="shared" si="80"/>
        <v>1</v>
      </c>
      <c r="AG212">
        <f t="shared" si="81"/>
        <v>1</v>
      </c>
      <c r="AH212">
        <f t="shared" si="82"/>
        <v>1</v>
      </c>
      <c r="AI212">
        <f t="shared" si="83"/>
        <v>1</v>
      </c>
      <c r="AJ212">
        <f t="shared" si="84"/>
        <v>1</v>
      </c>
      <c r="AK212">
        <f t="shared" si="85"/>
        <v>1</v>
      </c>
      <c r="AL212">
        <f t="shared" si="86"/>
        <v>1</v>
      </c>
      <c r="AM212">
        <f t="shared" si="87"/>
        <v>1</v>
      </c>
      <c r="AN212">
        <f t="shared" si="88"/>
        <v>1</v>
      </c>
      <c r="AO212">
        <f t="shared" si="89"/>
        <v>1</v>
      </c>
      <c r="AP212">
        <f t="shared" si="90"/>
        <v>1</v>
      </c>
    </row>
    <row r="213" spans="1:42" x14ac:dyDescent="0.3">
      <c r="A213">
        <v>227</v>
      </c>
      <c r="B213" t="s">
        <v>251</v>
      </c>
      <c r="C213" s="1">
        <v>42475</v>
      </c>
      <c r="D213" s="5">
        <f>INDEX(daysDrivenData!B:C,MATCH(DataCleaned!B213,daysDrivenData!C:C,0),1)</f>
        <v>52</v>
      </c>
      <c r="E213">
        <v>210</v>
      </c>
      <c r="F213">
        <v>5.2034255983079696</v>
      </c>
      <c r="G213">
        <v>15.105</v>
      </c>
      <c r="H213">
        <v>26.190476190476101</v>
      </c>
      <c r="I213">
        <v>3085.3296263737502</v>
      </c>
      <c r="J213">
        <v>14.692045839875</v>
      </c>
      <c r="K213">
        <v>0</v>
      </c>
      <c r="L213">
        <v>0</v>
      </c>
      <c r="M213">
        <v>2</v>
      </c>
      <c r="N213">
        <v>0</v>
      </c>
      <c r="O213">
        <v>16</v>
      </c>
      <c r="P213">
        <v>32</v>
      </c>
      <c r="Q213">
        <v>23</v>
      </c>
      <c r="R213">
        <v>26</v>
      </c>
      <c r="S213">
        <v>8</v>
      </c>
      <c r="T213">
        <v>21</v>
      </c>
      <c r="U213">
        <v>30</v>
      </c>
      <c r="V213">
        <v>13</v>
      </c>
      <c r="W213">
        <v>39</v>
      </c>
      <c r="X213">
        <v>3</v>
      </c>
      <c r="Y213">
        <v>13</v>
      </c>
      <c r="Z213">
        <f t="shared" si="91"/>
        <v>11</v>
      </c>
      <c r="AA213">
        <f t="shared" si="92"/>
        <v>280.48451148852274</v>
      </c>
      <c r="AB213">
        <f t="shared" si="93"/>
        <v>19.09090909090909</v>
      </c>
      <c r="AC213">
        <f t="shared" si="94"/>
        <v>4.0384615384615383</v>
      </c>
      <c r="AD213">
        <f t="shared" si="78"/>
        <v>0</v>
      </c>
      <c r="AE213">
        <f t="shared" si="79"/>
        <v>0</v>
      </c>
      <c r="AF213">
        <f t="shared" si="80"/>
        <v>1</v>
      </c>
      <c r="AG213">
        <f t="shared" si="81"/>
        <v>1</v>
      </c>
      <c r="AH213">
        <f t="shared" si="82"/>
        <v>1</v>
      </c>
      <c r="AI213">
        <f t="shared" si="83"/>
        <v>1</v>
      </c>
      <c r="AJ213">
        <f t="shared" si="84"/>
        <v>1</v>
      </c>
      <c r="AK213">
        <f t="shared" si="85"/>
        <v>1</v>
      </c>
      <c r="AL213">
        <f t="shared" si="86"/>
        <v>1</v>
      </c>
      <c r="AM213">
        <f t="shared" si="87"/>
        <v>1</v>
      </c>
      <c r="AN213">
        <f t="shared" si="88"/>
        <v>1</v>
      </c>
      <c r="AO213">
        <f t="shared" si="89"/>
        <v>1</v>
      </c>
      <c r="AP213">
        <f t="shared" si="90"/>
        <v>1</v>
      </c>
    </row>
    <row r="214" spans="1:42" x14ac:dyDescent="0.3">
      <c r="A214">
        <v>229</v>
      </c>
      <c r="B214" t="s">
        <v>253</v>
      </c>
      <c r="C214" s="1">
        <v>42474</v>
      </c>
      <c r="D214" s="5">
        <f>INDEX(daysDrivenData!B:C,MATCH(DataCleaned!B214,daysDrivenData!C:C,0),1)</f>
        <v>17</v>
      </c>
      <c r="E214">
        <v>46</v>
      </c>
      <c r="F214">
        <v>5.7075517319819404</v>
      </c>
      <c r="G214">
        <v>16.8217391304347</v>
      </c>
      <c r="H214">
        <v>23.9130434782608</v>
      </c>
      <c r="I214">
        <v>727.19205927895905</v>
      </c>
      <c r="J214">
        <v>15.8085230278034</v>
      </c>
      <c r="K214">
        <v>0</v>
      </c>
      <c r="L214">
        <v>0</v>
      </c>
      <c r="M214">
        <v>14</v>
      </c>
      <c r="N214">
        <v>14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9</v>
      </c>
      <c r="U214">
        <v>3</v>
      </c>
      <c r="V214">
        <v>0</v>
      </c>
      <c r="W214">
        <v>6</v>
      </c>
      <c r="X214">
        <v>3</v>
      </c>
      <c r="Y214">
        <v>13</v>
      </c>
      <c r="Z214">
        <f t="shared" si="91"/>
        <v>11</v>
      </c>
      <c r="AA214">
        <f t="shared" si="92"/>
        <v>66.10836902535992</v>
      </c>
      <c r="AB214">
        <f t="shared" si="93"/>
        <v>4.1818181818181817</v>
      </c>
      <c r="AC214">
        <f t="shared" si="94"/>
        <v>2.7058823529411766</v>
      </c>
      <c r="AD214">
        <f t="shared" ref="AD214:AD263" si="95">IF(AND($X214&lt;=$AD$1,$Y214&gt;=$AD$1),1,0)</f>
        <v>0</v>
      </c>
      <c r="AE214">
        <f t="shared" ref="AE214:AE263" si="96">IF(AND($X214&lt;=$AE$1,$Y214&gt;=$AE$1),1,0)</f>
        <v>0</v>
      </c>
      <c r="AF214">
        <f t="shared" ref="AF214:AF263" si="97">IF(AND($X214&lt;=$AF$1,$Y214&gt;=$AF$1),1,0)</f>
        <v>1</v>
      </c>
      <c r="AG214">
        <f t="shared" ref="AG214:AG263" si="98">IF(AND($X214&lt;=$AG$1,$Y214&gt;=$AG$1),1,0)</f>
        <v>1</v>
      </c>
      <c r="AH214">
        <f t="shared" ref="AH214:AH263" si="99">IF(AND($X214&lt;=$AH$1,$Y214&gt;=$AH$1),1,0)</f>
        <v>1</v>
      </c>
      <c r="AI214">
        <f t="shared" ref="AI214:AI263" si="100">IF(AND($X214&lt;=$AI$1,$Y214&gt;=$AI$1),1,0)</f>
        <v>1</v>
      </c>
      <c r="AJ214">
        <f t="shared" ref="AJ214:AJ263" si="101">IF(AND($X214&lt;=$AJ$1,$Y214&gt;=$AJ$1),1,0)</f>
        <v>1</v>
      </c>
      <c r="AK214">
        <f t="shared" ref="AK214:AK263" si="102">IF(AND($X214&lt;=$AK$1,$Y214&gt;=$AK$1),1,0)</f>
        <v>1</v>
      </c>
      <c r="AL214">
        <f t="shared" ref="AL214:AL263" si="103">IF(AND($X214&lt;=$AL$1,$Y214&gt;=$AL$1),1,0)</f>
        <v>1</v>
      </c>
      <c r="AM214">
        <f t="shared" ref="AM214:AM263" si="104">IF(AND($X214&lt;=$AM$1,$Y214&gt;=$AM$1),1,0)</f>
        <v>1</v>
      </c>
      <c r="AN214">
        <f t="shared" ref="AN214:AN263" si="105">IF(AND($X214&lt;=$AN$1,$Y214&gt;=$AN$1),1,0)</f>
        <v>1</v>
      </c>
      <c r="AO214">
        <f t="shared" ref="AO214:AO263" si="106">IF(AND($X214&lt;=$AO$1,$Y214&gt;=$AO$1),1,0)</f>
        <v>1</v>
      </c>
      <c r="AP214">
        <f t="shared" ref="AP214:AP263" si="107">IF(AND($X214&lt;=$AP$1,$Y214&gt;=$AP$1),1,0)</f>
        <v>1</v>
      </c>
    </row>
    <row r="215" spans="1:42" x14ac:dyDescent="0.3">
      <c r="A215">
        <v>230</v>
      </c>
      <c r="B215" t="s">
        <v>254</v>
      </c>
      <c r="C215" s="1">
        <v>42504</v>
      </c>
      <c r="D215" s="5">
        <f>INDEX(daysDrivenData!B:C,MATCH(DataCleaned!B215,daysDrivenData!C:C,0),1)</f>
        <v>8</v>
      </c>
      <c r="E215">
        <v>24</v>
      </c>
      <c r="F215">
        <v>3.4678553527118701</v>
      </c>
      <c r="G215">
        <v>11.5368055555555</v>
      </c>
      <c r="H215">
        <v>37.5</v>
      </c>
      <c r="I215">
        <v>297.82940783799501</v>
      </c>
      <c r="J215">
        <v>12.409558659916399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3</v>
      </c>
      <c r="R215">
        <v>2</v>
      </c>
      <c r="S215">
        <v>11</v>
      </c>
      <c r="T215">
        <v>7</v>
      </c>
      <c r="U215">
        <v>0</v>
      </c>
      <c r="V215">
        <v>0</v>
      </c>
      <c r="W215">
        <v>1</v>
      </c>
      <c r="X215">
        <v>7</v>
      </c>
      <c r="Y215">
        <v>13</v>
      </c>
      <c r="Z215">
        <f t="shared" si="91"/>
        <v>7</v>
      </c>
      <c r="AA215">
        <f t="shared" si="92"/>
        <v>42.547058262570715</v>
      </c>
      <c r="AB215">
        <f t="shared" si="93"/>
        <v>3.4285714285714284</v>
      </c>
      <c r="AC215">
        <f t="shared" si="94"/>
        <v>3</v>
      </c>
      <c r="AD215">
        <f t="shared" si="95"/>
        <v>0</v>
      </c>
      <c r="AE215">
        <f t="shared" si="96"/>
        <v>0</v>
      </c>
      <c r="AF215">
        <f t="shared" si="97"/>
        <v>0</v>
      </c>
      <c r="AG215">
        <f t="shared" si="98"/>
        <v>0</v>
      </c>
      <c r="AH215">
        <f t="shared" si="99"/>
        <v>0</v>
      </c>
      <c r="AI215">
        <f t="shared" si="100"/>
        <v>0</v>
      </c>
      <c r="AJ215">
        <f t="shared" si="101"/>
        <v>1</v>
      </c>
      <c r="AK215">
        <f t="shared" si="102"/>
        <v>1</v>
      </c>
      <c r="AL215">
        <f t="shared" si="103"/>
        <v>1</v>
      </c>
      <c r="AM215">
        <f t="shared" si="104"/>
        <v>1</v>
      </c>
      <c r="AN215">
        <f t="shared" si="105"/>
        <v>1</v>
      </c>
      <c r="AO215">
        <f t="shared" si="106"/>
        <v>1</v>
      </c>
      <c r="AP215">
        <f t="shared" si="107"/>
        <v>1</v>
      </c>
    </row>
    <row r="216" spans="1:42" x14ac:dyDescent="0.3">
      <c r="A216">
        <v>231</v>
      </c>
      <c r="B216" t="s">
        <v>255</v>
      </c>
      <c r="C216" s="1">
        <v>42497</v>
      </c>
      <c r="D216" s="5">
        <f>INDEX(daysDrivenData!B:C,MATCH(DataCleaned!B216,daysDrivenData!C:C,0),1)</f>
        <v>22</v>
      </c>
      <c r="E216">
        <v>266</v>
      </c>
      <c r="F216">
        <v>5.0252468882073797</v>
      </c>
      <c r="G216">
        <v>16.675000000000001</v>
      </c>
      <c r="H216">
        <v>45.112781954887197</v>
      </c>
      <c r="I216">
        <v>4339.6769335938898</v>
      </c>
      <c r="J216">
        <v>16.314574938322899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34</v>
      </c>
      <c r="R216">
        <v>70</v>
      </c>
      <c r="S216">
        <v>62</v>
      </c>
      <c r="T216">
        <v>58</v>
      </c>
      <c r="U216">
        <v>40</v>
      </c>
      <c r="V216">
        <v>0</v>
      </c>
      <c r="W216">
        <v>0</v>
      </c>
      <c r="X216">
        <v>6</v>
      </c>
      <c r="Y216">
        <v>11</v>
      </c>
      <c r="Z216">
        <f t="shared" si="91"/>
        <v>6</v>
      </c>
      <c r="AA216">
        <f t="shared" si="92"/>
        <v>723.27948893231496</v>
      </c>
      <c r="AB216">
        <f t="shared" si="93"/>
        <v>44.333333333333336</v>
      </c>
      <c r="AC216">
        <f t="shared" si="94"/>
        <v>12.090909090909092</v>
      </c>
      <c r="AD216">
        <f t="shared" si="95"/>
        <v>0</v>
      </c>
      <c r="AE216">
        <f t="shared" si="96"/>
        <v>0</v>
      </c>
      <c r="AF216">
        <f t="shared" si="97"/>
        <v>0</v>
      </c>
      <c r="AG216">
        <f t="shared" si="98"/>
        <v>0</v>
      </c>
      <c r="AH216">
        <f t="shared" si="99"/>
        <v>0</v>
      </c>
      <c r="AI216">
        <f t="shared" si="100"/>
        <v>1</v>
      </c>
      <c r="AJ216">
        <f t="shared" si="101"/>
        <v>1</v>
      </c>
      <c r="AK216">
        <f t="shared" si="102"/>
        <v>1</v>
      </c>
      <c r="AL216">
        <f t="shared" si="103"/>
        <v>1</v>
      </c>
      <c r="AM216">
        <f t="shared" si="104"/>
        <v>1</v>
      </c>
      <c r="AN216">
        <f t="shared" si="105"/>
        <v>1</v>
      </c>
      <c r="AO216">
        <f t="shared" si="106"/>
        <v>0</v>
      </c>
      <c r="AP216">
        <f t="shared" si="107"/>
        <v>0</v>
      </c>
    </row>
    <row r="217" spans="1:42" x14ac:dyDescent="0.3">
      <c r="A217">
        <v>232</v>
      </c>
      <c r="B217" t="s">
        <v>256</v>
      </c>
      <c r="C217" s="1">
        <v>42494</v>
      </c>
      <c r="D217" s="5">
        <f>INDEX(daysDrivenData!B:C,MATCH(DataCleaned!B217,daysDrivenData!C:C,0),1)</f>
        <v>32</v>
      </c>
      <c r="E217">
        <v>220</v>
      </c>
      <c r="F217">
        <v>4.3634036313022699</v>
      </c>
      <c r="G217">
        <v>13.341666666666599</v>
      </c>
      <c r="H217">
        <v>24.090909090909001</v>
      </c>
      <c r="I217">
        <v>2864.1543657368802</v>
      </c>
      <c r="J217">
        <v>13.0188834806222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34</v>
      </c>
      <c r="Q217">
        <v>71</v>
      </c>
      <c r="R217">
        <v>31</v>
      </c>
      <c r="S217">
        <v>41</v>
      </c>
      <c r="T217">
        <v>2</v>
      </c>
      <c r="U217">
        <v>14</v>
      </c>
      <c r="V217">
        <v>18</v>
      </c>
      <c r="W217">
        <v>9</v>
      </c>
      <c r="X217">
        <v>6</v>
      </c>
      <c r="Y217">
        <v>13</v>
      </c>
      <c r="Z217">
        <f t="shared" si="91"/>
        <v>8</v>
      </c>
      <c r="AA217">
        <f t="shared" si="92"/>
        <v>358.01929571711003</v>
      </c>
      <c r="AB217">
        <f t="shared" si="93"/>
        <v>27.5</v>
      </c>
      <c r="AC217">
        <f t="shared" si="94"/>
        <v>6.875</v>
      </c>
      <c r="AD217">
        <f t="shared" si="95"/>
        <v>0</v>
      </c>
      <c r="AE217">
        <f t="shared" si="96"/>
        <v>0</v>
      </c>
      <c r="AF217">
        <f t="shared" si="97"/>
        <v>0</v>
      </c>
      <c r="AG217">
        <f t="shared" si="98"/>
        <v>0</v>
      </c>
      <c r="AH217">
        <f t="shared" si="99"/>
        <v>0</v>
      </c>
      <c r="AI217">
        <f t="shared" si="100"/>
        <v>1</v>
      </c>
      <c r="AJ217">
        <f t="shared" si="101"/>
        <v>1</v>
      </c>
      <c r="AK217">
        <f t="shared" si="102"/>
        <v>1</v>
      </c>
      <c r="AL217">
        <f t="shared" si="103"/>
        <v>1</v>
      </c>
      <c r="AM217">
        <f t="shared" si="104"/>
        <v>1</v>
      </c>
      <c r="AN217">
        <f t="shared" si="105"/>
        <v>1</v>
      </c>
      <c r="AO217">
        <f t="shared" si="106"/>
        <v>1</v>
      </c>
      <c r="AP217">
        <f t="shared" si="107"/>
        <v>1</v>
      </c>
    </row>
    <row r="218" spans="1:42" x14ac:dyDescent="0.3">
      <c r="A218">
        <v>233</v>
      </c>
      <c r="B218" t="s">
        <v>257</v>
      </c>
      <c r="C218" s="1">
        <v>42502</v>
      </c>
      <c r="D218" s="5">
        <f>INDEX(daysDrivenData!B:C,MATCH(DataCleaned!B218,daysDrivenData!C:C,0),1)</f>
        <v>35</v>
      </c>
      <c r="E218">
        <v>311</v>
      </c>
      <c r="F218">
        <v>3.3590531030734998</v>
      </c>
      <c r="G218">
        <v>14.4975884244373</v>
      </c>
      <c r="H218">
        <v>45.016077170418001</v>
      </c>
      <c r="I218">
        <v>4098.6705837941799</v>
      </c>
      <c r="J218">
        <v>13.1790050925858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23</v>
      </c>
      <c r="R218">
        <v>40</v>
      </c>
      <c r="S218">
        <v>32</v>
      </c>
      <c r="T218">
        <v>78</v>
      </c>
      <c r="U218">
        <v>70</v>
      </c>
      <c r="V218">
        <v>37</v>
      </c>
      <c r="W218">
        <v>31</v>
      </c>
      <c r="X218">
        <v>7</v>
      </c>
      <c r="Y218">
        <v>13</v>
      </c>
      <c r="Z218">
        <f t="shared" si="91"/>
        <v>7</v>
      </c>
      <c r="AA218">
        <f t="shared" si="92"/>
        <v>585.52436911345433</v>
      </c>
      <c r="AB218">
        <f t="shared" si="93"/>
        <v>44.428571428571431</v>
      </c>
      <c r="AC218">
        <f t="shared" si="94"/>
        <v>8.8857142857142861</v>
      </c>
      <c r="AD218">
        <f t="shared" si="95"/>
        <v>0</v>
      </c>
      <c r="AE218">
        <f t="shared" si="96"/>
        <v>0</v>
      </c>
      <c r="AF218">
        <f t="shared" si="97"/>
        <v>0</v>
      </c>
      <c r="AG218">
        <f t="shared" si="98"/>
        <v>0</v>
      </c>
      <c r="AH218">
        <f t="shared" si="99"/>
        <v>0</v>
      </c>
      <c r="AI218">
        <f t="shared" si="100"/>
        <v>0</v>
      </c>
      <c r="AJ218">
        <f t="shared" si="101"/>
        <v>1</v>
      </c>
      <c r="AK218">
        <f t="shared" si="102"/>
        <v>1</v>
      </c>
      <c r="AL218">
        <f t="shared" si="103"/>
        <v>1</v>
      </c>
      <c r="AM218">
        <f t="shared" si="104"/>
        <v>1</v>
      </c>
      <c r="AN218">
        <f t="shared" si="105"/>
        <v>1</v>
      </c>
      <c r="AO218">
        <f t="shared" si="106"/>
        <v>1</v>
      </c>
      <c r="AP218">
        <f t="shared" si="107"/>
        <v>1</v>
      </c>
    </row>
    <row r="219" spans="1:42" x14ac:dyDescent="0.3">
      <c r="A219">
        <v>234</v>
      </c>
      <c r="B219" t="s">
        <v>258</v>
      </c>
      <c r="C219" s="1">
        <v>42461</v>
      </c>
      <c r="D219" s="5">
        <f>INDEX(daysDrivenData!B:C,MATCH(DataCleaned!B219,daysDrivenData!C:C,0),1)</f>
        <v>40</v>
      </c>
      <c r="E219">
        <v>193</v>
      </c>
      <c r="F219">
        <v>3.11320619252986</v>
      </c>
      <c r="G219">
        <v>13.146632124352299</v>
      </c>
      <c r="H219">
        <v>38.860103626943001</v>
      </c>
      <c r="I219">
        <v>2372.4649343302199</v>
      </c>
      <c r="J219">
        <v>12.2925644265814</v>
      </c>
      <c r="K219">
        <v>3</v>
      </c>
      <c r="L219">
        <v>13</v>
      </c>
      <c r="M219">
        <v>21</v>
      </c>
      <c r="N219">
        <v>15</v>
      </c>
      <c r="O219">
        <v>15</v>
      </c>
      <c r="P219">
        <v>30</v>
      </c>
      <c r="Q219">
        <v>8</v>
      </c>
      <c r="R219">
        <v>8</v>
      </c>
      <c r="S219">
        <v>26</v>
      </c>
      <c r="T219">
        <v>13</v>
      </c>
      <c r="U219">
        <v>10</v>
      </c>
      <c r="V219">
        <v>23</v>
      </c>
      <c r="W219">
        <v>8</v>
      </c>
      <c r="X219">
        <v>1</v>
      </c>
      <c r="Y219">
        <v>13</v>
      </c>
      <c r="Z219">
        <f t="shared" si="91"/>
        <v>13</v>
      </c>
      <c r="AA219">
        <f t="shared" si="92"/>
        <v>182.49730264078613</v>
      </c>
      <c r="AB219">
        <f t="shared" si="93"/>
        <v>14.846153846153847</v>
      </c>
      <c r="AC219">
        <f t="shared" si="94"/>
        <v>4.8250000000000002</v>
      </c>
      <c r="AD219">
        <f t="shared" si="95"/>
        <v>1</v>
      </c>
      <c r="AE219">
        <f t="shared" si="96"/>
        <v>1</v>
      </c>
      <c r="AF219">
        <f t="shared" si="97"/>
        <v>1</v>
      </c>
      <c r="AG219">
        <f t="shared" si="98"/>
        <v>1</v>
      </c>
      <c r="AH219">
        <f t="shared" si="99"/>
        <v>1</v>
      </c>
      <c r="AI219">
        <f t="shared" si="100"/>
        <v>1</v>
      </c>
      <c r="AJ219">
        <f t="shared" si="101"/>
        <v>1</v>
      </c>
      <c r="AK219">
        <f t="shared" si="102"/>
        <v>1</v>
      </c>
      <c r="AL219">
        <f t="shared" si="103"/>
        <v>1</v>
      </c>
      <c r="AM219">
        <f t="shared" si="104"/>
        <v>1</v>
      </c>
      <c r="AN219">
        <f t="shared" si="105"/>
        <v>1</v>
      </c>
      <c r="AO219">
        <f t="shared" si="106"/>
        <v>1</v>
      </c>
      <c r="AP219">
        <f t="shared" si="107"/>
        <v>1</v>
      </c>
    </row>
    <row r="220" spans="1:42" x14ac:dyDescent="0.3">
      <c r="A220">
        <v>235</v>
      </c>
      <c r="B220" t="s">
        <v>259</v>
      </c>
      <c r="C220" s="1">
        <v>42465</v>
      </c>
      <c r="D220" s="5">
        <f>INDEX(daysDrivenData!B:C,MATCH(DataCleaned!B220,daysDrivenData!C:C,0),1)</f>
        <v>43</v>
      </c>
      <c r="E220">
        <v>291</v>
      </c>
      <c r="F220">
        <v>4.6816741634966998</v>
      </c>
      <c r="G220">
        <v>14.549255441008</v>
      </c>
      <c r="H220">
        <v>27.491408934707898</v>
      </c>
      <c r="I220">
        <v>4013.03134991466</v>
      </c>
      <c r="J220">
        <v>13.790485738538299</v>
      </c>
      <c r="K220">
        <v>0</v>
      </c>
      <c r="L220">
        <v>6</v>
      </c>
      <c r="M220">
        <v>0</v>
      </c>
      <c r="N220">
        <v>17</v>
      </c>
      <c r="O220">
        <v>25</v>
      </c>
      <c r="P220">
        <v>11</v>
      </c>
      <c r="Q220">
        <v>0</v>
      </c>
      <c r="R220">
        <v>37</v>
      </c>
      <c r="S220">
        <v>47</v>
      </c>
      <c r="T220">
        <v>49</v>
      </c>
      <c r="U220">
        <v>14</v>
      </c>
      <c r="V220">
        <v>41</v>
      </c>
      <c r="W220">
        <v>44</v>
      </c>
      <c r="X220">
        <v>2</v>
      </c>
      <c r="Y220">
        <v>13</v>
      </c>
      <c r="Z220">
        <f t="shared" si="91"/>
        <v>12</v>
      </c>
      <c r="AA220">
        <f t="shared" si="92"/>
        <v>334.419279159555</v>
      </c>
      <c r="AB220">
        <f t="shared" si="93"/>
        <v>24.25</v>
      </c>
      <c r="AC220">
        <f t="shared" si="94"/>
        <v>6.7674418604651159</v>
      </c>
      <c r="AD220">
        <f t="shared" si="95"/>
        <v>0</v>
      </c>
      <c r="AE220">
        <f t="shared" si="96"/>
        <v>1</v>
      </c>
      <c r="AF220">
        <f t="shared" si="97"/>
        <v>1</v>
      </c>
      <c r="AG220">
        <f t="shared" si="98"/>
        <v>1</v>
      </c>
      <c r="AH220">
        <f t="shared" si="99"/>
        <v>1</v>
      </c>
      <c r="AI220">
        <f t="shared" si="100"/>
        <v>1</v>
      </c>
      <c r="AJ220">
        <f t="shared" si="101"/>
        <v>1</v>
      </c>
      <c r="AK220">
        <f t="shared" si="102"/>
        <v>1</v>
      </c>
      <c r="AL220">
        <f t="shared" si="103"/>
        <v>1</v>
      </c>
      <c r="AM220">
        <f t="shared" si="104"/>
        <v>1</v>
      </c>
      <c r="AN220">
        <f t="shared" si="105"/>
        <v>1</v>
      </c>
      <c r="AO220">
        <f t="shared" si="106"/>
        <v>1</v>
      </c>
      <c r="AP220">
        <f t="shared" si="107"/>
        <v>1</v>
      </c>
    </row>
    <row r="221" spans="1:42" x14ac:dyDescent="0.3">
      <c r="A221">
        <v>236</v>
      </c>
      <c r="B221" t="s">
        <v>260</v>
      </c>
      <c r="C221" s="1">
        <v>42478</v>
      </c>
      <c r="D221" s="5">
        <f>INDEX(daysDrivenData!B:C,MATCH(DataCleaned!B221,daysDrivenData!C:C,0),1)</f>
        <v>28</v>
      </c>
      <c r="E221">
        <v>209</v>
      </c>
      <c r="F221">
        <v>2.8479355827343502</v>
      </c>
      <c r="G221">
        <v>14.016108452950499</v>
      </c>
      <c r="H221">
        <v>28.229665071770299</v>
      </c>
      <c r="I221">
        <v>2316.7109938059498</v>
      </c>
      <c r="J221">
        <v>11.084741597157601</v>
      </c>
      <c r="K221">
        <v>0</v>
      </c>
      <c r="L221">
        <v>0</v>
      </c>
      <c r="M221">
        <v>0</v>
      </c>
      <c r="N221">
        <v>41</v>
      </c>
      <c r="O221">
        <v>21</v>
      </c>
      <c r="P221">
        <v>0</v>
      </c>
      <c r="Q221">
        <v>0</v>
      </c>
      <c r="R221">
        <v>4</v>
      </c>
      <c r="S221">
        <v>25</v>
      </c>
      <c r="T221">
        <v>54</v>
      </c>
      <c r="U221">
        <v>11</v>
      </c>
      <c r="V221">
        <v>30</v>
      </c>
      <c r="W221">
        <v>23</v>
      </c>
      <c r="X221">
        <v>4</v>
      </c>
      <c r="Y221">
        <v>13</v>
      </c>
      <c r="Z221">
        <f t="shared" si="91"/>
        <v>10</v>
      </c>
      <c r="AA221">
        <f t="shared" si="92"/>
        <v>231.67109938059497</v>
      </c>
      <c r="AB221">
        <f t="shared" si="93"/>
        <v>20.9</v>
      </c>
      <c r="AC221">
        <f t="shared" si="94"/>
        <v>7.4642857142857144</v>
      </c>
      <c r="AD221">
        <f t="shared" si="95"/>
        <v>0</v>
      </c>
      <c r="AE221">
        <f t="shared" si="96"/>
        <v>0</v>
      </c>
      <c r="AF221">
        <f t="shared" si="97"/>
        <v>0</v>
      </c>
      <c r="AG221">
        <f t="shared" si="98"/>
        <v>1</v>
      </c>
      <c r="AH221">
        <f t="shared" si="99"/>
        <v>1</v>
      </c>
      <c r="AI221">
        <f t="shared" si="100"/>
        <v>1</v>
      </c>
      <c r="AJ221">
        <f t="shared" si="101"/>
        <v>1</v>
      </c>
      <c r="AK221">
        <f t="shared" si="102"/>
        <v>1</v>
      </c>
      <c r="AL221">
        <f t="shared" si="103"/>
        <v>1</v>
      </c>
      <c r="AM221">
        <f t="shared" si="104"/>
        <v>1</v>
      </c>
      <c r="AN221">
        <f t="shared" si="105"/>
        <v>1</v>
      </c>
      <c r="AO221">
        <f t="shared" si="106"/>
        <v>1</v>
      </c>
      <c r="AP221">
        <f t="shared" si="107"/>
        <v>1</v>
      </c>
    </row>
    <row r="222" spans="1:42" x14ac:dyDescent="0.3">
      <c r="A222">
        <v>237</v>
      </c>
      <c r="B222" t="s">
        <v>261</v>
      </c>
      <c r="C222" s="1">
        <v>42459</v>
      </c>
      <c r="D222" s="5">
        <f>INDEX(daysDrivenData!B:C,MATCH(DataCleaned!B222,daysDrivenData!C:C,0),1)</f>
        <v>62</v>
      </c>
      <c r="E222">
        <v>449</v>
      </c>
      <c r="F222">
        <v>5.7449839789626704</v>
      </c>
      <c r="G222">
        <v>15.5691907943578</v>
      </c>
      <c r="H222">
        <v>25.835189309576801</v>
      </c>
      <c r="I222">
        <v>6779.1686466077099</v>
      </c>
      <c r="J222">
        <v>15.0983711505739</v>
      </c>
      <c r="K222">
        <v>33</v>
      </c>
      <c r="L222">
        <v>31</v>
      </c>
      <c r="M222">
        <v>30</v>
      </c>
      <c r="N222">
        <v>26</v>
      </c>
      <c r="O222">
        <v>26</v>
      </c>
      <c r="P222">
        <v>35</v>
      </c>
      <c r="Q222">
        <v>21</v>
      </c>
      <c r="R222">
        <v>14</v>
      </c>
      <c r="S222">
        <v>34</v>
      </c>
      <c r="T222">
        <v>29</v>
      </c>
      <c r="U222">
        <v>29</v>
      </c>
      <c r="V222">
        <v>80</v>
      </c>
      <c r="W222">
        <v>61</v>
      </c>
      <c r="X222">
        <v>1</v>
      </c>
      <c r="Y222">
        <v>13</v>
      </c>
      <c r="Z222">
        <f t="shared" si="91"/>
        <v>13</v>
      </c>
      <c r="AA222">
        <f t="shared" si="92"/>
        <v>521.47451127751617</v>
      </c>
      <c r="AB222">
        <f t="shared" si="93"/>
        <v>34.53846153846154</v>
      </c>
      <c r="AC222">
        <f t="shared" si="94"/>
        <v>7.241935483870968</v>
      </c>
      <c r="AD222">
        <f t="shared" si="95"/>
        <v>1</v>
      </c>
      <c r="AE222">
        <f t="shared" si="96"/>
        <v>1</v>
      </c>
      <c r="AF222">
        <f t="shared" si="97"/>
        <v>1</v>
      </c>
      <c r="AG222">
        <f t="shared" si="98"/>
        <v>1</v>
      </c>
      <c r="AH222">
        <f t="shared" si="99"/>
        <v>1</v>
      </c>
      <c r="AI222">
        <f t="shared" si="100"/>
        <v>1</v>
      </c>
      <c r="AJ222">
        <f t="shared" si="101"/>
        <v>1</v>
      </c>
      <c r="AK222">
        <f t="shared" si="102"/>
        <v>1</v>
      </c>
      <c r="AL222">
        <f t="shared" si="103"/>
        <v>1</v>
      </c>
      <c r="AM222">
        <f t="shared" si="104"/>
        <v>1</v>
      </c>
      <c r="AN222">
        <f t="shared" si="105"/>
        <v>1</v>
      </c>
      <c r="AO222">
        <f t="shared" si="106"/>
        <v>1</v>
      </c>
      <c r="AP222">
        <f t="shared" si="107"/>
        <v>1</v>
      </c>
    </row>
    <row r="223" spans="1:42" x14ac:dyDescent="0.3">
      <c r="A223">
        <v>238</v>
      </c>
      <c r="B223" t="s">
        <v>262</v>
      </c>
      <c r="C223" s="1">
        <v>42499</v>
      </c>
      <c r="D223" s="5">
        <f>INDEX(daysDrivenData!B:C,MATCH(DataCleaned!B223,daysDrivenData!C:C,0),1)</f>
        <v>40</v>
      </c>
      <c r="E223">
        <v>316</v>
      </c>
      <c r="F223">
        <v>4.6043523148808703</v>
      </c>
      <c r="G223">
        <v>15.567088607594901</v>
      </c>
      <c r="H223">
        <v>37.974683544303801</v>
      </c>
      <c r="I223">
        <v>4769.4432900567899</v>
      </c>
      <c r="J223">
        <v>15.0931749685341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69</v>
      </c>
      <c r="R223">
        <v>46</v>
      </c>
      <c r="S223">
        <v>41</v>
      </c>
      <c r="T223">
        <v>25</v>
      </c>
      <c r="U223">
        <v>38</v>
      </c>
      <c r="V223">
        <v>52</v>
      </c>
      <c r="W223">
        <v>45</v>
      </c>
      <c r="X223">
        <v>7</v>
      </c>
      <c r="Y223">
        <v>13</v>
      </c>
      <c r="Z223">
        <f t="shared" si="91"/>
        <v>7</v>
      </c>
      <c r="AA223">
        <f t="shared" si="92"/>
        <v>681.34904143668427</v>
      </c>
      <c r="AB223">
        <f t="shared" si="93"/>
        <v>45.142857142857146</v>
      </c>
      <c r="AC223">
        <f t="shared" si="94"/>
        <v>7.9</v>
      </c>
      <c r="AD223">
        <f t="shared" si="95"/>
        <v>0</v>
      </c>
      <c r="AE223">
        <f t="shared" si="96"/>
        <v>0</v>
      </c>
      <c r="AF223">
        <f t="shared" si="97"/>
        <v>0</v>
      </c>
      <c r="AG223">
        <f t="shared" si="98"/>
        <v>0</v>
      </c>
      <c r="AH223">
        <f t="shared" si="99"/>
        <v>0</v>
      </c>
      <c r="AI223">
        <f t="shared" si="100"/>
        <v>0</v>
      </c>
      <c r="AJ223">
        <f t="shared" si="101"/>
        <v>1</v>
      </c>
      <c r="AK223">
        <f t="shared" si="102"/>
        <v>1</v>
      </c>
      <c r="AL223">
        <f t="shared" si="103"/>
        <v>1</v>
      </c>
      <c r="AM223">
        <f t="shared" si="104"/>
        <v>1</v>
      </c>
      <c r="AN223">
        <f t="shared" si="105"/>
        <v>1</v>
      </c>
      <c r="AO223">
        <f t="shared" si="106"/>
        <v>1</v>
      </c>
      <c r="AP223">
        <f t="shared" si="107"/>
        <v>1</v>
      </c>
    </row>
    <row r="224" spans="1:42" x14ac:dyDescent="0.3">
      <c r="A224">
        <v>239</v>
      </c>
      <c r="B224" t="s">
        <v>263</v>
      </c>
      <c r="C224" s="1">
        <v>42475</v>
      </c>
      <c r="D224" s="5">
        <f>INDEX(daysDrivenData!B:C,MATCH(DataCleaned!B224,daysDrivenData!C:C,0),1)</f>
        <v>8</v>
      </c>
      <c r="E224">
        <v>68</v>
      </c>
      <c r="F224">
        <v>6.0905036701197899</v>
      </c>
      <c r="G224">
        <v>16.239215686274498</v>
      </c>
      <c r="H224">
        <v>20.588235294117599</v>
      </c>
      <c r="I224">
        <v>1114.00745298279</v>
      </c>
      <c r="J224">
        <v>16.382462543864602</v>
      </c>
      <c r="K224">
        <v>0</v>
      </c>
      <c r="L224">
        <v>0</v>
      </c>
      <c r="M224">
        <v>8</v>
      </c>
      <c r="N224">
        <v>26</v>
      </c>
      <c r="O224">
        <v>15</v>
      </c>
      <c r="P224">
        <v>0</v>
      </c>
      <c r="Q224">
        <v>19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7</v>
      </c>
      <c r="Z224">
        <f t="shared" si="91"/>
        <v>5</v>
      </c>
      <c r="AA224">
        <f t="shared" si="92"/>
        <v>222.80149059655801</v>
      </c>
      <c r="AB224">
        <f t="shared" si="93"/>
        <v>13.6</v>
      </c>
      <c r="AC224">
        <f t="shared" si="94"/>
        <v>8.5</v>
      </c>
      <c r="AD224">
        <f t="shared" si="95"/>
        <v>0</v>
      </c>
      <c r="AE224">
        <f t="shared" si="96"/>
        <v>0</v>
      </c>
      <c r="AF224">
        <f t="shared" si="97"/>
        <v>1</v>
      </c>
      <c r="AG224">
        <f t="shared" si="98"/>
        <v>1</v>
      </c>
      <c r="AH224">
        <f t="shared" si="99"/>
        <v>1</v>
      </c>
      <c r="AI224">
        <f t="shared" si="100"/>
        <v>1</v>
      </c>
      <c r="AJ224">
        <f t="shared" si="101"/>
        <v>1</v>
      </c>
      <c r="AK224">
        <f t="shared" si="102"/>
        <v>0</v>
      </c>
      <c r="AL224">
        <f t="shared" si="103"/>
        <v>0</v>
      </c>
      <c r="AM224">
        <f t="shared" si="104"/>
        <v>0</v>
      </c>
      <c r="AN224">
        <f t="shared" si="105"/>
        <v>0</v>
      </c>
      <c r="AO224">
        <f t="shared" si="106"/>
        <v>0</v>
      </c>
      <c r="AP224">
        <f t="shared" si="107"/>
        <v>0</v>
      </c>
    </row>
    <row r="225" spans="1:42" x14ac:dyDescent="0.3">
      <c r="A225">
        <v>240</v>
      </c>
      <c r="B225" t="s">
        <v>264</v>
      </c>
      <c r="C225" s="1">
        <v>42468</v>
      </c>
      <c r="D225" s="5">
        <f>INDEX(daysDrivenData!B:C,MATCH(DataCleaned!B225,daysDrivenData!C:C,0),1)</f>
        <v>61</v>
      </c>
      <c r="E225">
        <v>346</v>
      </c>
      <c r="F225">
        <v>3.6969953790700498</v>
      </c>
      <c r="G225">
        <v>12.465944123313999</v>
      </c>
      <c r="H225">
        <v>47.976878612716703</v>
      </c>
      <c r="I225">
        <v>4524.4850612041701</v>
      </c>
      <c r="J225">
        <v>13.076546419665201</v>
      </c>
      <c r="K225">
        <v>0</v>
      </c>
      <c r="L225">
        <v>17</v>
      </c>
      <c r="M225">
        <v>32</v>
      </c>
      <c r="N225">
        <v>33</v>
      </c>
      <c r="O225">
        <v>33</v>
      </c>
      <c r="P225">
        <v>33</v>
      </c>
      <c r="Q225">
        <v>44</v>
      </c>
      <c r="R225">
        <v>31</v>
      </c>
      <c r="S225">
        <v>13</v>
      </c>
      <c r="T225">
        <v>42</v>
      </c>
      <c r="U225">
        <v>23</v>
      </c>
      <c r="V225">
        <v>22</v>
      </c>
      <c r="W225">
        <v>23</v>
      </c>
      <c r="X225">
        <v>2</v>
      </c>
      <c r="Y225">
        <v>13</v>
      </c>
      <c r="Z225">
        <f t="shared" si="91"/>
        <v>12</v>
      </c>
      <c r="AA225">
        <f t="shared" si="92"/>
        <v>377.04042176701415</v>
      </c>
      <c r="AB225">
        <f t="shared" si="93"/>
        <v>28.833333333333332</v>
      </c>
      <c r="AC225">
        <f t="shared" si="94"/>
        <v>5.6721311475409832</v>
      </c>
      <c r="AD225">
        <f t="shared" si="95"/>
        <v>0</v>
      </c>
      <c r="AE225">
        <f t="shared" si="96"/>
        <v>1</v>
      </c>
      <c r="AF225">
        <f t="shared" si="97"/>
        <v>1</v>
      </c>
      <c r="AG225">
        <f t="shared" si="98"/>
        <v>1</v>
      </c>
      <c r="AH225">
        <f t="shared" si="99"/>
        <v>1</v>
      </c>
      <c r="AI225">
        <f t="shared" si="100"/>
        <v>1</v>
      </c>
      <c r="AJ225">
        <f t="shared" si="101"/>
        <v>1</v>
      </c>
      <c r="AK225">
        <f t="shared" si="102"/>
        <v>1</v>
      </c>
      <c r="AL225">
        <f t="shared" si="103"/>
        <v>1</v>
      </c>
      <c r="AM225">
        <f t="shared" si="104"/>
        <v>1</v>
      </c>
      <c r="AN225">
        <f t="shared" si="105"/>
        <v>1</v>
      </c>
      <c r="AO225">
        <f t="shared" si="106"/>
        <v>1</v>
      </c>
      <c r="AP225">
        <f t="shared" si="107"/>
        <v>1</v>
      </c>
    </row>
    <row r="226" spans="1:42" x14ac:dyDescent="0.3">
      <c r="A226">
        <v>241</v>
      </c>
      <c r="B226" t="s">
        <v>265</v>
      </c>
      <c r="C226" s="1">
        <v>42489</v>
      </c>
      <c r="D226" s="5">
        <f>INDEX(daysDrivenData!B:C,MATCH(DataCleaned!B226,daysDrivenData!C:C,0),1)</f>
        <v>33</v>
      </c>
      <c r="E226">
        <v>234</v>
      </c>
      <c r="F226">
        <v>4.0991587675321304</v>
      </c>
      <c r="G226">
        <v>11.144943019943</v>
      </c>
      <c r="H226">
        <v>19.658119658119599</v>
      </c>
      <c r="I226">
        <v>2812.50816761736</v>
      </c>
      <c r="J226">
        <v>12.019265673578399</v>
      </c>
      <c r="K226">
        <v>0</v>
      </c>
      <c r="L226">
        <v>0</v>
      </c>
      <c r="M226">
        <v>0</v>
      </c>
      <c r="N226">
        <v>0</v>
      </c>
      <c r="O226">
        <v>22</v>
      </c>
      <c r="P226">
        <v>43</v>
      </c>
      <c r="Q226">
        <v>42</v>
      </c>
      <c r="R226">
        <v>34</v>
      </c>
      <c r="S226">
        <v>0</v>
      </c>
      <c r="T226">
        <v>40</v>
      </c>
      <c r="U226">
        <v>20</v>
      </c>
      <c r="V226">
        <v>0</v>
      </c>
      <c r="W226">
        <v>33</v>
      </c>
      <c r="X226">
        <v>5</v>
      </c>
      <c r="Y226">
        <v>13</v>
      </c>
      <c r="Z226">
        <f t="shared" si="91"/>
        <v>9</v>
      </c>
      <c r="AA226">
        <f t="shared" si="92"/>
        <v>312.50090751303998</v>
      </c>
      <c r="AB226">
        <f t="shared" si="93"/>
        <v>26</v>
      </c>
      <c r="AC226">
        <f t="shared" si="94"/>
        <v>7.0909090909090908</v>
      </c>
      <c r="AD226">
        <f t="shared" si="95"/>
        <v>0</v>
      </c>
      <c r="AE226">
        <f t="shared" si="96"/>
        <v>0</v>
      </c>
      <c r="AF226">
        <f t="shared" si="97"/>
        <v>0</v>
      </c>
      <c r="AG226">
        <f t="shared" si="98"/>
        <v>0</v>
      </c>
      <c r="AH226">
        <f t="shared" si="99"/>
        <v>1</v>
      </c>
      <c r="AI226">
        <f t="shared" si="100"/>
        <v>1</v>
      </c>
      <c r="AJ226">
        <f t="shared" si="101"/>
        <v>1</v>
      </c>
      <c r="AK226">
        <f t="shared" si="102"/>
        <v>1</v>
      </c>
      <c r="AL226">
        <f t="shared" si="103"/>
        <v>1</v>
      </c>
      <c r="AM226">
        <f t="shared" si="104"/>
        <v>1</v>
      </c>
      <c r="AN226">
        <f t="shared" si="105"/>
        <v>1</v>
      </c>
      <c r="AO226">
        <f t="shared" si="106"/>
        <v>1</v>
      </c>
      <c r="AP226">
        <f t="shared" si="107"/>
        <v>1</v>
      </c>
    </row>
    <row r="227" spans="1:42" x14ac:dyDescent="0.3">
      <c r="A227">
        <v>242</v>
      </c>
      <c r="B227" t="s">
        <v>266</v>
      </c>
      <c r="C227" s="1">
        <v>42491</v>
      </c>
      <c r="D227" s="5">
        <f>INDEX(daysDrivenData!B:C,MATCH(DataCleaned!B227,daysDrivenData!C:C,0),1)</f>
        <v>42</v>
      </c>
      <c r="E227">
        <v>479</v>
      </c>
      <c r="F227">
        <v>5.2631490189588197</v>
      </c>
      <c r="G227">
        <v>15.936951983298499</v>
      </c>
      <c r="H227">
        <v>35.073068893528102</v>
      </c>
      <c r="I227">
        <v>7343.1603969297903</v>
      </c>
      <c r="J227">
        <v>15.3301887201039</v>
      </c>
      <c r="K227">
        <v>0</v>
      </c>
      <c r="L227">
        <v>0</v>
      </c>
      <c r="M227">
        <v>0</v>
      </c>
      <c r="N227">
        <v>0</v>
      </c>
      <c r="O227">
        <v>6</v>
      </c>
      <c r="P227">
        <v>71</v>
      </c>
      <c r="Q227">
        <v>58</v>
      </c>
      <c r="R227">
        <v>80</v>
      </c>
      <c r="S227">
        <v>43</v>
      </c>
      <c r="T227">
        <v>87</v>
      </c>
      <c r="U227">
        <v>96</v>
      </c>
      <c r="V227">
        <v>10</v>
      </c>
      <c r="W227">
        <v>28</v>
      </c>
      <c r="X227">
        <v>5</v>
      </c>
      <c r="Y227">
        <v>13</v>
      </c>
      <c r="Z227">
        <f t="shared" si="91"/>
        <v>9</v>
      </c>
      <c r="AA227">
        <f t="shared" si="92"/>
        <v>815.90671076997671</v>
      </c>
      <c r="AB227">
        <f t="shared" si="93"/>
        <v>53.222222222222221</v>
      </c>
      <c r="AC227">
        <f t="shared" si="94"/>
        <v>11.404761904761905</v>
      </c>
      <c r="AD227">
        <f t="shared" si="95"/>
        <v>0</v>
      </c>
      <c r="AE227">
        <f t="shared" si="96"/>
        <v>0</v>
      </c>
      <c r="AF227">
        <f t="shared" si="97"/>
        <v>0</v>
      </c>
      <c r="AG227">
        <f t="shared" si="98"/>
        <v>0</v>
      </c>
      <c r="AH227">
        <f t="shared" si="99"/>
        <v>1</v>
      </c>
      <c r="AI227">
        <f t="shared" si="100"/>
        <v>1</v>
      </c>
      <c r="AJ227">
        <f t="shared" si="101"/>
        <v>1</v>
      </c>
      <c r="AK227">
        <f t="shared" si="102"/>
        <v>1</v>
      </c>
      <c r="AL227">
        <f t="shared" si="103"/>
        <v>1</v>
      </c>
      <c r="AM227">
        <f t="shared" si="104"/>
        <v>1</v>
      </c>
      <c r="AN227">
        <f t="shared" si="105"/>
        <v>1</v>
      </c>
      <c r="AO227">
        <f t="shared" si="106"/>
        <v>1</v>
      </c>
      <c r="AP227">
        <f t="shared" si="107"/>
        <v>1</v>
      </c>
    </row>
    <row r="228" spans="1:42" x14ac:dyDescent="0.3">
      <c r="A228">
        <v>243</v>
      </c>
      <c r="B228" t="s">
        <v>267</v>
      </c>
      <c r="C228" s="1">
        <v>42491</v>
      </c>
      <c r="D228" s="5">
        <f>INDEX(daysDrivenData!B:C,MATCH(DataCleaned!B228,daysDrivenData!C:C,0),1)</f>
        <v>5</v>
      </c>
      <c r="E228">
        <v>39</v>
      </c>
      <c r="F228">
        <v>4.3157204434498198</v>
      </c>
      <c r="G228">
        <v>12.042307692307601</v>
      </c>
      <c r="H228">
        <v>30.769230769230699</v>
      </c>
      <c r="I228">
        <v>561.93467689446095</v>
      </c>
      <c r="J228">
        <v>14.4085814588323</v>
      </c>
      <c r="K228">
        <v>0</v>
      </c>
      <c r="L228">
        <v>0</v>
      </c>
      <c r="M228">
        <v>0</v>
      </c>
      <c r="N228">
        <v>0</v>
      </c>
      <c r="O228">
        <v>4</v>
      </c>
      <c r="P228">
        <v>35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5</v>
      </c>
      <c r="Y228">
        <v>6</v>
      </c>
      <c r="Z228">
        <f t="shared" si="91"/>
        <v>2</v>
      </c>
      <c r="AA228">
        <f t="shared" si="92"/>
        <v>280.96733844723047</v>
      </c>
      <c r="AB228">
        <f t="shared" si="93"/>
        <v>19.5</v>
      </c>
      <c r="AC228">
        <f t="shared" si="94"/>
        <v>7.8</v>
      </c>
      <c r="AD228">
        <f t="shared" si="95"/>
        <v>0</v>
      </c>
      <c r="AE228">
        <f t="shared" si="96"/>
        <v>0</v>
      </c>
      <c r="AF228">
        <f t="shared" si="97"/>
        <v>0</v>
      </c>
      <c r="AG228">
        <f t="shared" si="98"/>
        <v>0</v>
      </c>
      <c r="AH228">
        <f t="shared" si="99"/>
        <v>1</v>
      </c>
      <c r="AI228">
        <f t="shared" si="100"/>
        <v>1</v>
      </c>
      <c r="AJ228">
        <f t="shared" si="101"/>
        <v>0</v>
      </c>
      <c r="AK228">
        <f t="shared" si="102"/>
        <v>0</v>
      </c>
      <c r="AL228">
        <f t="shared" si="103"/>
        <v>0</v>
      </c>
      <c r="AM228">
        <f t="shared" si="104"/>
        <v>0</v>
      </c>
      <c r="AN228">
        <f t="shared" si="105"/>
        <v>0</v>
      </c>
      <c r="AO228">
        <f t="shared" si="106"/>
        <v>0</v>
      </c>
      <c r="AP228">
        <f t="shared" si="107"/>
        <v>0</v>
      </c>
    </row>
    <row r="229" spans="1:42" x14ac:dyDescent="0.3">
      <c r="A229">
        <v>244</v>
      </c>
      <c r="B229" t="s">
        <v>268</v>
      </c>
      <c r="C229" s="1">
        <v>42486</v>
      </c>
      <c r="D229" s="5">
        <f>INDEX(daysDrivenData!B:C,MATCH(DataCleaned!B229,daysDrivenData!C:C,0),1)</f>
        <v>29</v>
      </c>
      <c r="E229">
        <v>182</v>
      </c>
      <c r="F229">
        <v>3.7466317842124002</v>
      </c>
      <c r="G229">
        <v>12.1489926739926</v>
      </c>
      <c r="H229">
        <v>40.109890109890102</v>
      </c>
      <c r="I229">
        <v>2308.9996709676002</v>
      </c>
      <c r="J229">
        <v>12.686811378942799</v>
      </c>
      <c r="K229">
        <v>0</v>
      </c>
      <c r="L229">
        <v>0</v>
      </c>
      <c r="M229">
        <v>0</v>
      </c>
      <c r="N229">
        <v>0</v>
      </c>
      <c r="O229">
        <v>17</v>
      </c>
      <c r="P229">
        <v>6</v>
      </c>
      <c r="Q229">
        <v>12</v>
      </c>
      <c r="R229">
        <v>8</v>
      </c>
      <c r="S229">
        <v>24</v>
      </c>
      <c r="T229">
        <v>47</v>
      </c>
      <c r="U229">
        <v>47</v>
      </c>
      <c r="V229">
        <v>21</v>
      </c>
      <c r="W229">
        <v>0</v>
      </c>
      <c r="X229">
        <v>5</v>
      </c>
      <c r="Y229">
        <v>12</v>
      </c>
      <c r="Z229">
        <f t="shared" si="91"/>
        <v>8</v>
      </c>
      <c r="AA229">
        <f t="shared" si="92"/>
        <v>288.62495887095002</v>
      </c>
      <c r="AB229">
        <f t="shared" si="93"/>
        <v>22.75</v>
      </c>
      <c r="AC229">
        <f t="shared" si="94"/>
        <v>6.2758620689655169</v>
      </c>
      <c r="AD229">
        <f t="shared" si="95"/>
        <v>0</v>
      </c>
      <c r="AE229">
        <f t="shared" si="96"/>
        <v>0</v>
      </c>
      <c r="AF229">
        <f t="shared" si="97"/>
        <v>0</v>
      </c>
      <c r="AG229">
        <f t="shared" si="98"/>
        <v>0</v>
      </c>
      <c r="AH229">
        <f t="shared" si="99"/>
        <v>1</v>
      </c>
      <c r="AI229">
        <f t="shared" si="100"/>
        <v>1</v>
      </c>
      <c r="AJ229">
        <f t="shared" si="101"/>
        <v>1</v>
      </c>
      <c r="AK229">
        <f t="shared" si="102"/>
        <v>1</v>
      </c>
      <c r="AL229">
        <f t="shared" si="103"/>
        <v>1</v>
      </c>
      <c r="AM229">
        <f t="shared" si="104"/>
        <v>1</v>
      </c>
      <c r="AN229">
        <f t="shared" si="105"/>
        <v>1</v>
      </c>
      <c r="AO229">
        <f t="shared" si="106"/>
        <v>1</v>
      </c>
      <c r="AP229">
        <f t="shared" si="107"/>
        <v>0</v>
      </c>
    </row>
    <row r="230" spans="1:42" x14ac:dyDescent="0.3">
      <c r="A230">
        <v>245</v>
      </c>
      <c r="B230" s="2" t="s">
        <v>269</v>
      </c>
      <c r="C230" s="1">
        <v>42483</v>
      </c>
      <c r="D230" s="5">
        <f>INDEX(daysDrivenData!B:C,MATCH(DataCleaned!B230,daysDrivenData!C:C,0),1)</f>
        <v>5</v>
      </c>
      <c r="E230">
        <v>35</v>
      </c>
      <c r="F230">
        <v>4.6731313102620504</v>
      </c>
      <c r="G230">
        <v>15.289047619047601</v>
      </c>
      <c r="H230">
        <v>45.714285714285701</v>
      </c>
      <c r="I230">
        <v>516.74247792159099</v>
      </c>
      <c r="J230">
        <v>14.7640707977597</v>
      </c>
      <c r="K230">
        <v>0</v>
      </c>
      <c r="L230">
        <v>0</v>
      </c>
      <c r="M230">
        <v>0</v>
      </c>
      <c r="N230">
        <v>1</v>
      </c>
      <c r="O230">
        <v>11</v>
      </c>
      <c r="P230">
        <v>17</v>
      </c>
      <c r="Q230">
        <v>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4</v>
      </c>
      <c r="Y230">
        <v>7</v>
      </c>
      <c r="Z230">
        <f t="shared" si="91"/>
        <v>4</v>
      </c>
      <c r="AA230">
        <f t="shared" si="92"/>
        <v>129.18561948039775</v>
      </c>
      <c r="AB230">
        <f t="shared" si="93"/>
        <v>8.75</v>
      </c>
      <c r="AC230">
        <f t="shared" si="94"/>
        <v>7</v>
      </c>
      <c r="AD230">
        <f t="shared" si="95"/>
        <v>0</v>
      </c>
      <c r="AE230">
        <f t="shared" si="96"/>
        <v>0</v>
      </c>
      <c r="AF230">
        <f t="shared" si="97"/>
        <v>0</v>
      </c>
      <c r="AG230">
        <f t="shared" si="98"/>
        <v>1</v>
      </c>
      <c r="AH230">
        <f t="shared" si="99"/>
        <v>1</v>
      </c>
      <c r="AI230">
        <f t="shared" si="100"/>
        <v>1</v>
      </c>
      <c r="AJ230">
        <f t="shared" si="101"/>
        <v>1</v>
      </c>
      <c r="AK230">
        <f t="shared" si="102"/>
        <v>0</v>
      </c>
      <c r="AL230">
        <f t="shared" si="103"/>
        <v>0</v>
      </c>
      <c r="AM230">
        <f t="shared" si="104"/>
        <v>0</v>
      </c>
      <c r="AN230">
        <f t="shared" si="105"/>
        <v>0</v>
      </c>
      <c r="AO230">
        <f t="shared" si="106"/>
        <v>0</v>
      </c>
      <c r="AP230">
        <f t="shared" si="107"/>
        <v>0</v>
      </c>
    </row>
    <row r="231" spans="1:42" x14ac:dyDescent="0.3">
      <c r="A231">
        <v>246</v>
      </c>
      <c r="B231" t="s">
        <v>270</v>
      </c>
      <c r="C231" s="1">
        <v>42461</v>
      </c>
      <c r="D231" s="5">
        <f>INDEX(daysDrivenData!B:C,MATCH(DataCleaned!B231,daysDrivenData!C:C,0),1)</f>
        <v>25</v>
      </c>
      <c r="E231">
        <v>83</v>
      </c>
      <c r="F231">
        <v>7.0643641837161102</v>
      </c>
      <c r="G231">
        <v>13.952409638554199</v>
      </c>
      <c r="H231">
        <v>10.8433734939759</v>
      </c>
      <c r="I231">
        <v>1368.4928761086301</v>
      </c>
      <c r="J231">
        <v>16.487865977212401</v>
      </c>
      <c r="K231">
        <v>19</v>
      </c>
      <c r="L231">
        <v>31</v>
      </c>
      <c r="M231">
        <v>16</v>
      </c>
      <c r="N231">
        <v>7</v>
      </c>
      <c r="O231">
        <v>8</v>
      </c>
      <c r="P231">
        <v>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6</v>
      </c>
      <c r="Z231">
        <f t="shared" si="91"/>
        <v>6</v>
      </c>
      <c r="AA231">
        <f t="shared" si="92"/>
        <v>228.08214601810502</v>
      </c>
      <c r="AB231">
        <f t="shared" si="93"/>
        <v>13.833333333333334</v>
      </c>
      <c r="AC231">
        <f t="shared" si="94"/>
        <v>3.32</v>
      </c>
      <c r="AD231">
        <f t="shared" si="95"/>
        <v>1</v>
      </c>
      <c r="AE231">
        <f t="shared" si="96"/>
        <v>1</v>
      </c>
      <c r="AF231">
        <f t="shared" si="97"/>
        <v>1</v>
      </c>
      <c r="AG231">
        <f t="shared" si="98"/>
        <v>1</v>
      </c>
      <c r="AH231">
        <f t="shared" si="99"/>
        <v>1</v>
      </c>
      <c r="AI231">
        <f t="shared" si="100"/>
        <v>1</v>
      </c>
      <c r="AJ231">
        <f t="shared" si="101"/>
        <v>0</v>
      </c>
      <c r="AK231">
        <f t="shared" si="102"/>
        <v>0</v>
      </c>
      <c r="AL231">
        <f t="shared" si="103"/>
        <v>0</v>
      </c>
      <c r="AM231">
        <f t="shared" si="104"/>
        <v>0</v>
      </c>
      <c r="AN231">
        <f t="shared" si="105"/>
        <v>0</v>
      </c>
      <c r="AO231">
        <f t="shared" si="106"/>
        <v>0</v>
      </c>
      <c r="AP231">
        <f t="shared" si="107"/>
        <v>0</v>
      </c>
    </row>
    <row r="232" spans="1:42" x14ac:dyDescent="0.3">
      <c r="A232">
        <v>247</v>
      </c>
      <c r="B232" t="s">
        <v>271</v>
      </c>
      <c r="C232" s="1">
        <v>42481</v>
      </c>
      <c r="D232" s="5">
        <f>INDEX(daysDrivenData!B:C,MATCH(DataCleaned!B232,daysDrivenData!C:C,0),1)</f>
        <v>35</v>
      </c>
      <c r="E232">
        <v>219</v>
      </c>
      <c r="F232">
        <v>4.0628300333333804</v>
      </c>
      <c r="G232">
        <v>14.8372907153729</v>
      </c>
      <c r="H232">
        <v>39.726027397260196</v>
      </c>
      <c r="I232">
        <v>3012.4123804023102</v>
      </c>
      <c r="J232">
        <v>13.7553076730699</v>
      </c>
      <c r="K232">
        <v>0</v>
      </c>
      <c r="L232">
        <v>0</v>
      </c>
      <c r="M232">
        <v>0</v>
      </c>
      <c r="N232">
        <v>3</v>
      </c>
      <c r="O232">
        <v>6</v>
      </c>
      <c r="P232">
        <v>19</v>
      </c>
      <c r="Q232">
        <v>27</v>
      </c>
      <c r="R232">
        <v>32</v>
      </c>
      <c r="S232">
        <v>59</v>
      </c>
      <c r="T232">
        <v>44</v>
      </c>
      <c r="U232">
        <v>19</v>
      </c>
      <c r="V232">
        <v>10</v>
      </c>
      <c r="W232">
        <v>0</v>
      </c>
      <c r="X232">
        <v>4</v>
      </c>
      <c r="Y232">
        <v>12</v>
      </c>
      <c r="Z232">
        <f t="shared" si="91"/>
        <v>9</v>
      </c>
      <c r="AA232">
        <f t="shared" si="92"/>
        <v>334.71248671136777</v>
      </c>
      <c r="AB232">
        <f t="shared" si="93"/>
        <v>24.333333333333332</v>
      </c>
      <c r="AC232">
        <f t="shared" si="94"/>
        <v>6.2571428571428571</v>
      </c>
      <c r="AD232">
        <f t="shared" si="95"/>
        <v>0</v>
      </c>
      <c r="AE232">
        <f t="shared" si="96"/>
        <v>0</v>
      </c>
      <c r="AF232">
        <f t="shared" si="97"/>
        <v>0</v>
      </c>
      <c r="AG232">
        <f t="shared" si="98"/>
        <v>1</v>
      </c>
      <c r="AH232">
        <f t="shared" si="99"/>
        <v>1</v>
      </c>
      <c r="AI232">
        <f t="shared" si="100"/>
        <v>1</v>
      </c>
      <c r="AJ232">
        <f t="shared" si="101"/>
        <v>1</v>
      </c>
      <c r="AK232">
        <f t="shared" si="102"/>
        <v>1</v>
      </c>
      <c r="AL232">
        <f t="shared" si="103"/>
        <v>1</v>
      </c>
      <c r="AM232">
        <f t="shared" si="104"/>
        <v>1</v>
      </c>
      <c r="AN232">
        <f t="shared" si="105"/>
        <v>1</v>
      </c>
      <c r="AO232">
        <f t="shared" si="106"/>
        <v>1</v>
      </c>
      <c r="AP232">
        <f t="shared" si="107"/>
        <v>0</v>
      </c>
    </row>
    <row r="233" spans="1:42" x14ac:dyDescent="0.3">
      <c r="A233">
        <v>248</v>
      </c>
      <c r="B233" t="s">
        <v>272</v>
      </c>
      <c r="C233" s="1">
        <v>42499</v>
      </c>
      <c r="D233" s="5">
        <f>INDEX(daysDrivenData!B:C,MATCH(DataCleaned!B233,daysDrivenData!C:C,0),1)</f>
        <v>37</v>
      </c>
      <c r="E233">
        <v>203</v>
      </c>
      <c r="F233">
        <v>3.1600966549883198</v>
      </c>
      <c r="G233">
        <v>11.616502463054101</v>
      </c>
      <c r="H233">
        <v>48.275862068965502</v>
      </c>
      <c r="I233">
        <v>2482.0959685222901</v>
      </c>
      <c r="J233">
        <v>12.227073736563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17</v>
      </c>
      <c r="R233">
        <v>26</v>
      </c>
      <c r="S233">
        <v>27</v>
      </c>
      <c r="T233">
        <v>29</v>
      </c>
      <c r="U233">
        <v>33</v>
      </c>
      <c r="V233">
        <v>35</v>
      </c>
      <c r="W233">
        <v>36</v>
      </c>
      <c r="X233">
        <v>7</v>
      </c>
      <c r="Y233">
        <v>13</v>
      </c>
      <c r="Z233">
        <f t="shared" si="91"/>
        <v>7</v>
      </c>
      <c r="AA233">
        <f t="shared" si="92"/>
        <v>354.58513836032716</v>
      </c>
      <c r="AB233">
        <f t="shared" si="93"/>
        <v>29</v>
      </c>
      <c r="AC233">
        <f t="shared" si="94"/>
        <v>5.4864864864864868</v>
      </c>
      <c r="AD233">
        <f t="shared" si="95"/>
        <v>0</v>
      </c>
      <c r="AE233">
        <f t="shared" si="96"/>
        <v>0</v>
      </c>
      <c r="AF233">
        <f t="shared" si="97"/>
        <v>0</v>
      </c>
      <c r="AG233">
        <f t="shared" si="98"/>
        <v>0</v>
      </c>
      <c r="AH233">
        <f t="shared" si="99"/>
        <v>0</v>
      </c>
      <c r="AI233">
        <f t="shared" si="100"/>
        <v>0</v>
      </c>
      <c r="AJ233">
        <f t="shared" si="101"/>
        <v>1</v>
      </c>
      <c r="AK233">
        <f t="shared" si="102"/>
        <v>1</v>
      </c>
      <c r="AL233">
        <f t="shared" si="103"/>
        <v>1</v>
      </c>
      <c r="AM233">
        <f t="shared" si="104"/>
        <v>1</v>
      </c>
      <c r="AN233">
        <f t="shared" si="105"/>
        <v>1</v>
      </c>
      <c r="AO233">
        <f t="shared" si="106"/>
        <v>1</v>
      </c>
      <c r="AP233">
        <f t="shared" si="107"/>
        <v>1</v>
      </c>
    </row>
    <row r="234" spans="1:42" x14ac:dyDescent="0.3">
      <c r="A234">
        <v>249</v>
      </c>
      <c r="B234" t="s">
        <v>273</v>
      </c>
      <c r="C234" s="1">
        <v>42473</v>
      </c>
      <c r="D234" s="5">
        <f>INDEX(daysDrivenData!B:C,MATCH(DataCleaned!B234,daysDrivenData!C:C,0),1)</f>
        <v>66</v>
      </c>
      <c r="E234">
        <v>586</v>
      </c>
      <c r="F234">
        <v>5.0489546283807103</v>
      </c>
      <c r="G234">
        <v>14.9175199089874</v>
      </c>
      <c r="H234">
        <v>29.522184300341198</v>
      </c>
      <c r="I234">
        <v>8688.1082945814196</v>
      </c>
      <c r="J234">
        <v>14.8261233695928</v>
      </c>
      <c r="K234">
        <v>0</v>
      </c>
      <c r="L234">
        <v>0</v>
      </c>
      <c r="M234">
        <v>22</v>
      </c>
      <c r="N234">
        <v>0</v>
      </c>
      <c r="O234">
        <v>57</v>
      </c>
      <c r="P234">
        <v>50</v>
      </c>
      <c r="Q234">
        <v>70</v>
      </c>
      <c r="R234">
        <v>55</v>
      </c>
      <c r="S234">
        <v>73</v>
      </c>
      <c r="T234">
        <v>60</v>
      </c>
      <c r="U234">
        <v>68</v>
      </c>
      <c r="V234">
        <v>60</v>
      </c>
      <c r="W234">
        <v>71</v>
      </c>
      <c r="X234">
        <v>3</v>
      </c>
      <c r="Y234">
        <v>13</v>
      </c>
      <c r="Z234">
        <f t="shared" si="91"/>
        <v>11</v>
      </c>
      <c r="AA234">
        <f t="shared" si="92"/>
        <v>789.82802678012911</v>
      </c>
      <c r="AB234">
        <f t="shared" si="93"/>
        <v>53.272727272727273</v>
      </c>
      <c r="AC234">
        <f t="shared" si="94"/>
        <v>8.8787878787878789</v>
      </c>
      <c r="AD234">
        <f t="shared" si="95"/>
        <v>0</v>
      </c>
      <c r="AE234">
        <f t="shared" si="96"/>
        <v>0</v>
      </c>
      <c r="AF234">
        <f t="shared" si="97"/>
        <v>1</v>
      </c>
      <c r="AG234">
        <f t="shared" si="98"/>
        <v>1</v>
      </c>
      <c r="AH234">
        <f t="shared" si="99"/>
        <v>1</v>
      </c>
      <c r="AI234">
        <f t="shared" si="100"/>
        <v>1</v>
      </c>
      <c r="AJ234">
        <f t="shared" si="101"/>
        <v>1</v>
      </c>
      <c r="AK234">
        <f t="shared" si="102"/>
        <v>1</v>
      </c>
      <c r="AL234">
        <f t="shared" si="103"/>
        <v>1</v>
      </c>
      <c r="AM234">
        <f t="shared" si="104"/>
        <v>1</v>
      </c>
      <c r="AN234">
        <f t="shared" si="105"/>
        <v>1</v>
      </c>
      <c r="AO234">
        <f t="shared" si="106"/>
        <v>1</v>
      </c>
      <c r="AP234">
        <f t="shared" si="107"/>
        <v>1</v>
      </c>
    </row>
    <row r="235" spans="1:42" x14ac:dyDescent="0.3">
      <c r="A235">
        <v>250</v>
      </c>
      <c r="B235" t="s">
        <v>274</v>
      </c>
      <c r="C235" s="1">
        <v>42475</v>
      </c>
      <c r="D235" s="5">
        <f>INDEX(daysDrivenData!B:C,MATCH(DataCleaned!B235,daysDrivenData!C:C,0),1)</f>
        <v>50</v>
      </c>
      <c r="E235">
        <v>403</v>
      </c>
      <c r="F235">
        <v>3.4285266086761901</v>
      </c>
      <c r="G235">
        <v>14.283333333333299</v>
      </c>
      <c r="H235">
        <v>39.950372208436697</v>
      </c>
      <c r="I235">
        <v>5256.6993805648999</v>
      </c>
      <c r="J235">
        <v>13.043919058473699</v>
      </c>
      <c r="K235">
        <v>0</v>
      </c>
      <c r="L235">
        <v>0</v>
      </c>
      <c r="M235">
        <v>21</v>
      </c>
      <c r="N235">
        <v>89</v>
      </c>
      <c r="O235">
        <v>40</v>
      </c>
      <c r="P235">
        <v>42</v>
      </c>
      <c r="Q235">
        <v>0</v>
      </c>
      <c r="R235">
        <v>35</v>
      </c>
      <c r="S235">
        <v>26</v>
      </c>
      <c r="T235">
        <v>23</v>
      </c>
      <c r="U235">
        <v>65</v>
      </c>
      <c r="V235">
        <v>62</v>
      </c>
      <c r="W235">
        <v>0</v>
      </c>
      <c r="X235">
        <v>3</v>
      </c>
      <c r="Y235">
        <v>12</v>
      </c>
      <c r="Z235">
        <f t="shared" si="91"/>
        <v>10</v>
      </c>
      <c r="AA235">
        <f t="shared" si="92"/>
        <v>525.66993805648997</v>
      </c>
      <c r="AB235">
        <f t="shared" si="93"/>
        <v>40.299999999999997</v>
      </c>
      <c r="AC235">
        <f t="shared" si="94"/>
        <v>8.06</v>
      </c>
      <c r="AD235">
        <f t="shared" si="95"/>
        <v>0</v>
      </c>
      <c r="AE235">
        <f t="shared" si="96"/>
        <v>0</v>
      </c>
      <c r="AF235">
        <f t="shared" si="97"/>
        <v>1</v>
      </c>
      <c r="AG235">
        <f t="shared" si="98"/>
        <v>1</v>
      </c>
      <c r="AH235">
        <f t="shared" si="99"/>
        <v>1</v>
      </c>
      <c r="AI235">
        <f t="shared" si="100"/>
        <v>1</v>
      </c>
      <c r="AJ235">
        <f t="shared" si="101"/>
        <v>1</v>
      </c>
      <c r="AK235">
        <f t="shared" si="102"/>
        <v>1</v>
      </c>
      <c r="AL235">
        <f t="shared" si="103"/>
        <v>1</v>
      </c>
      <c r="AM235">
        <f t="shared" si="104"/>
        <v>1</v>
      </c>
      <c r="AN235">
        <f t="shared" si="105"/>
        <v>1</v>
      </c>
      <c r="AO235">
        <f t="shared" si="106"/>
        <v>1</v>
      </c>
      <c r="AP235">
        <f t="shared" si="107"/>
        <v>0</v>
      </c>
    </row>
    <row r="236" spans="1:42" x14ac:dyDescent="0.3">
      <c r="A236">
        <v>251</v>
      </c>
      <c r="B236" t="s">
        <v>275</v>
      </c>
      <c r="C236" s="1">
        <v>42470</v>
      </c>
      <c r="D236" s="5">
        <f>INDEX(daysDrivenData!B:C,MATCH(DataCleaned!B236,daysDrivenData!C:C,0),1)</f>
        <v>63</v>
      </c>
      <c r="E236">
        <v>235</v>
      </c>
      <c r="F236">
        <v>5.1614471797477899</v>
      </c>
      <c r="G236">
        <v>15.293546099290699</v>
      </c>
      <c r="H236">
        <v>29.361702127659498</v>
      </c>
      <c r="I236">
        <v>3538.9431697662799</v>
      </c>
      <c r="J236">
        <v>15.059332637303299</v>
      </c>
      <c r="K236">
        <v>0</v>
      </c>
      <c r="L236">
        <v>1</v>
      </c>
      <c r="M236">
        <v>17</v>
      </c>
      <c r="N236">
        <v>16</v>
      </c>
      <c r="O236">
        <v>10</v>
      </c>
      <c r="P236">
        <v>24</v>
      </c>
      <c r="Q236">
        <v>38</v>
      </c>
      <c r="R236">
        <v>26</v>
      </c>
      <c r="S236">
        <v>10</v>
      </c>
      <c r="T236">
        <v>29</v>
      </c>
      <c r="U236">
        <v>20</v>
      </c>
      <c r="V236">
        <v>13</v>
      </c>
      <c r="W236">
        <v>31</v>
      </c>
      <c r="X236">
        <v>2</v>
      </c>
      <c r="Y236">
        <v>13</v>
      </c>
      <c r="Z236">
        <f t="shared" si="91"/>
        <v>12</v>
      </c>
      <c r="AA236">
        <f t="shared" si="92"/>
        <v>294.91193081385666</v>
      </c>
      <c r="AB236">
        <f t="shared" si="93"/>
        <v>19.583333333333332</v>
      </c>
      <c r="AC236">
        <f t="shared" si="94"/>
        <v>3.7301587301587302</v>
      </c>
      <c r="AD236">
        <f t="shared" si="95"/>
        <v>0</v>
      </c>
      <c r="AE236">
        <f t="shared" si="96"/>
        <v>1</v>
      </c>
      <c r="AF236">
        <f t="shared" si="97"/>
        <v>1</v>
      </c>
      <c r="AG236">
        <f t="shared" si="98"/>
        <v>1</v>
      </c>
      <c r="AH236">
        <f t="shared" si="99"/>
        <v>1</v>
      </c>
      <c r="AI236">
        <f t="shared" si="100"/>
        <v>1</v>
      </c>
      <c r="AJ236">
        <f t="shared" si="101"/>
        <v>1</v>
      </c>
      <c r="AK236">
        <f t="shared" si="102"/>
        <v>1</v>
      </c>
      <c r="AL236">
        <f t="shared" si="103"/>
        <v>1</v>
      </c>
      <c r="AM236">
        <f t="shared" si="104"/>
        <v>1</v>
      </c>
      <c r="AN236">
        <f t="shared" si="105"/>
        <v>1</v>
      </c>
      <c r="AO236">
        <f t="shared" si="106"/>
        <v>1</v>
      </c>
      <c r="AP236">
        <f t="shared" si="107"/>
        <v>1</v>
      </c>
    </row>
    <row r="237" spans="1:42" x14ac:dyDescent="0.3">
      <c r="A237">
        <v>252</v>
      </c>
      <c r="B237" t="s">
        <v>276</v>
      </c>
      <c r="C237" s="1">
        <v>42466</v>
      </c>
      <c r="D237" s="5">
        <f>INDEX(daysDrivenData!B:C,MATCH(DataCleaned!B237,daysDrivenData!C:C,0),1)</f>
        <v>47</v>
      </c>
      <c r="E237">
        <v>216</v>
      </c>
      <c r="F237">
        <v>3.9495112788357201</v>
      </c>
      <c r="G237">
        <v>15.7478395061728</v>
      </c>
      <c r="H237">
        <v>35.648148148148103</v>
      </c>
      <c r="I237">
        <v>3081.4948814907498</v>
      </c>
      <c r="J237">
        <v>14.2661800069016</v>
      </c>
      <c r="K237">
        <v>0</v>
      </c>
      <c r="L237">
        <v>13</v>
      </c>
      <c r="M237">
        <v>10</v>
      </c>
      <c r="N237">
        <v>15</v>
      </c>
      <c r="O237">
        <v>17</v>
      </c>
      <c r="P237">
        <v>4</v>
      </c>
      <c r="Q237">
        <v>10</v>
      </c>
      <c r="R237">
        <v>22</v>
      </c>
      <c r="S237">
        <v>14</v>
      </c>
      <c r="T237">
        <v>21</v>
      </c>
      <c r="U237">
        <v>26</v>
      </c>
      <c r="V237">
        <v>36</v>
      </c>
      <c r="W237">
        <v>28</v>
      </c>
      <c r="X237">
        <v>2</v>
      </c>
      <c r="Y237">
        <v>13</v>
      </c>
      <c r="Z237">
        <f t="shared" si="91"/>
        <v>12</v>
      </c>
      <c r="AA237">
        <f t="shared" si="92"/>
        <v>256.79124012422915</v>
      </c>
      <c r="AB237">
        <f t="shared" si="93"/>
        <v>18</v>
      </c>
      <c r="AC237">
        <f t="shared" si="94"/>
        <v>4.5957446808510642</v>
      </c>
      <c r="AD237">
        <f t="shared" si="95"/>
        <v>0</v>
      </c>
      <c r="AE237">
        <f t="shared" si="96"/>
        <v>1</v>
      </c>
      <c r="AF237">
        <f t="shared" si="97"/>
        <v>1</v>
      </c>
      <c r="AG237">
        <f t="shared" si="98"/>
        <v>1</v>
      </c>
      <c r="AH237">
        <f t="shared" si="99"/>
        <v>1</v>
      </c>
      <c r="AI237">
        <f t="shared" si="100"/>
        <v>1</v>
      </c>
      <c r="AJ237">
        <f t="shared" si="101"/>
        <v>1</v>
      </c>
      <c r="AK237">
        <f t="shared" si="102"/>
        <v>1</v>
      </c>
      <c r="AL237">
        <f t="shared" si="103"/>
        <v>1</v>
      </c>
      <c r="AM237">
        <f t="shared" si="104"/>
        <v>1</v>
      </c>
      <c r="AN237">
        <f t="shared" si="105"/>
        <v>1</v>
      </c>
      <c r="AO237">
        <f t="shared" si="106"/>
        <v>1</v>
      </c>
      <c r="AP237">
        <f t="shared" si="107"/>
        <v>1</v>
      </c>
    </row>
    <row r="238" spans="1:42" x14ac:dyDescent="0.3">
      <c r="A238">
        <v>253</v>
      </c>
      <c r="B238" t="s">
        <v>277</v>
      </c>
      <c r="C238" s="1">
        <v>42498</v>
      </c>
      <c r="D238" s="5">
        <f>INDEX(daysDrivenData!B:C,MATCH(DataCleaned!B238,daysDrivenData!C:C,0),1)</f>
        <v>20</v>
      </c>
      <c r="E238">
        <v>177</v>
      </c>
      <c r="F238">
        <v>3.2175944112682799</v>
      </c>
      <c r="G238">
        <v>13.916572504708</v>
      </c>
      <c r="H238">
        <v>43.502824858757002</v>
      </c>
      <c r="I238">
        <v>2193.6500464434598</v>
      </c>
      <c r="J238">
        <v>12.393503087251201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  <c r="Q238">
        <v>2</v>
      </c>
      <c r="R238">
        <v>26</v>
      </c>
      <c r="S238">
        <v>9</v>
      </c>
      <c r="T238">
        <v>37</v>
      </c>
      <c r="U238">
        <v>34</v>
      </c>
      <c r="V238">
        <v>31</v>
      </c>
      <c r="W238">
        <v>36</v>
      </c>
      <c r="X238">
        <v>6</v>
      </c>
      <c r="Y238">
        <v>13</v>
      </c>
      <c r="Z238">
        <f t="shared" si="91"/>
        <v>8</v>
      </c>
      <c r="AA238">
        <f t="shared" si="92"/>
        <v>274.20625580543248</v>
      </c>
      <c r="AB238">
        <f t="shared" si="93"/>
        <v>22.125</v>
      </c>
      <c r="AC238">
        <f t="shared" si="94"/>
        <v>8.85</v>
      </c>
      <c r="AD238">
        <f t="shared" si="95"/>
        <v>0</v>
      </c>
      <c r="AE238">
        <f t="shared" si="96"/>
        <v>0</v>
      </c>
      <c r="AF238">
        <f t="shared" si="97"/>
        <v>0</v>
      </c>
      <c r="AG238">
        <f t="shared" si="98"/>
        <v>0</v>
      </c>
      <c r="AH238">
        <f t="shared" si="99"/>
        <v>0</v>
      </c>
      <c r="AI238">
        <f t="shared" si="100"/>
        <v>1</v>
      </c>
      <c r="AJ238">
        <f t="shared" si="101"/>
        <v>1</v>
      </c>
      <c r="AK238">
        <f t="shared" si="102"/>
        <v>1</v>
      </c>
      <c r="AL238">
        <f t="shared" si="103"/>
        <v>1</v>
      </c>
      <c r="AM238">
        <f t="shared" si="104"/>
        <v>1</v>
      </c>
      <c r="AN238">
        <f t="shared" si="105"/>
        <v>1</v>
      </c>
      <c r="AO238">
        <f t="shared" si="106"/>
        <v>1</v>
      </c>
      <c r="AP238">
        <f t="shared" si="107"/>
        <v>1</v>
      </c>
    </row>
    <row r="239" spans="1:42" x14ac:dyDescent="0.3">
      <c r="A239">
        <v>254</v>
      </c>
      <c r="B239" t="s">
        <v>278</v>
      </c>
      <c r="C239" s="1">
        <v>42482</v>
      </c>
      <c r="D239" s="5">
        <f>INDEX(daysDrivenData!B:C,MATCH(DataCleaned!B239,daysDrivenData!C:C,0),1)</f>
        <v>19</v>
      </c>
      <c r="E239">
        <v>56</v>
      </c>
      <c r="F239">
        <v>5.8009805261784297</v>
      </c>
      <c r="G239">
        <v>14.030357142857101</v>
      </c>
      <c r="H239">
        <v>41.071428571428498</v>
      </c>
      <c r="I239">
        <v>971.452529884922</v>
      </c>
      <c r="J239">
        <v>17.347366605087799</v>
      </c>
      <c r="K239">
        <v>0</v>
      </c>
      <c r="L239">
        <v>0</v>
      </c>
      <c r="M239">
        <v>0</v>
      </c>
      <c r="N239">
        <v>1</v>
      </c>
      <c r="O239">
        <v>5</v>
      </c>
      <c r="P239">
        <v>4</v>
      </c>
      <c r="Q239">
        <v>18</v>
      </c>
      <c r="R239">
        <v>3</v>
      </c>
      <c r="S239">
        <v>3</v>
      </c>
      <c r="T239">
        <v>3</v>
      </c>
      <c r="U239">
        <v>8</v>
      </c>
      <c r="V239">
        <v>2</v>
      </c>
      <c r="W239">
        <v>9</v>
      </c>
      <c r="X239">
        <v>4</v>
      </c>
      <c r="Y239">
        <v>13</v>
      </c>
      <c r="Z239">
        <f t="shared" si="91"/>
        <v>10</v>
      </c>
      <c r="AA239">
        <f t="shared" si="92"/>
        <v>97.145252988492203</v>
      </c>
      <c r="AB239">
        <f t="shared" si="93"/>
        <v>5.6</v>
      </c>
      <c r="AC239">
        <f t="shared" si="94"/>
        <v>2.9473684210526314</v>
      </c>
      <c r="AD239">
        <f t="shared" si="95"/>
        <v>0</v>
      </c>
      <c r="AE239">
        <f t="shared" si="96"/>
        <v>0</v>
      </c>
      <c r="AF239">
        <f t="shared" si="97"/>
        <v>0</v>
      </c>
      <c r="AG239">
        <f t="shared" si="98"/>
        <v>1</v>
      </c>
      <c r="AH239">
        <f t="shared" si="99"/>
        <v>1</v>
      </c>
      <c r="AI239">
        <f t="shared" si="100"/>
        <v>1</v>
      </c>
      <c r="AJ239">
        <f t="shared" si="101"/>
        <v>1</v>
      </c>
      <c r="AK239">
        <f t="shared" si="102"/>
        <v>1</v>
      </c>
      <c r="AL239">
        <f t="shared" si="103"/>
        <v>1</v>
      </c>
      <c r="AM239">
        <f t="shared" si="104"/>
        <v>1</v>
      </c>
      <c r="AN239">
        <f t="shared" si="105"/>
        <v>1</v>
      </c>
      <c r="AO239">
        <f t="shared" si="106"/>
        <v>1</v>
      </c>
      <c r="AP239">
        <f t="shared" si="107"/>
        <v>1</v>
      </c>
    </row>
    <row r="240" spans="1:42" x14ac:dyDescent="0.3">
      <c r="A240">
        <v>255</v>
      </c>
      <c r="B240" t="s">
        <v>279</v>
      </c>
      <c r="C240" s="1">
        <v>42466</v>
      </c>
      <c r="D240" s="5">
        <f>INDEX(daysDrivenData!B:C,MATCH(DataCleaned!B240,daysDrivenData!C:C,0),1)</f>
        <v>69</v>
      </c>
      <c r="E240">
        <v>335</v>
      </c>
      <c r="F240">
        <v>3.5049781230425601</v>
      </c>
      <c r="G240">
        <v>13.226915422885501</v>
      </c>
      <c r="H240">
        <v>37.313432835820898</v>
      </c>
      <c r="I240">
        <v>4241.6222421706998</v>
      </c>
      <c r="J240">
        <v>12.661558931852801</v>
      </c>
      <c r="K240">
        <v>0</v>
      </c>
      <c r="L240">
        <v>17</v>
      </c>
      <c r="M240">
        <v>14</v>
      </c>
      <c r="N240">
        <v>21</v>
      </c>
      <c r="O240">
        <v>18</v>
      </c>
      <c r="P240">
        <v>18</v>
      </c>
      <c r="Q240">
        <v>20</v>
      </c>
      <c r="R240">
        <v>30</v>
      </c>
      <c r="S240">
        <v>20</v>
      </c>
      <c r="T240">
        <v>46</v>
      </c>
      <c r="U240">
        <v>47</v>
      </c>
      <c r="V240">
        <v>49</v>
      </c>
      <c r="W240">
        <v>35</v>
      </c>
      <c r="X240">
        <v>2</v>
      </c>
      <c r="Y240">
        <v>13</v>
      </c>
      <c r="Z240">
        <f t="shared" si="91"/>
        <v>12</v>
      </c>
      <c r="AA240">
        <f t="shared" si="92"/>
        <v>353.46852018089163</v>
      </c>
      <c r="AB240">
        <f t="shared" si="93"/>
        <v>27.916666666666668</v>
      </c>
      <c r="AC240">
        <f t="shared" si="94"/>
        <v>4.8550724637681162</v>
      </c>
      <c r="AD240">
        <f t="shared" si="95"/>
        <v>0</v>
      </c>
      <c r="AE240">
        <f t="shared" si="96"/>
        <v>1</v>
      </c>
      <c r="AF240">
        <f t="shared" si="97"/>
        <v>1</v>
      </c>
      <c r="AG240">
        <f t="shared" si="98"/>
        <v>1</v>
      </c>
      <c r="AH240">
        <f t="shared" si="99"/>
        <v>1</v>
      </c>
      <c r="AI240">
        <f t="shared" si="100"/>
        <v>1</v>
      </c>
      <c r="AJ240">
        <f t="shared" si="101"/>
        <v>1</v>
      </c>
      <c r="AK240">
        <f t="shared" si="102"/>
        <v>1</v>
      </c>
      <c r="AL240">
        <f t="shared" si="103"/>
        <v>1</v>
      </c>
      <c r="AM240">
        <f t="shared" si="104"/>
        <v>1</v>
      </c>
      <c r="AN240">
        <f t="shared" si="105"/>
        <v>1</v>
      </c>
      <c r="AO240">
        <f t="shared" si="106"/>
        <v>1</v>
      </c>
      <c r="AP240">
        <f t="shared" si="107"/>
        <v>1</v>
      </c>
    </row>
    <row r="241" spans="1:42" x14ac:dyDescent="0.3">
      <c r="A241">
        <v>256</v>
      </c>
      <c r="B241" t="s">
        <v>280</v>
      </c>
      <c r="C241" s="1">
        <v>42475</v>
      </c>
      <c r="D241" s="5">
        <f>INDEX(daysDrivenData!B:C,MATCH(DataCleaned!B241,daysDrivenData!C:C,0),1)</f>
        <v>10</v>
      </c>
      <c r="E241">
        <v>47</v>
      </c>
      <c r="F241">
        <v>3.1035717298144401</v>
      </c>
      <c r="G241">
        <v>10.452836879432599</v>
      </c>
      <c r="H241">
        <v>21.276595744680801</v>
      </c>
      <c r="I241">
        <v>498.85367333399603</v>
      </c>
      <c r="J241">
        <v>10.6139079432765</v>
      </c>
      <c r="K241">
        <v>0</v>
      </c>
      <c r="L241">
        <v>0</v>
      </c>
      <c r="M241">
        <v>15</v>
      </c>
      <c r="N241">
        <v>21</v>
      </c>
      <c r="O241">
        <v>11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5</v>
      </c>
      <c r="Z241">
        <f t="shared" si="91"/>
        <v>3</v>
      </c>
      <c r="AA241">
        <f t="shared" si="92"/>
        <v>166.28455777799869</v>
      </c>
      <c r="AB241">
        <f t="shared" si="93"/>
        <v>15.666666666666666</v>
      </c>
      <c r="AC241">
        <f t="shared" si="94"/>
        <v>4.7</v>
      </c>
      <c r="AD241">
        <f t="shared" si="95"/>
        <v>0</v>
      </c>
      <c r="AE241">
        <f t="shared" si="96"/>
        <v>0</v>
      </c>
      <c r="AF241">
        <f t="shared" si="97"/>
        <v>1</v>
      </c>
      <c r="AG241">
        <f t="shared" si="98"/>
        <v>1</v>
      </c>
      <c r="AH241">
        <f t="shared" si="99"/>
        <v>1</v>
      </c>
      <c r="AI241">
        <f t="shared" si="100"/>
        <v>0</v>
      </c>
      <c r="AJ241">
        <f t="shared" si="101"/>
        <v>0</v>
      </c>
      <c r="AK241">
        <f t="shared" si="102"/>
        <v>0</v>
      </c>
      <c r="AL241">
        <f t="shared" si="103"/>
        <v>0</v>
      </c>
      <c r="AM241">
        <f t="shared" si="104"/>
        <v>0</v>
      </c>
      <c r="AN241">
        <f t="shared" si="105"/>
        <v>0</v>
      </c>
      <c r="AO241">
        <f t="shared" si="106"/>
        <v>0</v>
      </c>
      <c r="AP241">
        <f t="shared" si="107"/>
        <v>0</v>
      </c>
    </row>
    <row r="242" spans="1:42" x14ac:dyDescent="0.3">
      <c r="A242">
        <v>258</v>
      </c>
      <c r="B242" t="s">
        <v>282</v>
      </c>
      <c r="C242" s="1">
        <v>42475</v>
      </c>
      <c r="D242" s="5">
        <f>INDEX(daysDrivenData!B:C,MATCH(DataCleaned!B242,daysDrivenData!C:C,0),1)</f>
        <v>23</v>
      </c>
      <c r="E242">
        <v>237</v>
      </c>
      <c r="F242">
        <v>4.2347364768711104</v>
      </c>
      <c r="G242">
        <v>13.8010548523206</v>
      </c>
      <c r="H242">
        <v>34.177215189873401</v>
      </c>
      <c r="I242">
        <v>3347.0334201577398</v>
      </c>
      <c r="J242">
        <v>14.1225038825221</v>
      </c>
      <c r="K242">
        <v>0</v>
      </c>
      <c r="L242">
        <v>0</v>
      </c>
      <c r="M242">
        <v>12</v>
      </c>
      <c r="N242">
        <v>35</v>
      </c>
      <c r="O242">
        <v>26</v>
      </c>
      <c r="P242">
        <v>74</v>
      </c>
      <c r="Q242">
        <v>90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3</v>
      </c>
      <c r="Y242">
        <v>7</v>
      </c>
      <c r="Z242">
        <f t="shared" si="91"/>
        <v>5</v>
      </c>
      <c r="AA242">
        <f t="shared" si="92"/>
        <v>669.40668403154791</v>
      </c>
      <c r="AB242">
        <f t="shared" si="93"/>
        <v>47.4</v>
      </c>
      <c r="AC242">
        <f t="shared" si="94"/>
        <v>10.304347826086957</v>
      </c>
      <c r="AD242">
        <f t="shared" si="95"/>
        <v>0</v>
      </c>
      <c r="AE242">
        <f t="shared" si="96"/>
        <v>0</v>
      </c>
      <c r="AF242">
        <f t="shared" si="97"/>
        <v>1</v>
      </c>
      <c r="AG242">
        <f t="shared" si="98"/>
        <v>1</v>
      </c>
      <c r="AH242">
        <f t="shared" si="99"/>
        <v>1</v>
      </c>
      <c r="AI242">
        <f t="shared" si="100"/>
        <v>1</v>
      </c>
      <c r="AJ242">
        <f t="shared" si="101"/>
        <v>1</v>
      </c>
      <c r="AK242">
        <f t="shared" si="102"/>
        <v>0</v>
      </c>
      <c r="AL242">
        <f t="shared" si="103"/>
        <v>0</v>
      </c>
      <c r="AM242">
        <f t="shared" si="104"/>
        <v>0</v>
      </c>
      <c r="AN242">
        <f t="shared" si="105"/>
        <v>0</v>
      </c>
      <c r="AO242">
        <f t="shared" si="106"/>
        <v>0</v>
      </c>
      <c r="AP242">
        <f t="shared" si="107"/>
        <v>0</v>
      </c>
    </row>
    <row r="243" spans="1:42" x14ac:dyDescent="0.3">
      <c r="A243">
        <v>259</v>
      </c>
      <c r="B243" t="s">
        <v>283</v>
      </c>
      <c r="C243" s="1">
        <v>42481</v>
      </c>
      <c r="D243" s="5">
        <f>INDEX(daysDrivenData!B:C,MATCH(DataCleaned!B243,daysDrivenData!C:C,0),1)</f>
        <v>64</v>
      </c>
      <c r="E243">
        <v>461</v>
      </c>
      <c r="F243">
        <v>7.9161228756634197</v>
      </c>
      <c r="G243">
        <v>18.662762111352102</v>
      </c>
      <c r="H243">
        <v>31.4533622559652</v>
      </c>
      <c r="I243">
        <v>8722.5533131449392</v>
      </c>
      <c r="J243">
        <v>18.920939941745999</v>
      </c>
      <c r="K243">
        <v>0</v>
      </c>
      <c r="L243">
        <v>0</v>
      </c>
      <c r="M243">
        <v>0</v>
      </c>
      <c r="N243">
        <v>12</v>
      </c>
      <c r="O243">
        <v>43</v>
      </c>
      <c r="P243">
        <v>52</v>
      </c>
      <c r="Q243">
        <v>39</v>
      </c>
      <c r="R243">
        <v>34</v>
      </c>
      <c r="S243">
        <v>34</v>
      </c>
      <c r="T243">
        <v>56</v>
      </c>
      <c r="U243">
        <v>82</v>
      </c>
      <c r="V243">
        <v>51</v>
      </c>
      <c r="W243">
        <v>58</v>
      </c>
      <c r="X243">
        <v>4</v>
      </c>
      <c r="Y243">
        <v>13</v>
      </c>
      <c r="Z243">
        <f t="shared" si="91"/>
        <v>10</v>
      </c>
      <c r="AA243">
        <f t="shared" si="92"/>
        <v>872.2553313144939</v>
      </c>
      <c r="AB243">
        <f t="shared" si="93"/>
        <v>46.1</v>
      </c>
      <c r="AC243">
        <f t="shared" si="94"/>
        <v>7.203125</v>
      </c>
      <c r="AD243">
        <f t="shared" si="95"/>
        <v>0</v>
      </c>
      <c r="AE243">
        <f t="shared" si="96"/>
        <v>0</v>
      </c>
      <c r="AF243">
        <f t="shared" si="97"/>
        <v>0</v>
      </c>
      <c r="AG243">
        <f t="shared" si="98"/>
        <v>1</v>
      </c>
      <c r="AH243">
        <f t="shared" si="99"/>
        <v>1</v>
      </c>
      <c r="AI243">
        <f t="shared" si="100"/>
        <v>1</v>
      </c>
      <c r="AJ243">
        <f t="shared" si="101"/>
        <v>1</v>
      </c>
      <c r="AK243">
        <f t="shared" si="102"/>
        <v>1</v>
      </c>
      <c r="AL243">
        <f t="shared" si="103"/>
        <v>1</v>
      </c>
      <c r="AM243">
        <f t="shared" si="104"/>
        <v>1</v>
      </c>
      <c r="AN243">
        <f t="shared" si="105"/>
        <v>1</v>
      </c>
      <c r="AO243">
        <f t="shared" si="106"/>
        <v>1</v>
      </c>
      <c r="AP243">
        <f t="shared" si="107"/>
        <v>1</v>
      </c>
    </row>
    <row r="244" spans="1:42" x14ac:dyDescent="0.3">
      <c r="A244">
        <v>260</v>
      </c>
      <c r="B244" t="s">
        <v>284</v>
      </c>
      <c r="C244" s="1">
        <v>42493</v>
      </c>
      <c r="D244" s="5">
        <f>INDEX(daysDrivenData!B:C,MATCH(DataCleaned!B244,daysDrivenData!C:C,0),1)</f>
        <v>11</v>
      </c>
      <c r="E244">
        <v>36</v>
      </c>
      <c r="F244">
        <v>3.5009693414691698</v>
      </c>
      <c r="G244">
        <v>12.456481481481401</v>
      </c>
      <c r="H244">
        <v>27.7777777777777</v>
      </c>
      <c r="I244">
        <v>422.50654909051701</v>
      </c>
      <c r="J244">
        <v>11.736293030292099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11</v>
      </c>
      <c r="Q244">
        <v>19</v>
      </c>
      <c r="R244">
        <v>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6</v>
      </c>
      <c r="Y244">
        <v>8</v>
      </c>
      <c r="Z244">
        <f t="shared" si="91"/>
        <v>3</v>
      </c>
      <c r="AA244">
        <f t="shared" si="92"/>
        <v>140.83551636350566</v>
      </c>
      <c r="AB244">
        <f t="shared" si="93"/>
        <v>12</v>
      </c>
      <c r="AC244">
        <f t="shared" si="94"/>
        <v>3.2727272727272729</v>
      </c>
      <c r="AD244">
        <f t="shared" si="95"/>
        <v>0</v>
      </c>
      <c r="AE244">
        <f t="shared" si="96"/>
        <v>0</v>
      </c>
      <c r="AF244">
        <f t="shared" si="97"/>
        <v>0</v>
      </c>
      <c r="AG244">
        <f t="shared" si="98"/>
        <v>0</v>
      </c>
      <c r="AH244">
        <f t="shared" si="99"/>
        <v>0</v>
      </c>
      <c r="AI244">
        <f t="shared" si="100"/>
        <v>1</v>
      </c>
      <c r="AJ244">
        <f t="shared" si="101"/>
        <v>1</v>
      </c>
      <c r="AK244">
        <f t="shared" si="102"/>
        <v>1</v>
      </c>
      <c r="AL244">
        <f t="shared" si="103"/>
        <v>0</v>
      </c>
      <c r="AM244">
        <f t="shared" si="104"/>
        <v>0</v>
      </c>
      <c r="AN244">
        <f t="shared" si="105"/>
        <v>0</v>
      </c>
      <c r="AO244">
        <f t="shared" si="106"/>
        <v>0</v>
      </c>
      <c r="AP244">
        <f t="shared" si="107"/>
        <v>0</v>
      </c>
    </row>
    <row r="245" spans="1:42" x14ac:dyDescent="0.3">
      <c r="A245">
        <v>261</v>
      </c>
      <c r="B245" t="s">
        <v>285</v>
      </c>
      <c r="C245" s="1">
        <v>42476</v>
      </c>
      <c r="D245" s="5">
        <f>INDEX(daysDrivenData!B:C,MATCH(DataCleaned!B245,daysDrivenData!C:C,0),1)</f>
        <v>38</v>
      </c>
      <c r="E245">
        <v>425</v>
      </c>
      <c r="F245">
        <v>3.91657230329715</v>
      </c>
      <c r="G245">
        <v>13.848156862745</v>
      </c>
      <c r="H245">
        <v>28.9411764705882</v>
      </c>
      <c r="I245">
        <v>5548.3712870597001</v>
      </c>
      <c r="J245">
        <v>13.0549912636698</v>
      </c>
      <c r="K245">
        <v>0</v>
      </c>
      <c r="L245">
        <v>0</v>
      </c>
      <c r="M245">
        <v>13</v>
      </c>
      <c r="N245">
        <v>47</v>
      </c>
      <c r="O245">
        <v>87</v>
      </c>
      <c r="P245">
        <v>59</v>
      </c>
      <c r="Q245">
        <v>82</v>
      </c>
      <c r="R245">
        <v>49</v>
      </c>
      <c r="S245">
        <v>13</v>
      </c>
      <c r="T245">
        <v>0</v>
      </c>
      <c r="U245">
        <v>0</v>
      </c>
      <c r="V245">
        <v>65</v>
      </c>
      <c r="W245">
        <v>10</v>
      </c>
      <c r="X245">
        <v>3</v>
      </c>
      <c r="Y245">
        <v>13</v>
      </c>
      <c r="Z245">
        <f t="shared" si="91"/>
        <v>11</v>
      </c>
      <c r="AA245">
        <f t="shared" si="92"/>
        <v>504.39738973269999</v>
      </c>
      <c r="AB245">
        <f t="shared" si="93"/>
        <v>38.636363636363633</v>
      </c>
      <c r="AC245">
        <f t="shared" si="94"/>
        <v>11.184210526315789</v>
      </c>
      <c r="AD245">
        <f t="shared" si="95"/>
        <v>0</v>
      </c>
      <c r="AE245">
        <f t="shared" si="96"/>
        <v>0</v>
      </c>
      <c r="AF245">
        <f t="shared" si="97"/>
        <v>1</v>
      </c>
      <c r="AG245">
        <f t="shared" si="98"/>
        <v>1</v>
      </c>
      <c r="AH245">
        <f t="shared" si="99"/>
        <v>1</v>
      </c>
      <c r="AI245">
        <f t="shared" si="100"/>
        <v>1</v>
      </c>
      <c r="AJ245">
        <f t="shared" si="101"/>
        <v>1</v>
      </c>
      <c r="AK245">
        <f t="shared" si="102"/>
        <v>1</v>
      </c>
      <c r="AL245">
        <f t="shared" si="103"/>
        <v>1</v>
      </c>
      <c r="AM245">
        <f t="shared" si="104"/>
        <v>1</v>
      </c>
      <c r="AN245">
        <f t="shared" si="105"/>
        <v>1</v>
      </c>
      <c r="AO245">
        <f t="shared" si="106"/>
        <v>1</v>
      </c>
      <c r="AP245">
        <f t="shared" si="107"/>
        <v>1</v>
      </c>
    </row>
    <row r="246" spans="1:42" x14ac:dyDescent="0.3">
      <c r="A246">
        <v>262</v>
      </c>
      <c r="B246" t="s">
        <v>286</v>
      </c>
      <c r="C246" s="1">
        <v>42472</v>
      </c>
      <c r="D246" s="5">
        <f>INDEX(daysDrivenData!B:C,MATCH(DataCleaned!B246,daysDrivenData!C:C,0),1)</f>
        <v>7</v>
      </c>
      <c r="E246">
        <v>28</v>
      </c>
      <c r="F246">
        <v>5.4098263884573798</v>
      </c>
      <c r="G246">
        <v>13.6142857142857</v>
      </c>
      <c r="H246">
        <v>50</v>
      </c>
      <c r="I246">
        <v>457.59580041404098</v>
      </c>
      <c r="J246">
        <v>16.342707157644298</v>
      </c>
      <c r="K246">
        <v>0</v>
      </c>
      <c r="L246">
        <v>0</v>
      </c>
      <c r="M246">
        <v>9</v>
      </c>
      <c r="N246">
        <v>0</v>
      </c>
      <c r="O246">
        <v>0</v>
      </c>
      <c r="P246">
        <v>5</v>
      </c>
      <c r="Q246">
        <v>14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</v>
      </c>
      <c r="Y246">
        <v>7</v>
      </c>
      <c r="Z246">
        <f t="shared" si="91"/>
        <v>5</v>
      </c>
      <c r="AA246">
        <f t="shared" si="92"/>
        <v>91.519160082808199</v>
      </c>
      <c r="AB246">
        <f t="shared" si="93"/>
        <v>5.6</v>
      </c>
      <c r="AC246">
        <f t="shared" si="94"/>
        <v>4</v>
      </c>
      <c r="AD246">
        <f t="shared" si="95"/>
        <v>0</v>
      </c>
      <c r="AE246">
        <f t="shared" si="96"/>
        <v>0</v>
      </c>
      <c r="AF246">
        <f t="shared" si="97"/>
        <v>1</v>
      </c>
      <c r="AG246">
        <f t="shared" si="98"/>
        <v>1</v>
      </c>
      <c r="AH246">
        <f t="shared" si="99"/>
        <v>1</v>
      </c>
      <c r="AI246">
        <f t="shared" si="100"/>
        <v>1</v>
      </c>
      <c r="AJ246">
        <f t="shared" si="101"/>
        <v>1</v>
      </c>
      <c r="AK246">
        <f t="shared" si="102"/>
        <v>0</v>
      </c>
      <c r="AL246">
        <f t="shared" si="103"/>
        <v>0</v>
      </c>
      <c r="AM246">
        <f t="shared" si="104"/>
        <v>0</v>
      </c>
      <c r="AN246">
        <f t="shared" si="105"/>
        <v>0</v>
      </c>
      <c r="AO246">
        <f t="shared" si="106"/>
        <v>0</v>
      </c>
      <c r="AP246">
        <f t="shared" si="107"/>
        <v>0</v>
      </c>
    </row>
    <row r="247" spans="1:42" x14ac:dyDescent="0.3">
      <c r="A247">
        <v>263</v>
      </c>
      <c r="B247" t="s">
        <v>287</v>
      </c>
      <c r="C247" s="1">
        <v>42496</v>
      </c>
      <c r="D247" s="5">
        <f>INDEX(daysDrivenData!B:C,MATCH(DataCleaned!B247,daysDrivenData!C:C,0),1)</f>
        <v>32</v>
      </c>
      <c r="E247">
        <v>195</v>
      </c>
      <c r="F247">
        <v>4.3941568019761501</v>
      </c>
      <c r="G247">
        <v>13.437264957264899</v>
      </c>
      <c r="H247">
        <v>35.384615384615302</v>
      </c>
      <c r="I247">
        <v>2673.10243430329</v>
      </c>
      <c r="J247">
        <v>13.708217611811699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17</v>
      </c>
      <c r="Q247">
        <v>2</v>
      </c>
      <c r="R247">
        <v>9</v>
      </c>
      <c r="S247">
        <v>18</v>
      </c>
      <c r="T247">
        <v>23</v>
      </c>
      <c r="U247">
        <v>24</v>
      </c>
      <c r="V247">
        <v>47</v>
      </c>
      <c r="W247">
        <v>55</v>
      </c>
      <c r="X247">
        <v>6</v>
      </c>
      <c r="Y247">
        <v>13</v>
      </c>
      <c r="Z247">
        <f t="shared" si="91"/>
        <v>8</v>
      </c>
      <c r="AA247">
        <f t="shared" si="92"/>
        <v>334.13780428791125</v>
      </c>
      <c r="AB247">
        <f t="shared" si="93"/>
        <v>24.375</v>
      </c>
      <c r="AC247">
        <f t="shared" si="94"/>
        <v>6.09375</v>
      </c>
      <c r="AD247">
        <f t="shared" si="95"/>
        <v>0</v>
      </c>
      <c r="AE247">
        <f t="shared" si="96"/>
        <v>0</v>
      </c>
      <c r="AF247">
        <f t="shared" si="97"/>
        <v>0</v>
      </c>
      <c r="AG247">
        <f t="shared" si="98"/>
        <v>0</v>
      </c>
      <c r="AH247">
        <f t="shared" si="99"/>
        <v>0</v>
      </c>
      <c r="AI247">
        <f t="shared" si="100"/>
        <v>1</v>
      </c>
      <c r="AJ247">
        <f t="shared" si="101"/>
        <v>1</v>
      </c>
      <c r="AK247">
        <f t="shared" si="102"/>
        <v>1</v>
      </c>
      <c r="AL247">
        <f t="shared" si="103"/>
        <v>1</v>
      </c>
      <c r="AM247">
        <f t="shared" si="104"/>
        <v>1</v>
      </c>
      <c r="AN247">
        <f t="shared" si="105"/>
        <v>1</v>
      </c>
      <c r="AO247">
        <f t="shared" si="106"/>
        <v>1</v>
      </c>
      <c r="AP247">
        <f t="shared" si="107"/>
        <v>1</v>
      </c>
    </row>
    <row r="248" spans="1:42" x14ac:dyDescent="0.3">
      <c r="A248">
        <v>264</v>
      </c>
      <c r="B248" t="s">
        <v>288</v>
      </c>
      <c r="C248" s="1">
        <v>42472</v>
      </c>
      <c r="D248" s="5">
        <f>INDEX(daysDrivenData!B:C,MATCH(DataCleaned!B248,daysDrivenData!C:C,0),1)</f>
        <v>11</v>
      </c>
      <c r="E248">
        <v>33</v>
      </c>
      <c r="F248">
        <v>3.0290602848297299</v>
      </c>
      <c r="G248">
        <v>11.6439393939393</v>
      </c>
      <c r="H248">
        <v>33.3333333333333</v>
      </c>
      <c r="I248">
        <v>363.04481418987399</v>
      </c>
      <c r="J248">
        <v>11.001358005753699</v>
      </c>
      <c r="K248">
        <v>0</v>
      </c>
      <c r="L248">
        <v>0</v>
      </c>
      <c r="M248">
        <v>17</v>
      </c>
      <c r="N248">
        <v>5</v>
      </c>
      <c r="O248">
        <v>0</v>
      </c>
      <c r="P248">
        <v>6</v>
      </c>
      <c r="Q248">
        <v>0</v>
      </c>
      <c r="R248">
        <v>0</v>
      </c>
      <c r="S248">
        <v>0</v>
      </c>
      <c r="T248">
        <v>0</v>
      </c>
      <c r="U248">
        <v>5</v>
      </c>
      <c r="V248">
        <v>0</v>
      </c>
      <c r="W248">
        <v>0</v>
      </c>
      <c r="X248">
        <v>3</v>
      </c>
      <c r="Y248">
        <v>11</v>
      </c>
      <c r="Z248">
        <f t="shared" si="91"/>
        <v>9</v>
      </c>
      <c r="AA248">
        <f t="shared" si="92"/>
        <v>40.338312687763775</v>
      </c>
      <c r="AB248">
        <f t="shared" si="93"/>
        <v>3.6666666666666665</v>
      </c>
      <c r="AC248">
        <f t="shared" si="94"/>
        <v>3</v>
      </c>
      <c r="AD248">
        <f t="shared" si="95"/>
        <v>0</v>
      </c>
      <c r="AE248">
        <f t="shared" si="96"/>
        <v>0</v>
      </c>
      <c r="AF248">
        <f t="shared" si="97"/>
        <v>1</v>
      </c>
      <c r="AG248">
        <f t="shared" si="98"/>
        <v>1</v>
      </c>
      <c r="AH248">
        <f t="shared" si="99"/>
        <v>1</v>
      </c>
      <c r="AI248">
        <f t="shared" si="100"/>
        <v>1</v>
      </c>
      <c r="AJ248">
        <f t="shared" si="101"/>
        <v>1</v>
      </c>
      <c r="AK248">
        <f t="shared" si="102"/>
        <v>1</v>
      </c>
      <c r="AL248">
        <f t="shared" si="103"/>
        <v>1</v>
      </c>
      <c r="AM248">
        <f t="shared" si="104"/>
        <v>1</v>
      </c>
      <c r="AN248">
        <f t="shared" si="105"/>
        <v>1</v>
      </c>
      <c r="AO248">
        <f t="shared" si="106"/>
        <v>0</v>
      </c>
      <c r="AP248">
        <f t="shared" si="107"/>
        <v>0</v>
      </c>
    </row>
    <row r="249" spans="1:42" x14ac:dyDescent="0.3">
      <c r="A249">
        <v>265</v>
      </c>
      <c r="B249" t="s">
        <v>289</v>
      </c>
      <c r="C249" s="1">
        <v>42471</v>
      </c>
      <c r="D249" s="5">
        <f>INDEX(daysDrivenData!B:C,MATCH(DataCleaned!B249,daysDrivenData!C:C,0),1)</f>
        <v>24</v>
      </c>
      <c r="E249">
        <v>298</v>
      </c>
      <c r="F249">
        <v>4.1526715316120599</v>
      </c>
      <c r="G249">
        <v>12.825223713646499</v>
      </c>
      <c r="H249">
        <v>32.885906040268402</v>
      </c>
      <c r="I249">
        <v>3835.56506632946</v>
      </c>
      <c r="J249">
        <v>12.8710237125149</v>
      </c>
      <c r="K249">
        <v>0</v>
      </c>
      <c r="L249">
        <v>0</v>
      </c>
      <c r="M249">
        <v>74</v>
      </c>
      <c r="N249">
        <v>8</v>
      </c>
      <c r="O249">
        <v>16</v>
      </c>
      <c r="P249">
        <v>18</v>
      </c>
      <c r="Q249">
        <v>56</v>
      </c>
      <c r="R249">
        <v>49</v>
      </c>
      <c r="S249">
        <v>77</v>
      </c>
      <c r="T249">
        <v>0</v>
      </c>
      <c r="U249">
        <v>0</v>
      </c>
      <c r="V249">
        <v>0</v>
      </c>
      <c r="W249">
        <v>0</v>
      </c>
      <c r="X249">
        <v>3</v>
      </c>
      <c r="Y249">
        <v>9</v>
      </c>
      <c r="Z249">
        <f t="shared" si="91"/>
        <v>7</v>
      </c>
      <c r="AA249">
        <f t="shared" si="92"/>
        <v>547.93786661849424</v>
      </c>
      <c r="AB249">
        <f t="shared" si="93"/>
        <v>42.571428571428569</v>
      </c>
      <c r="AC249">
        <f t="shared" si="94"/>
        <v>12.416666666666666</v>
      </c>
      <c r="AD249">
        <f t="shared" si="95"/>
        <v>0</v>
      </c>
      <c r="AE249">
        <f t="shared" si="96"/>
        <v>0</v>
      </c>
      <c r="AF249">
        <f t="shared" si="97"/>
        <v>1</v>
      </c>
      <c r="AG249">
        <f t="shared" si="98"/>
        <v>1</v>
      </c>
      <c r="AH249">
        <f t="shared" si="99"/>
        <v>1</v>
      </c>
      <c r="AI249">
        <f t="shared" si="100"/>
        <v>1</v>
      </c>
      <c r="AJ249">
        <f t="shared" si="101"/>
        <v>1</v>
      </c>
      <c r="AK249">
        <f t="shared" si="102"/>
        <v>1</v>
      </c>
      <c r="AL249">
        <f t="shared" si="103"/>
        <v>1</v>
      </c>
      <c r="AM249">
        <f t="shared" si="104"/>
        <v>0</v>
      </c>
      <c r="AN249">
        <f t="shared" si="105"/>
        <v>0</v>
      </c>
      <c r="AO249">
        <f t="shared" si="106"/>
        <v>0</v>
      </c>
      <c r="AP249">
        <f t="shared" si="107"/>
        <v>0</v>
      </c>
    </row>
    <row r="250" spans="1:42" x14ac:dyDescent="0.3">
      <c r="A250">
        <v>266</v>
      </c>
      <c r="B250" t="s">
        <v>290</v>
      </c>
      <c r="C250" s="1">
        <v>42486</v>
      </c>
      <c r="D250" s="5">
        <f>INDEX(daysDrivenData!B:C,MATCH(DataCleaned!B250,daysDrivenData!C:C,0),1)</f>
        <v>49</v>
      </c>
      <c r="E250">
        <v>320</v>
      </c>
      <c r="F250">
        <v>3.9683930990343801</v>
      </c>
      <c r="G250">
        <v>14.7352604166666</v>
      </c>
      <c r="H250">
        <v>38.75</v>
      </c>
      <c r="I250">
        <v>4271.9828971037796</v>
      </c>
      <c r="J250">
        <v>13.3499465534493</v>
      </c>
      <c r="K250">
        <v>0</v>
      </c>
      <c r="L250">
        <v>0</v>
      </c>
      <c r="M250">
        <v>0</v>
      </c>
      <c r="N250">
        <v>0</v>
      </c>
      <c r="O250">
        <v>12</v>
      </c>
      <c r="P250">
        <v>28</v>
      </c>
      <c r="Q250">
        <v>14</v>
      </c>
      <c r="R250">
        <v>15</v>
      </c>
      <c r="S250">
        <v>48</v>
      </c>
      <c r="T250">
        <v>44</v>
      </c>
      <c r="U250">
        <v>47</v>
      </c>
      <c r="V250">
        <v>55</v>
      </c>
      <c r="W250">
        <v>57</v>
      </c>
      <c r="X250">
        <v>5</v>
      </c>
      <c r="Y250">
        <v>13</v>
      </c>
      <c r="Z250">
        <f t="shared" si="91"/>
        <v>9</v>
      </c>
      <c r="AA250">
        <f t="shared" si="92"/>
        <v>474.6647663448644</v>
      </c>
      <c r="AB250">
        <f t="shared" si="93"/>
        <v>35.555555555555557</v>
      </c>
      <c r="AC250">
        <f t="shared" si="94"/>
        <v>6.5306122448979593</v>
      </c>
      <c r="AD250">
        <f t="shared" si="95"/>
        <v>0</v>
      </c>
      <c r="AE250">
        <f t="shared" si="96"/>
        <v>0</v>
      </c>
      <c r="AF250">
        <f t="shared" si="97"/>
        <v>0</v>
      </c>
      <c r="AG250">
        <f t="shared" si="98"/>
        <v>0</v>
      </c>
      <c r="AH250">
        <f t="shared" si="99"/>
        <v>1</v>
      </c>
      <c r="AI250">
        <f t="shared" si="100"/>
        <v>1</v>
      </c>
      <c r="AJ250">
        <f t="shared" si="101"/>
        <v>1</v>
      </c>
      <c r="AK250">
        <f t="shared" si="102"/>
        <v>1</v>
      </c>
      <c r="AL250">
        <f t="shared" si="103"/>
        <v>1</v>
      </c>
      <c r="AM250">
        <f t="shared" si="104"/>
        <v>1</v>
      </c>
      <c r="AN250">
        <f t="shared" si="105"/>
        <v>1</v>
      </c>
      <c r="AO250">
        <f t="shared" si="106"/>
        <v>1</v>
      </c>
      <c r="AP250">
        <f t="shared" si="107"/>
        <v>1</v>
      </c>
    </row>
    <row r="251" spans="1:42" x14ac:dyDescent="0.3">
      <c r="A251">
        <v>267</v>
      </c>
      <c r="B251" t="s">
        <v>291</v>
      </c>
      <c r="C251" s="1">
        <v>42498</v>
      </c>
      <c r="D251" s="5">
        <f>INDEX(daysDrivenData!B:C,MATCH(DataCleaned!B251,daysDrivenData!C:C,0),1)</f>
        <v>36</v>
      </c>
      <c r="E251">
        <v>223</v>
      </c>
      <c r="F251">
        <v>4.1343160422112097</v>
      </c>
      <c r="G251">
        <v>13.7992526158445</v>
      </c>
      <c r="H251">
        <v>48.430493273542602</v>
      </c>
      <c r="I251">
        <v>3101.69527088019</v>
      </c>
      <c r="J251">
        <v>13.908947403050201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7</v>
      </c>
      <c r="Q251">
        <v>39</v>
      </c>
      <c r="R251">
        <v>15</v>
      </c>
      <c r="S251">
        <v>13</v>
      </c>
      <c r="T251">
        <v>23</v>
      </c>
      <c r="U251">
        <v>51</v>
      </c>
      <c r="V251">
        <v>32</v>
      </c>
      <c r="W251">
        <v>43</v>
      </c>
      <c r="X251">
        <v>6</v>
      </c>
      <c r="Y251">
        <v>13</v>
      </c>
      <c r="Z251">
        <f t="shared" si="91"/>
        <v>8</v>
      </c>
      <c r="AA251">
        <f t="shared" si="92"/>
        <v>387.71190886002375</v>
      </c>
      <c r="AB251">
        <f t="shared" si="93"/>
        <v>27.875</v>
      </c>
      <c r="AC251">
        <f t="shared" si="94"/>
        <v>6.1944444444444446</v>
      </c>
      <c r="AD251">
        <f t="shared" si="95"/>
        <v>0</v>
      </c>
      <c r="AE251">
        <f t="shared" si="96"/>
        <v>0</v>
      </c>
      <c r="AF251">
        <f t="shared" si="97"/>
        <v>0</v>
      </c>
      <c r="AG251">
        <f t="shared" si="98"/>
        <v>0</v>
      </c>
      <c r="AH251">
        <f t="shared" si="99"/>
        <v>0</v>
      </c>
      <c r="AI251">
        <f t="shared" si="100"/>
        <v>1</v>
      </c>
      <c r="AJ251">
        <f t="shared" si="101"/>
        <v>1</v>
      </c>
      <c r="AK251">
        <f t="shared" si="102"/>
        <v>1</v>
      </c>
      <c r="AL251">
        <f t="shared" si="103"/>
        <v>1</v>
      </c>
      <c r="AM251">
        <f t="shared" si="104"/>
        <v>1</v>
      </c>
      <c r="AN251">
        <f t="shared" si="105"/>
        <v>1</v>
      </c>
      <c r="AO251">
        <f t="shared" si="106"/>
        <v>1</v>
      </c>
      <c r="AP251">
        <f t="shared" si="107"/>
        <v>1</v>
      </c>
    </row>
    <row r="252" spans="1:42" x14ac:dyDescent="0.3">
      <c r="A252">
        <v>268</v>
      </c>
      <c r="B252" t="s">
        <v>292</v>
      </c>
      <c r="C252" s="1">
        <v>42489</v>
      </c>
      <c r="D252" s="5">
        <f>INDEX(daysDrivenData!B:C,MATCH(DataCleaned!B252,daysDrivenData!C:C,0),1)</f>
        <v>15</v>
      </c>
      <c r="E252">
        <v>49</v>
      </c>
      <c r="F252">
        <v>5.6863594481499904</v>
      </c>
      <c r="G252">
        <v>15.1840136054421</v>
      </c>
      <c r="H252">
        <v>30.612244897959101</v>
      </c>
      <c r="I252">
        <v>766.97528178425102</v>
      </c>
      <c r="J252">
        <v>15.652556771107101</v>
      </c>
      <c r="K252">
        <v>0</v>
      </c>
      <c r="L252">
        <v>0</v>
      </c>
      <c r="M252">
        <v>0</v>
      </c>
      <c r="N252">
        <v>0</v>
      </c>
      <c r="O252">
        <v>4</v>
      </c>
      <c r="P252">
        <v>7</v>
      </c>
      <c r="Q252">
        <v>3</v>
      </c>
      <c r="R252">
        <v>5</v>
      </c>
      <c r="S252">
        <v>23</v>
      </c>
      <c r="T252">
        <v>6</v>
      </c>
      <c r="U252">
        <v>1</v>
      </c>
      <c r="V252">
        <v>0</v>
      </c>
      <c r="W252">
        <v>0</v>
      </c>
      <c r="X252">
        <v>5</v>
      </c>
      <c r="Y252">
        <v>11</v>
      </c>
      <c r="Z252">
        <f t="shared" si="91"/>
        <v>7</v>
      </c>
      <c r="AA252">
        <f t="shared" si="92"/>
        <v>109.56789739775014</v>
      </c>
      <c r="AB252">
        <f t="shared" si="93"/>
        <v>7</v>
      </c>
      <c r="AC252">
        <f t="shared" si="94"/>
        <v>3.2666666666666666</v>
      </c>
      <c r="AD252">
        <f t="shared" si="95"/>
        <v>0</v>
      </c>
      <c r="AE252">
        <f t="shared" si="96"/>
        <v>0</v>
      </c>
      <c r="AF252">
        <f t="shared" si="97"/>
        <v>0</v>
      </c>
      <c r="AG252">
        <f t="shared" si="98"/>
        <v>0</v>
      </c>
      <c r="AH252">
        <f t="shared" si="99"/>
        <v>1</v>
      </c>
      <c r="AI252">
        <f t="shared" si="100"/>
        <v>1</v>
      </c>
      <c r="AJ252">
        <f t="shared" si="101"/>
        <v>1</v>
      </c>
      <c r="AK252">
        <f t="shared" si="102"/>
        <v>1</v>
      </c>
      <c r="AL252">
        <f t="shared" si="103"/>
        <v>1</v>
      </c>
      <c r="AM252">
        <f t="shared" si="104"/>
        <v>1</v>
      </c>
      <c r="AN252">
        <f t="shared" si="105"/>
        <v>1</v>
      </c>
      <c r="AO252">
        <f t="shared" si="106"/>
        <v>0</v>
      </c>
      <c r="AP252">
        <f t="shared" si="107"/>
        <v>0</v>
      </c>
    </row>
    <row r="253" spans="1:42" x14ac:dyDescent="0.3">
      <c r="A253">
        <v>269</v>
      </c>
      <c r="B253" t="s">
        <v>293</v>
      </c>
      <c r="C253" s="1">
        <v>42457</v>
      </c>
      <c r="D253" s="5">
        <f>INDEX(daysDrivenData!B:C,MATCH(DataCleaned!B253,daysDrivenData!C:C,0),1)</f>
        <v>58</v>
      </c>
      <c r="E253">
        <v>548</v>
      </c>
      <c r="F253">
        <v>4.1429244830745704</v>
      </c>
      <c r="G253">
        <v>13.7977189781021</v>
      </c>
      <c r="H253">
        <v>25.912408759123998</v>
      </c>
      <c r="I253">
        <v>7124.4557959142603</v>
      </c>
      <c r="J253">
        <v>13.000831744369099</v>
      </c>
      <c r="K253">
        <v>72</v>
      </c>
      <c r="L253">
        <v>57</v>
      </c>
      <c r="M253">
        <v>35</v>
      </c>
      <c r="N253">
        <v>0</v>
      </c>
      <c r="O253">
        <v>0</v>
      </c>
      <c r="P253">
        <v>0</v>
      </c>
      <c r="Q253">
        <v>43</v>
      </c>
      <c r="R253">
        <v>66</v>
      </c>
      <c r="S253">
        <v>46</v>
      </c>
      <c r="T253">
        <v>51</v>
      </c>
      <c r="U253">
        <v>46</v>
      </c>
      <c r="V253">
        <v>72</v>
      </c>
      <c r="W253">
        <v>60</v>
      </c>
      <c r="X253">
        <v>1</v>
      </c>
      <c r="Y253">
        <v>13</v>
      </c>
      <c r="Z253">
        <f t="shared" si="91"/>
        <v>13</v>
      </c>
      <c r="AA253">
        <f t="shared" si="92"/>
        <v>548.03506122417389</v>
      </c>
      <c r="AB253">
        <f t="shared" si="93"/>
        <v>42.153846153846153</v>
      </c>
      <c r="AC253">
        <f t="shared" si="94"/>
        <v>9.4482758620689662</v>
      </c>
      <c r="AD253">
        <f t="shared" si="95"/>
        <v>1</v>
      </c>
      <c r="AE253">
        <f t="shared" si="96"/>
        <v>1</v>
      </c>
      <c r="AF253">
        <f t="shared" si="97"/>
        <v>1</v>
      </c>
      <c r="AG253">
        <f t="shared" si="98"/>
        <v>1</v>
      </c>
      <c r="AH253">
        <f t="shared" si="99"/>
        <v>1</v>
      </c>
      <c r="AI253">
        <f t="shared" si="100"/>
        <v>1</v>
      </c>
      <c r="AJ253">
        <f t="shared" si="101"/>
        <v>1</v>
      </c>
      <c r="AK253">
        <f t="shared" si="102"/>
        <v>1</v>
      </c>
      <c r="AL253">
        <f t="shared" si="103"/>
        <v>1</v>
      </c>
      <c r="AM253">
        <f t="shared" si="104"/>
        <v>1</v>
      </c>
      <c r="AN253">
        <f t="shared" si="105"/>
        <v>1</v>
      </c>
      <c r="AO253">
        <f t="shared" si="106"/>
        <v>1</v>
      </c>
      <c r="AP253">
        <f t="shared" si="107"/>
        <v>1</v>
      </c>
    </row>
    <row r="254" spans="1:42" x14ac:dyDescent="0.3">
      <c r="A254">
        <v>270</v>
      </c>
      <c r="B254" t="s">
        <v>294</v>
      </c>
      <c r="C254" s="1">
        <v>42472</v>
      </c>
      <c r="D254" s="5">
        <f>INDEX(daysDrivenData!B:C,MATCH(DataCleaned!B254,daysDrivenData!C:C,0),1)</f>
        <v>34</v>
      </c>
      <c r="E254">
        <v>204</v>
      </c>
      <c r="F254">
        <v>4.0658306644765103</v>
      </c>
      <c r="G254">
        <v>15.004656862745</v>
      </c>
      <c r="H254">
        <v>51.470588235294102</v>
      </c>
      <c r="I254">
        <v>2993.5189660513001</v>
      </c>
      <c r="J254">
        <v>14.6741125786828</v>
      </c>
      <c r="K254">
        <v>0</v>
      </c>
      <c r="L254">
        <v>0</v>
      </c>
      <c r="M254">
        <v>9</v>
      </c>
      <c r="N254">
        <v>1</v>
      </c>
      <c r="O254">
        <v>38</v>
      </c>
      <c r="P254">
        <v>16</v>
      </c>
      <c r="Q254">
        <v>22</v>
      </c>
      <c r="R254">
        <v>28</v>
      </c>
      <c r="S254">
        <v>19</v>
      </c>
      <c r="T254">
        <v>12</v>
      </c>
      <c r="U254">
        <v>16</v>
      </c>
      <c r="V254">
        <v>23</v>
      </c>
      <c r="W254">
        <v>20</v>
      </c>
      <c r="X254">
        <v>3</v>
      </c>
      <c r="Y254">
        <v>13</v>
      </c>
      <c r="Z254">
        <f t="shared" si="91"/>
        <v>11</v>
      </c>
      <c r="AA254">
        <f t="shared" si="92"/>
        <v>272.13808782284548</v>
      </c>
      <c r="AB254">
        <f t="shared" si="93"/>
        <v>18.545454545454547</v>
      </c>
      <c r="AC254">
        <f t="shared" si="94"/>
        <v>6</v>
      </c>
      <c r="AD254">
        <f t="shared" si="95"/>
        <v>0</v>
      </c>
      <c r="AE254">
        <f t="shared" si="96"/>
        <v>0</v>
      </c>
      <c r="AF254">
        <f t="shared" si="97"/>
        <v>1</v>
      </c>
      <c r="AG254">
        <f t="shared" si="98"/>
        <v>1</v>
      </c>
      <c r="AH254">
        <f t="shared" si="99"/>
        <v>1</v>
      </c>
      <c r="AI254">
        <f t="shared" si="100"/>
        <v>1</v>
      </c>
      <c r="AJ254">
        <f t="shared" si="101"/>
        <v>1</v>
      </c>
      <c r="AK254">
        <f t="shared" si="102"/>
        <v>1</v>
      </c>
      <c r="AL254">
        <f t="shared" si="103"/>
        <v>1</v>
      </c>
      <c r="AM254">
        <f t="shared" si="104"/>
        <v>1</v>
      </c>
      <c r="AN254">
        <f t="shared" si="105"/>
        <v>1</v>
      </c>
      <c r="AO254">
        <f t="shared" si="106"/>
        <v>1</v>
      </c>
      <c r="AP254">
        <f t="shared" si="107"/>
        <v>1</v>
      </c>
    </row>
    <row r="255" spans="1:42" x14ac:dyDescent="0.3">
      <c r="A255">
        <v>272</v>
      </c>
      <c r="B255" t="s">
        <v>296</v>
      </c>
      <c r="C255" s="1">
        <v>42489</v>
      </c>
      <c r="D255" s="5">
        <f>INDEX(daysDrivenData!B:C,MATCH(DataCleaned!B255,daysDrivenData!C:C,0),1)</f>
        <v>43</v>
      </c>
      <c r="E255">
        <v>410</v>
      </c>
      <c r="F255">
        <v>3.79839394849638</v>
      </c>
      <c r="G255">
        <v>15.0648373983739</v>
      </c>
      <c r="H255">
        <v>39.756097560975597</v>
      </c>
      <c r="I255">
        <v>5479.9634771966503</v>
      </c>
      <c r="J255">
        <v>13.365764578528401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59</v>
      </c>
      <c r="Q255">
        <v>0</v>
      </c>
      <c r="R255">
        <v>65</v>
      </c>
      <c r="S255">
        <v>36</v>
      </c>
      <c r="T255">
        <v>50</v>
      </c>
      <c r="U255">
        <v>39</v>
      </c>
      <c r="V255">
        <v>100</v>
      </c>
      <c r="W255">
        <v>60</v>
      </c>
      <c r="X255">
        <v>5</v>
      </c>
      <c r="Y255">
        <v>13</v>
      </c>
      <c r="Z255">
        <f t="shared" si="91"/>
        <v>9</v>
      </c>
      <c r="AA255">
        <f t="shared" si="92"/>
        <v>608.88483079962782</v>
      </c>
      <c r="AB255">
        <f t="shared" si="93"/>
        <v>45.555555555555557</v>
      </c>
      <c r="AC255">
        <f t="shared" si="94"/>
        <v>9.5348837209302317</v>
      </c>
      <c r="AD255">
        <f t="shared" si="95"/>
        <v>0</v>
      </c>
      <c r="AE255">
        <f t="shared" si="96"/>
        <v>0</v>
      </c>
      <c r="AF255">
        <f t="shared" si="97"/>
        <v>0</v>
      </c>
      <c r="AG255">
        <f t="shared" si="98"/>
        <v>0</v>
      </c>
      <c r="AH255">
        <f t="shared" si="99"/>
        <v>1</v>
      </c>
      <c r="AI255">
        <f t="shared" si="100"/>
        <v>1</v>
      </c>
      <c r="AJ255">
        <f t="shared" si="101"/>
        <v>1</v>
      </c>
      <c r="AK255">
        <f t="shared" si="102"/>
        <v>1</v>
      </c>
      <c r="AL255">
        <f t="shared" si="103"/>
        <v>1</v>
      </c>
      <c r="AM255">
        <f t="shared" si="104"/>
        <v>1</v>
      </c>
      <c r="AN255">
        <f t="shared" si="105"/>
        <v>1</v>
      </c>
      <c r="AO255">
        <f t="shared" si="106"/>
        <v>1</v>
      </c>
      <c r="AP255">
        <f t="shared" si="107"/>
        <v>1</v>
      </c>
    </row>
    <row r="256" spans="1:42" x14ac:dyDescent="0.3">
      <c r="A256">
        <v>273</v>
      </c>
      <c r="B256" t="s">
        <v>297</v>
      </c>
      <c r="C256" s="1">
        <v>42489</v>
      </c>
      <c r="D256" s="5">
        <f>INDEX(daysDrivenData!B:C,MATCH(DataCleaned!B256,daysDrivenData!C:C,0),1)</f>
        <v>21</v>
      </c>
      <c r="E256">
        <v>50</v>
      </c>
      <c r="F256">
        <v>5.5007021511924101</v>
      </c>
      <c r="G256">
        <v>15.768666666666601</v>
      </c>
      <c r="H256">
        <v>32</v>
      </c>
      <c r="I256">
        <v>779.80907131494905</v>
      </c>
      <c r="J256">
        <v>15.5961814262989</v>
      </c>
      <c r="K256">
        <v>0</v>
      </c>
      <c r="L256">
        <v>0</v>
      </c>
      <c r="M256">
        <v>0</v>
      </c>
      <c r="N256">
        <v>0</v>
      </c>
      <c r="O256">
        <v>8</v>
      </c>
      <c r="P256">
        <v>5</v>
      </c>
      <c r="Q256">
        <v>14</v>
      </c>
      <c r="R256">
        <v>5</v>
      </c>
      <c r="S256">
        <v>1</v>
      </c>
      <c r="T256">
        <v>5</v>
      </c>
      <c r="U256">
        <v>1</v>
      </c>
      <c r="V256">
        <v>9</v>
      </c>
      <c r="W256">
        <v>2</v>
      </c>
      <c r="X256">
        <v>5</v>
      </c>
      <c r="Y256">
        <v>13</v>
      </c>
      <c r="Z256">
        <f t="shared" si="91"/>
        <v>9</v>
      </c>
      <c r="AA256">
        <f t="shared" si="92"/>
        <v>86.645452368327668</v>
      </c>
      <c r="AB256">
        <f t="shared" si="93"/>
        <v>5.5555555555555554</v>
      </c>
      <c r="AC256">
        <f t="shared" si="94"/>
        <v>2.3809523809523809</v>
      </c>
      <c r="AD256">
        <f t="shared" si="95"/>
        <v>0</v>
      </c>
      <c r="AE256">
        <f t="shared" si="96"/>
        <v>0</v>
      </c>
      <c r="AF256">
        <f t="shared" si="97"/>
        <v>0</v>
      </c>
      <c r="AG256">
        <f t="shared" si="98"/>
        <v>0</v>
      </c>
      <c r="AH256">
        <f t="shared" si="99"/>
        <v>1</v>
      </c>
      <c r="AI256">
        <f t="shared" si="100"/>
        <v>1</v>
      </c>
      <c r="AJ256">
        <f t="shared" si="101"/>
        <v>1</v>
      </c>
      <c r="AK256">
        <f t="shared" si="102"/>
        <v>1</v>
      </c>
      <c r="AL256">
        <f t="shared" si="103"/>
        <v>1</v>
      </c>
      <c r="AM256">
        <f t="shared" si="104"/>
        <v>1</v>
      </c>
      <c r="AN256">
        <f t="shared" si="105"/>
        <v>1</v>
      </c>
      <c r="AO256">
        <f t="shared" si="106"/>
        <v>1</v>
      </c>
      <c r="AP256">
        <f t="shared" si="107"/>
        <v>1</v>
      </c>
    </row>
    <row r="257" spans="1:42" x14ac:dyDescent="0.3">
      <c r="A257">
        <v>274</v>
      </c>
      <c r="B257" t="s">
        <v>298</v>
      </c>
      <c r="C257" s="1">
        <v>42480</v>
      </c>
      <c r="D257" s="5">
        <f>INDEX(daysDrivenData!B:C,MATCH(DataCleaned!B257,daysDrivenData!C:C,0),1)</f>
        <v>32</v>
      </c>
      <c r="E257">
        <v>227</v>
      </c>
      <c r="F257">
        <v>3.64907298578468</v>
      </c>
      <c r="G257">
        <v>14.069897209985299</v>
      </c>
      <c r="H257">
        <v>40.969162995594701</v>
      </c>
      <c r="I257">
        <v>3063.2026254841498</v>
      </c>
      <c r="J257">
        <v>13.494284693762699</v>
      </c>
      <c r="K257">
        <v>0</v>
      </c>
      <c r="L257">
        <v>0</v>
      </c>
      <c r="M257">
        <v>0</v>
      </c>
      <c r="N257">
        <v>14</v>
      </c>
      <c r="O257">
        <v>33</v>
      </c>
      <c r="P257">
        <v>45</v>
      </c>
      <c r="Q257">
        <v>47</v>
      </c>
      <c r="R257">
        <v>52</v>
      </c>
      <c r="S257">
        <v>0</v>
      </c>
      <c r="T257">
        <v>26</v>
      </c>
      <c r="U257">
        <v>10</v>
      </c>
      <c r="V257">
        <v>0</v>
      </c>
      <c r="W257">
        <v>0</v>
      </c>
      <c r="X257">
        <v>4</v>
      </c>
      <c r="Y257">
        <v>11</v>
      </c>
      <c r="Z257">
        <f t="shared" si="91"/>
        <v>8</v>
      </c>
      <c r="AA257">
        <f t="shared" si="92"/>
        <v>382.90032818551873</v>
      </c>
      <c r="AB257">
        <f t="shared" si="93"/>
        <v>28.375</v>
      </c>
      <c r="AC257">
        <f t="shared" si="94"/>
        <v>7.09375</v>
      </c>
      <c r="AD257">
        <f t="shared" si="95"/>
        <v>0</v>
      </c>
      <c r="AE257">
        <f t="shared" si="96"/>
        <v>0</v>
      </c>
      <c r="AF257">
        <f t="shared" si="97"/>
        <v>0</v>
      </c>
      <c r="AG257">
        <f t="shared" si="98"/>
        <v>1</v>
      </c>
      <c r="AH257">
        <f t="shared" si="99"/>
        <v>1</v>
      </c>
      <c r="AI257">
        <f t="shared" si="100"/>
        <v>1</v>
      </c>
      <c r="AJ257">
        <f t="shared" si="101"/>
        <v>1</v>
      </c>
      <c r="AK257">
        <f t="shared" si="102"/>
        <v>1</v>
      </c>
      <c r="AL257">
        <f t="shared" si="103"/>
        <v>1</v>
      </c>
      <c r="AM257">
        <f t="shared" si="104"/>
        <v>1</v>
      </c>
      <c r="AN257">
        <f t="shared" si="105"/>
        <v>1</v>
      </c>
      <c r="AO257">
        <f t="shared" si="106"/>
        <v>0</v>
      </c>
      <c r="AP257">
        <f t="shared" si="107"/>
        <v>0</v>
      </c>
    </row>
    <row r="258" spans="1:42" x14ac:dyDescent="0.3">
      <c r="A258">
        <v>275</v>
      </c>
      <c r="B258" t="s">
        <v>299</v>
      </c>
      <c r="C258" s="1">
        <v>42481</v>
      </c>
      <c r="D258" s="5">
        <f>INDEX(daysDrivenData!B:C,MATCH(DataCleaned!B258,daysDrivenData!C:C,0),1)</f>
        <v>49</v>
      </c>
      <c r="E258">
        <v>215</v>
      </c>
      <c r="F258">
        <v>4.3548113469019896</v>
      </c>
      <c r="G258">
        <v>15.721472868217001</v>
      </c>
      <c r="H258">
        <v>31.6279069767441</v>
      </c>
      <c r="I258">
        <v>2925.8914783762202</v>
      </c>
      <c r="J258">
        <v>13.608797573842899</v>
      </c>
      <c r="K258">
        <v>0</v>
      </c>
      <c r="L258">
        <v>0</v>
      </c>
      <c r="M258">
        <v>0</v>
      </c>
      <c r="N258">
        <v>12</v>
      </c>
      <c r="O258">
        <v>30</v>
      </c>
      <c r="P258">
        <v>17</v>
      </c>
      <c r="Q258">
        <v>18</v>
      </c>
      <c r="R258">
        <v>27</v>
      </c>
      <c r="S258">
        <v>29</v>
      </c>
      <c r="T258">
        <v>21</v>
      </c>
      <c r="U258">
        <v>19</v>
      </c>
      <c r="V258">
        <v>20</v>
      </c>
      <c r="W258">
        <v>22</v>
      </c>
      <c r="X258">
        <v>4</v>
      </c>
      <c r="Y258">
        <v>13</v>
      </c>
      <c r="Z258">
        <f t="shared" si="91"/>
        <v>10</v>
      </c>
      <c r="AA258">
        <f t="shared" si="92"/>
        <v>292.58914783762202</v>
      </c>
      <c r="AB258">
        <f t="shared" si="93"/>
        <v>21.5</v>
      </c>
      <c r="AC258">
        <f t="shared" si="94"/>
        <v>4.3877551020408161</v>
      </c>
      <c r="AD258">
        <f t="shared" si="95"/>
        <v>0</v>
      </c>
      <c r="AE258">
        <f t="shared" si="96"/>
        <v>0</v>
      </c>
      <c r="AF258">
        <f t="shared" si="97"/>
        <v>0</v>
      </c>
      <c r="AG258">
        <f t="shared" si="98"/>
        <v>1</v>
      </c>
      <c r="AH258">
        <f t="shared" si="99"/>
        <v>1</v>
      </c>
      <c r="AI258">
        <f t="shared" si="100"/>
        <v>1</v>
      </c>
      <c r="AJ258">
        <f t="shared" si="101"/>
        <v>1</v>
      </c>
      <c r="AK258">
        <f t="shared" si="102"/>
        <v>1</v>
      </c>
      <c r="AL258">
        <f t="shared" si="103"/>
        <v>1</v>
      </c>
      <c r="AM258">
        <f t="shared" si="104"/>
        <v>1</v>
      </c>
      <c r="AN258">
        <f t="shared" si="105"/>
        <v>1</v>
      </c>
      <c r="AO258">
        <f t="shared" si="106"/>
        <v>1</v>
      </c>
      <c r="AP258">
        <f t="shared" si="107"/>
        <v>1</v>
      </c>
    </row>
    <row r="259" spans="1:42" x14ac:dyDescent="0.3">
      <c r="A259">
        <v>276</v>
      </c>
      <c r="B259" t="s">
        <v>300</v>
      </c>
      <c r="C259" s="1">
        <v>42488</v>
      </c>
      <c r="D259" s="5">
        <f>INDEX(daysDrivenData!B:C,MATCH(DataCleaned!B259,daysDrivenData!C:C,0),1)</f>
        <v>41</v>
      </c>
      <c r="E259">
        <v>228</v>
      </c>
      <c r="F259">
        <v>4.4323716445599599</v>
      </c>
      <c r="G259">
        <v>12.8296783625731</v>
      </c>
      <c r="H259">
        <v>43.859649122806999</v>
      </c>
      <c r="I259">
        <v>3197.0495846143999</v>
      </c>
      <c r="J259">
        <v>14.022147300940301</v>
      </c>
      <c r="K259">
        <v>0</v>
      </c>
      <c r="L259">
        <v>0</v>
      </c>
      <c r="M259">
        <v>0</v>
      </c>
      <c r="N259">
        <v>0</v>
      </c>
      <c r="O259">
        <v>17</v>
      </c>
      <c r="P259">
        <v>2</v>
      </c>
      <c r="Q259">
        <v>27</v>
      </c>
      <c r="R259">
        <v>13</v>
      </c>
      <c r="S259">
        <v>26</v>
      </c>
      <c r="T259">
        <v>37</v>
      </c>
      <c r="U259">
        <v>50</v>
      </c>
      <c r="V259">
        <v>33</v>
      </c>
      <c r="W259">
        <v>23</v>
      </c>
      <c r="X259">
        <v>5</v>
      </c>
      <c r="Y259">
        <v>13</v>
      </c>
      <c r="Z259">
        <f t="shared" ref="Z259:Z322" si="108">Y259-X259+1</f>
        <v>9</v>
      </c>
      <c r="AA259">
        <f t="shared" ref="AA259:AA322" si="109">I259/Z259</f>
        <v>355.22773162382219</v>
      </c>
      <c r="AB259">
        <f t="shared" ref="AB259:AB322" si="110">E259/Z259</f>
        <v>25.333333333333332</v>
      </c>
      <c r="AC259">
        <f t="shared" ref="AC259:AC322" si="111">E259/D259</f>
        <v>5.5609756097560972</v>
      </c>
      <c r="AD259">
        <f t="shared" si="95"/>
        <v>0</v>
      </c>
      <c r="AE259">
        <f t="shared" si="96"/>
        <v>0</v>
      </c>
      <c r="AF259">
        <f t="shared" si="97"/>
        <v>0</v>
      </c>
      <c r="AG259">
        <f t="shared" si="98"/>
        <v>0</v>
      </c>
      <c r="AH259">
        <f t="shared" si="99"/>
        <v>1</v>
      </c>
      <c r="AI259">
        <f t="shared" si="100"/>
        <v>1</v>
      </c>
      <c r="AJ259">
        <f t="shared" si="101"/>
        <v>1</v>
      </c>
      <c r="AK259">
        <f t="shared" si="102"/>
        <v>1</v>
      </c>
      <c r="AL259">
        <f t="shared" si="103"/>
        <v>1</v>
      </c>
      <c r="AM259">
        <f t="shared" si="104"/>
        <v>1</v>
      </c>
      <c r="AN259">
        <f t="shared" si="105"/>
        <v>1</v>
      </c>
      <c r="AO259">
        <f t="shared" si="106"/>
        <v>1</v>
      </c>
      <c r="AP259">
        <f t="shared" si="107"/>
        <v>1</v>
      </c>
    </row>
    <row r="260" spans="1:42" x14ac:dyDescent="0.3">
      <c r="A260">
        <v>277</v>
      </c>
      <c r="B260" t="s">
        <v>301</v>
      </c>
      <c r="C260" s="1">
        <v>42477</v>
      </c>
      <c r="D260" s="5">
        <f>INDEX(daysDrivenData!B:C,MATCH(DataCleaned!B260,daysDrivenData!C:C,0),1)</f>
        <v>7</v>
      </c>
      <c r="E260">
        <v>42</v>
      </c>
      <c r="F260">
        <v>3.35378537312249</v>
      </c>
      <c r="G260">
        <v>14.9876984126984</v>
      </c>
      <c r="H260">
        <v>23.8095238095238</v>
      </c>
      <c r="I260">
        <v>529.41902195309797</v>
      </c>
      <c r="J260">
        <v>12.6052148084071</v>
      </c>
      <c r="K260">
        <v>0</v>
      </c>
      <c r="L260">
        <v>0</v>
      </c>
      <c r="M260">
        <v>0</v>
      </c>
      <c r="N260">
        <v>6</v>
      </c>
      <c r="O260">
        <v>35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</v>
      </c>
      <c r="Y260">
        <v>7</v>
      </c>
      <c r="Z260">
        <f t="shared" si="108"/>
        <v>4</v>
      </c>
      <c r="AA260">
        <f t="shared" si="109"/>
        <v>132.35475548827449</v>
      </c>
      <c r="AB260">
        <f t="shared" si="110"/>
        <v>10.5</v>
      </c>
      <c r="AC260">
        <f t="shared" si="111"/>
        <v>6</v>
      </c>
      <c r="AD260">
        <f t="shared" si="95"/>
        <v>0</v>
      </c>
      <c r="AE260">
        <f t="shared" si="96"/>
        <v>0</v>
      </c>
      <c r="AF260">
        <f t="shared" si="97"/>
        <v>0</v>
      </c>
      <c r="AG260">
        <f t="shared" si="98"/>
        <v>1</v>
      </c>
      <c r="AH260">
        <f t="shared" si="99"/>
        <v>1</v>
      </c>
      <c r="AI260">
        <f t="shared" si="100"/>
        <v>1</v>
      </c>
      <c r="AJ260">
        <f t="shared" si="101"/>
        <v>1</v>
      </c>
      <c r="AK260">
        <f t="shared" si="102"/>
        <v>0</v>
      </c>
      <c r="AL260">
        <f t="shared" si="103"/>
        <v>0</v>
      </c>
      <c r="AM260">
        <f t="shared" si="104"/>
        <v>0</v>
      </c>
      <c r="AN260">
        <f t="shared" si="105"/>
        <v>0</v>
      </c>
      <c r="AO260">
        <f t="shared" si="106"/>
        <v>0</v>
      </c>
      <c r="AP260">
        <f t="shared" si="107"/>
        <v>0</v>
      </c>
    </row>
    <row r="261" spans="1:42" x14ac:dyDescent="0.3">
      <c r="A261">
        <v>278</v>
      </c>
      <c r="B261" t="s">
        <v>302</v>
      </c>
      <c r="C261" s="1">
        <v>42474</v>
      </c>
      <c r="D261" s="5">
        <f>INDEX(daysDrivenData!B:C,MATCH(DataCleaned!B261,daysDrivenData!C:C,0),1)</f>
        <v>35</v>
      </c>
      <c r="E261">
        <v>227</v>
      </c>
      <c r="F261">
        <v>4.6417118265955004</v>
      </c>
      <c r="G261">
        <v>14.0596916299559</v>
      </c>
      <c r="H261">
        <v>27.312775330396398</v>
      </c>
      <c r="I261">
        <v>3154.0552194595198</v>
      </c>
      <c r="J261">
        <v>13.8945163852842</v>
      </c>
      <c r="K261">
        <v>0</v>
      </c>
      <c r="L261">
        <v>0</v>
      </c>
      <c r="M261">
        <v>25</v>
      </c>
      <c r="N261">
        <v>45</v>
      </c>
      <c r="O261">
        <v>45</v>
      </c>
      <c r="P261">
        <v>34</v>
      </c>
      <c r="Q261">
        <v>15</v>
      </c>
      <c r="R261">
        <v>46</v>
      </c>
      <c r="S261">
        <v>0</v>
      </c>
      <c r="T261">
        <v>0</v>
      </c>
      <c r="U261">
        <v>0</v>
      </c>
      <c r="V261">
        <v>0</v>
      </c>
      <c r="W261">
        <v>17</v>
      </c>
      <c r="X261">
        <v>3</v>
      </c>
      <c r="Y261">
        <v>13</v>
      </c>
      <c r="Z261">
        <f t="shared" si="108"/>
        <v>11</v>
      </c>
      <c r="AA261">
        <f t="shared" si="109"/>
        <v>286.73229267813815</v>
      </c>
      <c r="AB261">
        <f t="shared" si="110"/>
        <v>20.636363636363637</v>
      </c>
      <c r="AC261">
        <f t="shared" si="111"/>
        <v>6.4857142857142858</v>
      </c>
      <c r="AD261">
        <f t="shared" si="95"/>
        <v>0</v>
      </c>
      <c r="AE261">
        <f t="shared" si="96"/>
        <v>0</v>
      </c>
      <c r="AF261">
        <f t="shared" si="97"/>
        <v>1</v>
      </c>
      <c r="AG261">
        <f t="shared" si="98"/>
        <v>1</v>
      </c>
      <c r="AH261">
        <f t="shared" si="99"/>
        <v>1</v>
      </c>
      <c r="AI261">
        <f t="shared" si="100"/>
        <v>1</v>
      </c>
      <c r="AJ261">
        <f t="shared" si="101"/>
        <v>1</v>
      </c>
      <c r="AK261">
        <f t="shared" si="102"/>
        <v>1</v>
      </c>
      <c r="AL261">
        <f t="shared" si="103"/>
        <v>1</v>
      </c>
      <c r="AM261">
        <f t="shared" si="104"/>
        <v>1</v>
      </c>
      <c r="AN261">
        <f t="shared" si="105"/>
        <v>1</v>
      </c>
      <c r="AO261">
        <f t="shared" si="106"/>
        <v>1</v>
      </c>
      <c r="AP261">
        <f t="shared" si="107"/>
        <v>1</v>
      </c>
    </row>
    <row r="262" spans="1:42" x14ac:dyDescent="0.3">
      <c r="A262">
        <v>279</v>
      </c>
      <c r="B262" t="s">
        <v>303</v>
      </c>
      <c r="C262" s="1">
        <v>42502</v>
      </c>
      <c r="D262" s="5">
        <f>INDEX(daysDrivenData!B:C,MATCH(DataCleaned!B262,daysDrivenData!C:C,0),1)</f>
        <v>18</v>
      </c>
      <c r="E262">
        <v>53</v>
      </c>
      <c r="F262">
        <v>5.2469886284099498</v>
      </c>
      <c r="G262">
        <v>13.2889937106918</v>
      </c>
      <c r="H262">
        <v>43.396226415094297</v>
      </c>
      <c r="I262">
        <v>784.92794722577696</v>
      </c>
      <c r="J262">
        <v>14.8099612684109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18</v>
      </c>
      <c r="R262">
        <v>13</v>
      </c>
      <c r="S262">
        <v>13</v>
      </c>
      <c r="T262">
        <v>1</v>
      </c>
      <c r="U262">
        <v>1</v>
      </c>
      <c r="V262">
        <v>7</v>
      </c>
      <c r="W262">
        <v>0</v>
      </c>
      <c r="X262">
        <v>7</v>
      </c>
      <c r="Y262">
        <v>12</v>
      </c>
      <c r="Z262">
        <f t="shared" si="108"/>
        <v>6</v>
      </c>
      <c r="AA262">
        <f t="shared" si="109"/>
        <v>130.82132453762949</v>
      </c>
      <c r="AB262">
        <f t="shared" si="110"/>
        <v>8.8333333333333339</v>
      </c>
      <c r="AC262">
        <f t="shared" si="111"/>
        <v>2.9444444444444446</v>
      </c>
      <c r="AD262">
        <f t="shared" si="95"/>
        <v>0</v>
      </c>
      <c r="AE262">
        <f t="shared" si="96"/>
        <v>0</v>
      </c>
      <c r="AF262">
        <f t="shared" si="97"/>
        <v>0</v>
      </c>
      <c r="AG262">
        <f t="shared" si="98"/>
        <v>0</v>
      </c>
      <c r="AH262">
        <f t="shared" si="99"/>
        <v>0</v>
      </c>
      <c r="AI262">
        <f t="shared" si="100"/>
        <v>0</v>
      </c>
      <c r="AJ262">
        <f t="shared" si="101"/>
        <v>1</v>
      </c>
      <c r="AK262">
        <f t="shared" si="102"/>
        <v>1</v>
      </c>
      <c r="AL262">
        <f t="shared" si="103"/>
        <v>1</v>
      </c>
      <c r="AM262">
        <f t="shared" si="104"/>
        <v>1</v>
      </c>
      <c r="AN262">
        <f t="shared" si="105"/>
        <v>1</v>
      </c>
      <c r="AO262">
        <f t="shared" si="106"/>
        <v>1</v>
      </c>
      <c r="AP262">
        <f t="shared" si="107"/>
        <v>0</v>
      </c>
    </row>
    <row r="263" spans="1:42" x14ac:dyDescent="0.3">
      <c r="A263">
        <v>280</v>
      </c>
      <c r="B263" t="s">
        <v>304</v>
      </c>
      <c r="C263" s="1">
        <v>42488</v>
      </c>
      <c r="D263" s="5">
        <f>INDEX(daysDrivenData!B:C,MATCH(DataCleaned!B263,daysDrivenData!C:C,0),1)</f>
        <v>15</v>
      </c>
      <c r="E263">
        <v>51</v>
      </c>
      <c r="F263">
        <v>6.4679175509044304</v>
      </c>
      <c r="G263">
        <v>14.1911764705882</v>
      </c>
      <c r="H263">
        <v>21.568627450980301</v>
      </c>
      <c r="I263">
        <v>827.84263415540897</v>
      </c>
      <c r="J263">
        <v>16.232208512851098</v>
      </c>
      <c r="K263">
        <v>0</v>
      </c>
      <c r="L263">
        <v>0</v>
      </c>
      <c r="M263">
        <v>0</v>
      </c>
      <c r="N263">
        <v>0</v>
      </c>
      <c r="O263">
        <v>2</v>
      </c>
      <c r="P263">
        <v>0</v>
      </c>
      <c r="Q263">
        <v>7</v>
      </c>
      <c r="R263">
        <v>12</v>
      </c>
      <c r="S263">
        <v>0</v>
      </c>
      <c r="T263">
        <v>22</v>
      </c>
      <c r="U263">
        <v>4</v>
      </c>
      <c r="V263">
        <v>0</v>
      </c>
      <c r="W263">
        <v>4</v>
      </c>
      <c r="X263">
        <v>5</v>
      </c>
      <c r="Y263">
        <v>13</v>
      </c>
      <c r="Z263">
        <f t="shared" si="108"/>
        <v>9</v>
      </c>
      <c r="AA263">
        <f t="shared" si="109"/>
        <v>91.982514906156553</v>
      </c>
      <c r="AB263">
        <f t="shared" si="110"/>
        <v>5.666666666666667</v>
      </c>
      <c r="AC263">
        <f t="shared" si="111"/>
        <v>3.4</v>
      </c>
      <c r="AD263">
        <f t="shared" si="95"/>
        <v>0</v>
      </c>
      <c r="AE263">
        <f t="shared" si="96"/>
        <v>0</v>
      </c>
      <c r="AF263">
        <f t="shared" si="97"/>
        <v>0</v>
      </c>
      <c r="AG263">
        <f t="shared" si="98"/>
        <v>0</v>
      </c>
      <c r="AH263">
        <f t="shared" si="99"/>
        <v>1</v>
      </c>
      <c r="AI263">
        <f t="shared" si="100"/>
        <v>1</v>
      </c>
      <c r="AJ263">
        <f t="shared" si="101"/>
        <v>1</v>
      </c>
      <c r="AK263">
        <f t="shared" si="102"/>
        <v>1</v>
      </c>
      <c r="AL263">
        <f t="shared" si="103"/>
        <v>1</v>
      </c>
      <c r="AM263">
        <f t="shared" si="104"/>
        <v>1</v>
      </c>
      <c r="AN263">
        <f t="shared" si="105"/>
        <v>1</v>
      </c>
      <c r="AO263">
        <f t="shared" si="106"/>
        <v>1</v>
      </c>
      <c r="AP263">
        <f t="shared" si="107"/>
        <v>1</v>
      </c>
    </row>
    <row r="264" spans="1:42" hidden="1" x14ac:dyDescent="0.3">
      <c r="A264">
        <v>281</v>
      </c>
      <c r="B264" t="s">
        <v>305</v>
      </c>
      <c r="C264" s="1">
        <v>42494</v>
      </c>
      <c r="D264" s="5">
        <f>INDEX(daysDrivenData!B:C,MATCH(DataCleaned!B264,daysDrivenData!C:C,0),1)</f>
        <v>0</v>
      </c>
      <c r="E264">
        <v>60</v>
      </c>
      <c r="F264">
        <v>3.63918335052464</v>
      </c>
      <c r="G264">
        <v>13.3741666666666</v>
      </c>
      <c r="H264">
        <v>40</v>
      </c>
      <c r="I264">
        <v>780.133755308594</v>
      </c>
      <c r="J264">
        <v>13.002229255143201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-1</v>
      </c>
      <c r="Y264">
        <v>-1</v>
      </c>
      <c r="Z264">
        <f t="shared" si="108"/>
        <v>1</v>
      </c>
      <c r="AA264">
        <f t="shared" si="109"/>
        <v>780.133755308594</v>
      </c>
      <c r="AB264">
        <f t="shared" si="110"/>
        <v>60</v>
      </c>
      <c r="AC264" t="e">
        <f t="shared" si="111"/>
        <v>#DIV/0!</v>
      </c>
    </row>
    <row r="265" spans="1:42" x14ac:dyDescent="0.3">
      <c r="A265">
        <v>282</v>
      </c>
      <c r="B265" t="s">
        <v>306</v>
      </c>
      <c r="C265" s="1">
        <v>42500</v>
      </c>
      <c r="D265" s="5">
        <f>INDEX(daysDrivenData!B:C,MATCH(DataCleaned!B265,daysDrivenData!C:C,0),1)</f>
        <v>4</v>
      </c>
      <c r="E265">
        <v>27</v>
      </c>
      <c r="F265">
        <v>3.7827791378936499</v>
      </c>
      <c r="G265">
        <v>12.5197530864197</v>
      </c>
      <c r="H265">
        <v>14.814814814814801</v>
      </c>
      <c r="I265">
        <v>310.956672885572</v>
      </c>
      <c r="J265">
        <v>11.5169138105767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18</v>
      </c>
      <c r="R265">
        <v>0</v>
      </c>
      <c r="S265">
        <v>0</v>
      </c>
      <c r="T265">
        <v>0</v>
      </c>
      <c r="U265">
        <v>0</v>
      </c>
      <c r="V265">
        <v>9</v>
      </c>
      <c r="W265">
        <v>0</v>
      </c>
      <c r="X265">
        <v>7</v>
      </c>
      <c r="Y265">
        <v>12</v>
      </c>
      <c r="Z265">
        <f t="shared" si="108"/>
        <v>6</v>
      </c>
      <c r="AA265">
        <f t="shared" si="109"/>
        <v>51.826112147595332</v>
      </c>
      <c r="AB265">
        <f t="shared" si="110"/>
        <v>4.5</v>
      </c>
      <c r="AC265">
        <f t="shared" si="111"/>
        <v>6.75</v>
      </c>
      <c r="AD265">
        <f t="shared" ref="AD265:AD278" si="112">IF(AND($X265&lt;=$AD$1,$Y265&gt;=$AD$1),1,0)</f>
        <v>0</v>
      </c>
      <c r="AE265">
        <f t="shared" ref="AE265:AE278" si="113">IF(AND($X265&lt;=$AE$1,$Y265&gt;=$AE$1),1,0)</f>
        <v>0</v>
      </c>
      <c r="AF265">
        <f t="shared" ref="AF265:AF278" si="114">IF(AND($X265&lt;=$AF$1,$Y265&gt;=$AF$1),1,0)</f>
        <v>0</v>
      </c>
      <c r="AG265">
        <f t="shared" ref="AG265:AG278" si="115">IF(AND($X265&lt;=$AG$1,$Y265&gt;=$AG$1),1,0)</f>
        <v>0</v>
      </c>
      <c r="AH265">
        <f t="shared" ref="AH265:AH278" si="116">IF(AND($X265&lt;=$AH$1,$Y265&gt;=$AH$1),1,0)</f>
        <v>0</v>
      </c>
      <c r="AI265">
        <f t="shared" ref="AI265:AI278" si="117">IF(AND($X265&lt;=$AI$1,$Y265&gt;=$AI$1),1,0)</f>
        <v>0</v>
      </c>
      <c r="AJ265">
        <f t="shared" ref="AJ265:AJ278" si="118">IF(AND($X265&lt;=$AJ$1,$Y265&gt;=$AJ$1),1,0)</f>
        <v>1</v>
      </c>
      <c r="AK265">
        <f t="shared" ref="AK265:AK278" si="119">IF(AND($X265&lt;=$AK$1,$Y265&gt;=$AK$1),1,0)</f>
        <v>1</v>
      </c>
      <c r="AL265">
        <f t="shared" ref="AL265:AL278" si="120">IF(AND($X265&lt;=$AL$1,$Y265&gt;=$AL$1),1,0)</f>
        <v>1</v>
      </c>
      <c r="AM265">
        <f t="shared" ref="AM265:AM278" si="121">IF(AND($X265&lt;=$AM$1,$Y265&gt;=$AM$1),1,0)</f>
        <v>1</v>
      </c>
      <c r="AN265">
        <f t="shared" ref="AN265:AN278" si="122">IF(AND($X265&lt;=$AN$1,$Y265&gt;=$AN$1),1,0)</f>
        <v>1</v>
      </c>
      <c r="AO265">
        <f t="shared" ref="AO265:AO278" si="123">IF(AND($X265&lt;=$AO$1,$Y265&gt;=$AO$1),1,0)</f>
        <v>1</v>
      </c>
      <c r="AP265">
        <f t="shared" ref="AP265:AP278" si="124">IF(AND($X265&lt;=$AP$1,$Y265&gt;=$AP$1),1,0)</f>
        <v>0</v>
      </c>
    </row>
    <row r="266" spans="1:42" x14ac:dyDescent="0.3">
      <c r="A266">
        <v>285</v>
      </c>
      <c r="B266" t="s">
        <v>309</v>
      </c>
      <c r="C266" s="1">
        <v>42477</v>
      </c>
      <c r="D266" s="5">
        <f>INDEX(daysDrivenData!B:C,MATCH(DataCleaned!B266,daysDrivenData!C:C,0),1)</f>
        <v>30</v>
      </c>
      <c r="E266">
        <v>188</v>
      </c>
      <c r="F266">
        <v>4.2462233097273296</v>
      </c>
      <c r="G266">
        <v>14.3484042553191</v>
      </c>
      <c r="H266">
        <v>31.3829787234042</v>
      </c>
      <c r="I266">
        <v>2555.03377888554</v>
      </c>
      <c r="J266">
        <v>13.590605206837999</v>
      </c>
      <c r="K266">
        <v>0</v>
      </c>
      <c r="L266">
        <v>0</v>
      </c>
      <c r="M266">
        <v>9</v>
      </c>
      <c r="N266">
        <v>45</v>
      </c>
      <c r="O266">
        <v>32</v>
      </c>
      <c r="P266">
        <v>4</v>
      </c>
      <c r="Q266">
        <v>0</v>
      </c>
      <c r="R266">
        <v>0</v>
      </c>
      <c r="S266">
        <v>1</v>
      </c>
      <c r="T266">
        <v>14</v>
      </c>
      <c r="U266">
        <v>13</v>
      </c>
      <c r="V266">
        <v>38</v>
      </c>
      <c r="W266">
        <v>32</v>
      </c>
      <c r="X266">
        <v>3</v>
      </c>
      <c r="Y266">
        <v>13</v>
      </c>
      <c r="Z266">
        <f t="shared" si="108"/>
        <v>11</v>
      </c>
      <c r="AA266">
        <f t="shared" si="109"/>
        <v>232.27579808050362</v>
      </c>
      <c r="AB266">
        <f t="shared" si="110"/>
        <v>17.09090909090909</v>
      </c>
      <c r="AC266">
        <f t="shared" si="111"/>
        <v>6.2666666666666666</v>
      </c>
      <c r="AD266">
        <f t="shared" si="112"/>
        <v>0</v>
      </c>
      <c r="AE266">
        <f t="shared" si="113"/>
        <v>0</v>
      </c>
      <c r="AF266">
        <f t="shared" si="114"/>
        <v>1</v>
      </c>
      <c r="AG266">
        <f t="shared" si="115"/>
        <v>1</v>
      </c>
      <c r="AH266">
        <f t="shared" si="116"/>
        <v>1</v>
      </c>
      <c r="AI266">
        <f t="shared" si="117"/>
        <v>1</v>
      </c>
      <c r="AJ266">
        <f t="shared" si="118"/>
        <v>1</v>
      </c>
      <c r="AK266">
        <f t="shared" si="119"/>
        <v>1</v>
      </c>
      <c r="AL266">
        <f t="shared" si="120"/>
        <v>1</v>
      </c>
      <c r="AM266">
        <f t="shared" si="121"/>
        <v>1</v>
      </c>
      <c r="AN266">
        <f t="shared" si="122"/>
        <v>1</v>
      </c>
      <c r="AO266">
        <f t="shared" si="123"/>
        <v>1</v>
      </c>
      <c r="AP266">
        <f t="shared" si="124"/>
        <v>1</v>
      </c>
    </row>
    <row r="267" spans="1:42" x14ac:dyDescent="0.3">
      <c r="A267">
        <v>286</v>
      </c>
      <c r="B267" t="s">
        <v>310</v>
      </c>
      <c r="C267" s="1">
        <v>42473</v>
      </c>
      <c r="D267" s="5">
        <f>INDEX(daysDrivenData!B:C,MATCH(DataCleaned!B267,daysDrivenData!C:C,0),1)</f>
        <v>34</v>
      </c>
      <c r="E267">
        <v>277</v>
      </c>
      <c r="F267">
        <v>4.7985251617150499</v>
      </c>
      <c r="G267">
        <v>14.2748495788206</v>
      </c>
      <c r="H267">
        <v>30.324909747292399</v>
      </c>
      <c r="I267">
        <v>4116.4258846970397</v>
      </c>
      <c r="J267">
        <v>14.8607432660542</v>
      </c>
      <c r="K267">
        <v>0</v>
      </c>
      <c r="L267">
        <v>0</v>
      </c>
      <c r="M267">
        <v>26</v>
      </c>
      <c r="N267">
        <v>19</v>
      </c>
      <c r="O267">
        <v>70</v>
      </c>
      <c r="P267">
        <v>68</v>
      </c>
      <c r="Q267">
        <v>70</v>
      </c>
      <c r="R267">
        <v>23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3</v>
      </c>
      <c r="Y267">
        <v>11</v>
      </c>
      <c r="Z267">
        <f t="shared" si="108"/>
        <v>9</v>
      </c>
      <c r="AA267">
        <f t="shared" si="109"/>
        <v>457.38065385522663</v>
      </c>
      <c r="AB267">
        <f t="shared" si="110"/>
        <v>30.777777777777779</v>
      </c>
      <c r="AC267">
        <f t="shared" si="111"/>
        <v>8.1470588235294112</v>
      </c>
      <c r="AD267">
        <f t="shared" si="112"/>
        <v>0</v>
      </c>
      <c r="AE267">
        <f t="shared" si="113"/>
        <v>0</v>
      </c>
      <c r="AF267">
        <f t="shared" si="114"/>
        <v>1</v>
      </c>
      <c r="AG267">
        <f t="shared" si="115"/>
        <v>1</v>
      </c>
      <c r="AH267">
        <f t="shared" si="116"/>
        <v>1</v>
      </c>
      <c r="AI267">
        <f t="shared" si="117"/>
        <v>1</v>
      </c>
      <c r="AJ267">
        <f t="shared" si="118"/>
        <v>1</v>
      </c>
      <c r="AK267">
        <f t="shared" si="119"/>
        <v>1</v>
      </c>
      <c r="AL267">
        <f t="shared" si="120"/>
        <v>1</v>
      </c>
      <c r="AM267">
        <f t="shared" si="121"/>
        <v>1</v>
      </c>
      <c r="AN267">
        <f t="shared" si="122"/>
        <v>1</v>
      </c>
      <c r="AO267">
        <f t="shared" si="123"/>
        <v>0</v>
      </c>
      <c r="AP267">
        <f t="shared" si="124"/>
        <v>0</v>
      </c>
    </row>
    <row r="268" spans="1:42" x14ac:dyDescent="0.3">
      <c r="A268">
        <v>287</v>
      </c>
      <c r="B268" t="s">
        <v>311</v>
      </c>
      <c r="C268" s="1">
        <v>42460</v>
      </c>
      <c r="D268" s="5">
        <f>INDEX(daysDrivenData!B:C,MATCH(DataCleaned!B268,daysDrivenData!C:C,0),1)</f>
        <v>35</v>
      </c>
      <c r="E268">
        <v>314</v>
      </c>
      <c r="F268">
        <v>2.8721450792147301</v>
      </c>
      <c r="G268">
        <v>14.720859872611401</v>
      </c>
      <c r="H268">
        <v>37.898089171974497</v>
      </c>
      <c r="I268">
        <v>3926.4992544252</v>
      </c>
      <c r="J268">
        <v>12.504774695621601</v>
      </c>
      <c r="K268">
        <v>25</v>
      </c>
      <c r="L268">
        <v>70</v>
      </c>
      <c r="M268">
        <v>48</v>
      </c>
      <c r="N268">
        <v>61</v>
      </c>
      <c r="O268">
        <v>68</v>
      </c>
      <c r="P268">
        <v>42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6</v>
      </c>
      <c r="Z268">
        <f t="shared" si="108"/>
        <v>6</v>
      </c>
      <c r="AA268">
        <f t="shared" si="109"/>
        <v>654.41654240419996</v>
      </c>
      <c r="AB268">
        <f t="shared" si="110"/>
        <v>52.333333333333336</v>
      </c>
      <c r="AC268">
        <f t="shared" si="111"/>
        <v>8.9714285714285715</v>
      </c>
      <c r="AD268">
        <f t="shared" si="112"/>
        <v>1</v>
      </c>
      <c r="AE268">
        <f t="shared" si="113"/>
        <v>1</v>
      </c>
      <c r="AF268">
        <f t="shared" si="114"/>
        <v>1</v>
      </c>
      <c r="AG268">
        <f t="shared" si="115"/>
        <v>1</v>
      </c>
      <c r="AH268">
        <f t="shared" si="116"/>
        <v>1</v>
      </c>
      <c r="AI268">
        <f t="shared" si="117"/>
        <v>1</v>
      </c>
      <c r="AJ268">
        <f t="shared" si="118"/>
        <v>0</v>
      </c>
      <c r="AK268">
        <f t="shared" si="119"/>
        <v>0</v>
      </c>
      <c r="AL268">
        <f t="shared" si="120"/>
        <v>0</v>
      </c>
      <c r="AM268">
        <f t="shared" si="121"/>
        <v>0</v>
      </c>
      <c r="AN268">
        <f t="shared" si="122"/>
        <v>0</v>
      </c>
      <c r="AO268">
        <f t="shared" si="123"/>
        <v>0</v>
      </c>
      <c r="AP268">
        <f t="shared" si="124"/>
        <v>0</v>
      </c>
    </row>
    <row r="269" spans="1:42" x14ac:dyDescent="0.3">
      <c r="A269">
        <v>288</v>
      </c>
      <c r="B269" t="s">
        <v>312</v>
      </c>
      <c r="C269" s="1">
        <v>42494</v>
      </c>
      <c r="D269" s="5">
        <f>INDEX(daysDrivenData!B:C,MATCH(DataCleaned!B269,daysDrivenData!C:C,0),1)</f>
        <v>39</v>
      </c>
      <c r="E269">
        <v>170</v>
      </c>
      <c r="F269">
        <v>4.2334928677375201</v>
      </c>
      <c r="G269">
        <v>15.537058823529399</v>
      </c>
      <c r="H269">
        <v>20.588235294117599</v>
      </c>
      <c r="I269">
        <v>2195.61639523034</v>
      </c>
      <c r="J269">
        <v>12.9153905601784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</v>
      </c>
      <c r="Q269">
        <v>7</v>
      </c>
      <c r="R269">
        <v>16</v>
      </c>
      <c r="S269">
        <v>33</v>
      </c>
      <c r="T269">
        <v>36</v>
      </c>
      <c r="U269">
        <v>22</v>
      </c>
      <c r="V269">
        <v>22</v>
      </c>
      <c r="W269">
        <v>32</v>
      </c>
      <c r="X269">
        <v>6</v>
      </c>
      <c r="Y269">
        <v>13</v>
      </c>
      <c r="Z269">
        <f t="shared" si="108"/>
        <v>8</v>
      </c>
      <c r="AA269">
        <f t="shared" si="109"/>
        <v>274.4520494037925</v>
      </c>
      <c r="AB269">
        <f t="shared" si="110"/>
        <v>21.25</v>
      </c>
      <c r="AC269">
        <f t="shared" si="111"/>
        <v>4.3589743589743586</v>
      </c>
      <c r="AD269">
        <f t="shared" si="112"/>
        <v>0</v>
      </c>
      <c r="AE269">
        <f t="shared" si="113"/>
        <v>0</v>
      </c>
      <c r="AF269">
        <f t="shared" si="114"/>
        <v>0</v>
      </c>
      <c r="AG269">
        <f t="shared" si="115"/>
        <v>0</v>
      </c>
      <c r="AH269">
        <f t="shared" si="116"/>
        <v>0</v>
      </c>
      <c r="AI269">
        <f t="shared" si="117"/>
        <v>1</v>
      </c>
      <c r="AJ269">
        <f t="shared" si="118"/>
        <v>1</v>
      </c>
      <c r="AK269">
        <f t="shared" si="119"/>
        <v>1</v>
      </c>
      <c r="AL269">
        <f t="shared" si="120"/>
        <v>1</v>
      </c>
      <c r="AM269">
        <f t="shared" si="121"/>
        <v>1</v>
      </c>
      <c r="AN269">
        <f t="shared" si="122"/>
        <v>1</v>
      </c>
      <c r="AO269">
        <f t="shared" si="123"/>
        <v>1</v>
      </c>
      <c r="AP269">
        <f t="shared" si="124"/>
        <v>1</v>
      </c>
    </row>
    <row r="270" spans="1:42" x14ac:dyDescent="0.3">
      <c r="A270">
        <v>289</v>
      </c>
      <c r="B270" t="s">
        <v>313</v>
      </c>
      <c r="C270" s="1">
        <v>42502</v>
      </c>
      <c r="D270" s="5">
        <f>INDEX(daysDrivenData!B:C,MATCH(DataCleaned!B270,daysDrivenData!C:C,0),1)</f>
        <v>30</v>
      </c>
      <c r="E270">
        <v>228</v>
      </c>
      <c r="F270">
        <v>4.9268317250680704</v>
      </c>
      <c r="G270">
        <v>15.2211257309941</v>
      </c>
      <c r="H270">
        <v>42.105263157894697</v>
      </c>
      <c r="I270">
        <v>3724.9445496404301</v>
      </c>
      <c r="J270">
        <v>16.337476094914098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23</v>
      </c>
      <c r="R270">
        <v>36</v>
      </c>
      <c r="S270">
        <v>48</v>
      </c>
      <c r="T270">
        <v>38</v>
      </c>
      <c r="U270">
        <v>32</v>
      </c>
      <c r="V270">
        <v>28</v>
      </c>
      <c r="W270">
        <v>23</v>
      </c>
      <c r="X270">
        <v>7</v>
      </c>
      <c r="Y270">
        <v>13</v>
      </c>
      <c r="Z270">
        <f t="shared" si="108"/>
        <v>7</v>
      </c>
      <c r="AA270">
        <f t="shared" si="109"/>
        <v>532.13493566291856</v>
      </c>
      <c r="AB270">
        <f t="shared" si="110"/>
        <v>32.571428571428569</v>
      </c>
      <c r="AC270">
        <f t="shared" si="111"/>
        <v>7.6</v>
      </c>
      <c r="AD270">
        <f t="shared" si="112"/>
        <v>0</v>
      </c>
      <c r="AE270">
        <f t="shared" si="113"/>
        <v>0</v>
      </c>
      <c r="AF270">
        <f t="shared" si="114"/>
        <v>0</v>
      </c>
      <c r="AG270">
        <f t="shared" si="115"/>
        <v>0</v>
      </c>
      <c r="AH270">
        <f t="shared" si="116"/>
        <v>0</v>
      </c>
      <c r="AI270">
        <f t="shared" si="117"/>
        <v>0</v>
      </c>
      <c r="AJ270">
        <f t="shared" si="118"/>
        <v>1</v>
      </c>
      <c r="AK270">
        <f t="shared" si="119"/>
        <v>1</v>
      </c>
      <c r="AL270">
        <f t="shared" si="120"/>
        <v>1</v>
      </c>
      <c r="AM270">
        <f t="shared" si="121"/>
        <v>1</v>
      </c>
      <c r="AN270">
        <f t="shared" si="122"/>
        <v>1</v>
      </c>
      <c r="AO270">
        <f t="shared" si="123"/>
        <v>1</v>
      </c>
      <c r="AP270">
        <f t="shared" si="124"/>
        <v>1</v>
      </c>
    </row>
    <row r="271" spans="1:42" x14ac:dyDescent="0.3">
      <c r="A271">
        <v>290</v>
      </c>
      <c r="B271" t="s">
        <v>314</v>
      </c>
      <c r="C271" s="1">
        <v>42470</v>
      </c>
      <c r="D271" s="5">
        <f>INDEX(daysDrivenData!B:C,MATCH(DataCleaned!B271,daysDrivenData!C:C,0),1)</f>
        <v>14</v>
      </c>
      <c r="E271">
        <v>39</v>
      </c>
      <c r="F271">
        <v>4.9197744066447999</v>
      </c>
      <c r="G271">
        <v>15.7153846153846</v>
      </c>
      <c r="H271">
        <v>35.897435897435898</v>
      </c>
      <c r="I271">
        <v>576.46935361597502</v>
      </c>
      <c r="J271">
        <v>14.7812654773326</v>
      </c>
      <c r="K271">
        <v>0</v>
      </c>
      <c r="L271">
        <v>2</v>
      </c>
      <c r="M271">
        <v>7</v>
      </c>
      <c r="N271">
        <v>0</v>
      </c>
      <c r="O271">
        <v>0</v>
      </c>
      <c r="P271">
        <v>6</v>
      </c>
      <c r="Q271">
        <v>0</v>
      </c>
      <c r="R271">
        <v>7</v>
      </c>
      <c r="S271">
        <v>3</v>
      </c>
      <c r="T271">
        <v>0</v>
      </c>
      <c r="U271">
        <v>1</v>
      </c>
      <c r="V271">
        <v>9</v>
      </c>
      <c r="W271">
        <v>4</v>
      </c>
      <c r="X271">
        <v>2</v>
      </c>
      <c r="Y271">
        <v>13</v>
      </c>
      <c r="Z271">
        <f t="shared" si="108"/>
        <v>12</v>
      </c>
      <c r="AA271">
        <f t="shared" si="109"/>
        <v>48.03911280133125</v>
      </c>
      <c r="AB271">
        <f t="shared" si="110"/>
        <v>3.25</v>
      </c>
      <c r="AC271">
        <f t="shared" si="111"/>
        <v>2.7857142857142856</v>
      </c>
      <c r="AD271">
        <f t="shared" si="112"/>
        <v>0</v>
      </c>
      <c r="AE271">
        <f t="shared" si="113"/>
        <v>1</v>
      </c>
      <c r="AF271">
        <f t="shared" si="114"/>
        <v>1</v>
      </c>
      <c r="AG271">
        <f t="shared" si="115"/>
        <v>1</v>
      </c>
      <c r="AH271">
        <f t="shared" si="116"/>
        <v>1</v>
      </c>
      <c r="AI271">
        <f t="shared" si="117"/>
        <v>1</v>
      </c>
      <c r="AJ271">
        <f t="shared" si="118"/>
        <v>1</v>
      </c>
      <c r="AK271">
        <f t="shared" si="119"/>
        <v>1</v>
      </c>
      <c r="AL271">
        <f t="shared" si="120"/>
        <v>1</v>
      </c>
      <c r="AM271">
        <f t="shared" si="121"/>
        <v>1</v>
      </c>
      <c r="AN271">
        <f t="shared" si="122"/>
        <v>1</v>
      </c>
      <c r="AO271">
        <f t="shared" si="123"/>
        <v>1</v>
      </c>
      <c r="AP271">
        <f t="shared" si="124"/>
        <v>1</v>
      </c>
    </row>
    <row r="272" spans="1:42" x14ac:dyDescent="0.3">
      <c r="A272">
        <v>291</v>
      </c>
      <c r="B272" t="s">
        <v>315</v>
      </c>
      <c r="C272" s="1">
        <v>42504</v>
      </c>
      <c r="D272" s="5">
        <f>INDEX(daysDrivenData!B:C,MATCH(DataCleaned!B272,daysDrivenData!C:C,0),1)</f>
        <v>14</v>
      </c>
      <c r="E272">
        <v>27</v>
      </c>
      <c r="F272">
        <v>5.5457746884045802</v>
      </c>
      <c r="G272">
        <v>17.607407407407401</v>
      </c>
      <c r="H272">
        <v>0</v>
      </c>
      <c r="I272">
        <v>378.90052312956402</v>
      </c>
      <c r="J272">
        <v>14.033352708502299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6</v>
      </c>
      <c r="S272">
        <v>9</v>
      </c>
      <c r="T272">
        <v>2</v>
      </c>
      <c r="U272">
        <v>4</v>
      </c>
      <c r="V272">
        <v>2</v>
      </c>
      <c r="W272">
        <v>4</v>
      </c>
      <c r="X272">
        <v>8</v>
      </c>
      <c r="Y272">
        <v>13</v>
      </c>
      <c r="Z272">
        <f t="shared" si="108"/>
        <v>6</v>
      </c>
      <c r="AA272">
        <f t="shared" si="109"/>
        <v>63.15008718826067</v>
      </c>
      <c r="AB272">
        <f t="shared" si="110"/>
        <v>4.5</v>
      </c>
      <c r="AC272">
        <f t="shared" si="111"/>
        <v>1.9285714285714286</v>
      </c>
      <c r="AD272">
        <f t="shared" si="112"/>
        <v>0</v>
      </c>
      <c r="AE272">
        <f t="shared" si="113"/>
        <v>0</v>
      </c>
      <c r="AF272">
        <f t="shared" si="114"/>
        <v>0</v>
      </c>
      <c r="AG272">
        <f t="shared" si="115"/>
        <v>0</v>
      </c>
      <c r="AH272">
        <f t="shared" si="116"/>
        <v>0</v>
      </c>
      <c r="AI272">
        <f t="shared" si="117"/>
        <v>0</v>
      </c>
      <c r="AJ272">
        <f t="shared" si="118"/>
        <v>0</v>
      </c>
      <c r="AK272">
        <f t="shared" si="119"/>
        <v>1</v>
      </c>
      <c r="AL272">
        <f t="shared" si="120"/>
        <v>1</v>
      </c>
      <c r="AM272">
        <f t="shared" si="121"/>
        <v>1</v>
      </c>
      <c r="AN272">
        <f t="shared" si="122"/>
        <v>1</v>
      </c>
      <c r="AO272">
        <f t="shared" si="123"/>
        <v>1</v>
      </c>
      <c r="AP272">
        <f t="shared" si="124"/>
        <v>1</v>
      </c>
    </row>
    <row r="273" spans="1:42" x14ac:dyDescent="0.3">
      <c r="A273">
        <v>292</v>
      </c>
      <c r="B273" s="2" t="s">
        <v>316</v>
      </c>
      <c r="C273" s="1">
        <v>42485</v>
      </c>
      <c r="D273" s="5">
        <f>INDEX(daysDrivenData!B:C,MATCH(DataCleaned!B273,daysDrivenData!C:C,0),1)</f>
        <v>12</v>
      </c>
      <c r="E273">
        <v>45</v>
      </c>
      <c r="F273">
        <v>5.5967042390048096</v>
      </c>
      <c r="G273">
        <v>14.550370370370301</v>
      </c>
      <c r="H273">
        <v>15.5555555555555</v>
      </c>
      <c r="I273">
        <v>636.76517668215899</v>
      </c>
      <c r="J273">
        <v>14.1503372596035</v>
      </c>
      <c r="K273">
        <v>0</v>
      </c>
      <c r="L273">
        <v>0</v>
      </c>
      <c r="M273">
        <v>0</v>
      </c>
      <c r="N273">
        <v>0</v>
      </c>
      <c r="O273">
        <v>12</v>
      </c>
      <c r="P273">
        <v>21</v>
      </c>
      <c r="Q273">
        <v>12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5</v>
      </c>
      <c r="Y273">
        <v>7</v>
      </c>
      <c r="Z273">
        <f t="shared" si="108"/>
        <v>3</v>
      </c>
      <c r="AA273">
        <f t="shared" si="109"/>
        <v>212.25505889405301</v>
      </c>
      <c r="AB273">
        <f t="shared" si="110"/>
        <v>15</v>
      </c>
      <c r="AC273">
        <f t="shared" si="111"/>
        <v>3.75</v>
      </c>
      <c r="AD273">
        <f t="shared" si="112"/>
        <v>0</v>
      </c>
      <c r="AE273">
        <f t="shared" si="113"/>
        <v>0</v>
      </c>
      <c r="AF273">
        <f t="shared" si="114"/>
        <v>0</v>
      </c>
      <c r="AG273">
        <f t="shared" si="115"/>
        <v>0</v>
      </c>
      <c r="AH273">
        <f t="shared" si="116"/>
        <v>1</v>
      </c>
      <c r="AI273">
        <f t="shared" si="117"/>
        <v>1</v>
      </c>
      <c r="AJ273">
        <f t="shared" si="118"/>
        <v>1</v>
      </c>
      <c r="AK273">
        <f t="shared" si="119"/>
        <v>0</v>
      </c>
      <c r="AL273">
        <f t="shared" si="120"/>
        <v>0</v>
      </c>
      <c r="AM273">
        <f t="shared" si="121"/>
        <v>0</v>
      </c>
      <c r="AN273">
        <f t="shared" si="122"/>
        <v>0</v>
      </c>
      <c r="AO273">
        <f t="shared" si="123"/>
        <v>0</v>
      </c>
      <c r="AP273">
        <f t="shared" si="124"/>
        <v>0</v>
      </c>
    </row>
    <row r="274" spans="1:42" x14ac:dyDescent="0.3">
      <c r="A274">
        <v>294</v>
      </c>
      <c r="B274" t="s">
        <v>318</v>
      </c>
      <c r="C274" s="1">
        <v>42469</v>
      </c>
      <c r="D274" s="5">
        <f>INDEX(daysDrivenData!B:C,MATCH(DataCleaned!B274,daysDrivenData!C:C,0),1)</f>
        <v>32</v>
      </c>
      <c r="E274">
        <v>325</v>
      </c>
      <c r="F274">
        <v>3.5151648406274498</v>
      </c>
      <c r="G274">
        <v>13.019282051282</v>
      </c>
      <c r="H274">
        <v>31.384615384615302</v>
      </c>
      <c r="I274">
        <v>3948.2705572170398</v>
      </c>
      <c r="J274">
        <v>12.148524791437</v>
      </c>
      <c r="K274">
        <v>0</v>
      </c>
      <c r="L274">
        <v>35</v>
      </c>
      <c r="M274">
        <v>35</v>
      </c>
      <c r="N274">
        <v>38</v>
      </c>
      <c r="O274">
        <v>24</v>
      </c>
      <c r="P274">
        <v>13</v>
      </c>
      <c r="Q274">
        <v>23</v>
      </c>
      <c r="R274">
        <v>30</v>
      </c>
      <c r="S274">
        <v>31</v>
      </c>
      <c r="T274">
        <v>26</v>
      </c>
      <c r="U274">
        <v>33</v>
      </c>
      <c r="V274">
        <v>9</v>
      </c>
      <c r="W274">
        <v>28</v>
      </c>
      <c r="X274">
        <v>2</v>
      </c>
      <c r="Y274">
        <v>13</v>
      </c>
      <c r="Z274">
        <f t="shared" si="108"/>
        <v>12</v>
      </c>
      <c r="AA274">
        <f t="shared" si="109"/>
        <v>329.02254643475334</v>
      </c>
      <c r="AB274">
        <f t="shared" si="110"/>
        <v>27.083333333333332</v>
      </c>
      <c r="AC274">
        <f t="shared" si="111"/>
        <v>10.15625</v>
      </c>
      <c r="AD274">
        <f t="shared" si="112"/>
        <v>0</v>
      </c>
      <c r="AE274">
        <f t="shared" si="113"/>
        <v>1</v>
      </c>
      <c r="AF274">
        <f t="shared" si="114"/>
        <v>1</v>
      </c>
      <c r="AG274">
        <f t="shared" si="115"/>
        <v>1</v>
      </c>
      <c r="AH274">
        <f t="shared" si="116"/>
        <v>1</v>
      </c>
      <c r="AI274">
        <f t="shared" si="117"/>
        <v>1</v>
      </c>
      <c r="AJ274">
        <f t="shared" si="118"/>
        <v>1</v>
      </c>
      <c r="AK274">
        <f t="shared" si="119"/>
        <v>1</v>
      </c>
      <c r="AL274">
        <f t="shared" si="120"/>
        <v>1</v>
      </c>
      <c r="AM274">
        <f t="shared" si="121"/>
        <v>1</v>
      </c>
      <c r="AN274">
        <f t="shared" si="122"/>
        <v>1</v>
      </c>
      <c r="AO274">
        <f t="shared" si="123"/>
        <v>1</v>
      </c>
      <c r="AP274">
        <f t="shared" si="124"/>
        <v>1</v>
      </c>
    </row>
    <row r="275" spans="1:42" x14ac:dyDescent="0.3">
      <c r="A275">
        <v>295</v>
      </c>
      <c r="B275" t="s">
        <v>319</v>
      </c>
      <c r="C275" s="1">
        <v>42471</v>
      </c>
      <c r="D275" s="5">
        <f>INDEX(daysDrivenData!B:C,MATCH(DataCleaned!B275,daysDrivenData!C:C,0),1)</f>
        <v>70</v>
      </c>
      <c r="E275">
        <v>644</v>
      </c>
      <c r="F275">
        <v>3.6750029158205102</v>
      </c>
      <c r="G275">
        <v>14.450025879917099</v>
      </c>
      <c r="H275">
        <v>45.186335403726702</v>
      </c>
      <c r="I275">
        <v>8876.4480009579493</v>
      </c>
      <c r="J275">
        <v>13.7833043493135</v>
      </c>
      <c r="K275">
        <v>0</v>
      </c>
      <c r="L275">
        <v>0</v>
      </c>
      <c r="M275">
        <v>40</v>
      </c>
      <c r="N275">
        <v>51</v>
      </c>
      <c r="O275">
        <v>53</v>
      </c>
      <c r="P275">
        <v>60</v>
      </c>
      <c r="Q275">
        <v>66</v>
      </c>
      <c r="R275">
        <v>63</v>
      </c>
      <c r="S275">
        <v>97</v>
      </c>
      <c r="T275">
        <v>48</v>
      </c>
      <c r="U275">
        <v>54</v>
      </c>
      <c r="V275">
        <v>51</v>
      </c>
      <c r="W275">
        <v>61</v>
      </c>
      <c r="X275">
        <v>3</v>
      </c>
      <c r="Y275">
        <v>13</v>
      </c>
      <c r="Z275">
        <f t="shared" si="108"/>
        <v>11</v>
      </c>
      <c r="AA275">
        <f t="shared" si="109"/>
        <v>806.94981826890444</v>
      </c>
      <c r="AB275">
        <f t="shared" si="110"/>
        <v>58.545454545454547</v>
      </c>
      <c r="AC275">
        <f t="shared" si="111"/>
        <v>9.1999999999999993</v>
      </c>
      <c r="AD275">
        <f t="shared" si="112"/>
        <v>0</v>
      </c>
      <c r="AE275">
        <f t="shared" si="113"/>
        <v>0</v>
      </c>
      <c r="AF275">
        <f t="shared" si="114"/>
        <v>1</v>
      </c>
      <c r="AG275">
        <f t="shared" si="115"/>
        <v>1</v>
      </c>
      <c r="AH275">
        <f t="shared" si="116"/>
        <v>1</v>
      </c>
      <c r="AI275">
        <f t="shared" si="117"/>
        <v>1</v>
      </c>
      <c r="AJ275">
        <f t="shared" si="118"/>
        <v>1</v>
      </c>
      <c r="AK275">
        <f t="shared" si="119"/>
        <v>1</v>
      </c>
      <c r="AL275">
        <f t="shared" si="120"/>
        <v>1</v>
      </c>
      <c r="AM275">
        <f t="shared" si="121"/>
        <v>1</v>
      </c>
      <c r="AN275">
        <f t="shared" si="122"/>
        <v>1</v>
      </c>
      <c r="AO275">
        <f t="shared" si="123"/>
        <v>1</v>
      </c>
      <c r="AP275">
        <f t="shared" si="124"/>
        <v>1</v>
      </c>
    </row>
    <row r="276" spans="1:42" x14ac:dyDescent="0.3">
      <c r="A276">
        <v>296</v>
      </c>
      <c r="B276" t="s">
        <v>320</v>
      </c>
      <c r="C276" s="1">
        <v>42466</v>
      </c>
      <c r="D276" s="5">
        <f>INDEX(daysDrivenData!B:C,MATCH(DataCleaned!B276,daysDrivenData!C:C,0),1)</f>
        <v>74</v>
      </c>
      <c r="E276">
        <v>831</v>
      </c>
      <c r="F276">
        <v>3.7807330693837602</v>
      </c>
      <c r="G276">
        <v>13.9134977938227</v>
      </c>
      <c r="H276">
        <v>38.507821901323702</v>
      </c>
      <c r="I276">
        <v>11087.3173443005</v>
      </c>
      <c r="J276">
        <v>13.342138801805699</v>
      </c>
      <c r="K276">
        <v>0</v>
      </c>
      <c r="L276">
        <v>50</v>
      </c>
      <c r="M276">
        <v>61</v>
      </c>
      <c r="N276">
        <v>54</v>
      </c>
      <c r="O276">
        <v>71</v>
      </c>
      <c r="P276">
        <v>69</v>
      </c>
      <c r="Q276">
        <v>57</v>
      </c>
      <c r="R276">
        <v>66</v>
      </c>
      <c r="S276">
        <v>70</v>
      </c>
      <c r="T276">
        <v>72</v>
      </c>
      <c r="U276">
        <v>60</v>
      </c>
      <c r="V276">
        <v>86</v>
      </c>
      <c r="W276">
        <v>115</v>
      </c>
      <c r="X276">
        <v>2</v>
      </c>
      <c r="Y276">
        <v>13</v>
      </c>
      <c r="Z276">
        <f t="shared" si="108"/>
        <v>12</v>
      </c>
      <c r="AA276">
        <f t="shared" si="109"/>
        <v>923.94311202504161</v>
      </c>
      <c r="AB276">
        <f t="shared" si="110"/>
        <v>69.25</v>
      </c>
      <c r="AC276">
        <f t="shared" si="111"/>
        <v>11.22972972972973</v>
      </c>
      <c r="AD276">
        <f t="shared" si="112"/>
        <v>0</v>
      </c>
      <c r="AE276">
        <f t="shared" si="113"/>
        <v>1</v>
      </c>
      <c r="AF276">
        <f t="shared" si="114"/>
        <v>1</v>
      </c>
      <c r="AG276">
        <f t="shared" si="115"/>
        <v>1</v>
      </c>
      <c r="AH276">
        <f t="shared" si="116"/>
        <v>1</v>
      </c>
      <c r="AI276">
        <f t="shared" si="117"/>
        <v>1</v>
      </c>
      <c r="AJ276">
        <f t="shared" si="118"/>
        <v>1</v>
      </c>
      <c r="AK276">
        <f t="shared" si="119"/>
        <v>1</v>
      </c>
      <c r="AL276">
        <f t="shared" si="120"/>
        <v>1</v>
      </c>
      <c r="AM276">
        <f t="shared" si="121"/>
        <v>1</v>
      </c>
      <c r="AN276">
        <f t="shared" si="122"/>
        <v>1</v>
      </c>
      <c r="AO276">
        <f t="shared" si="123"/>
        <v>1</v>
      </c>
      <c r="AP276">
        <f t="shared" si="124"/>
        <v>1</v>
      </c>
    </row>
    <row r="277" spans="1:42" x14ac:dyDescent="0.3">
      <c r="A277">
        <v>297</v>
      </c>
      <c r="B277" t="s">
        <v>321</v>
      </c>
      <c r="C277" s="1">
        <v>42493</v>
      </c>
      <c r="D277" s="5">
        <f>INDEX(daysDrivenData!B:C,MATCH(DataCleaned!B277,daysDrivenData!C:C,0),1)</f>
        <v>18</v>
      </c>
      <c r="E277">
        <v>35</v>
      </c>
      <c r="F277">
        <v>2.3178623357578698</v>
      </c>
      <c r="G277">
        <v>11.3809523809523</v>
      </c>
      <c r="H277">
        <v>60</v>
      </c>
      <c r="I277">
        <v>411.08566956847699</v>
      </c>
      <c r="J277">
        <v>11.745304844813599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5</v>
      </c>
      <c r="Q277">
        <v>2</v>
      </c>
      <c r="R277">
        <v>10</v>
      </c>
      <c r="S277">
        <v>7</v>
      </c>
      <c r="T277">
        <v>0</v>
      </c>
      <c r="U277">
        <v>5</v>
      </c>
      <c r="V277">
        <v>0</v>
      </c>
      <c r="W277">
        <v>6</v>
      </c>
      <c r="X277">
        <v>6</v>
      </c>
      <c r="Y277">
        <v>13</v>
      </c>
      <c r="Z277">
        <f t="shared" si="108"/>
        <v>8</v>
      </c>
      <c r="AA277">
        <f t="shared" si="109"/>
        <v>51.385708696059623</v>
      </c>
      <c r="AB277">
        <f t="shared" si="110"/>
        <v>4.375</v>
      </c>
      <c r="AC277">
        <f t="shared" si="111"/>
        <v>1.9444444444444444</v>
      </c>
      <c r="AD277">
        <f t="shared" si="112"/>
        <v>0</v>
      </c>
      <c r="AE277">
        <f t="shared" si="113"/>
        <v>0</v>
      </c>
      <c r="AF277">
        <f t="shared" si="114"/>
        <v>0</v>
      </c>
      <c r="AG277">
        <f t="shared" si="115"/>
        <v>0</v>
      </c>
      <c r="AH277">
        <f t="shared" si="116"/>
        <v>0</v>
      </c>
      <c r="AI277">
        <f t="shared" si="117"/>
        <v>1</v>
      </c>
      <c r="AJ277">
        <f t="shared" si="118"/>
        <v>1</v>
      </c>
      <c r="AK277">
        <f t="shared" si="119"/>
        <v>1</v>
      </c>
      <c r="AL277">
        <f t="shared" si="120"/>
        <v>1</v>
      </c>
      <c r="AM277">
        <f t="shared" si="121"/>
        <v>1</v>
      </c>
      <c r="AN277">
        <f t="shared" si="122"/>
        <v>1</v>
      </c>
      <c r="AO277">
        <f t="shared" si="123"/>
        <v>1</v>
      </c>
      <c r="AP277">
        <f t="shared" si="124"/>
        <v>1</v>
      </c>
    </row>
    <row r="278" spans="1:42" x14ac:dyDescent="0.3">
      <c r="A278">
        <v>298</v>
      </c>
      <c r="B278" t="s">
        <v>322</v>
      </c>
      <c r="C278" s="1">
        <v>42458</v>
      </c>
      <c r="D278" s="5">
        <f>INDEX(daysDrivenData!B:C,MATCH(DataCleaned!B278,daysDrivenData!C:C,0),1)</f>
        <v>51</v>
      </c>
      <c r="E278">
        <v>320</v>
      </c>
      <c r="F278">
        <v>3.7878590757701902</v>
      </c>
      <c r="G278">
        <v>13.497916666666599</v>
      </c>
      <c r="H278">
        <v>32.8125</v>
      </c>
      <c r="I278">
        <v>4052.41740367169</v>
      </c>
      <c r="J278">
        <v>12.663804386474</v>
      </c>
      <c r="K278">
        <v>9</v>
      </c>
      <c r="L278">
        <v>3</v>
      </c>
      <c r="M278">
        <v>14</v>
      </c>
      <c r="N278">
        <v>17</v>
      </c>
      <c r="O278">
        <v>36</v>
      </c>
      <c r="P278">
        <v>24</v>
      </c>
      <c r="Q278">
        <v>17</v>
      </c>
      <c r="R278">
        <v>36</v>
      </c>
      <c r="S278">
        <v>57</v>
      </c>
      <c r="T278">
        <v>13</v>
      </c>
      <c r="U278">
        <v>28</v>
      </c>
      <c r="V278">
        <v>56</v>
      </c>
      <c r="W278">
        <v>10</v>
      </c>
      <c r="X278">
        <v>1</v>
      </c>
      <c r="Y278">
        <v>13</v>
      </c>
      <c r="Z278">
        <f t="shared" si="108"/>
        <v>13</v>
      </c>
      <c r="AA278">
        <f t="shared" si="109"/>
        <v>311.72441566705305</v>
      </c>
      <c r="AB278">
        <f t="shared" si="110"/>
        <v>24.615384615384617</v>
      </c>
      <c r="AC278">
        <f t="shared" si="111"/>
        <v>6.2745098039215685</v>
      </c>
      <c r="AD278">
        <f t="shared" si="112"/>
        <v>1</v>
      </c>
      <c r="AE278">
        <f t="shared" si="113"/>
        <v>1</v>
      </c>
      <c r="AF278">
        <f t="shared" si="114"/>
        <v>1</v>
      </c>
      <c r="AG278">
        <f t="shared" si="115"/>
        <v>1</v>
      </c>
      <c r="AH278">
        <f t="shared" si="116"/>
        <v>1</v>
      </c>
      <c r="AI278">
        <f t="shared" si="117"/>
        <v>1</v>
      </c>
      <c r="AJ278">
        <f t="shared" si="118"/>
        <v>1</v>
      </c>
      <c r="AK278">
        <f t="shared" si="119"/>
        <v>1</v>
      </c>
      <c r="AL278">
        <f t="shared" si="120"/>
        <v>1</v>
      </c>
      <c r="AM278">
        <f t="shared" si="121"/>
        <v>1</v>
      </c>
      <c r="AN278">
        <f t="shared" si="122"/>
        <v>1</v>
      </c>
      <c r="AO278">
        <f t="shared" si="123"/>
        <v>1</v>
      </c>
      <c r="AP278">
        <f t="shared" si="124"/>
        <v>1</v>
      </c>
    </row>
    <row r="279" spans="1:42" hidden="1" x14ac:dyDescent="0.3">
      <c r="A279">
        <v>300</v>
      </c>
      <c r="B279" t="s">
        <v>324</v>
      </c>
      <c r="C279" s="1">
        <v>42479</v>
      </c>
      <c r="D279" s="5">
        <f>INDEX(daysDrivenData!B:C,MATCH(DataCleaned!B279,daysDrivenData!C:C,0),1)</f>
        <v>0</v>
      </c>
      <c r="E279">
        <v>107</v>
      </c>
      <c r="F279">
        <v>3.3982003884102201</v>
      </c>
      <c r="G279">
        <v>13.4204049844236</v>
      </c>
      <c r="H279">
        <v>30.841121495327101</v>
      </c>
      <c r="I279">
        <v>1268.68606675303</v>
      </c>
      <c r="J279">
        <v>11.856879128533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-1</v>
      </c>
      <c r="Y279">
        <v>-1</v>
      </c>
      <c r="Z279">
        <f t="shared" si="108"/>
        <v>1</v>
      </c>
      <c r="AA279">
        <f t="shared" si="109"/>
        <v>1268.68606675303</v>
      </c>
      <c r="AB279">
        <f t="shared" si="110"/>
        <v>107</v>
      </c>
      <c r="AC279" t="e">
        <f t="shared" si="111"/>
        <v>#DIV/0!</v>
      </c>
    </row>
    <row r="280" spans="1:42" x14ac:dyDescent="0.3">
      <c r="A280">
        <v>301</v>
      </c>
      <c r="B280" t="s">
        <v>325</v>
      </c>
      <c r="C280" s="1">
        <v>42473</v>
      </c>
      <c r="D280" s="5">
        <f>INDEX(daysDrivenData!B:C,MATCH(DataCleaned!B280,daysDrivenData!C:C,0),1)</f>
        <v>43</v>
      </c>
      <c r="E280">
        <v>246</v>
      </c>
      <c r="F280">
        <v>5.8347910333590196</v>
      </c>
      <c r="G280">
        <v>14.031029810298101</v>
      </c>
      <c r="H280">
        <v>21.544715447154399</v>
      </c>
      <c r="I280">
        <v>3686.24339981089</v>
      </c>
      <c r="J280">
        <v>14.9847292675239</v>
      </c>
      <c r="K280">
        <v>0</v>
      </c>
      <c r="L280">
        <v>0</v>
      </c>
      <c r="M280">
        <v>22</v>
      </c>
      <c r="N280">
        <v>36</v>
      </c>
      <c r="O280">
        <v>45</v>
      </c>
      <c r="P280">
        <v>55</v>
      </c>
      <c r="Q280">
        <v>20</v>
      </c>
      <c r="R280">
        <v>0</v>
      </c>
      <c r="S280">
        <v>0</v>
      </c>
      <c r="T280">
        <v>0</v>
      </c>
      <c r="U280">
        <v>9</v>
      </c>
      <c r="V280">
        <v>23</v>
      </c>
      <c r="W280">
        <v>36</v>
      </c>
      <c r="X280">
        <v>3</v>
      </c>
      <c r="Y280">
        <v>13</v>
      </c>
      <c r="Z280">
        <f t="shared" si="108"/>
        <v>11</v>
      </c>
      <c r="AA280">
        <f t="shared" si="109"/>
        <v>335.11303634644452</v>
      </c>
      <c r="AB280">
        <f t="shared" si="110"/>
        <v>22.363636363636363</v>
      </c>
      <c r="AC280">
        <f t="shared" si="111"/>
        <v>5.7209302325581399</v>
      </c>
      <c r="AD280">
        <f t="shared" ref="AD280:AD288" si="125">IF(AND($X280&lt;=$AD$1,$Y280&gt;=$AD$1),1,0)</f>
        <v>0</v>
      </c>
      <c r="AE280">
        <f t="shared" ref="AE280:AE288" si="126">IF(AND($X280&lt;=$AE$1,$Y280&gt;=$AE$1),1,0)</f>
        <v>0</v>
      </c>
      <c r="AF280">
        <f t="shared" ref="AF280:AF288" si="127">IF(AND($X280&lt;=$AF$1,$Y280&gt;=$AF$1),1,0)</f>
        <v>1</v>
      </c>
      <c r="AG280">
        <f t="shared" ref="AG280:AG288" si="128">IF(AND($X280&lt;=$AG$1,$Y280&gt;=$AG$1),1,0)</f>
        <v>1</v>
      </c>
      <c r="AH280">
        <f t="shared" ref="AH280:AH288" si="129">IF(AND($X280&lt;=$AH$1,$Y280&gt;=$AH$1),1,0)</f>
        <v>1</v>
      </c>
      <c r="AI280">
        <f t="shared" ref="AI280:AI288" si="130">IF(AND($X280&lt;=$AI$1,$Y280&gt;=$AI$1),1,0)</f>
        <v>1</v>
      </c>
      <c r="AJ280">
        <f t="shared" ref="AJ280:AJ288" si="131">IF(AND($X280&lt;=$AJ$1,$Y280&gt;=$AJ$1),1,0)</f>
        <v>1</v>
      </c>
      <c r="AK280">
        <f t="shared" ref="AK280:AK288" si="132">IF(AND($X280&lt;=$AK$1,$Y280&gt;=$AK$1),1,0)</f>
        <v>1</v>
      </c>
      <c r="AL280">
        <f t="shared" ref="AL280:AL288" si="133">IF(AND($X280&lt;=$AL$1,$Y280&gt;=$AL$1),1,0)</f>
        <v>1</v>
      </c>
      <c r="AM280">
        <f t="shared" ref="AM280:AM288" si="134">IF(AND($X280&lt;=$AM$1,$Y280&gt;=$AM$1),1,0)</f>
        <v>1</v>
      </c>
      <c r="AN280">
        <f t="shared" ref="AN280:AN288" si="135">IF(AND($X280&lt;=$AN$1,$Y280&gt;=$AN$1),1,0)</f>
        <v>1</v>
      </c>
      <c r="AO280">
        <f t="shared" ref="AO280:AO288" si="136">IF(AND($X280&lt;=$AO$1,$Y280&gt;=$AO$1),1,0)</f>
        <v>1</v>
      </c>
      <c r="AP280">
        <f t="shared" ref="AP280:AP288" si="137">IF(AND($X280&lt;=$AP$1,$Y280&gt;=$AP$1),1,0)</f>
        <v>1</v>
      </c>
    </row>
    <row r="281" spans="1:42" x14ac:dyDescent="0.3">
      <c r="A281">
        <v>302</v>
      </c>
      <c r="B281" t="s">
        <v>326</v>
      </c>
      <c r="C281" s="1">
        <v>42471</v>
      </c>
      <c r="D281" s="5">
        <f>INDEX(daysDrivenData!B:C,MATCH(DataCleaned!B281,daysDrivenData!C:C,0),1)</f>
        <v>42</v>
      </c>
      <c r="E281">
        <v>256</v>
      </c>
      <c r="F281">
        <v>6.9800886931909902</v>
      </c>
      <c r="G281">
        <v>16.506575520833302</v>
      </c>
      <c r="H281">
        <v>18.75</v>
      </c>
      <c r="I281">
        <v>4244.6448830359004</v>
      </c>
      <c r="J281">
        <v>16.580644074358901</v>
      </c>
      <c r="K281">
        <v>0</v>
      </c>
      <c r="L281">
        <v>0</v>
      </c>
      <c r="M281">
        <v>6</v>
      </c>
      <c r="N281">
        <v>13</v>
      </c>
      <c r="O281">
        <v>16</v>
      </c>
      <c r="P281">
        <v>28</v>
      </c>
      <c r="Q281">
        <v>6</v>
      </c>
      <c r="R281">
        <v>29</v>
      </c>
      <c r="S281">
        <v>18</v>
      </c>
      <c r="T281">
        <v>34</v>
      </c>
      <c r="U281">
        <v>36</v>
      </c>
      <c r="V281">
        <v>34</v>
      </c>
      <c r="W281">
        <v>36</v>
      </c>
      <c r="X281">
        <v>3</v>
      </c>
      <c r="Y281">
        <v>13</v>
      </c>
      <c r="Z281">
        <f t="shared" si="108"/>
        <v>11</v>
      </c>
      <c r="AA281">
        <f t="shared" si="109"/>
        <v>385.8768075487182</v>
      </c>
      <c r="AB281">
        <f t="shared" si="110"/>
        <v>23.272727272727273</v>
      </c>
      <c r="AC281">
        <f t="shared" si="111"/>
        <v>6.0952380952380949</v>
      </c>
      <c r="AD281">
        <f t="shared" si="125"/>
        <v>0</v>
      </c>
      <c r="AE281">
        <f t="shared" si="126"/>
        <v>0</v>
      </c>
      <c r="AF281">
        <f t="shared" si="127"/>
        <v>1</v>
      </c>
      <c r="AG281">
        <f t="shared" si="128"/>
        <v>1</v>
      </c>
      <c r="AH281">
        <f t="shared" si="129"/>
        <v>1</v>
      </c>
      <c r="AI281">
        <f t="shared" si="130"/>
        <v>1</v>
      </c>
      <c r="AJ281">
        <f t="shared" si="131"/>
        <v>1</v>
      </c>
      <c r="AK281">
        <f t="shared" si="132"/>
        <v>1</v>
      </c>
      <c r="AL281">
        <f t="shared" si="133"/>
        <v>1</v>
      </c>
      <c r="AM281">
        <f t="shared" si="134"/>
        <v>1</v>
      </c>
      <c r="AN281">
        <f t="shared" si="135"/>
        <v>1</v>
      </c>
      <c r="AO281">
        <f t="shared" si="136"/>
        <v>1</v>
      </c>
      <c r="AP281">
        <f t="shared" si="137"/>
        <v>1</v>
      </c>
    </row>
    <row r="282" spans="1:42" x14ac:dyDescent="0.3">
      <c r="A282">
        <v>303</v>
      </c>
      <c r="B282" t="s">
        <v>327</v>
      </c>
      <c r="C282" s="1">
        <v>42473</v>
      </c>
      <c r="D282" s="5">
        <f>INDEX(daysDrivenData!B:C,MATCH(DataCleaned!B282,daysDrivenData!C:C,0),1)</f>
        <v>32</v>
      </c>
      <c r="E282">
        <v>219</v>
      </c>
      <c r="F282">
        <v>4.1700097371093898</v>
      </c>
      <c r="G282">
        <v>14.3498477929984</v>
      </c>
      <c r="H282">
        <v>26.027397260273901</v>
      </c>
      <c r="I282">
        <v>2821.4357201357898</v>
      </c>
      <c r="J282">
        <v>12.883268128473899</v>
      </c>
      <c r="K282">
        <v>0</v>
      </c>
      <c r="L282">
        <v>0</v>
      </c>
      <c r="M282">
        <v>3</v>
      </c>
      <c r="N282">
        <v>7</v>
      </c>
      <c r="O282">
        <v>0</v>
      </c>
      <c r="P282">
        <v>9</v>
      </c>
      <c r="Q282">
        <v>32</v>
      </c>
      <c r="R282">
        <v>32</v>
      </c>
      <c r="S282">
        <v>21</v>
      </c>
      <c r="T282">
        <v>42</v>
      </c>
      <c r="U282">
        <v>22</v>
      </c>
      <c r="V282">
        <v>27</v>
      </c>
      <c r="W282">
        <v>24</v>
      </c>
      <c r="X282">
        <v>3</v>
      </c>
      <c r="Y282">
        <v>13</v>
      </c>
      <c r="Z282">
        <f t="shared" si="108"/>
        <v>11</v>
      </c>
      <c r="AA282">
        <f t="shared" si="109"/>
        <v>256.49415637598088</v>
      </c>
      <c r="AB282">
        <f t="shared" si="110"/>
        <v>19.90909090909091</v>
      </c>
      <c r="AC282">
        <f t="shared" si="111"/>
        <v>6.84375</v>
      </c>
      <c r="AD282">
        <f t="shared" si="125"/>
        <v>0</v>
      </c>
      <c r="AE282">
        <f t="shared" si="126"/>
        <v>0</v>
      </c>
      <c r="AF282">
        <f t="shared" si="127"/>
        <v>1</v>
      </c>
      <c r="AG282">
        <f t="shared" si="128"/>
        <v>1</v>
      </c>
      <c r="AH282">
        <f t="shared" si="129"/>
        <v>1</v>
      </c>
      <c r="AI282">
        <f t="shared" si="130"/>
        <v>1</v>
      </c>
      <c r="AJ282">
        <f t="shared" si="131"/>
        <v>1</v>
      </c>
      <c r="AK282">
        <f t="shared" si="132"/>
        <v>1</v>
      </c>
      <c r="AL282">
        <f t="shared" si="133"/>
        <v>1</v>
      </c>
      <c r="AM282">
        <f t="shared" si="134"/>
        <v>1</v>
      </c>
      <c r="AN282">
        <f t="shared" si="135"/>
        <v>1</v>
      </c>
      <c r="AO282">
        <f t="shared" si="136"/>
        <v>1</v>
      </c>
      <c r="AP282">
        <f t="shared" si="137"/>
        <v>1</v>
      </c>
    </row>
    <row r="283" spans="1:42" x14ac:dyDescent="0.3">
      <c r="A283">
        <v>304</v>
      </c>
      <c r="B283" t="s">
        <v>328</v>
      </c>
      <c r="C283" s="1">
        <v>42482</v>
      </c>
      <c r="D283" s="5">
        <f>INDEX(daysDrivenData!B:C,MATCH(DataCleaned!B283,daysDrivenData!C:C,0),1)</f>
        <v>9</v>
      </c>
      <c r="E283">
        <v>31</v>
      </c>
      <c r="F283">
        <v>3.9059891111443399</v>
      </c>
      <c r="G283">
        <v>13.777419354838701</v>
      </c>
      <c r="H283">
        <v>16.129032258064498</v>
      </c>
      <c r="I283">
        <v>372.47902316477501</v>
      </c>
      <c r="J283">
        <v>12.015452360154001</v>
      </c>
      <c r="K283">
        <v>0</v>
      </c>
      <c r="L283">
        <v>0</v>
      </c>
      <c r="M283">
        <v>0</v>
      </c>
      <c r="N283">
        <v>9</v>
      </c>
      <c r="O283">
        <v>6</v>
      </c>
      <c r="P283">
        <v>9</v>
      </c>
      <c r="Q283">
        <v>0</v>
      </c>
      <c r="R283">
        <v>5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4</v>
      </c>
      <c r="Y283">
        <v>9</v>
      </c>
      <c r="Z283">
        <f t="shared" si="108"/>
        <v>6</v>
      </c>
      <c r="AA283">
        <f t="shared" si="109"/>
        <v>62.079837194129169</v>
      </c>
      <c r="AB283">
        <f t="shared" si="110"/>
        <v>5.166666666666667</v>
      </c>
      <c r="AC283">
        <f t="shared" si="111"/>
        <v>3.4444444444444446</v>
      </c>
      <c r="AD283">
        <f t="shared" si="125"/>
        <v>0</v>
      </c>
      <c r="AE283">
        <f t="shared" si="126"/>
        <v>0</v>
      </c>
      <c r="AF283">
        <f t="shared" si="127"/>
        <v>0</v>
      </c>
      <c r="AG283">
        <f t="shared" si="128"/>
        <v>1</v>
      </c>
      <c r="AH283">
        <f t="shared" si="129"/>
        <v>1</v>
      </c>
      <c r="AI283">
        <f t="shared" si="130"/>
        <v>1</v>
      </c>
      <c r="AJ283">
        <f t="shared" si="131"/>
        <v>1</v>
      </c>
      <c r="AK283">
        <f t="shared" si="132"/>
        <v>1</v>
      </c>
      <c r="AL283">
        <f t="shared" si="133"/>
        <v>1</v>
      </c>
      <c r="AM283">
        <f t="shared" si="134"/>
        <v>0</v>
      </c>
      <c r="AN283">
        <f t="shared" si="135"/>
        <v>0</v>
      </c>
      <c r="AO283">
        <f t="shared" si="136"/>
        <v>0</v>
      </c>
      <c r="AP283">
        <f t="shared" si="137"/>
        <v>0</v>
      </c>
    </row>
    <row r="284" spans="1:42" x14ac:dyDescent="0.3">
      <c r="A284">
        <v>305</v>
      </c>
      <c r="B284" t="s">
        <v>329</v>
      </c>
      <c r="C284" s="1">
        <v>42496</v>
      </c>
      <c r="D284" s="5">
        <f>INDEX(daysDrivenData!B:C,MATCH(DataCleaned!B284,daysDrivenData!C:C,0),1)</f>
        <v>36</v>
      </c>
      <c r="E284">
        <v>277</v>
      </c>
      <c r="F284">
        <v>5.87311640500742</v>
      </c>
      <c r="G284">
        <v>15.9878459687123</v>
      </c>
      <c r="H284">
        <v>35.379061371841097</v>
      </c>
      <c r="I284">
        <v>4568.8479077437496</v>
      </c>
      <c r="J284">
        <v>16.494035768027899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10</v>
      </c>
      <c r="Q284">
        <v>55</v>
      </c>
      <c r="R284">
        <v>18</v>
      </c>
      <c r="S284">
        <v>28</v>
      </c>
      <c r="T284">
        <v>0</v>
      </c>
      <c r="U284">
        <v>48</v>
      </c>
      <c r="V284">
        <v>50</v>
      </c>
      <c r="W284">
        <v>68</v>
      </c>
      <c r="X284">
        <v>6</v>
      </c>
      <c r="Y284">
        <v>13</v>
      </c>
      <c r="Z284">
        <f t="shared" si="108"/>
        <v>8</v>
      </c>
      <c r="AA284">
        <f t="shared" si="109"/>
        <v>571.1059884679687</v>
      </c>
      <c r="AB284">
        <f t="shared" si="110"/>
        <v>34.625</v>
      </c>
      <c r="AC284">
        <f t="shared" si="111"/>
        <v>7.6944444444444446</v>
      </c>
      <c r="AD284">
        <f t="shared" si="125"/>
        <v>0</v>
      </c>
      <c r="AE284">
        <f t="shared" si="126"/>
        <v>0</v>
      </c>
      <c r="AF284">
        <f t="shared" si="127"/>
        <v>0</v>
      </c>
      <c r="AG284">
        <f t="shared" si="128"/>
        <v>0</v>
      </c>
      <c r="AH284">
        <f t="shared" si="129"/>
        <v>0</v>
      </c>
      <c r="AI284">
        <f t="shared" si="130"/>
        <v>1</v>
      </c>
      <c r="AJ284">
        <f t="shared" si="131"/>
        <v>1</v>
      </c>
      <c r="AK284">
        <f t="shared" si="132"/>
        <v>1</v>
      </c>
      <c r="AL284">
        <f t="shared" si="133"/>
        <v>1</v>
      </c>
      <c r="AM284">
        <f t="shared" si="134"/>
        <v>1</v>
      </c>
      <c r="AN284">
        <f t="shared" si="135"/>
        <v>1</v>
      </c>
      <c r="AO284">
        <f t="shared" si="136"/>
        <v>1</v>
      </c>
      <c r="AP284">
        <f t="shared" si="137"/>
        <v>1</v>
      </c>
    </row>
    <row r="285" spans="1:42" x14ac:dyDescent="0.3">
      <c r="A285">
        <v>306</v>
      </c>
      <c r="B285" t="s">
        <v>330</v>
      </c>
      <c r="C285" s="1">
        <v>42497</v>
      </c>
      <c r="D285" s="5">
        <f>INDEX(daysDrivenData!B:C,MATCH(DataCleaned!B285,daysDrivenData!C:C,0),1)</f>
        <v>44</v>
      </c>
      <c r="E285">
        <v>417</v>
      </c>
      <c r="F285">
        <v>3.7283839400449499</v>
      </c>
      <c r="G285">
        <v>15.161071143085501</v>
      </c>
      <c r="H285">
        <v>43.165467625899197</v>
      </c>
      <c r="I285">
        <v>5681.1590906354904</v>
      </c>
      <c r="J285">
        <v>13.623882711356099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8</v>
      </c>
      <c r="Q285">
        <v>48</v>
      </c>
      <c r="R285">
        <v>73</v>
      </c>
      <c r="S285">
        <v>25</v>
      </c>
      <c r="T285">
        <v>48</v>
      </c>
      <c r="U285">
        <v>57</v>
      </c>
      <c r="V285">
        <v>99</v>
      </c>
      <c r="W285">
        <v>59</v>
      </c>
      <c r="X285">
        <v>6</v>
      </c>
      <c r="Y285">
        <v>13</v>
      </c>
      <c r="Z285">
        <f t="shared" si="108"/>
        <v>8</v>
      </c>
      <c r="AA285">
        <f t="shared" si="109"/>
        <v>710.1448863294363</v>
      </c>
      <c r="AB285">
        <f t="shared" si="110"/>
        <v>52.125</v>
      </c>
      <c r="AC285">
        <f t="shared" si="111"/>
        <v>9.4772727272727266</v>
      </c>
      <c r="AD285">
        <f t="shared" si="125"/>
        <v>0</v>
      </c>
      <c r="AE285">
        <f t="shared" si="126"/>
        <v>0</v>
      </c>
      <c r="AF285">
        <f t="shared" si="127"/>
        <v>0</v>
      </c>
      <c r="AG285">
        <f t="shared" si="128"/>
        <v>0</v>
      </c>
      <c r="AH285">
        <f t="shared" si="129"/>
        <v>0</v>
      </c>
      <c r="AI285">
        <f t="shared" si="130"/>
        <v>1</v>
      </c>
      <c r="AJ285">
        <f t="shared" si="131"/>
        <v>1</v>
      </c>
      <c r="AK285">
        <f t="shared" si="132"/>
        <v>1</v>
      </c>
      <c r="AL285">
        <f t="shared" si="133"/>
        <v>1</v>
      </c>
      <c r="AM285">
        <f t="shared" si="134"/>
        <v>1</v>
      </c>
      <c r="AN285">
        <f t="shared" si="135"/>
        <v>1</v>
      </c>
      <c r="AO285">
        <f t="shared" si="136"/>
        <v>1</v>
      </c>
      <c r="AP285">
        <f t="shared" si="137"/>
        <v>1</v>
      </c>
    </row>
    <row r="286" spans="1:42" x14ac:dyDescent="0.3">
      <c r="A286">
        <v>307</v>
      </c>
      <c r="B286" t="s">
        <v>331</v>
      </c>
      <c r="C286" s="1">
        <v>42496</v>
      </c>
      <c r="D286" s="5">
        <f>INDEX(daysDrivenData!B:C,MATCH(DataCleaned!B286,daysDrivenData!C:C,0),1)</f>
        <v>14</v>
      </c>
      <c r="E286">
        <v>240</v>
      </c>
      <c r="F286">
        <v>3.3792605457309599</v>
      </c>
      <c r="G286">
        <v>13.923888888888801</v>
      </c>
      <c r="H286">
        <v>47.5</v>
      </c>
      <c r="I286">
        <v>3119.6054828076499</v>
      </c>
      <c r="J286">
        <v>12.998356178365199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49</v>
      </c>
      <c r="Q286">
        <v>52</v>
      </c>
      <c r="R286">
        <v>63</v>
      </c>
      <c r="S286">
        <v>22</v>
      </c>
      <c r="T286">
        <v>54</v>
      </c>
      <c r="U286">
        <v>0</v>
      </c>
      <c r="V286">
        <v>0</v>
      </c>
      <c r="W286">
        <v>0</v>
      </c>
      <c r="X286">
        <v>6</v>
      </c>
      <c r="Y286">
        <v>10</v>
      </c>
      <c r="Z286">
        <f t="shared" si="108"/>
        <v>5</v>
      </c>
      <c r="AA286">
        <f t="shared" si="109"/>
        <v>623.92109656153002</v>
      </c>
      <c r="AB286">
        <f t="shared" si="110"/>
        <v>48</v>
      </c>
      <c r="AC286">
        <f t="shared" si="111"/>
        <v>17.142857142857142</v>
      </c>
      <c r="AD286">
        <f t="shared" si="125"/>
        <v>0</v>
      </c>
      <c r="AE286">
        <f t="shared" si="126"/>
        <v>0</v>
      </c>
      <c r="AF286">
        <f t="shared" si="127"/>
        <v>0</v>
      </c>
      <c r="AG286">
        <f t="shared" si="128"/>
        <v>0</v>
      </c>
      <c r="AH286">
        <f t="shared" si="129"/>
        <v>0</v>
      </c>
      <c r="AI286">
        <f t="shared" si="130"/>
        <v>1</v>
      </c>
      <c r="AJ286">
        <f t="shared" si="131"/>
        <v>1</v>
      </c>
      <c r="AK286">
        <f t="shared" si="132"/>
        <v>1</v>
      </c>
      <c r="AL286">
        <f t="shared" si="133"/>
        <v>1</v>
      </c>
      <c r="AM286">
        <f t="shared" si="134"/>
        <v>1</v>
      </c>
      <c r="AN286">
        <f t="shared" si="135"/>
        <v>0</v>
      </c>
      <c r="AO286">
        <f t="shared" si="136"/>
        <v>0</v>
      </c>
      <c r="AP286">
        <f t="shared" si="137"/>
        <v>0</v>
      </c>
    </row>
    <row r="287" spans="1:42" x14ac:dyDescent="0.3">
      <c r="A287">
        <v>309</v>
      </c>
      <c r="B287" t="s">
        <v>333</v>
      </c>
      <c r="C287" s="1">
        <v>42498</v>
      </c>
      <c r="D287" s="5">
        <f>INDEX(daysDrivenData!B:C,MATCH(DataCleaned!B287,daysDrivenData!C:C,0),1)</f>
        <v>9</v>
      </c>
      <c r="E287">
        <v>47</v>
      </c>
      <c r="F287">
        <v>3.22812391177141</v>
      </c>
      <c r="G287">
        <v>14.650709219858101</v>
      </c>
      <c r="H287">
        <v>65.957446808510596</v>
      </c>
      <c r="I287">
        <v>645.52401675842202</v>
      </c>
      <c r="J287">
        <v>13.734553548051499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40</v>
      </c>
      <c r="S287">
        <v>0</v>
      </c>
      <c r="T287">
        <v>0</v>
      </c>
      <c r="U287">
        <v>6</v>
      </c>
      <c r="V287">
        <v>0</v>
      </c>
      <c r="W287">
        <v>0</v>
      </c>
      <c r="X287">
        <v>6</v>
      </c>
      <c r="Y287">
        <v>11</v>
      </c>
      <c r="Z287">
        <f t="shared" si="108"/>
        <v>6</v>
      </c>
      <c r="AA287">
        <f t="shared" si="109"/>
        <v>107.58733612640367</v>
      </c>
      <c r="AB287">
        <f t="shared" si="110"/>
        <v>7.833333333333333</v>
      </c>
      <c r="AC287">
        <f t="shared" si="111"/>
        <v>5.2222222222222223</v>
      </c>
      <c r="AD287">
        <f t="shared" si="125"/>
        <v>0</v>
      </c>
      <c r="AE287">
        <f t="shared" si="126"/>
        <v>0</v>
      </c>
      <c r="AF287">
        <f t="shared" si="127"/>
        <v>0</v>
      </c>
      <c r="AG287">
        <f t="shared" si="128"/>
        <v>0</v>
      </c>
      <c r="AH287">
        <f t="shared" si="129"/>
        <v>0</v>
      </c>
      <c r="AI287">
        <f t="shared" si="130"/>
        <v>1</v>
      </c>
      <c r="AJ287">
        <f t="shared" si="131"/>
        <v>1</v>
      </c>
      <c r="AK287">
        <f t="shared" si="132"/>
        <v>1</v>
      </c>
      <c r="AL287">
        <f t="shared" si="133"/>
        <v>1</v>
      </c>
      <c r="AM287">
        <f t="shared" si="134"/>
        <v>1</v>
      </c>
      <c r="AN287">
        <f t="shared" si="135"/>
        <v>1</v>
      </c>
      <c r="AO287">
        <f t="shared" si="136"/>
        <v>0</v>
      </c>
      <c r="AP287">
        <f t="shared" si="137"/>
        <v>0</v>
      </c>
    </row>
    <row r="288" spans="1:42" x14ac:dyDescent="0.3">
      <c r="A288">
        <v>310</v>
      </c>
      <c r="B288" t="s">
        <v>334</v>
      </c>
      <c r="C288" s="1">
        <v>42465</v>
      </c>
      <c r="D288" s="5">
        <f>INDEX(daysDrivenData!B:C,MATCH(DataCleaned!B288,daysDrivenData!C:C,0),1)</f>
        <v>81</v>
      </c>
      <c r="E288">
        <v>576</v>
      </c>
      <c r="F288">
        <v>3.2667323164223201</v>
      </c>
      <c r="G288">
        <v>14.3152777777777</v>
      </c>
      <c r="H288">
        <v>49.3055555555555</v>
      </c>
      <c r="I288">
        <v>7815.6497790502099</v>
      </c>
      <c r="J288">
        <v>13.5688364219621</v>
      </c>
      <c r="K288">
        <v>0</v>
      </c>
      <c r="L288">
        <v>33</v>
      </c>
      <c r="M288">
        <v>57</v>
      </c>
      <c r="N288">
        <v>49</v>
      </c>
      <c r="O288">
        <v>55</v>
      </c>
      <c r="P288">
        <v>47</v>
      </c>
      <c r="Q288">
        <v>47</v>
      </c>
      <c r="R288">
        <v>63</v>
      </c>
      <c r="S288">
        <v>41</v>
      </c>
      <c r="T288">
        <v>59</v>
      </c>
      <c r="U288">
        <v>41</v>
      </c>
      <c r="V288">
        <v>31</v>
      </c>
      <c r="W288">
        <v>53</v>
      </c>
      <c r="X288">
        <v>2</v>
      </c>
      <c r="Y288">
        <v>13</v>
      </c>
      <c r="Z288">
        <f t="shared" si="108"/>
        <v>12</v>
      </c>
      <c r="AA288">
        <f t="shared" si="109"/>
        <v>651.30414825418416</v>
      </c>
      <c r="AB288">
        <f t="shared" si="110"/>
        <v>48</v>
      </c>
      <c r="AC288">
        <f t="shared" si="111"/>
        <v>7.1111111111111107</v>
      </c>
      <c r="AD288">
        <f t="shared" si="125"/>
        <v>0</v>
      </c>
      <c r="AE288">
        <f t="shared" si="126"/>
        <v>1</v>
      </c>
      <c r="AF288">
        <f t="shared" si="127"/>
        <v>1</v>
      </c>
      <c r="AG288">
        <f t="shared" si="128"/>
        <v>1</v>
      </c>
      <c r="AH288">
        <f t="shared" si="129"/>
        <v>1</v>
      </c>
      <c r="AI288">
        <f t="shared" si="130"/>
        <v>1</v>
      </c>
      <c r="AJ288">
        <f t="shared" si="131"/>
        <v>1</v>
      </c>
      <c r="AK288">
        <f t="shared" si="132"/>
        <v>1</v>
      </c>
      <c r="AL288">
        <f t="shared" si="133"/>
        <v>1</v>
      </c>
      <c r="AM288">
        <f t="shared" si="134"/>
        <v>1</v>
      </c>
      <c r="AN288">
        <f t="shared" si="135"/>
        <v>1</v>
      </c>
      <c r="AO288">
        <f t="shared" si="136"/>
        <v>1</v>
      </c>
      <c r="AP288">
        <f t="shared" si="137"/>
        <v>1</v>
      </c>
    </row>
    <row r="289" spans="1:42" hidden="1" x14ac:dyDescent="0.3">
      <c r="A289">
        <v>311</v>
      </c>
      <c r="B289" t="s">
        <v>335</v>
      </c>
      <c r="C289" s="1">
        <v>42475</v>
      </c>
      <c r="D289" s="5">
        <f>INDEX(daysDrivenData!B:C,MATCH(DataCleaned!B289,daysDrivenData!C:C,0),1)</f>
        <v>0</v>
      </c>
      <c r="E289">
        <v>147</v>
      </c>
      <c r="F289">
        <v>3.2929838394900299</v>
      </c>
      <c r="G289">
        <v>11.281746031746</v>
      </c>
      <c r="H289">
        <v>32.653061224489797</v>
      </c>
      <c r="I289">
        <v>1684.8896761747001</v>
      </c>
      <c r="J289">
        <v>11.461834531800701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-1</v>
      </c>
      <c r="Y289">
        <v>-1</v>
      </c>
      <c r="Z289">
        <f t="shared" si="108"/>
        <v>1</v>
      </c>
      <c r="AA289">
        <f t="shared" si="109"/>
        <v>1684.8896761747001</v>
      </c>
      <c r="AB289">
        <f t="shared" si="110"/>
        <v>147</v>
      </c>
      <c r="AC289" t="e">
        <f t="shared" si="111"/>
        <v>#DIV/0!</v>
      </c>
    </row>
    <row r="290" spans="1:42" x14ac:dyDescent="0.3">
      <c r="A290">
        <v>312</v>
      </c>
      <c r="B290" s="2" t="s">
        <v>336</v>
      </c>
      <c r="C290" s="1">
        <v>42501</v>
      </c>
      <c r="D290" s="5">
        <f>INDEX(daysDrivenData!B:C,MATCH(DataCleaned!B290,daysDrivenData!C:C,0),1)</f>
        <v>28</v>
      </c>
      <c r="E290">
        <v>236</v>
      </c>
      <c r="F290">
        <v>3.2223573912708199</v>
      </c>
      <c r="G290">
        <v>13.2174435028248</v>
      </c>
      <c r="H290">
        <v>44.491525423728802</v>
      </c>
      <c r="I290">
        <v>2895.7321679011202</v>
      </c>
      <c r="J290">
        <v>12.270051558903001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4</v>
      </c>
      <c r="R290">
        <v>0</v>
      </c>
      <c r="S290">
        <v>7</v>
      </c>
      <c r="T290">
        <v>42</v>
      </c>
      <c r="U290">
        <v>53</v>
      </c>
      <c r="V290">
        <v>67</v>
      </c>
      <c r="W290">
        <v>63</v>
      </c>
      <c r="X290">
        <v>7</v>
      </c>
      <c r="Y290">
        <v>13</v>
      </c>
      <c r="Z290">
        <f t="shared" si="108"/>
        <v>7</v>
      </c>
      <c r="AA290">
        <f t="shared" si="109"/>
        <v>413.67602398587434</v>
      </c>
      <c r="AB290">
        <f t="shared" si="110"/>
        <v>33.714285714285715</v>
      </c>
      <c r="AC290">
        <f t="shared" si="111"/>
        <v>8.4285714285714288</v>
      </c>
      <c r="AD290">
        <f t="shared" ref="AD290:AD353" si="138">IF(AND($X290&lt;=$AD$1,$Y290&gt;=$AD$1),1,0)</f>
        <v>0</v>
      </c>
      <c r="AE290">
        <f t="shared" ref="AE290:AE353" si="139">IF(AND($X290&lt;=$AE$1,$Y290&gt;=$AE$1),1,0)</f>
        <v>0</v>
      </c>
      <c r="AF290">
        <f t="shared" ref="AF290:AF353" si="140">IF(AND($X290&lt;=$AF$1,$Y290&gt;=$AF$1),1,0)</f>
        <v>0</v>
      </c>
      <c r="AG290">
        <f t="shared" ref="AG290:AG353" si="141">IF(AND($X290&lt;=$AG$1,$Y290&gt;=$AG$1),1,0)</f>
        <v>0</v>
      </c>
      <c r="AH290">
        <f t="shared" ref="AH290:AH353" si="142">IF(AND($X290&lt;=$AH$1,$Y290&gt;=$AH$1),1,0)</f>
        <v>0</v>
      </c>
      <c r="AI290">
        <f t="shared" ref="AI290:AI353" si="143">IF(AND($X290&lt;=$AI$1,$Y290&gt;=$AI$1),1,0)</f>
        <v>0</v>
      </c>
      <c r="AJ290">
        <f t="shared" ref="AJ290:AJ353" si="144">IF(AND($X290&lt;=$AJ$1,$Y290&gt;=$AJ$1),1,0)</f>
        <v>1</v>
      </c>
      <c r="AK290">
        <f t="shared" ref="AK290:AK353" si="145">IF(AND($X290&lt;=$AK$1,$Y290&gt;=$AK$1),1,0)</f>
        <v>1</v>
      </c>
      <c r="AL290">
        <f t="shared" ref="AL290:AL353" si="146">IF(AND($X290&lt;=$AL$1,$Y290&gt;=$AL$1),1,0)</f>
        <v>1</v>
      </c>
      <c r="AM290">
        <f t="shared" ref="AM290:AM353" si="147">IF(AND($X290&lt;=$AM$1,$Y290&gt;=$AM$1),1,0)</f>
        <v>1</v>
      </c>
      <c r="AN290">
        <f t="shared" ref="AN290:AN353" si="148">IF(AND($X290&lt;=$AN$1,$Y290&gt;=$AN$1),1,0)</f>
        <v>1</v>
      </c>
      <c r="AO290">
        <f t="shared" ref="AO290:AO353" si="149">IF(AND($X290&lt;=$AO$1,$Y290&gt;=$AO$1),1,0)</f>
        <v>1</v>
      </c>
      <c r="AP290">
        <f t="shared" ref="AP290:AP353" si="150">IF(AND($X290&lt;=$AP$1,$Y290&gt;=$AP$1),1,0)</f>
        <v>1</v>
      </c>
    </row>
    <row r="291" spans="1:42" x14ac:dyDescent="0.3">
      <c r="A291">
        <v>313</v>
      </c>
      <c r="B291" t="s">
        <v>337</v>
      </c>
      <c r="C291" s="1">
        <v>42462</v>
      </c>
      <c r="D291" s="5">
        <f>INDEX(daysDrivenData!B:C,MATCH(DataCleaned!B291,daysDrivenData!C:C,0),1)</f>
        <v>24</v>
      </c>
      <c r="E291">
        <v>63</v>
      </c>
      <c r="F291">
        <v>7.0924371836546998</v>
      </c>
      <c r="G291">
        <v>15.2777777777777</v>
      </c>
      <c r="H291">
        <v>6.34920634920634</v>
      </c>
      <c r="I291">
        <v>999.83693661376697</v>
      </c>
      <c r="J291">
        <v>15.870427565297801</v>
      </c>
      <c r="K291">
        <v>12</v>
      </c>
      <c r="L291">
        <v>17</v>
      </c>
      <c r="M291">
        <v>7</v>
      </c>
      <c r="N291">
        <v>3</v>
      </c>
      <c r="O291">
        <v>0</v>
      </c>
      <c r="P291">
        <v>19</v>
      </c>
      <c r="Q291">
        <v>1</v>
      </c>
      <c r="R291">
        <v>0</v>
      </c>
      <c r="S291">
        <v>0</v>
      </c>
      <c r="T291">
        <v>2</v>
      </c>
      <c r="U291">
        <v>2</v>
      </c>
      <c r="V291">
        <v>0</v>
      </c>
      <c r="W291">
        <v>0</v>
      </c>
      <c r="X291">
        <v>1</v>
      </c>
      <c r="Y291">
        <v>11</v>
      </c>
      <c r="Z291">
        <f t="shared" si="108"/>
        <v>11</v>
      </c>
      <c r="AA291">
        <f t="shared" si="109"/>
        <v>90.894266964887905</v>
      </c>
      <c r="AB291">
        <f t="shared" si="110"/>
        <v>5.7272727272727275</v>
      </c>
      <c r="AC291">
        <f t="shared" si="111"/>
        <v>2.625</v>
      </c>
      <c r="AD291">
        <f t="shared" si="138"/>
        <v>1</v>
      </c>
      <c r="AE291">
        <f t="shared" si="139"/>
        <v>1</v>
      </c>
      <c r="AF291">
        <f t="shared" si="140"/>
        <v>1</v>
      </c>
      <c r="AG291">
        <f t="shared" si="141"/>
        <v>1</v>
      </c>
      <c r="AH291">
        <f t="shared" si="142"/>
        <v>1</v>
      </c>
      <c r="AI291">
        <f t="shared" si="143"/>
        <v>1</v>
      </c>
      <c r="AJ291">
        <f t="shared" si="144"/>
        <v>1</v>
      </c>
      <c r="AK291">
        <f t="shared" si="145"/>
        <v>1</v>
      </c>
      <c r="AL291">
        <f t="shared" si="146"/>
        <v>1</v>
      </c>
      <c r="AM291">
        <f t="shared" si="147"/>
        <v>1</v>
      </c>
      <c r="AN291">
        <f t="shared" si="148"/>
        <v>1</v>
      </c>
      <c r="AO291">
        <f t="shared" si="149"/>
        <v>0</v>
      </c>
      <c r="AP291">
        <f t="shared" si="150"/>
        <v>0</v>
      </c>
    </row>
    <row r="292" spans="1:42" x14ac:dyDescent="0.3">
      <c r="A292">
        <v>314</v>
      </c>
      <c r="B292" t="s">
        <v>338</v>
      </c>
      <c r="C292" s="1">
        <v>42467</v>
      </c>
      <c r="D292" s="5">
        <f>INDEX(daysDrivenData!B:C,MATCH(DataCleaned!B292,daysDrivenData!C:C,0),1)</f>
        <v>20</v>
      </c>
      <c r="E292">
        <v>341</v>
      </c>
      <c r="F292">
        <v>3.2701516918448901</v>
      </c>
      <c r="G292">
        <v>13.0940860215053</v>
      </c>
      <c r="H292">
        <v>40.469208211143602</v>
      </c>
      <c r="I292">
        <v>4208.6462781720002</v>
      </c>
      <c r="J292">
        <v>12.3420711969853</v>
      </c>
      <c r="K292">
        <v>0</v>
      </c>
      <c r="L292">
        <v>17</v>
      </c>
      <c r="M292">
        <v>52</v>
      </c>
      <c r="N292">
        <v>0</v>
      </c>
      <c r="O292">
        <v>51</v>
      </c>
      <c r="P292">
        <v>42</v>
      </c>
      <c r="Q292">
        <v>0</v>
      </c>
      <c r="R292">
        <v>0</v>
      </c>
      <c r="S292">
        <v>0</v>
      </c>
      <c r="T292">
        <v>36</v>
      </c>
      <c r="U292">
        <v>33</v>
      </c>
      <c r="V292">
        <v>35</v>
      </c>
      <c r="W292">
        <v>75</v>
      </c>
      <c r="X292">
        <v>2</v>
      </c>
      <c r="Y292">
        <v>13</v>
      </c>
      <c r="Z292">
        <f t="shared" si="108"/>
        <v>12</v>
      </c>
      <c r="AA292">
        <f t="shared" si="109"/>
        <v>350.72052318100003</v>
      </c>
      <c r="AB292">
        <f t="shared" si="110"/>
        <v>28.416666666666668</v>
      </c>
      <c r="AC292">
        <f t="shared" si="111"/>
        <v>17.05</v>
      </c>
      <c r="AD292">
        <f t="shared" si="138"/>
        <v>0</v>
      </c>
      <c r="AE292">
        <f t="shared" si="139"/>
        <v>1</v>
      </c>
      <c r="AF292">
        <f t="shared" si="140"/>
        <v>1</v>
      </c>
      <c r="AG292">
        <f t="shared" si="141"/>
        <v>1</v>
      </c>
      <c r="AH292">
        <f t="shared" si="142"/>
        <v>1</v>
      </c>
      <c r="AI292">
        <f t="shared" si="143"/>
        <v>1</v>
      </c>
      <c r="AJ292">
        <f t="shared" si="144"/>
        <v>1</v>
      </c>
      <c r="AK292">
        <f t="shared" si="145"/>
        <v>1</v>
      </c>
      <c r="AL292">
        <f t="shared" si="146"/>
        <v>1</v>
      </c>
      <c r="AM292">
        <f t="shared" si="147"/>
        <v>1</v>
      </c>
      <c r="AN292">
        <f t="shared" si="148"/>
        <v>1</v>
      </c>
      <c r="AO292">
        <f t="shared" si="149"/>
        <v>1</v>
      </c>
      <c r="AP292">
        <f t="shared" si="150"/>
        <v>1</v>
      </c>
    </row>
    <row r="293" spans="1:42" x14ac:dyDescent="0.3">
      <c r="A293">
        <v>315</v>
      </c>
      <c r="B293" t="s">
        <v>339</v>
      </c>
      <c r="C293" s="1">
        <v>42462</v>
      </c>
      <c r="D293" s="5">
        <f>INDEX(daysDrivenData!B:C,MATCH(DataCleaned!B293,daysDrivenData!C:C,0),1)</f>
        <v>6</v>
      </c>
      <c r="E293">
        <v>49</v>
      </c>
      <c r="F293">
        <v>3.4020664574627202</v>
      </c>
      <c r="G293">
        <v>12.767687074829899</v>
      </c>
      <c r="H293">
        <v>22.4489795918367</v>
      </c>
      <c r="I293">
        <v>544.83284801637103</v>
      </c>
      <c r="J293">
        <v>11.1190377146198</v>
      </c>
      <c r="K293">
        <v>19</v>
      </c>
      <c r="L293">
        <v>11</v>
      </c>
      <c r="M293">
        <v>0</v>
      </c>
      <c r="N293">
        <v>0</v>
      </c>
      <c r="O293">
        <v>11</v>
      </c>
      <c r="P293">
        <v>8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6</v>
      </c>
      <c r="Z293">
        <f t="shared" si="108"/>
        <v>6</v>
      </c>
      <c r="AA293">
        <f t="shared" si="109"/>
        <v>90.805474669395167</v>
      </c>
      <c r="AB293">
        <f t="shared" si="110"/>
        <v>8.1666666666666661</v>
      </c>
      <c r="AC293">
        <f t="shared" si="111"/>
        <v>8.1666666666666661</v>
      </c>
      <c r="AD293">
        <f t="shared" si="138"/>
        <v>1</v>
      </c>
      <c r="AE293">
        <f t="shared" si="139"/>
        <v>1</v>
      </c>
      <c r="AF293">
        <f t="shared" si="140"/>
        <v>1</v>
      </c>
      <c r="AG293">
        <f t="shared" si="141"/>
        <v>1</v>
      </c>
      <c r="AH293">
        <f t="shared" si="142"/>
        <v>1</v>
      </c>
      <c r="AI293">
        <f t="shared" si="143"/>
        <v>1</v>
      </c>
      <c r="AJ293">
        <f t="shared" si="144"/>
        <v>0</v>
      </c>
      <c r="AK293">
        <f t="shared" si="145"/>
        <v>0</v>
      </c>
      <c r="AL293">
        <f t="shared" si="146"/>
        <v>0</v>
      </c>
      <c r="AM293">
        <f t="shared" si="147"/>
        <v>0</v>
      </c>
      <c r="AN293">
        <f t="shared" si="148"/>
        <v>0</v>
      </c>
      <c r="AO293">
        <f t="shared" si="149"/>
        <v>0</v>
      </c>
      <c r="AP293">
        <f t="shared" si="150"/>
        <v>0</v>
      </c>
    </row>
    <row r="294" spans="1:42" x14ac:dyDescent="0.3">
      <c r="A294">
        <v>316</v>
      </c>
      <c r="B294" t="s">
        <v>340</v>
      </c>
      <c r="C294" s="1">
        <v>42495</v>
      </c>
      <c r="D294" s="5">
        <f>INDEX(daysDrivenData!B:C,MATCH(DataCleaned!B294,daysDrivenData!C:C,0),1)</f>
        <v>9</v>
      </c>
      <c r="E294">
        <v>40</v>
      </c>
      <c r="F294">
        <v>4.8752594231175497</v>
      </c>
      <c r="G294">
        <v>15.75</v>
      </c>
      <c r="H294">
        <v>22.5</v>
      </c>
      <c r="I294">
        <v>567.83180787776303</v>
      </c>
      <c r="J294">
        <v>14.195795196943999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10</v>
      </c>
      <c r="Q294">
        <v>13</v>
      </c>
      <c r="R294">
        <v>0</v>
      </c>
      <c r="S294">
        <v>0</v>
      </c>
      <c r="T294">
        <v>0</v>
      </c>
      <c r="U294">
        <v>3</v>
      </c>
      <c r="V294">
        <v>0</v>
      </c>
      <c r="W294">
        <v>14</v>
      </c>
      <c r="X294">
        <v>6</v>
      </c>
      <c r="Y294">
        <v>13</v>
      </c>
      <c r="Z294">
        <f t="shared" si="108"/>
        <v>8</v>
      </c>
      <c r="AA294">
        <f t="shared" si="109"/>
        <v>70.978975984720378</v>
      </c>
      <c r="AB294">
        <f t="shared" si="110"/>
        <v>5</v>
      </c>
      <c r="AC294">
        <f t="shared" si="111"/>
        <v>4.4444444444444446</v>
      </c>
      <c r="AD294">
        <f t="shared" si="138"/>
        <v>0</v>
      </c>
      <c r="AE294">
        <f t="shared" si="139"/>
        <v>0</v>
      </c>
      <c r="AF294">
        <f t="shared" si="140"/>
        <v>0</v>
      </c>
      <c r="AG294">
        <f t="shared" si="141"/>
        <v>0</v>
      </c>
      <c r="AH294">
        <f t="shared" si="142"/>
        <v>0</v>
      </c>
      <c r="AI294">
        <f t="shared" si="143"/>
        <v>1</v>
      </c>
      <c r="AJ294">
        <f t="shared" si="144"/>
        <v>1</v>
      </c>
      <c r="AK294">
        <f t="shared" si="145"/>
        <v>1</v>
      </c>
      <c r="AL294">
        <f t="shared" si="146"/>
        <v>1</v>
      </c>
      <c r="AM294">
        <f t="shared" si="147"/>
        <v>1</v>
      </c>
      <c r="AN294">
        <f t="shared" si="148"/>
        <v>1</v>
      </c>
      <c r="AO294">
        <f t="shared" si="149"/>
        <v>1</v>
      </c>
      <c r="AP294">
        <f t="shared" si="150"/>
        <v>1</v>
      </c>
    </row>
    <row r="295" spans="1:42" x14ac:dyDescent="0.3">
      <c r="A295">
        <v>319</v>
      </c>
      <c r="B295" t="s">
        <v>343</v>
      </c>
      <c r="C295" s="1">
        <v>42500</v>
      </c>
      <c r="D295" s="5">
        <f>INDEX(daysDrivenData!B:C,MATCH(DataCleaned!B295,daysDrivenData!C:C,0),1)</f>
        <v>47</v>
      </c>
      <c r="E295">
        <v>650</v>
      </c>
      <c r="F295">
        <v>4.3172375488853003</v>
      </c>
      <c r="G295">
        <v>14.366641025641</v>
      </c>
      <c r="H295">
        <v>49.846153846153797</v>
      </c>
      <c r="I295">
        <v>9711.4337690233097</v>
      </c>
      <c r="J295">
        <v>14.940667336958899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98</v>
      </c>
      <c r="R295">
        <v>121</v>
      </c>
      <c r="S295">
        <v>106</v>
      </c>
      <c r="T295">
        <v>89</v>
      </c>
      <c r="U295">
        <v>82</v>
      </c>
      <c r="V295">
        <v>103</v>
      </c>
      <c r="W295">
        <v>51</v>
      </c>
      <c r="X295">
        <v>7</v>
      </c>
      <c r="Y295">
        <v>13</v>
      </c>
      <c r="Z295">
        <f t="shared" si="108"/>
        <v>7</v>
      </c>
      <c r="AA295">
        <f t="shared" si="109"/>
        <v>1387.3476812890442</v>
      </c>
      <c r="AB295">
        <f t="shared" si="110"/>
        <v>92.857142857142861</v>
      </c>
      <c r="AC295">
        <f t="shared" si="111"/>
        <v>13.829787234042554</v>
      </c>
      <c r="AD295">
        <f t="shared" si="138"/>
        <v>0</v>
      </c>
      <c r="AE295">
        <f t="shared" si="139"/>
        <v>0</v>
      </c>
      <c r="AF295">
        <f t="shared" si="140"/>
        <v>0</v>
      </c>
      <c r="AG295">
        <f t="shared" si="141"/>
        <v>0</v>
      </c>
      <c r="AH295">
        <f t="shared" si="142"/>
        <v>0</v>
      </c>
      <c r="AI295">
        <f t="shared" si="143"/>
        <v>0</v>
      </c>
      <c r="AJ295">
        <f t="shared" si="144"/>
        <v>1</v>
      </c>
      <c r="AK295">
        <f t="shared" si="145"/>
        <v>1</v>
      </c>
      <c r="AL295">
        <f t="shared" si="146"/>
        <v>1</v>
      </c>
      <c r="AM295">
        <f t="shared" si="147"/>
        <v>1</v>
      </c>
      <c r="AN295">
        <f t="shared" si="148"/>
        <v>1</v>
      </c>
      <c r="AO295">
        <f t="shared" si="149"/>
        <v>1</v>
      </c>
      <c r="AP295">
        <f t="shared" si="150"/>
        <v>1</v>
      </c>
    </row>
    <row r="296" spans="1:42" x14ac:dyDescent="0.3">
      <c r="A296">
        <v>320</v>
      </c>
      <c r="B296" t="s">
        <v>344</v>
      </c>
      <c r="C296" s="1">
        <v>42490</v>
      </c>
      <c r="D296" s="5">
        <f>INDEX(daysDrivenData!B:C,MATCH(DataCleaned!B296,daysDrivenData!C:C,0),1)</f>
        <v>54</v>
      </c>
      <c r="E296">
        <v>289</v>
      </c>
      <c r="F296">
        <v>4.7417964070723304</v>
      </c>
      <c r="G296">
        <v>11.955882352941099</v>
      </c>
      <c r="H296">
        <v>29.757785467127999</v>
      </c>
      <c r="I296">
        <v>3914.0773087911798</v>
      </c>
      <c r="J296">
        <v>13.5435200996234</v>
      </c>
      <c r="K296">
        <v>0</v>
      </c>
      <c r="L296">
        <v>0</v>
      </c>
      <c r="M296">
        <v>0</v>
      </c>
      <c r="N296">
        <v>0</v>
      </c>
      <c r="O296">
        <v>20</v>
      </c>
      <c r="P296">
        <v>54</v>
      </c>
      <c r="Q296">
        <v>48</v>
      </c>
      <c r="R296">
        <v>25</v>
      </c>
      <c r="S296">
        <v>35</v>
      </c>
      <c r="T296">
        <v>17</v>
      </c>
      <c r="U296">
        <v>24</v>
      </c>
      <c r="V296">
        <v>48</v>
      </c>
      <c r="W296">
        <v>18</v>
      </c>
      <c r="X296">
        <v>5</v>
      </c>
      <c r="Y296">
        <v>13</v>
      </c>
      <c r="Z296">
        <f t="shared" si="108"/>
        <v>9</v>
      </c>
      <c r="AA296">
        <f t="shared" si="109"/>
        <v>434.89747875457556</v>
      </c>
      <c r="AB296">
        <f t="shared" si="110"/>
        <v>32.111111111111114</v>
      </c>
      <c r="AC296">
        <f t="shared" si="111"/>
        <v>5.3518518518518521</v>
      </c>
      <c r="AD296">
        <f t="shared" si="138"/>
        <v>0</v>
      </c>
      <c r="AE296">
        <f t="shared" si="139"/>
        <v>0</v>
      </c>
      <c r="AF296">
        <f t="shared" si="140"/>
        <v>0</v>
      </c>
      <c r="AG296">
        <f t="shared" si="141"/>
        <v>0</v>
      </c>
      <c r="AH296">
        <f t="shared" si="142"/>
        <v>1</v>
      </c>
      <c r="AI296">
        <f t="shared" si="143"/>
        <v>1</v>
      </c>
      <c r="AJ296">
        <f t="shared" si="144"/>
        <v>1</v>
      </c>
      <c r="AK296">
        <f t="shared" si="145"/>
        <v>1</v>
      </c>
      <c r="AL296">
        <f t="shared" si="146"/>
        <v>1</v>
      </c>
      <c r="AM296">
        <f t="shared" si="147"/>
        <v>1</v>
      </c>
      <c r="AN296">
        <f t="shared" si="148"/>
        <v>1</v>
      </c>
      <c r="AO296">
        <f t="shared" si="149"/>
        <v>1</v>
      </c>
      <c r="AP296">
        <f t="shared" si="150"/>
        <v>1</v>
      </c>
    </row>
    <row r="297" spans="1:42" x14ac:dyDescent="0.3">
      <c r="A297">
        <v>321</v>
      </c>
      <c r="B297" t="s">
        <v>345</v>
      </c>
      <c r="C297" s="1">
        <v>42458</v>
      </c>
      <c r="D297" s="5">
        <f>INDEX(daysDrivenData!B:C,MATCH(DataCleaned!B297,daysDrivenData!C:C,0),1)</f>
        <v>7</v>
      </c>
      <c r="E297">
        <v>37</v>
      </c>
      <c r="F297">
        <v>3.1895230510812</v>
      </c>
      <c r="G297">
        <v>16.1378378378378</v>
      </c>
      <c r="H297">
        <v>45.945945945945901</v>
      </c>
      <c r="I297">
        <v>491.50277610801101</v>
      </c>
      <c r="J297">
        <v>13.283858813729999</v>
      </c>
      <c r="K297">
        <v>2</v>
      </c>
      <c r="L297">
        <v>0</v>
      </c>
      <c r="M297">
        <v>4</v>
      </c>
      <c r="N297">
        <v>19</v>
      </c>
      <c r="O297">
        <v>12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5</v>
      </c>
      <c r="Z297">
        <f t="shared" si="108"/>
        <v>5</v>
      </c>
      <c r="AA297">
        <f t="shared" si="109"/>
        <v>98.300555221602195</v>
      </c>
      <c r="AB297">
        <f t="shared" si="110"/>
        <v>7.4</v>
      </c>
      <c r="AC297">
        <f t="shared" si="111"/>
        <v>5.2857142857142856</v>
      </c>
      <c r="AD297">
        <f t="shared" si="138"/>
        <v>1</v>
      </c>
      <c r="AE297">
        <f t="shared" si="139"/>
        <v>1</v>
      </c>
      <c r="AF297">
        <f t="shared" si="140"/>
        <v>1</v>
      </c>
      <c r="AG297">
        <f t="shared" si="141"/>
        <v>1</v>
      </c>
      <c r="AH297">
        <f t="shared" si="142"/>
        <v>1</v>
      </c>
      <c r="AI297">
        <f t="shared" si="143"/>
        <v>0</v>
      </c>
      <c r="AJ297">
        <f t="shared" si="144"/>
        <v>0</v>
      </c>
      <c r="AK297">
        <f t="shared" si="145"/>
        <v>0</v>
      </c>
      <c r="AL297">
        <f t="shared" si="146"/>
        <v>0</v>
      </c>
      <c r="AM297">
        <f t="shared" si="147"/>
        <v>0</v>
      </c>
      <c r="AN297">
        <f t="shared" si="148"/>
        <v>0</v>
      </c>
      <c r="AO297">
        <f t="shared" si="149"/>
        <v>0</v>
      </c>
      <c r="AP297">
        <f t="shared" si="150"/>
        <v>0</v>
      </c>
    </row>
    <row r="298" spans="1:42" x14ac:dyDescent="0.3">
      <c r="A298">
        <v>322</v>
      </c>
      <c r="B298" t="s">
        <v>346</v>
      </c>
      <c r="C298" s="1">
        <v>42474</v>
      </c>
      <c r="D298" s="5">
        <f>INDEX(daysDrivenData!B:C,MATCH(DataCleaned!B298,daysDrivenData!C:C,0),1)</f>
        <v>37</v>
      </c>
      <c r="E298">
        <v>255</v>
      </c>
      <c r="F298">
        <v>5.9338952004926098</v>
      </c>
      <c r="G298">
        <v>13.8636601307189</v>
      </c>
      <c r="H298">
        <v>26.6666666666666</v>
      </c>
      <c r="I298">
        <v>3909.2539378244001</v>
      </c>
      <c r="J298">
        <v>15.3304075993114</v>
      </c>
      <c r="K298">
        <v>0</v>
      </c>
      <c r="L298">
        <v>0</v>
      </c>
      <c r="M298">
        <v>4</v>
      </c>
      <c r="N298">
        <v>18</v>
      </c>
      <c r="O298">
        <v>23</v>
      </c>
      <c r="P298">
        <v>40</v>
      </c>
      <c r="Q298">
        <v>11</v>
      </c>
      <c r="R298">
        <v>33</v>
      </c>
      <c r="S298">
        <v>5</v>
      </c>
      <c r="T298">
        <v>0</v>
      </c>
      <c r="U298">
        <v>17</v>
      </c>
      <c r="V298">
        <v>68</v>
      </c>
      <c r="W298">
        <v>36</v>
      </c>
      <c r="X298">
        <v>3</v>
      </c>
      <c r="Y298">
        <v>13</v>
      </c>
      <c r="Z298">
        <f t="shared" si="108"/>
        <v>11</v>
      </c>
      <c r="AA298">
        <f t="shared" si="109"/>
        <v>355.38672162040001</v>
      </c>
      <c r="AB298">
        <f t="shared" si="110"/>
        <v>23.181818181818183</v>
      </c>
      <c r="AC298">
        <f t="shared" si="111"/>
        <v>6.8918918918918921</v>
      </c>
      <c r="AD298">
        <f t="shared" si="138"/>
        <v>0</v>
      </c>
      <c r="AE298">
        <f t="shared" si="139"/>
        <v>0</v>
      </c>
      <c r="AF298">
        <f t="shared" si="140"/>
        <v>1</v>
      </c>
      <c r="AG298">
        <f t="shared" si="141"/>
        <v>1</v>
      </c>
      <c r="AH298">
        <f t="shared" si="142"/>
        <v>1</v>
      </c>
      <c r="AI298">
        <f t="shared" si="143"/>
        <v>1</v>
      </c>
      <c r="AJ298">
        <f t="shared" si="144"/>
        <v>1</v>
      </c>
      <c r="AK298">
        <f t="shared" si="145"/>
        <v>1</v>
      </c>
      <c r="AL298">
        <f t="shared" si="146"/>
        <v>1</v>
      </c>
      <c r="AM298">
        <f t="shared" si="147"/>
        <v>1</v>
      </c>
      <c r="AN298">
        <f t="shared" si="148"/>
        <v>1</v>
      </c>
      <c r="AO298">
        <f t="shared" si="149"/>
        <v>1</v>
      </c>
      <c r="AP298">
        <f t="shared" si="150"/>
        <v>1</v>
      </c>
    </row>
    <row r="299" spans="1:42" x14ac:dyDescent="0.3">
      <c r="A299">
        <v>323</v>
      </c>
      <c r="B299" t="s">
        <v>347</v>
      </c>
      <c r="C299" s="1">
        <v>42501</v>
      </c>
      <c r="D299" s="5">
        <f>INDEX(daysDrivenData!B:C,MATCH(DataCleaned!B299,daysDrivenData!C:C,0),1)</f>
        <v>38</v>
      </c>
      <c r="E299">
        <v>318</v>
      </c>
      <c r="F299">
        <v>5.3685881465686203</v>
      </c>
      <c r="G299">
        <v>15.140775681341699</v>
      </c>
      <c r="H299">
        <v>35.2201257861635</v>
      </c>
      <c r="I299">
        <v>4971.50883662868</v>
      </c>
      <c r="J299">
        <v>15.6336755868826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37</v>
      </c>
      <c r="R299">
        <v>51</v>
      </c>
      <c r="S299">
        <v>60</v>
      </c>
      <c r="T299">
        <v>39</v>
      </c>
      <c r="U299">
        <v>28</v>
      </c>
      <c r="V299">
        <v>34</v>
      </c>
      <c r="W299">
        <v>69</v>
      </c>
      <c r="X299">
        <v>7</v>
      </c>
      <c r="Y299">
        <v>13</v>
      </c>
      <c r="Z299">
        <f t="shared" si="108"/>
        <v>7</v>
      </c>
      <c r="AA299">
        <f t="shared" si="109"/>
        <v>710.21554808981148</v>
      </c>
      <c r="AB299">
        <f t="shared" si="110"/>
        <v>45.428571428571431</v>
      </c>
      <c r="AC299">
        <f t="shared" si="111"/>
        <v>8.3684210526315788</v>
      </c>
      <c r="AD299">
        <f t="shared" si="138"/>
        <v>0</v>
      </c>
      <c r="AE299">
        <f t="shared" si="139"/>
        <v>0</v>
      </c>
      <c r="AF299">
        <f t="shared" si="140"/>
        <v>0</v>
      </c>
      <c r="AG299">
        <f t="shared" si="141"/>
        <v>0</v>
      </c>
      <c r="AH299">
        <f t="shared" si="142"/>
        <v>0</v>
      </c>
      <c r="AI299">
        <f t="shared" si="143"/>
        <v>0</v>
      </c>
      <c r="AJ299">
        <f t="shared" si="144"/>
        <v>1</v>
      </c>
      <c r="AK299">
        <f t="shared" si="145"/>
        <v>1</v>
      </c>
      <c r="AL299">
        <f t="shared" si="146"/>
        <v>1</v>
      </c>
      <c r="AM299">
        <f t="shared" si="147"/>
        <v>1</v>
      </c>
      <c r="AN299">
        <f t="shared" si="148"/>
        <v>1</v>
      </c>
      <c r="AO299">
        <f t="shared" si="149"/>
        <v>1</v>
      </c>
      <c r="AP299">
        <f t="shared" si="150"/>
        <v>1</v>
      </c>
    </row>
    <row r="300" spans="1:42" x14ac:dyDescent="0.3">
      <c r="A300">
        <v>324</v>
      </c>
      <c r="B300" t="s">
        <v>348</v>
      </c>
      <c r="C300" s="1">
        <v>42497</v>
      </c>
      <c r="D300" s="5">
        <f>INDEX(daysDrivenData!B:C,MATCH(DataCleaned!B300,daysDrivenData!C:C,0),1)</f>
        <v>19</v>
      </c>
      <c r="E300">
        <v>51</v>
      </c>
      <c r="F300">
        <v>8.5198365326718992</v>
      </c>
      <c r="G300">
        <v>17.770588235294099</v>
      </c>
      <c r="H300">
        <v>7.8431372549019596</v>
      </c>
      <c r="I300">
        <v>904.96487291374103</v>
      </c>
      <c r="J300">
        <v>17.744409272818402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3</v>
      </c>
      <c r="Q300">
        <v>3</v>
      </c>
      <c r="R300">
        <v>17</v>
      </c>
      <c r="S300">
        <v>6</v>
      </c>
      <c r="T300">
        <v>6</v>
      </c>
      <c r="U300">
        <v>14</v>
      </c>
      <c r="V300">
        <v>0</v>
      </c>
      <c r="W300">
        <v>2</v>
      </c>
      <c r="X300">
        <v>6</v>
      </c>
      <c r="Y300">
        <v>13</v>
      </c>
      <c r="Z300">
        <f t="shared" si="108"/>
        <v>8</v>
      </c>
      <c r="AA300">
        <f t="shared" si="109"/>
        <v>113.12060911421763</v>
      </c>
      <c r="AB300">
        <f t="shared" si="110"/>
        <v>6.375</v>
      </c>
      <c r="AC300">
        <f t="shared" si="111"/>
        <v>2.6842105263157894</v>
      </c>
      <c r="AD300">
        <f t="shared" si="138"/>
        <v>0</v>
      </c>
      <c r="AE300">
        <f t="shared" si="139"/>
        <v>0</v>
      </c>
      <c r="AF300">
        <f t="shared" si="140"/>
        <v>0</v>
      </c>
      <c r="AG300">
        <f t="shared" si="141"/>
        <v>0</v>
      </c>
      <c r="AH300">
        <f t="shared" si="142"/>
        <v>0</v>
      </c>
      <c r="AI300">
        <f t="shared" si="143"/>
        <v>1</v>
      </c>
      <c r="AJ300">
        <f t="shared" si="144"/>
        <v>1</v>
      </c>
      <c r="AK300">
        <f t="shared" si="145"/>
        <v>1</v>
      </c>
      <c r="AL300">
        <f t="shared" si="146"/>
        <v>1</v>
      </c>
      <c r="AM300">
        <f t="shared" si="147"/>
        <v>1</v>
      </c>
      <c r="AN300">
        <f t="shared" si="148"/>
        <v>1</v>
      </c>
      <c r="AO300">
        <f t="shared" si="149"/>
        <v>1</v>
      </c>
      <c r="AP300">
        <f t="shared" si="150"/>
        <v>1</v>
      </c>
    </row>
    <row r="301" spans="1:42" x14ac:dyDescent="0.3">
      <c r="A301">
        <v>325</v>
      </c>
      <c r="B301" t="s">
        <v>349</v>
      </c>
      <c r="C301" s="1">
        <v>42479</v>
      </c>
      <c r="D301" s="5">
        <f>INDEX(daysDrivenData!B:C,MATCH(DataCleaned!B301,daysDrivenData!C:C,0),1)</f>
        <v>8</v>
      </c>
      <c r="E301">
        <v>39</v>
      </c>
      <c r="F301">
        <v>3.7378437983655002</v>
      </c>
      <c r="G301">
        <v>16.0149572649572</v>
      </c>
      <c r="H301">
        <v>41.025641025641001</v>
      </c>
      <c r="I301">
        <v>554.17814970111897</v>
      </c>
      <c r="J301">
        <v>14.2096961461825</v>
      </c>
      <c r="K301">
        <v>0</v>
      </c>
      <c r="L301">
        <v>0</v>
      </c>
      <c r="M301">
        <v>0</v>
      </c>
      <c r="N301">
        <v>6</v>
      </c>
      <c r="O301">
        <v>4</v>
      </c>
      <c r="P301">
        <v>6</v>
      </c>
      <c r="Q301">
        <v>15</v>
      </c>
      <c r="R301">
        <v>0</v>
      </c>
      <c r="S301">
        <v>0</v>
      </c>
      <c r="T301">
        <v>8</v>
      </c>
      <c r="U301">
        <v>0</v>
      </c>
      <c r="V301">
        <v>0</v>
      </c>
      <c r="W301">
        <v>0</v>
      </c>
      <c r="X301">
        <v>4</v>
      </c>
      <c r="Y301">
        <v>10</v>
      </c>
      <c r="Z301">
        <f t="shared" si="108"/>
        <v>7</v>
      </c>
      <c r="AA301">
        <f t="shared" si="109"/>
        <v>79.168307100159851</v>
      </c>
      <c r="AB301">
        <f t="shared" si="110"/>
        <v>5.5714285714285712</v>
      </c>
      <c r="AC301">
        <f t="shared" si="111"/>
        <v>4.875</v>
      </c>
      <c r="AD301">
        <f t="shared" si="138"/>
        <v>0</v>
      </c>
      <c r="AE301">
        <f t="shared" si="139"/>
        <v>0</v>
      </c>
      <c r="AF301">
        <f t="shared" si="140"/>
        <v>0</v>
      </c>
      <c r="AG301">
        <f t="shared" si="141"/>
        <v>1</v>
      </c>
      <c r="AH301">
        <f t="shared" si="142"/>
        <v>1</v>
      </c>
      <c r="AI301">
        <f t="shared" si="143"/>
        <v>1</v>
      </c>
      <c r="AJ301">
        <f t="shared" si="144"/>
        <v>1</v>
      </c>
      <c r="AK301">
        <f t="shared" si="145"/>
        <v>1</v>
      </c>
      <c r="AL301">
        <f t="shared" si="146"/>
        <v>1</v>
      </c>
      <c r="AM301">
        <f t="shared" si="147"/>
        <v>1</v>
      </c>
      <c r="AN301">
        <f t="shared" si="148"/>
        <v>0</v>
      </c>
      <c r="AO301">
        <f t="shared" si="149"/>
        <v>0</v>
      </c>
      <c r="AP301">
        <f t="shared" si="150"/>
        <v>0</v>
      </c>
    </row>
    <row r="302" spans="1:42" x14ac:dyDescent="0.3">
      <c r="A302">
        <v>328</v>
      </c>
      <c r="B302" t="s">
        <v>352</v>
      </c>
      <c r="C302" s="1">
        <v>42458</v>
      </c>
      <c r="D302" s="5">
        <f>INDEX(daysDrivenData!B:C,MATCH(DataCleaned!B302,daysDrivenData!C:C,0),1)</f>
        <v>4</v>
      </c>
      <c r="E302">
        <v>36</v>
      </c>
      <c r="F302">
        <v>4.9651478936154598</v>
      </c>
      <c r="G302">
        <v>18.410185185185099</v>
      </c>
      <c r="H302">
        <v>13.8888888888888</v>
      </c>
      <c r="I302">
        <v>502.41583063864698</v>
      </c>
      <c r="J302">
        <v>13.9559952955179</v>
      </c>
      <c r="K302">
        <v>32</v>
      </c>
      <c r="L302">
        <v>0</v>
      </c>
      <c r="M302">
        <v>0</v>
      </c>
      <c r="N302">
        <v>0</v>
      </c>
      <c r="O302">
        <v>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5</v>
      </c>
      <c r="Z302">
        <f t="shared" si="108"/>
        <v>5</v>
      </c>
      <c r="AA302">
        <f t="shared" si="109"/>
        <v>100.48316612772939</v>
      </c>
      <c r="AB302">
        <f t="shared" si="110"/>
        <v>7.2</v>
      </c>
      <c r="AC302">
        <f t="shared" si="111"/>
        <v>9</v>
      </c>
      <c r="AD302">
        <f t="shared" si="138"/>
        <v>1</v>
      </c>
      <c r="AE302">
        <f t="shared" si="139"/>
        <v>1</v>
      </c>
      <c r="AF302">
        <f t="shared" si="140"/>
        <v>1</v>
      </c>
      <c r="AG302">
        <f t="shared" si="141"/>
        <v>1</v>
      </c>
      <c r="AH302">
        <f t="shared" si="142"/>
        <v>1</v>
      </c>
      <c r="AI302">
        <f t="shared" si="143"/>
        <v>0</v>
      </c>
      <c r="AJ302">
        <f t="shared" si="144"/>
        <v>0</v>
      </c>
      <c r="AK302">
        <f t="shared" si="145"/>
        <v>0</v>
      </c>
      <c r="AL302">
        <f t="shared" si="146"/>
        <v>0</v>
      </c>
      <c r="AM302">
        <f t="shared" si="147"/>
        <v>0</v>
      </c>
      <c r="AN302">
        <f t="shared" si="148"/>
        <v>0</v>
      </c>
      <c r="AO302">
        <f t="shared" si="149"/>
        <v>0</v>
      </c>
      <c r="AP302">
        <f t="shared" si="150"/>
        <v>0</v>
      </c>
    </row>
    <row r="303" spans="1:42" x14ac:dyDescent="0.3">
      <c r="A303">
        <v>329</v>
      </c>
      <c r="B303" t="s">
        <v>353</v>
      </c>
      <c r="C303" s="1">
        <v>42480</v>
      </c>
      <c r="D303" s="5">
        <f>INDEX(daysDrivenData!B:C,MATCH(DataCleaned!B303,daysDrivenData!C:C,0),1)</f>
        <v>12</v>
      </c>
      <c r="E303">
        <v>49</v>
      </c>
      <c r="F303">
        <v>4.1895739741706697</v>
      </c>
      <c r="G303">
        <v>13.2510204081632</v>
      </c>
      <c r="H303">
        <v>34.6938775510204</v>
      </c>
      <c r="I303">
        <v>686.96293435507698</v>
      </c>
      <c r="J303">
        <v>14.019651721532099</v>
      </c>
      <c r="K303">
        <v>0</v>
      </c>
      <c r="L303">
        <v>0</v>
      </c>
      <c r="M303">
        <v>0</v>
      </c>
      <c r="N303">
        <v>4</v>
      </c>
      <c r="O303">
        <v>15</v>
      </c>
      <c r="P303">
        <v>0</v>
      </c>
      <c r="Q303">
        <v>15</v>
      </c>
      <c r="R303">
        <v>15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4</v>
      </c>
      <c r="Y303">
        <v>8</v>
      </c>
      <c r="Z303">
        <f t="shared" si="108"/>
        <v>5</v>
      </c>
      <c r="AA303">
        <f t="shared" si="109"/>
        <v>137.3925868710154</v>
      </c>
      <c r="AB303">
        <f t="shared" si="110"/>
        <v>9.8000000000000007</v>
      </c>
      <c r="AC303">
        <f t="shared" si="111"/>
        <v>4.083333333333333</v>
      </c>
      <c r="AD303">
        <f t="shared" si="138"/>
        <v>0</v>
      </c>
      <c r="AE303">
        <f t="shared" si="139"/>
        <v>0</v>
      </c>
      <c r="AF303">
        <f t="shared" si="140"/>
        <v>0</v>
      </c>
      <c r="AG303">
        <f t="shared" si="141"/>
        <v>1</v>
      </c>
      <c r="AH303">
        <f t="shared" si="142"/>
        <v>1</v>
      </c>
      <c r="AI303">
        <f t="shared" si="143"/>
        <v>1</v>
      </c>
      <c r="AJ303">
        <f t="shared" si="144"/>
        <v>1</v>
      </c>
      <c r="AK303">
        <f t="shared" si="145"/>
        <v>1</v>
      </c>
      <c r="AL303">
        <f t="shared" si="146"/>
        <v>0</v>
      </c>
      <c r="AM303">
        <f t="shared" si="147"/>
        <v>0</v>
      </c>
      <c r="AN303">
        <f t="shared" si="148"/>
        <v>0</v>
      </c>
      <c r="AO303">
        <f t="shared" si="149"/>
        <v>0</v>
      </c>
      <c r="AP303">
        <f t="shared" si="150"/>
        <v>0</v>
      </c>
    </row>
    <row r="304" spans="1:42" x14ac:dyDescent="0.3">
      <c r="A304">
        <v>330</v>
      </c>
      <c r="B304" t="s">
        <v>354</v>
      </c>
      <c r="C304" s="1">
        <v>42502</v>
      </c>
      <c r="D304" s="5">
        <f>INDEX(daysDrivenData!B:C,MATCH(DataCleaned!B304,daysDrivenData!C:C,0),1)</f>
        <v>8</v>
      </c>
      <c r="E304">
        <v>44</v>
      </c>
      <c r="F304">
        <v>6.7307236054983504</v>
      </c>
      <c r="G304">
        <v>13.748106060606</v>
      </c>
      <c r="H304">
        <v>11.363636363636299</v>
      </c>
      <c r="I304">
        <v>673.49997248561499</v>
      </c>
      <c r="J304">
        <v>15.3068175564912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18</v>
      </c>
      <c r="R304">
        <v>16</v>
      </c>
      <c r="S304">
        <v>1</v>
      </c>
      <c r="T304">
        <v>0</v>
      </c>
      <c r="U304">
        <v>0</v>
      </c>
      <c r="V304">
        <v>0</v>
      </c>
      <c r="W304">
        <v>9</v>
      </c>
      <c r="X304">
        <v>7</v>
      </c>
      <c r="Y304">
        <v>13</v>
      </c>
      <c r="Z304">
        <f t="shared" si="108"/>
        <v>7</v>
      </c>
      <c r="AA304">
        <f t="shared" si="109"/>
        <v>96.214281783659288</v>
      </c>
      <c r="AB304">
        <f t="shared" si="110"/>
        <v>6.2857142857142856</v>
      </c>
      <c r="AC304">
        <f t="shared" si="111"/>
        <v>5.5</v>
      </c>
      <c r="AD304">
        <f t="shared" si="138"/>
        <v>0</v>
      </c>
      <c r="AE304">
        <f t="shared" si="139"/>
        <v>0</v>
      </c>
      <c r="AF304">
        <f t="shared" si="140"/>
        <v>0</v>
      </c>
      <c r="AG304">
        <f t="shared" si="141"/>
        <v>0</v>
      </c>
      <c r="AH304">
        <f t="shared" si="142"/>
        <v>0</v>
      </c>
      <c r="AI304">
        <f t="shared" si="143"/>
        <v>0</v>
      </c>
      <c r="AJ304">
        <f t="shared" si="144"/>
        <v>1</v>
      </c>
      <c r="AK304">
        <f t="shared" si="145"/>
        <v>1</v>
      </c>
      <c r="AL304">
        <f t="shared" si="146"/>
        <v>1</v>
      </c>
      <c r="AM304">
        <f t="shared" si="147"/>
        <v>1</v>
      </c>
      <c r="AN304">
        <f t="shared" si="148"/>
        <v>1</v>
      </c>
      <c r="AO304">
        <f t="shared" si="149"/>
        <v>1</v>
      </c>
      <c r="AP304">
        <f t="shared" si="150"/>
        <v>1</v>
      </c>
    </row>
    <row r="305" spans="1:42" x14ac:dyDescent="0.3">
      <c r="A305">
        <v>331</v>
      </c>
      <c r="B305" t="s">
        <v>355</v>
      </c>
      <c r="C305" s="1">
        <v>42477</v>
      </c>
      <c r="D305" s="5">
        <f>INDEX(daysDrivenData!B:C,MATCH(DataCleaned!B305,daysDrivenData!C:C,0),1)</f>
        <v>54</v>
      </c>
      <c r="E305">
        <v>432</v>
      </c>
      <c r="F305">
        <v>3.5865835730221098</v>
      </c>
      <c r="G305">
        <v>13.975154320987601</v>
      </c>
      <c r="H305">
        <v>34.259259259259203</v>
      </c>
      <c r="I305">
        <v>5709.3232846415303</v>
      </c>
      <c r="J305">
        <v>13.2160261218554</v>
      </c>
      <c r="K305">
        <v>0</v>
      </c>
      <c r="L305">
        <v>0</v>
      </c>
      <c r="M305">
        <v>5</v>
      </c>
      <c r="N305">
        <v>43</v>
      </c>
      <c r="O305">
        <v>33</v>
      </c>
      <c r="P305">
        <v>27</v>
      </c>
      <c r="Q305">
        <v>59</v>
      </c>
      <c r="R305">
        <v>39</v>
      </c>
      <c r="S305">
        <v>41</v>
      </c>
      <c r="T305">
        <v>29</v>
      </c>
      <c r="U305">
        <v>49</v>
      </c>
      <c r="V305">
        <v>51</v>
      </c>
      <c r="W305">
        <v>56</v>
      </c>
      <c r="X305">
        <v>3</v>
      </c>
      <c r="Y305">
        <v>13</v>
      </c>
      <c r="Z305">
        <f t="shared" si="108"/>
        <v>11</v>
      </c>
      <c r="AA305">
        <f t="shared" si="109"/>
        <v>519.02938951286637</v>
      </c>
      <c r="AB305">
        <f t="shared" si="110"/>
        <v>39.272727272727273</v>
      </c>
      <c r="AC305">
        <f t="shared" si="111"/>
        <v>8</v>
      </c>
      <c r="AD305">
        <f t="shared" si="138"/>
        <v>0</v>
      </c>
      <c r="AE305">
        <f t="shared" si="139"/>
        <v>0</v>
      </c>
      <c r="AF305">
        <f t="shared" si="140"/>
        <v>1</v>
      </c>
      <c r="AG305">
        <f t="shared" si="141"/>
        <v>1</v>
      </c>
      <c r="AH305">
        <f t="shared" si="142"/>
        <v>1</v>
      </c>
      <c r="AI305">
        <f t="shared" si="143"/>
        <v>1</v>
      </c>
      <c r="AJ305">
        <f t="shared" si="144"/>
        <v>1</v>
      </c>
      <c r="AK305">
        <f t="shared" si="145"/>
        <v>1</v>
      </c>
      <c r="AL305">
        <f t="shared" si="146"/>
        <v>1</v>
      </c>
      <c r="AM305">
        <f t="shared" si="147"/>
        <v>1</v>
      </c>
      <c r="AN305">
        <f t="shared" si="148"/>
        <v>1</v>
      </c>
      <c r="AO305">
        <f t="shared" si="149"/>
        <v>1</v>
      </c>
      <c r="AP305">
        <f t="shared" si="150"/>
        <v>1</v>
      </c>
    </row>
    <row r="306" spans="1:42" x14ac:dyDescent="0.3">
      <c r="A306">
        <v>332</v>
      </c>
      <c r="B306" t="s">
        <v>356</v>
      </c>
      <c r="C306" s="1">
        <v>42486</v>
      </c>
      <c r="D306" s="5">
        <f>INDEX(daysDrivenData!B:C,MATCH(DataCleaned!B306,daysDrivenData!C:C,0),1)</f>
        <v>16</v>
      </c>
      <c r="E306">
        <v>39</v>
      </c>
      <c r="F306">
        <v>3.55414052519698</v>
      </c>
      <c r="G306">
        <v>11.9401709401709</v>
      </c>
      <c r="H306">
        <v>7.6923076923076898</v>
      </c>
      <c r="I306">
        <v>417.34469596024798</v>
      </c>
      <c r="J306">
        <v>10.7011460502627</v>
      </c>
      <c r="K306">
        <v>0</v>
      </c>
      <c r="L306">
        <v>0</v>
      </c>
      <c r="M306">
        <v>0</v>
      </c>
      <c r="N306">
        <v>0</v>
      </c>
      <c r="O306">
        <v>6</v>
      </c>
      <c r="P306">
        <v>5</v>
      </c>
      <c r="Q306">
        <v>5</v>
      </c>
      <c r="R306">
        <v>9</v>
      </c>
      <c r="S306">
        <v>8</v>
      </c>
      <c r="T306">
        <v>5</v>
      </c>
      <c r="U306">
        <v>1</v>
      </c>
      <c r="V306">
        <v>0</v>
      </c>
      <c r="W306">
        <v>0</v>
      </c>
      <c r="X306">
        <v>5</v>
      </c>
      <c r="Y306">
        <v>11</v>
      </c>
      <c r="Z306">
        <f t="shared" si="108"/>
        <v>7</v>
      </c>
      <c r="AA306">
        <f t="shared" si="109"/>
        <v>59.620670851463998</v>
      </c>
      <c r="AB306">
        <f t="shared" si="110"/>
        <v>5.5714285714285712</v>
      </c>
      <c r="AC306">
        <f t="shared" si="111"/>
        <v>2.4375</v>
      </c>
      <c r="AD306">
        <f t="shared" si="138"/>
        <v>0</v>
      </c>
      <c r="AE306">
        <f t="shared" si="139"/>
        <v>0</v>
      </c>
      <c r="AF306">
        <f t="shared" si="140"/>
        <v>0</v>
      </c>
      <c r="AG306">
        <f t="shared" si="141"/>
        <v>0</v>
      </c>
      <c r="AH306">
        <f t="shared" si="142"/>
        <v>1</v>
      </c>
      <c r="AI306">
        <f t="shared" si="143"/>
        <v>1</v>
      </c>
      <c r="AJ306">
        <f t="shared" si="144"/>
        <v>1</v>
      </c>
      <c r="AK306">
        <f t="shared" si="145"/>
        <v>1</v>
      </c>
      <c r="AL306">
        <f t="shared" si="146"/>
        <v>1</v>
      </c>
      <c r="AM306">
        <f t="shared" si="147"/>
        <v>1</v>
      </c>
      <c r="AN306">
        <f t="shared" si="148"/>
        <v>1</v>
      </c>
      <c r="AO306">
        <f t="shared" si="149"/>
        <v>0</v>
      </c>
      <c r="AP306">
        <f t="shared" si="150"/>
        <v>0</v>
      </c>
    </row>
    <row r="307" spans="1:42" x14ac:dyDescent="0.3">
      <c r="A307">
        <v>333</v>
      </c>
      <c r="B307" t="s">
        <v>357</v>
      </c>
      <c r="C307" s="1">
        <v>42488</v>
      </c>
      <c r="D307" s="5">
        <f>INDEX(daysDrivenData!B:C,MATCH(DataCleaned!B307,daysDrivenData!C:C,0),1)</f>
        <v>46</v>
      </c>
      <c r="E307">
        <v>252</v>
      </c>
      <c r="F307">
        <v>4.3657007378160104</v>
      </c>
      <c r="G307">
        <v>16.566071428571401</v>
      </c>
      <c r="H307">
        <v>44.841269841269799</v>
      </c>
      <c r="I307">
        <v>4110.1682402289098</v>
      </c>
      <c r="J307">
        <v>16.310191429479801</v>
      </c>
      <c r="K307">
        <v>0</v>
      </c>
      <c r="L307">
        <v>0</v>
      </c>
      <c r="M307">
        <v>0</v>
      </c>
      <c r="N307">
        <v>0</v>
      </c>
      <c r="O307">
        <v>31</v>
      </c>
      <c r="P307">
        <v>38</v>
      </c>
      <c r="Q307">
        <v>32</v>
      </c>
      <c r="R307">
        <v>10</v>
      </c>
      <c r="S307">
        <v>16</v>
      </c>
      <c r="T307">
        <v>19</v>
      </c>
      <c r="U307">
        <v>13</v>
      </c>
      <c r="V307">
        <v>63</v>
      </c>
      <c r="W307">
        <v>30</v>
      </c>
      <c r="X307">
        <v>5</v>
      </c>
      <c r="Y307">
        <v>13</v>
      </c>
      <c r="Z307">
        <f t="shared" si="108"/>
        <v>9</v>
      </c>
      <c r="AA307">
        <f t="shared" si="109"/>
        <v>456.68536002543442</v>
      </c>
      <c r="AB307">
        <f t="shared" si="110"/>
        <v>28</v>
      </c>
      <c r="AC307">
        <f t="shared" si="111"/>
        <v>5.4782608695652177</v>
      </c>
      <c r="AD307">
        <f t="shared" si="138"/>
        <v>0</v>
      </c>
      <c r="AE307">
        <f t="shared" si="139"/>
        <v>0</v>
      </c>
      <c r="AF307">
        <f t="shared" si="140"/>
        <v>0</v>
      </c>
      <c r="AG307">
        <f t="shared" si="141"/>
        <v>0</v>
      </c>
      <c r="AH307">
        <f t="shared" si="142"/>
        <v>1</v>
      </c>
      <c r="AI307">
        <f t="shared" si="143"/>
        <v>1</v>
      </c>
      <c r="AJ307">
        <f t="shared" si="144"/>
        <v>1</v>
      </c>
      <c r="AK307">
        <f t="shared" si="145"/>
        <v>1</v>
      </c>
      <c r="AL307">
        <f t="shared" si="146"/>
        <v>1</v>
      </c>
      <c r="AM307">
        <f t="shared" si="147"/>
        <v>1</v>
      </c>
      <c r="AN307">
        <f t="shared" si="148"/>
        <v>1</v>
      </c>
      <c r="AO307">
        <f t="shared" si="149"/>
        <v>1</v>
      </c>
      <c r="AP307">
        <f t="shared" si="150"/>
        <v>1</v>
      </c>
    </row>
    <row r="308" spans="1:42" x14ac:dyDescent="0.3">
      <c r="A308">
        <v>334</v>
      </c>
      <c r="B308" t="s">
        <v>358</v>
      </c>
      <c r="C308" s="1">
        <v>42490</v>
      </c>
      <c r="D308" s="5">
        <f>INDEX(daysDrivenData!B:C,MATCH(DataCleaned!B308,daysDrivenData!C:C,0),1)</f>
        <v>16</v>
      </c>
      <c r="E308">
        <v>50</v>
      </c>
      <c r="F308">
        <v>5.5984813650316196</v>
      </c>
      <c r="G308">
        <v>12.9516666666666</v>
      </c>
      <c r="H308">
        <v>32</v>
      </c>
      <c r="I308">
        <v>813.11817227144797</v>
      </c>
      <c r="J308">
        <v>16.2623634454289</v>
      </c>
      <c r="K308">
        <v>0</v>
      </c>
      <c r="L308">
        <v>0</v>
      </c>
      <c r="M308">
        <v>0</v>
      </c>
      <c r="N308">
        <v>0</v>
      </c>
      <c r="O308">
        <v>6</v>
      </c>
      <c r="P308">
        <v>12</v>
      </c>
      <c r="Q308">
        <v>11</v>
      </c>
      <c r="R308">
        <v>15</v>
      </c>
      <c r="S308">
        <v>0</v>
      </c>
      <c r="T308">
        <v>6</v>
      </c>
      <c r="U308">
        <v>0</v>
      </c>
      <c r="V308">
        <v>0</v>
      </c>
      <c r="W308">
        <v>0</v>
      </c>
      <c r="X308">
        <v>5</v>
      </c>
      <c r="Y308">
        <v>10</v>
      </c>
      <c r="Z308">
        <f t="shared" si="108"/>
        <v>6</v>
      </c>
      <c r="AA308">
        <f t="shared" si="109"/>
        <v>135.51969537857465</v>
      </c>
      <c r="AB308">
        <f t="shared" si="110"/>
        <v>8.3333333333333339</v>
      </c>
      <c r="AC308">
        <f t="shared" si="111"/>
        <v>3.125</v>
      </c>
      <c r="AD308">
        <f t="shared" si="138"/>
        <v>0</v>
      </c>
      <c r="AE308">
        <f t="shared" si="139"/>
        <v>0</v>
      </c>
      <c r="AF308">
        <f t="shared" si="140"/>
        <v>0</v>
      </c>
      <c r="AG308">
        <f t="shared" si="141"/>
        <v>0</v>
      </c>
      <c r="AH308">
        <f t="shared" si="142"/>
        <v>1</v>
      </c>
      <c r="AI308">
        <f t="shared" si="143"/>
        <v>1</v>
      </c>
      <c r="AJ308">
        <f t="shared" si="144"/>
        <v>1</v>
      </c>
      <c r="AK308">
        <f t="shared" si="145"/>
        <v>1</v>
      </c>
      <c r="AL308">
        <f t="shared" si="146"/>
        <v>1</v>
      </c>
      <c r="AM308">
        <f t="shared" si="147"/>
        <v>1</v>
      </c>
      <c r="AN308">
        <f t="shared" si="148"/>
        <v>0</v>
      </c>
      <c r="AO308">
        <f t="shared" si="149"/>
        <v>0</v>
      </c>
      <c r="AP308">
        <f t="shared" si="150"/>
        <v>0</v>
      </c>
    </row>
    <row r="309" spans="1:42" x14ac:dyDescent="0.3">
      <c r="A309">
        <v>335</v>
      </c>
      <c r="B309" t="s">
        <v>359</v>
      </c>
      <c r="C309" s="1">
        <v>42464</v>
      </c>
      <c r="D309" s="5">
        <f>INDEX(daysDrivenData!B:C,MATCH(DataCleaned!B309,daysDrivenData!C:C,0),1)</f>
        <v>79</v>
      </c>
      <c r="E309">
        <v>452</v>
      </c>
      <c r="F309">
        <v>6.5443608994441798</v>
      </c>
      <c r="G309">
        <v>15.8730088495575</v>
      </c>
      <c r="H309">
        <v>31.637168141592898</v>
      </c>
      <c r="I309">
        <v>7544.7035897158703</v>
      </c>
      <c r="J309">
        <v>16.691822101141302</v>
      </c>
      <c r="K309">
        <v>0</v>
      </c>
      <c r="L309">
        <v>20</v>
      </c>
      <c r="M309">
        <v>22</v>
      </c>
      <c r="N309">
        <v>26</v>
      </c>
      <c r="O309">
        <v>33</v>
      </c>
      <c r="P309">
        <v>25</v>
      </c>
      <c r="Q309">
        <v>45</v>
      </c>
      <c r="R309">
        <v>44</v>
      </c>
      <c r="S309">
        <v>54</v>
      </c>
      <c r="T309">
        <v>40</v>
      </c>
      <c r="U309">
        <v>62</v>
      </c>
      <c r="V309">
        <v>35</v>
      </c>
      <c r="W309">
        <v>46</v>
      </c>
      <c r="X309">
        <v>2</v>
      </c>
      <c r="Y309">
        <v>13</v>
      </c>
      <c r="Z309">
        <f t="shared" si="108"/>
        <v>12</v>
      </c>
      <c r="AA309">
        <f t="shared" si="109"/>
        <v>628.72529914298923</v>
      </c>
      <c r="AB309">
        <f t="shared" si="110"/>
        <v>37.666666666666664</v>
      </c>
      <c r="AC309">
        <f t="shared" si="111"/>
        <v>5.7215189873417724</v>
      </c>
      <c r="AD309">
        <f t="shared" si="138"/>
        <v>0</v>
      </c>
      <c r="AE309">
        <f t="shared" si="139"/>
        <v>1</v>
      </c>
      <c r="AF309">
        <f t="shared" si="140"/>
        <v>1</v>
      </c>
      <c r="AG309">
        <f t="shared" si="141"/>
        <v>1</v>
      </c>
      <c r="AH309">
        <f t="shared" si="142"/>
        <v>1</v>
      </c>
      <c r="AI309">
        <f t="shared" si="143"/>
        <v>1</v>
      </c>
      <c r="AJ309">
        <f t="shared" si="144"/>
        <v>1</v>
      </c>
      <c r="AK309">
        <f t="shared" si="145"/>
        <v>1</v>
      </c>
      <c r="AL309">
        <f t="shared" si="146"/>
        <v>1</v>
      </c>
      <c r="AM309">
        <f t="shared" si="147"/>
        <v>1</v>
      </c>
      <c r="AN309">
        <f t="shared" si="148"/>
        <v>1</v>
      </c>
      <c r="AO309">
        <f t="shared" si="149"/>
        <v>1</v>
      </c>
      <c r="AP309">
        <f t="shared" si="150"/>
        <v>1</v>
      </c>
    </row>
    <row r="310" spans="1:42" x14ac:dyDescent="0.3">
      <c r="A310">
        <v>336</v>
      </c>
      <c r="B310" t="s">
        <v>360</v>
      </c>
      <c r="C310" s="1">
        <v>42474</v>
      </c>
      <c r="D310" s="5">
        <f>INDEX(daysDrivenData!B:C,MATCH(DataCleaned!B310,daysDrivenData!C:C,0),1)</f>
        <v>8</v>
      </c>
      <c r="E310">
        <v>48</v>
      </c>
      <c r="F310">
        <v>3.0130105094842099</v>
      </c>
      <c r="G310">
        <v>13.4194444444444</v>
      </c>
      <c r="H310">
        <v>33.3333333333333</v>
      </c>
      <c r="I310">
        <v>543.27375597449804</v>
      </c>
      <c r="J310">
        <v>11.3182032494687</v>
      </c>
      <c r="K310">
        <v>0</v>
      </c>
      <c r="L310">
        <v>0</v>
      </c>
      <c r="M310">
        <v>4</v>
      </c>
      <c r="N310">
        <v>16</v>
      </c>
      <c r="O310">
        <v>19</v>
      </c>
      <c r="P310">
        <v>0</v>
      </c>
      <c r="Q310">
        <v>0</v>
      </c>
      <c r="R310">
        <v>0</v>
      </c>
      <c r="S310">
        <v>9</v>
      </c>
      <c r="T310">
        <v>0</v>
      </c>
      <c r="U310">
        <v>0</v>
      </c>
      <c r="V310">
        <v>0</v>
      </c>
      <c r="W310">
        <v>0</v>
      </c>
      <c r="X310">
        <v>3</v>
      </c>
      <c r="Y310">
        <v>9</v>
      </c>
      <c r="Z310">
        <f t="shared" si="108"/>
        <v>7</v>
      </c>
      <c r="AA310">
        <f t="shared" si="109"/>
        <v>77.610536567785431</v>
      </c>
      <c r="AB310">
        <f t="shared" si="110"/>
        <v>6.8571428571428568</v>
      </c>
      <c r="AC310">
        <f t="shared" si="111"/>
        <v>6</v>
      </c>
      <c r="AD310">
        <f t="shared" si="138"/>
        <v>0</v>
      </c>
      <c r="AE310">
        <f t="shared" si="139"/>
        <v>0</v>
      </c>
      <c r="AF310">
        <f t="shared" si="140"/>
        <v>1</v>
      </c>
      <c r="AG310">
        <f t="shared" si="141"/>
        <v>1</v>
      </c>
      <c r="AH310">
        <f t="shared" si="142"/>
        <v>1</v>
      </c>
      <c r="AI310">
        <f t="shared" si="143"/>
        <v>1</v>
      </c>
      <c r="AJ310">
        <f t="shared" si="144"/>
        <v>1</v>
      </c>
      <c r="AK310">
        <f t="shared" si="145"/>
        <v>1</v>
      </c>
      <c r="AL310">
        <f t="shared" si="146"/>
        <v>1</v>
      </c>
      <c r="AM310">
        <f t="shared" si="147"/>
        <v>0</v>
      </c>
      <c r="AN310">
        <f t="shared" si="148"/>
        <v>0</v>
      </c>
      <c r="AO310">
        <f t="shared" si="149"/>
        <v>0</v>
      </c>
      <c r="AP310">
        <f t="shared" si="150"/>
        <v>0</v>
      </c>
    </row>
    <row r="311" spans="1:42" x14ac:dyDescent="0.3">
      <c r="A311">
        <v>337</v>
      </c>
      <c r="B311" t="s">
        <v>361</v>
      </c>
      <c r="C311" s="1">
        <v>42482</v>
      </c>
      <c r="D311" s="5">
        <f>INDEX(daysDrivenData!B:C,MATCH(DataCleaned!B311,daysDrivenData!C:C,0),1)</f>
        <v>45</v>
      </c>
      <c r="E311">
        <v>292</v>
      </c>
      <c r="F311">
        <v>3.39654254590199</v>
      </c>
      <c r="G311">
        <v>14.0982876712328</v>
      </c>
      <c r="H311">
        <v>50</v>
      </c>
      <c r="I311">
        <v>4035.3795813117999</v>
      </c>
      <c r="J311">
        <v>13.8197930866842</v>
      </c>
      <c r="K311">
        <v>0</v>
      </c>
      <c r="L311">
        <v>0</v>
      </c>
      <c r="M311">
        <v>0</v>
      </c>
      <c r="N311">
        <v>10</v>
      </c>
      <c r="O311">
        <v>48</v>
      </c>
      <c r="P311">
        <v>45</v>
      </c>
      <c r="Q311">
        <v>7</v>
      </c>
      <c r="R311">
        <v>44</v>
      </c>
      <c r="S311">
        <v>44</v>
      </c>
      <c r="T311">
        <v>19</v>
      </c>
      <c r="U311">
        <v>22</v>
      </c>
      <c r="V311">
        <v>41</v>
      </c>
      <c r="W311">
        <v>12</v>
      </c>
      <c r="X311">
        <v>4</v>
      </c>
      <c r="Y311">
        <v>13</v>
      </c>
      <c r="Z311">
        <f t="shared" si="108"/>
        <v>10</v>
      </c>
      <c r="AA311">
        <f t="shared" si="109"/>
        <v>403.53795813118001</v>
      </c>
      <c r="AB311">
        <f t="shared" si="110"/>
        <v>29.2</v>
      </c>
      <c r="AC311">
        <f t="shared" si="111"/>
        <v>6.4888888888888889</v>
      </c>
      <c r="AD311">
        <f t="shared" si="138"/>
        <v>0</v>
      </c>
      <c r="AE311">
        <f t="shared" si="139"/>
        <v>0</v>
      </c>
      <c r="AF311">
        <f t="shared" si="140"/>
        <v>0</v>
      </c>
      <c r="AG311">
        <f t="shared" si="141"/>
        <v>1</v>
      </c>
      <c r="AH311">
        <f t="shared" si="142"/>
        <v>1</v>
      </c>
      <c r="AI311">
        <f t="shared" si="143"/>
        <v>1</v>
      </c>
      <c r="AJ311">
        <f t="shared" si="144"/>
        <v>1</v>
      </c>
      <c r="AK311">
        <f t="shared" si="145"/>
        <v>1</v>
      </c>
      <c r="AL311">
        <f t="shared" si="146"/>
        <v>1</v>
      </c>
      <c r="AM311">
        <f t="shared" si="147"/>
        <v>1</v>
      </c>
      <c r="AN311">
        <f t="shared" si="148"/>
        <v>1</v>
      </c>
      <c r="AO311">
        <f t="shared" si="149"/>
        <v>1</v>
      </c>
      <c r="AP311">
        <f t="shared" si="150"/>
        <v>1</v>
      </c>
    </row>
    <row r="312" spans="1:42" x14ac:dyDescent="0.3">
      <c r="A312">
        <v>338</v>
      </c>
      <c r="B312" t="s">
        <v>362</v>
      </c>
      <c r="C312" s="1">
        <v>42479</v>
      </c>
      <c r="D312" s="5">
        <f>INDEX(daysDrivenData!B:C,MATCH(DataCleaned!B312,daysDrivenData!C:C,0),1)</f>
        <v>48</v>
      </c>
      <c r="E312">
        <v>511</v>
      </c>
      <c r="F312">
        <v>4.4775645165475702</v>
      </c>
      <c r="G312">
        <v>14.292824527071099</v>
      </c>
      <c r="H312">
        <v>28.7671232876712</v>
      </c>
      <c r="I312">
        <v>6858.3564719636597</v>
      </c>
      <c r="J312">
        <v>13.421441236719399</v>
      </c>
      <c r="K312">
        <v>0</v>
      </c>
      <c r="L312">
        <v>0</v>
      </c>
      <c r="M312">
        <v>0</v>
      </c>
      <c r="N312">
        <v>34</v>
      </c>
      <c r="O312">
        <v>32</v>
      </c>
      <c r="P312">
        <v>29</v>
      </c>
      <c r="Q312">
        <v>10</v>
      </c>
      <c r="R312">
        <v>24</v>
      </c>
      <c r="S312">
        <v>71</v>
      </c>
      <c r="T312">
        <v>74</v>
      </c>
      <c r="U312">
        <v>70</v>
      </c>
      <c r="V312">
        <v>81</v>
      </c>
      <c r="W312">
        <v>86</v>
      </c>
      <c r="X312">
        <v>4</v>
      </c>
      <c r="Y312">
        <v>13</v>
      </c>
      <c r="Z312">
        <f t="shared" si="108"/>
        <v>10</v>
      </c>
      <c r="AA312">
        <f t="shared" si="109"/>
        <v>685.83564719636593</v>
      </c>
      <c r="AB312">
        <f t="shared" si="110"/>
        <v>51.1</v>
      </c>
      <c r="AC312">
        <f t="shared" si="111"/>
        <v>10.645833333333334</v>
      </c>
      <c r="AD312">
        <f t="shared" si="138"/>
        <v>0</v>
      </c>
      <c r="AE312">
        <f t="shared" si="139"/>
        <v>0</v>
      </c>
      <c r="AF312">
        <f t="shared" si="140"/>
        <v>0</v>
      </c>
      <c r="AG312">
        <f t="shared" si="141"/>
        <v>1</v>
      </c>
      <c r="AH312">
        <f t="shared" si="142"/>
        <v>1</v>
      </c>
      <c r="AI312">
        <f t="shared" si="143"/>
        <v>1</v>
      </c>
      <c r="AJ312">
        <f t="shared" si="144"/>
        <v>1</v>
      </c>
      <c r="AK312">
        <f t="shared" si="145"/>
        <v>1</v>
      </c>
      <c r="AL312">
        <f t="shared" si="146"/>
        <v>1</v>
      </c>
      <c r="AM312">
        <f t="shared" si="147"/>
        <v>1</v>
      </c>
      <c r="AN312">
        <f t="shared" si="148"/>
        <v>1</v>
      </c>
      <c r="AO312">
        <f t="shared" si="149"/>
        <v>1</v>
      </c>
      <c r="AP312">
        <f t="shared" si="150"/>
        <v>1</v>
      </c>
    </row>
    <row r="313" spans="1:42" x14ac:dyDescent="0.3">
      <c r="A313">
        <v>339</v>
      </c>
      <c r="B313" t="s">
        <v>363</v>
      </c>
      <c r="C313" s="1">
        <v>42495</v>
      </c>
      <c r="D313" s="5">
        <f>INDEX(daysDrivenData!B:C,MATCH(DataCleaned!B313,daysDrivenData!C:C,0),1)</f>
        <v>35</v>
      </c>
      <c r="E313">
        <v>258</v>
      </c>
      <c r="F313">
        <v>3.8642616555315699</v>
      </c>
      <c r="G313">
        <v>16.8831395348837</v>
      </c>
      <c r="H313">
        <v>52.713178294573602</v>
      </c>
      <c r="I313">
        <v>3815.8283096082801</v>
      </c>
      <c r="J313">
        <v>14.790032207784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7</v>
      </c>
      <c r="Q313">
        <v>49</v>
      </c>
      <c r="R313">
        <v>54</v>
      </c>
      <c r="S313">
        <v>50</v>
      </c>
      <c r="T313">
        <v>49</v>
      </c>
      <c r="U313">
        <v>49</v>
      </c>
      <c r="V313">
        <v>0</v>
      </c>
      <c r="W313">
        <v>0</v>
      </c>
      <c r="X313">
        <v>6</v>
      </c>
      <c r="Y313">
        <v>11</v>
      </c>
      <c r="Z313">
        <f t="shared" si="108"/>
        <v>6</v>
      </c>
      <c r="AA313">
        <f t="shared" si="109"/>
        <v>635.97138493471334</v>
      </c>
      <c r="AB313">
        <f t="shared" si="110"/>
        <v>43</v>
      </c>
      <c r="AC313">
        <f t="shared" si="111"/>
        <v>7.371428571428571</v>
      </c>
      <c r="AD313">
        <f t="shared" si="138"/>
        <v>0</v>
      </c>
      <c r="AE313">
        <f t="shared" si="139"/>
        <v>0</v>
      </c>
      <c r="AF313">
        <f t="shared" si="140"/>
        <v>0</v>
      </c>
      <c r="AG313">
        <f t="shared" si="141"/>
        <v>0</v>
      </c>
      <c r="AH313">
        <f t="shared" si="142"/>
        <v>0</v>
      </c>
      <c r="AI313">
        <f t="shared" si="143"/>
        <v>1</v>
      </c>
      <c r="AJ313">
        <f t="shared" si="144"/>
        <v>1</v>
      </c>
      <c r="AK313">
        <f t="shared" si="145"/>
        <v>1</v>
      </c>
      <c r="AL313">
        <f t="shared" si="146"/>
        <v>1</v>
      </c>
      <c r="AM313">
        <f t="shared" si="147"/>
        <v>1</v>
      </c>
      <c r="AN313">
        <f t="shared" si="148"/>
        <v>1</v>
      </c>
      <c r="AO313">
        <f t="shared" si="149"/>
        <v>0</v>
      </c>
      <c r="AP313">
        <f t="shared" si="150"/>
        <v>0</v>
      </c>
    </row>
    <row r="314" spans="1:42" x14ac:dyDescent="0.3">
      <c r="A314">
        <v>340</v>
      </c>
      <c r="B314" t="s">
        <v>364</v>
      </c>
      <c r="C314" s="1">
        <v>42501</v>
      </c>
      <c r="D314" s="5">
        <f>INDEX(daysDrivenData!B:C,MATCH(DataCleaned!B314,daysDrivenData!C:C,0),1)</f>
        <v>29</v>
      </c>
      <c r="E314">
        <v>281</v>
      </c>
      <c r="F314">
        <v>3.6296703403136799</v>
      </c>
      <c r="G314">
        <v>13.8775800711743</v>
      </c>
      <c r="H314">
        <v>39.5017793594306</v>
      </c>
      <c r="I314">
        <v>3604.3846350481099</v>
      </c>
      <c r="J314">
        <v>12.826991583801099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44</v>
      </c>
      <c r="R314">
        <v>0</v>
      </c>
      <c r="S314">
        <v>60</v>
      </c>
      <c r="T314">
        <v>52</v>
      </c>
      <c r="U314">
        <v>42</v>
      </c>
      <c r="V314">
        <v>38</v>
      </c>
      <c r="W314">
        <v>45</v>
      </c>
      <c r="X314">
        <v>7</v>
      </c>
      <c r="Y314">
        <v>13</v>
      </c>
      <c r="Z314">
        <f t="shared" si="108"/>
        <v>7</v>
      </c>
      <c r="AA314">
        <f t="shared" si="109"/>
        <v>514.91209072115851</v>
      </c>
      <c r="AB314">
        <f t="shared" si="110"/>
        <v>40.142857142857146</v>
      </c>
      <c r="AC314">
        <f t="shared" si="111"/>
        <v>9.6896551724137936</v>
      </c>
      <c r="AD314">
        <f t="shared" si="138"/>
        <v>0</v>
      </c>
      <c r="AE314">
        <f t="shared" si="139"/>
        <v>0</v>
      </c>
      <c r="AF314">
        <f t="shared" si="140"/>
        <v>0</v>
      </c>
      <c r="AG314">
        <f t="shared" si="141"/>
        <v>0</v>
      </c>
      <c r="AH314">
        <f t="shared" si="142"/>
        <v>0</v>
      </c>
      <c r="AI314">
        <f t="shared" si="143"/>
        <v>0</v>
      </c>
      <c r="AJ314">
        <f t="shared" si="144"/>
        <v>1</v>
      </c>
      <c r="AK314">
        <f t="shared" si="145"/>
        <v>1</v>
      </c>
      <c r="AL314">
        <f t="shared" si="146"/>
        <v>1</v>
      </c>
      <c r="AM314">
        <f t="shared" si="147"/>
        <v>1</v>
      </c>
      <c r="AN314">
        <f t="shared" si="148"/>
        <v>1</v>
      </c>
      <c r="AO314">
        <f t="shared" si="149"/>
        <v>1</v>
      </c>
      <c r="AP314">
        <f t="shared" si="150"/>
        <v>1</v>
      </c>
    </row>
    <row r="315" spans="1:42" x14ac:dyDescent="0.3">
      <c r="A315">
        <v>341</v>
      </c>
      <c r="B315" t="s">
        <v>365</v>
      </c>
      <c r="C315" s="1">
        <v>42473</v>
      </c>
      <c r="D315" s="5">
        <f>INDEX(daysDrivenData!B:C,MATCH(DataCleaned!B315,daysDrivenData!C:C,0),1)</f>
        <v>40</v>
      </c>
      <c r="E315">
        <v>198</v>
      </c>
      <c r="F315">
        <v>4.1355839077265202</v>
      </c>
      <c r="G315">
        <v>14.873400673400599</v>
      </c>
      <c r="H315">
        <v>48.989898989898997</v>
      </c>
      <c r="I315">
        <v>2915.4398955296301</v>
      </c>
      <c r="J315">
        <v>14.7244439168163</v>
      </c>
      <c r="K315">
        <v>0</v>
      </c>
      <c r="L315">
        <v>0</v>
      </c>
      <c r="M315">
        <v>0</v>
      </c>
      <c r="N315">
        <v>3</v>
      </c>
      <c r="O315">
        <v>19</v>
      </c>
      <c r="P315">
        <v>14</v>
      </c>
      <c r="Q315">
        <v>10</v>
      </c>
      <c r="R315">
        <v>9</v>
      </c>
      <c r="S315">
        <v>29</v>
      </c>
      <c r="T315">
        <v>39</v>
      </c>
      <c r="U315">
        <v>38</v>
      </c>
      <c r="V315">
        <v>24</v>
      </c>
      <c r="W315">
        <v>13</v>
      </c>
      <c r="X315">
        <v>4</v>
      </c>
      <c r="Y315">
        <v>13</v>
      </c>
      <c r="Z315">
        <f t="shared" si="108"/>
        <v>10</v>
      </c>
      <c r="AA315">
        <f t="shared" si="109"/>
        <v>291.54398955296301</v>
      </c>
      <c r="AB315">
        <f t="shared" si="110"/>
        <v>19.8</v>
      </c>
      <c r="AC315">
        <f t="shared" si="111"/>
        <v>4.95</v>
      </c>
      <c r="AD315">
        <f t="shared" si="138"/>
        <v>0</v>
      </c>
      <c r="AE315">
        <f t="shared" si="139"/>
        <v>0</v>
      </c>
      <c r="AF315">
        <f t="shared" si="140"/>
        <v>0</v>
      </c>
      <c r="AG315">
        <f t="shared" si="141"/>
        <v>1</v>
      </c>
      <c r="AH315">
        <f t="shared" si="142"/>
        <v>1</v>
      </c>
      <c r="AI315">
        <f t="shared" si="143"/>
        <v>1</v>
      </c>
      <c r="AJ315">
        <f t="shared" si="144"/>
        <v>1</v>
      </c>
      <c r="AK315">
        <f t="shared" si="145"/>
        <v>1</v>
      </c>
      <c r="AL315">
        <f t="shared" si="146"/>
        <v>1</v>
      </c>
      <c r="AM315">
        <f t="shared" si="147"/>
        <v>1</v>
      </c>
      <c r="AN315">
        <f t="shared" si="148"/>
        <v>1</v>
      </c>
      <c r="AO315">
        <f t="shared" si="149"/>
        <v>1</v>
      </c>
      <c r="AP315">
        <f t="shared" si="150"/>
        <v>1</v>
      </c>
    </row>
    <row r="316" spans="1:42" x14ac:dyDescent="0.3">
      <c r="A316">
        <v>342</v>
      </c>
      <c r="B316" t="s">
        <v>366</v>
      </c>
      <c r="C316" s="1">
        <v>42457</v>
      </c>
      <c r="D316" s="5">
        <f>INDEX(daysDrivenData!B:C,MATCH(DataCleaned!B316,daysDrivenData!C:C,0),1)</f>
        <v>12</v>
      </c>
      <c r="E316">
        <v>50</v>
      </c>
      <c r="F316">
        <v>4.0902854586352104</v>
      </c>
      <c r="G316">
        <v>15.822666666666599</v>
      </c>
      <c r="H316">
        <v>26</v>
      </c>
      <c r="I316">
        <v>652.81516246308001</v>
      </c>
      <c r="J316">
        <v>13.0563032492616</v>
      </c>
      <c r="K316">
        <v>30</v>
      </c>
      <c r="L316">
        <v>0</v>
      </c>
      <c r="M316">
        <v>9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1</v>
      </c>
      <c r="T316">
        <v>9</v>
      </c>
      <c r="U316">
        <v>0</v>
      </c>
      <c r="V316">
        <v>0</v>
      </c>
      <c r="W316">
        <v>0</v>
      </c>
      <c r="X316">
        <v>1</v>
      </c>
      <c r="Y316">
        <v>10</v>
      </c>
      <c r="Z316">
        <f t="shared" si="108"/>
        <v>10</v>
      </c>
      <c r="AA316">
        <f t="shared" si="109"/>
        <v>65.281516246308001</v>
      </c>
      <c r="AB316">
        <f t="shared" si="110"/>
        <v>5</v>
      </c>
      <c r="AC316">
        <f t="shared" si="111"/>
        <v>4.166666666666667</v>
      </c>
      <c r="AD316">
        <f t="shared" si="138"/>
        <v>1</v>
      </c>
      <c r="AE316">
        <f t="shared" si="139"/>
        <v>1</v>
      </c>
      <c r="AF316">
        <f t="shared" si="140"/>
        <v>1</v>
      </c>
      <c r="AG316">
        <f t="shared" si="141"/>
        <v>1</v>
      </c>
      <c r="AH316">
        <f t="shared" si="142"/>
        <v>1</v>
      </c>
      <c r="AI316">
        <f t="shared" si="143"/>
        <v>1</v>
      </c>
      <c r="AJ316">
        <f t="shared" si="144"/>
        <v>1</v>
      </c>
      <c r="AK316">
        <f t="shared" si="145"/>
        <v>1</v>
      </c>
      <c r="AL316">
        <f t="shared" si="146"/>
        <v>1</v>
      </c>
      <c r="AM316">
        <f t="shared" si="147"/>
        <v>1</v>
      </c>
      <c r="AN316">
        <f t="shared" si="148"/>
        <v>0</v>
      </c>
      <c r="AO316">
        <f t="shared" si="149"/>
        <v>0</v>
      </c>
      <c r="AP316">
        <f t="shared" si="150"/>
        <v>0</v>
      </c>
    </row>
    <row r="317" spans="1:42" x14ac:dyDescent="0.3">
      <c r="A317">
        <v>343</v>
      </c>
      <c r="B317" t="s">
        <v>367</v>
      </c>
      <c r="C317" s="1">
        <v>42481</v>
      </c>
      <c r="D317" s="5">
        <f>INDEX(daysDrivenData!B:C,MATCH(DataCleaned!B317,daysDrivenData!C:C,0),1)</f>
        <v>53</v>
      </c>
      <c r="E317">
        <v>283</v>
      </c>
      <c r="F317">
        <v>5.0638935848029503</v>
      </c>
      <c r="G317">
        <v>15.467432273262601</v>
      </c>
      <c r="H317">
        <v>24.734982332155401</v>
      </c>
      <c r="I317">
        <v>4075.3632258648399</v>
      </c>
      <c r="J317">
        <v>14.4005767698404</v>
      </c>
      <c r="K317">
        <v>0</v>
      </c>
      <c r="L317">
        <v>0</v>
      </c>
      <c r="M317">
        <v>0</v>
      </c>
      <c r="N317">
        <v>11</v>
      </c>
      <c r="O317">
        <v>46</v>
      </c>
      <c r="P317">
        <v>24</v>
      </c>
      <c r="Q317">
        <v>25</v>
      </c>
      <c r="R317">
        <v>29</v>
      </c>
      <c r="S317">
        <v>19</v>
      </c>
      <c r="T317">
        <v>33</v>
      </c>
      <c r="U317">
        <v>24</v>
      </c>
      <c r="V317">
        <v>22</v>
      </c>
      <c r="W317">
        <v>50</v>
      </c>
      <c r="X317">
        <v>4</v>
      </c>
      <c r="Y317">
        <v>13</v>
      </c>
      <c r="Z317">
        <f t="shared" si="108"/>
        <v>10</v>
      </c>
      <c r="AA317">
        <f t="shared" si="109"/>
        <v>407.536322586484</v>
      </c>
      <c r="AB317">
        <f t="shared" si="110"/>
        <v>28.3</v>
      </c>
      <c r="AC317">
        <f t="shared" si="111"/>
        <v>5.3396226415094343</v>
      </c>
      <c r="AD317">
        <f t="shared" si="138"/>
        <v>0</v>
      </c>
      <c r="AE317">
        <f t="shared" si="139"/>
        <v>0</v>
      </c>
      <c r="AF317">
        <f t="shared" si="140"/>
        <v>0</v>
      </c>
      <c r="AG317">
        <f t="shared" si="141"/>
        <v>1</v>
      </c>
      <c r="AH317">
        <f t="shared" si="142"/>
        <v>1</v>
      </c>
      <c r="AI317">
        <f t="shared" si="143"/>
        <v>1</v>
      </c>
      <c r="AJ317">
        <f t="shared" si="144"/>
        <v>1</v>
      </c>
      <c r="AK317">
        <f t="shared" si="145"/>
        <v>1</v>
      </c>
      <c r="AL317">
        <f t="shared" si="146"/>
        <v>1</v>
      </c>
      <c r="AM317">
        <f t="shared" si="147"/>
        <v>1</v>
      </c>
      <c r="AN317">
        <f t="shared" si="148"/>
        <v>1</v>
      </c>
      <c r="AO317">
        <f t="shared" si="149"/>
        <v>1</v>
      </c>
      <c r="AP317">
        <f t="shared" si="150"/>
        <v>1</v>
      </c>
    </row>
    <row r="318" spans="1:42" x14ac:dyDescent="0.3">
      <c r="A318">
        <v>344</v>
      </c>
      <c r="B318" t="s">
        <v>368</v>
      </c>
      <c r="C318" s="1">
        <v>42465</v>
      </c>
      <c r="D318" s="5">
        <f>INDEX(daysDrivenData!B:C,MATCH(DataCleaned!B318,daysDrivenData!C:C,0),1)</f>
        <v>76</v>
      </c>
      <c r="E318">
        <v>919</v>
      </c>
      <c r="F318">
        <v>4.29562139930895</v>
      </c>
      <c r="G318">
        <v>13.572433804860299</v>
      </c>
      <c r="H318">
        <v>37.867247007616903</v>
      </c>
      <c r="I318">
        <v>12641.293097543001</v>
      </c>
      <c r="J318">
        <v>13.755487592538699</v>
      </c>
      <c r="K318">
        <v>0</v>
      </c>
      <c r="L318">
        <v>56</v>
      </c>
      <c r="M318">
        <v>50</v>
      </c>
      <c r="N318">
        <v>42</v>
      </c>
      <c r="O318">
        <v>50</v>
      </c>
      <c r="P318">
        <v>65</v>
      </c>
      <c r="Q318">
        <v>69</v>
      </c>
      <c r="R318">
        <v>88</v>
      </c>
      <c r="S318">
        <v>68</v>
      </c>
      <c r="T318">
        <v>83</v>
      </c>
      <c r="U318">
        <v>106</v>
      </c>
      <c r="V318">
        <v>120</v>
      </c>
      <c r="W318">
        <v>122</v>
      </c>
      <c r="X318">
        <v>2</v>
      </c>
      <c r="Y318">
        <v>13</v>
      </c>
      <c r="Z318">
        <f t="shared" si="108"/>
        <v>12</v>
      </c>
      <c r="AA318">
        <f t="shared" si="109"/>
        <v>1053.4410914619168</v>
      </c>
      <c r="AB318">
        <f t="shared" si="110"/>
        <v>76.583333333333329</v>
      </c>
      <c r="AC318">
        <f t="shared" si="111"/>
        <v>12.092105263157896</v>
      </c>
      <c r="AD318">
        <f t="shared" si="138"/>
        <v>0</v>
      </c>
      <c r="AE318">
        <f t="shared" si="139"/>
        <v>1</v>
      </c>
      <c r="AF318">
        <f t="shared" si="140"/>
        <v>1</v>
      </c>
      <c r="AG318">
        <f t="shared" si="141"/>
        <v>1</v>
      </c>
      <c r="AH318">
        <f t="shared" si="142"/>
        <v>1</v>
      </c>
      <c r="AI318">
        <f t="shared" si="143"/>
        <v>1</v>
      </c>
      <c r="AJ318">
        <f t="shared" si="144"/>
        <v>1</v>
      </c>
      <c r="AK318">
        <f t="shared" si="145"/>
        <v>1</v>
      </c>
      <c r="AL318">
        <f t="shared" si="146"/>
        <v>1</v>
      </c>
      <c r="AM318">
        <f t="shared" si="147"/>
        <v>1</v>
      </c>
      <c r="AN318">
        <f t="shared" si="148"/>
        <v>1</v>
      </c>
      <c r="AO318">
        <f t="shared" si="149"/>
        <v>1</v>
      </c>
      <c r="AP318">
        <f t="shared" si="150"/>
        <v>1</v>
      </c>
    </row>
    <row r="319" spans="1:42" x14ac:dyDescent="0.3">
      <c r="A319">
        <v>345</v>
      </c>
      <c r="B319" t="s">
        <v>369</v>
      </c>
      <c r="C319" s="1">
        <v>42472</v>
      </c>
      <c r="D319" s="5">
        <f>INDEX(daysDrivenData!B:C,MATCH(DataCleaned!B319,daysDrivenData!C:C,0),1)</f>
        <v>73</v>
      </c>
      <c r="E319">
        <v>348</v>
      </c>
      <c r="F319">
        <v>5.1358242237947396</v>
      </c>
      <c r="G319">
        <v>13.235536398467399</v>
      </c>
      <c r="H319">
        <v>28.735632183907999</v>
      </c>
      <c r="I319">
        <v>4934.8826497808504</v>
      </c>
      <c r="J319">
        <v>14.180697269485201</v>
      </c>
      <c r="K319">
        <v>0</v>
      </c>
      <c r="L319">
        <v>0</v>
      </c>
      <c r="M319">
        <v>24</v>
      </c>
      <c r="N319">
        <v>42</v>
      </c>
      <c r="O319">
        <v>24</v>
      </c>
      <c r="P319">
        <v>18</v>
      </c>
      <c r="Q319">
        <v>26</v>
      </c>
      <c r="R319">
        <v>26</v>
      </c>
      <c r="S319">
        <v>41</v>
      </c>
      <c r="T319">
        <v>25</v>
      </c>
      <c r="U319">
        <v>37</v>
      </c>
      <c r="V319">
        <v>36</v>
      </c>
      <c r="W319">
        <v>49</v>
      </c>
      <c r="X319">
        <v>3</v>
      </c>
      <c r="Y319">
        <v>13</v>
      </c>
      <c r="Z319">
        <f t="shared" si="108"/>
        <v>11</v>
      </c>
      <c r="AA319">
        <f t="shared" si="109"/>
        <v>448.62569543462274</v>
      </c>
      <c r="AB319">
        <f t="shared" si="110"/>
        <v>31.636363636363637</v>
      </c>
      <c r="AC319">
        <f t="shared" si="111"/>
        <v>4.7671232876712333</v>
      </c>
      <c r="AD319">
        <f t="shared" si="138"/>
        <v>0</v>
      </c>
      <c r="AE319">
        <f t="shared" si="139"/>
        <v>0</v>
      </c>
      <c r="AF319">
        <f t="shared" si="140"/>
        <v>1</v>
      </c>
      <c r="AG319">
        <f t="shared" si="141"/>
        <v>1</v>
      </c>
      <c r="AH319">
        <f t="shared" si="142"/>
        <v>1</v>
      </c>
      <c r="AI319">
        <f t="shared" si="143"/>
        <v>1</v>
      </c>
      <c r="AJ319">
        <f t="shared" si="144"/>
        <v>1</v>
      </c>
      <c r="AK319">
        <f t="shared" si="145"/>
        <v>1</v>
      </c>
      <c r="AL319">
        <f t="shared" si="146"/>
        <v>1</v>
      </c>
      <c r="AM319">
        <f t="shared" si="147"/>
        <v>1</v>
      </c>
      <c r="AN319">
        <f t="shared" si="148"/>
        <v>1</v>
      </c>
      <c r="AO319">
        <f t="shared" si="149"/>
        <v>1</v>
      </c>
      <c r="AP319">
        <f t="shared" si="150"/>
        <v>1</v>
      </c>
    </row>
    <row r="320" spans="1:42" x14ac:dyDescent="0.3">
      <c r="A320">
        <v>346</v>
      </c>
      <c r="B320" t="s">
        <v>370</v>
      </c>
      <c r="C320" s="1">
        <v>42483</v>
      </c>
      <c r="D320" s="5">
        <f>INDEX(daysDrivenData!B:C,MATCH(DataCleaned!B320,daysDrivenData!C:C,0),1)</f>
        <v>7</v>
      </c>
      <c r="E320">
        <v>28</v>
      </c>
      <c r="F320">
        <v>4.9319019864398701</v>
      </c>
      <c r="G320">
        <v>15.3035714285714</v>
      </c>
      <c r="H320">
        <v>35.714285714285701</v>
      </c>
      <c r="I320">
        <v>422.03231152936399</v>
      </c>
      <c r="J320">
        <v>15.0725825546201</v>
      </c>
      <c r="K320">
        <v>0</v>
      </c>
      <c r="L320">
        <v>0</v>
      </c>
      <c r="M320">
        <v>0</v>
      </c>
      <c r="N320">
        <v>10</v>
      </c>
      <c r="O320">
        <v>4</v>
      </c>
      <c r="P320">
        <v>0</v>
      </c>
      <c r="Q320">
        <v>3</v>
      </c>
      <c r="R320">
        <v>5</v>
      </c>
      <c r="S320">
        <v>0</v>
      </c>
      <c r="T320">
        <v>6</v>
      </c>
      <c r="U320">
        <v>0</v>
      </c>
      <c r="V320">
        <v>0</v>
      </c>
      <c r="W320">
        <v>0</v>
      </c>
      <c r="X320">
        <v>4</v>
      </c>
      <c r="Y320">
        <v>10</v>
      </c>
      <c r="Z320">
        <f t="shared" si="108"/>
        <v>7</v>
      </c>
      <c r="AA320">
        <f t="shared" si="109"/>
        <v>60.29033021848057</v>
      </c>
      <c r="AB320">
        <f t="shared" si="110"/>
        <v>4</v>
      </c>
      <c r="AC320">
        <f t="shared" si="111"/>
        <v>4</v>
      </c>
      <c r="AD320">
        <f t="shared" si="138"/>
        <v>0</v>
      </c>
      <c r="AE320">
        <f t="shared" si="139"/>
        <v>0</v>
      </c>
      <c r="AF320">
        <f t="shared" si="140"/>
        <v>0</v>
      </c>
      <c r="AG320">
        <f t="shared" si="141"/>
        <v>1</v>
      </c>
      <c r="AH320">
        <f t="shared" si="142"/>
        <v>1</v>
      </c>
      <c r="AI320">
        <f t="shared" si="143"/>
        <v>1</v>
      </c>
      <c r="AJ320">
        <f t="shared" si="144"/>
        <v>1</v>
      </c>
      <c r="AK320">
        <f t="shared" si="145"/>
        <v>1</v>
      </c>
      <c r="AL320">
        <f t="shared" si="146"/>
        <v>1</v>
      </c>
      <c r="AM320">
        <f t="shared" si="147"/>
        <v>1</v>
      </c>
      <c r="AN320">
        <f t="shared" si="148"/>
        <v>0</v>
      </c>
      <c r="AO320">
        <f t="shared" si="149"/>
        <v>0</v>
      </c>
      <c r="AP320">
        <f t="shared" si="150"/>
        <v>0</v>
      </c>
    </row>
    <row r="321" spans="1:42" x14ac:dyDescent="0.3">
      <c r="A321">
        <v>347</v>
      </c>
      <c r="B321" t="s">
        <v>371</v>
      </c>
      <c r="C321" s="1">
        <v>42477</v>
      </c>
      <c r="D321" s="5">
        <f>INDEX(daysDrivenData!B:C,MATCH(DataCleaned!B321,daysDrivenData!C:C,0),1)</f>
        <v>40</v>
      </c>
      <c r="E321">
        <v>243</v>
      </c>
      <c r="F321">
        <v>4.73546628347147</v>
      </c>
      <c r="G321">
        <v>14.443278463648801</v>
      </c>
      <c r="H321">
        <v>41.563786008230402</v>
      </c>
      <c r="I321">
        <v>3528.9885980629701</v>
      </c>
      <c r="J321">
        <v>14.522586823304399</v>
      </c>
      <c r="K321">
        <v>0</v>
      </c>
      <c r="L321">
        <v>0</v>
      </c>
      <c r="M321">
        <v>1</v>
      </c>
      <c r="N321">
        <v>0</v>
      </c>
      <c r="O321">
        <v>14</v>
      </c>
      <c r="P321">
        <v>13</v>
      </c>
      <c r="Q321">
        <v>21</v>
      </c>
      <c r="R321">
        <v>33</v>
      </c>
      <c r="S321">
        <v>23</v>
      </c>
      <c r="T321">
        <v>34</v>
      </c>
      <c r="U321">
        <v>35</v>
      </c>
      <c r="V321">
        <v>17</v>
      </c>
      <c r="W321">
        <v>52</v>
      </c>
      <c r="X321">
        <v>3</v>
      </c>
      <c r="Y321">
        <v>13</v>
      </c>
      <c r="Z321">
        <f t="shared" si="108"/>
        <v>11</v>
      </c>
      <c r="AA321">
        <f t="shared" si="109"/>
        <v>320.81714527845185</v>
      </c>
      <c r="AB321">
        <f t="shared" si="110"/>
        <v>22.09090909090909</v>
      </c>
      <c r="AC321">
        <f t="shared" si="111"/>
        <v>6.0750000000000002</v>
      </c>
      <c r="AD321">
        <f t="shared" si="138"/>
        <v>0</v>
      </c>
      <c r="AE321">
        <f t="shared" si="139"/>
        <v>0</v>
      </c>
      <c r="AF321">
        <f t="shared" si="140"/>
        <v>1</v>
      </c>
      <c r="AG321">
        <f t="shared" si="141"/>
        <v>1</v>
      </c>
      <c r="AH321">
        <f t="shared" si="142"/>
        <v>1</v>
      </c>
      <c r="AI321">
        <f t="shared" si="143"/>
        <v>1</v>
      </c>
      <c r="AJ321">
        <f t="shared" si="144"/>
        <v>1</v>
      </c>
      <c r="AK321">
        <f t="shared" si="145"/>
        <v>1</v>
      </c>
      <c r="AL321">
        <f t="shared" si="146"/>
        <v>1</v>
      </c>
      <c r="AM321">
        <f t="shared" si="147"/>
        <v>1</v>
      </c>
      <c r="AN321">
        <f t="shared" si="148"/>
        <v>1</v>
      </c>
      <c r="AO321">
        <f t="shared" si="149"/>
        <v>1</v>
      </c>
      <c r="AP321">
        <f t="shared" si="150"/>
        <v>1</v>
      </c>
    </row>
    <row r="322" spans="1:42" x14ac:dyDescent="0.3">
      <c r="A322">
        <v>348</v>
      </c>
      <c r="B322" t="s">
        <v>372</v>
      </c>
      <c r="C322" s="1">
        <v>42465</v>
      </c>
      <c r="D322" s="5">
        <f>INDEX(daysDrivenData!B:C,MATCH(DataCleaned!B322,daysDrivenData!C:C,0),1)</f>
        <v>56</v>
      </c>
      <c r="E322">
        <v>292</v>
      </c>
      <c r="F322">
        <v>3.6047173086014501</v>
      </c>
      <c r="G322">
        <v>14.0841894977168</v>
      </c>
      <c r="H322">
        <v>25</v>
      </c>
      <c r="I322">
        <v>3552.17667915729</v>
      </c>
      <c r="J322">
        <v>12.164988627251001</v>
      </c>
      <c r="K322">
        <v>0</v>
      </c>
      <c r="L322">
        <v>18</v>
      </c>
      <c r="M322">
        <v>39</v>
      </c>
      <c r="N322">
        <v>29</v>
      </c>
      <c r="O322">
        <v>25</v>
      </c>
      <c r="P322">
        <v>25</v>
      </c>
      <c r="Q322">
        <v>23</v>
      </c>
      <c r="R322">
        <v>24</v>
      </c>
      <c r="S322">
        <v>22</v>
      </c>
      <c r="T322">
        <v>20</v>
      </c>
      <c r="U322">
        <v>28</v>
      </c>
      <c r="V322">
        <v>21</v>
      </c>
      <c r="W322">
        <v>18</v>
      </c>
      <c r="X322">
        <v>2</v>
      </c>
      <c r="Y322">
        <v>13</v>
      </c>
      <c r="Z322">
        <f t="shared" si="108"/>
        <v>12</v>
      </c>
      <c r="AA322">
        <f t="shared" si="109"/>
        <v>296.0147232631075</v>
      </c>
      <c r="AB322">
        <f t="shared" si="110"/>
        <v>24.333333333333332</v>
      </c>
      <c r="AC322">
        <f t="shared" si="111"/>
        <v>5.2142857142857144</v>
      </c>
      <c r="AD322">
        <f t="shared" si="138"/>
        <v>0</v>
      </c>
      <c r="AE322">
        <f t="shared" si="139"/>
        <v>1</v>
      </c>
      <c r="AF322">
        <f t="shared" si="140"/>
        <v>1</v>
      </c>
      <c r="AG322">
        <f t="shared" si="141"/>
        <v>1</v>
      </c>
      <c r="AH322">
        <f t="shared" si="142"/>
        <v>1</v>
      </c>
      <c r="AI322">
        <f t="shared" si="143"/>
        <v>1</v>
      </c>
      <c r="AJ322">
        <f t="shared" si="144"/>
        <v>1</v>
      </c>
      <c r="AK322">
        <f t="shared" si="145"/>
        <v>1</v>
      </c>
      <c r="AL322">
        <f t="shared" si="146"/>
        <v>1</v>
      </c>
      <c r="AM322">
        <f t="shared" si="147"/>
        <v>1</v>
      </c>
      <c r="AN322">
        <f t="shared" si="148"/>
        <v>1</v>
      </c>
      <c r="AO322">
        <f t="shared" si="149"/>
        <v>1</v>
      </c>
      <c r="AP322">
        <f t="shared" si="150"/>
        <v>1</v>
      </c>
    </row>
    <row r="323" spans="1:42" x14ac:dyDescent="0.3">
      <c r="A323">
        <v>350</v>
      </c>
      <c r="B323" t="s">
        <v>374</v>
      </c>
      <c r="C323" s="1">
        <v>42472</v>
      </c>
      <c r="D323" s="5">
        <f>INDEX(daysDrivenData!B:C,MATCH(DataCleaned!B323,daysDrivenData!C:C,0),1)</f>
        <v>30</v>
      </c>
      <c r="E323">
        <v>328</v>
      </c>
      <c r="F323">
        <v>2.9589864440717499</v>
      </c>
      <c r="G323">
        <v>12.6773882113821</v>
      </c>
      <c r="H323">
        <v>46.951219512195102</v>
      </c>
      <c r="I323">
        <v>4004.5733689990898</v>
      </c>
      <c r="J323">
        <v>12.209065149387399</v>
      </c>
      <c r="K323">
        <v>0</v>
      </c>
      <c r="L323">
        <v>0</v>
      </c>
      <c r="M323">
        <v>78</v>
      </c>
      <c r="N323">
        <v>71</v>
      </c>
      <c r="O323">
        <v>0</v>
      </c>
      <c r="P323">
        <v>0</v>
      </c>
      <c r="Q323">
        <v>15</v>
      </c>
      <c r="R323">
        <v>4</v>
      </c>
      <c r="S323">
        <v>12</v>
      </c>
      <c r="T323">
        <v>9</v>
      </c>
      <c r="U323">
        <v>71</v>
      </c>
      <c r="V323">
        <v>64</v>
      </c>
      <c r="W323">
        <v>4</v>
      </c>
      <c r="X323">
        <v>3</v>
      </c>
      <c r="Y323">
        <v>13</v>
      </c>
      <c r="Z323">
        <f t="shared" ref="Z323:Z386" si="151">Y323-X323+1</f>
        <v>11</v>
      </c>
      <c r="AA323">
        <f t="shared" ref="AA323:AA386" si="152">I323/Z323</f>
        <v>364.05212445446273</v>
      </c>
      <c r="AB323">
        <f t="shared" ref="AB323:AB386" si="153">E323/Z323</f>
        <v>29.818181818181817</v>
      </c>
      <c r="AC323">
        <f t="shared" ref="AC323:AC386" si="154">E323/D323</f>
        <v>10.933333333333334</v>
      </c>
      <c r="AD323">
        <f t="shared" si="138"/>
        <v>0</v>
      </c>
      <c r="AE323">
        <f t="shared" si="139"/>
        <v>0</v>
      </c>
      <c r="AF323">
        <f t="shared" si="140"/>
        <v>1</v>
      </c>
      <c r="AG323">
        <f t="shared" si="141"/>
        <v>1</v>
      </c>
      <c r="AH323">
        <f t="shared" si="142"/>
        <v>1</v>
      </c>
      <c r="AI323">
        <f t="shared" si="143"/>
        <v>1</v>
      </c>
      <c r="AJ323">
        <f t="shared" si="144"/>
        <v>1</v>
      </c>
      <c r="AK323">
        <f t="shared" si="145"/>
        <v>1</v>
      </c>
      <c r="AL323">
        <f t="shared" si="146"/>
        <v>1</v>
      </c>
      <c r="AM323">
        <f t="shared" si="147"/>
        <v>1</v>
      </c>
      <c r="AN323">
        <f t="shared" si="148"/>
        <v>1</v>
      </c>
      <c r="AO323">
        <f t="shared" si="149"/>
        <v>1</v>
      </c>
      <c r="AP323">
        <f t="shared" si="150"/>
        <v>1</v>
      </c>
    </row>
    <row r="324" spans="1:42" x14ac:dyDescent="0.3">
      <c r="A324">
        <v>351</v>
      </c>
      <c r="B324" t="s">
        <v>375</v>
      </c>
      <c r="C324" s="1">
        <v>42485</v>
      </c>
      <c r="D324" s="5">
        <f>INDEX(daysDrivenData!B:C,MATCH(DataCleaned!B324,daysDrivenData!C:C,0),1)</f>
        <v>23</v>
      </c>
      <c r="E324">
        <v>52</v>
      </c>
      <c r="F324">
        <v>5.9733995111230396</v>
      </c>
      <c r="G324">
        <v>15.4743589743589</v>
      </c>
      <c r="H324">
        <v>13.4615384615384</v>
      </c>
      <c r="I324">
        <v>752.53489402798596</v>
      </c>
      <c r="J324">
        <v>14.471824885153501</v>
      </c>
      <c r="K324">
        <v>0</v>
      </c>
      <c r="L324">
        <v>0</v>
      </c>
      <c r="M324">
        <v>0</v>
      </c>
      <c r="N324">
        <v>0</v>
      </c>
      <c r="O324">
        <v>10</v>
      </c>
      <c r="P324">
        <v>5</v>
      </c>
      <c r="Q324">
        <v>7</v>
      </c>
      <c r="R324">
        <v>0</v>
      </c>
      <c r="S324">
        <v>4</v>
      </c>
      <c r="T324">
        <v>7</v>
      </c>
      <c r="U324">
        <v>6</v>
      </c>
      <c r="V324">
        <v>6</v>
      </c>
      <c r="W324">
        <v>7</v>
      </c>
      <c r="X324">
        <v>5</v>
      </c>
      <c r="Y324">
        <v>13</v>
      </c>
      <c r="Z324">
        <f t="shared" si="151"/>
        <v>9</v>
      </c>
      <c r="AA324">
        <f t="shared" si="152"/>
        <v>83.614988225331771</v>
      </c>
      <c r="AB324">
        <f t="shared" si="153"/>
        <v>5.7777777777777777</v>
      </c>
      <c r="AC324">
        <f t="shared" si="154"/>
        <v>2.2608695652173911</v>
      </c>
      <c r="AD324">
        <f t="shared" si="138"/>
        <v>0</v>
      </c>
      <c r="AE324">
        <f t="shared" si="139"/>
        <v>0</v>
      </c>
      <c r="AF324">
        <f t="shared" si="140"/>
        <v>0</v>
      </c>
      <c r="AG324">
        <f t="shared" si="141"/>
        <v>0</v>
      </c>
      <c r="AH324">
        <f t="shared" si="142"/>
        <v>1</v>
      </c>
      <c r="AI324">
        <f t="shared" si="143"/>
        <v>1</v>
      </c>
      <c r="AJ324">
        <f t="shared" si="144"/>
        <v>1</v>
      </c>
      <c r="AK324">
        <f t="shared" si="145"/>
        <v>1</v>
      </c>
      <c r="AL324">
        <f t="shared" si="146"/>
        <v>1</v>
      </c>
      <c r="AM324">
        <f t="shared" si="147"/>
        <v>1</v>
      </c>
      <c r="AN324">
        <f t="shared" si="148"/>
        <v>1</v>
      </c>
      <c r="AO324">
        <f t="shared" si="149"/>
        <v>1</v>
      </c>
      <c r="AP324">
        <f t="shared" si="150"/>
        <v>1</v>
      </c>
    </row>
    <row r="325" spans="1:42" x14ac:dyDescent="0.3">
      <c r="A325">
        <v>352</v>
      </c>
      <c r="B325" t="s">
        <v>376</v>
      </c>
      <c r="C325" s="1">
        <v>42500</v>
      </c>
      <c r="D325" s="5">
        <f>INDEX(daysDrivenData!B:C,MATCH(DataCleaned!B325,daysDrivenData!C:C,0),1)</f>
        <v>5</v>
      </c>
      <c r="E325">
        <v>31</v>
      </c>
      <c r="F325">
        <v>3.84142647937824</v>
      </c>
      <c r="G325">
        <v>12.9247311827956</v>
      </c>
      <c r="H325">
        <v>38.709677419354797</v>
      </c>
      <c r="I325">
        <v>402.89211697652399</v>
      </c>
      <c r="J325">
        <v>12.996519902468499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18</v>
      </c>
      <c r="R325">
        <v>0</v>
      </c>
      <c r="S325">
        <v>13</v>
      </c>
      <c r="T325">
        <v>0</v>
      </c>
      <c r="U325">
        <v>0</v>
      </c>
      <c r="V325">
        <v>0</v>
      </c>
      <c r="W325">
        <v>0</v>
      </c>
      <c r="X325">
        <v>7</v>
      </c>
      <c r="Y325">
        <v>9</v>
      </c>
      <c r="Z325">
        <f t="shared" si="151"/>
        <v>3</v>
      </c>
      <c r="AA325">
        <f t="shared" si="152"/>
        <v>134.29737232550801</v>
      </c>
      <c r="AB325">
        <f t="shared" si="153"/>
        <v>10.333333333333334</v>
      </c>
      <c r="AC325">
        <f t="shared" si="154"/>
        <v>6.2</v>
      </c>
      <c r="AD325">
        <f t="shared" si="138"/>
        <v>0</v>
      </c>
      <c r="AE325">
        <f t="shared" si="139"/>
        <v>0</v>
      </c>
      <c r="AF325">
        <f t="shared" si="140"/>
        <v>0</v>
      </c>
      <c r="AG325">
        <f t="shared" si="141"/>
        <v>0</v>
      </c>
      <c r="AH325">
        <f t="shared" si="142"/>
        <v>0</v>
      </c>
      <c r="AI325">
        <f t="shared" si="143"/>
        <v>0</v>
      </c>
      <c r="AJ325">
        <f t="shared" si="144"/>
        <v>1</v>
      </c>
      <c r="AK325">
        <f t="shared" si="145"/>
        <v>1</v>
      </c>
      <c r="AL325">
        <f t="shared" si="146"/>
        <v>1</v>
      </c>
      <c r="AM325">
        <f t="shared" si="147"/>
        <v>0</v>
      </c>
      <c r="AN325">
        <f t="shared" si="148"/>
        <v>0</v>
      </c>
      <c r="AO325">
        <f t="shared" si="149"/>
        <v>0</v>
      </c>
      <c r="AP325">
        <f t="shared" si="150"/>
        <v>0</v>
      </c>
    </row>
    <row r="326" spans="1:42" x14ac:dyDescent="0.3">
      <c r="A326">
        <v>353</v>
      </c>
      <c r="B326" t="s">
        <v>377</v>
      </c>
      <c r="C326" s="1">
        <v>42492</v>
      </c>
      <c r="D326" s="5">
        <f>INDEX(daysDrivenData!B:C,MATCH(DataCleaned!B326,daysDrivenData!C:C,0),1)</f>
        <v>36</v>
      </c>
      <c r="E326">
        <v>471</v>
      </c>
      <c r="F326">
        <v>3.9027603646093798</v>
      </c>
      <c r="G326">
        <v>14.500990799716901</v>
      </c>
      <c r="H326">
        <v>32.908704883227102</v>
      </c>
      <c r="I326">
        <v>6231.73285409235</v>
      </c>
      <c r="J326">
        <v>13.230855316544201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65</v>
      </c>
      <c r="Q326">
        <v>58</v>
      </c>
      <c r="R326">
        <v>58</v>
      </c>
      <c r="S326">
        <v>74</v>
      </c>
      <c r="T326">
        <v>55</v>
      </c>
      <c r="U326">
        <v>68</v>
      </c>
      <c r="V326">
        <v>38</v>
      </c>
      <c r="W326">
        <v>55</v>
      </c>
      <c r="X326">
        <v>6</v>
      </c>
      <c r="Y326">
        <v>13</v>
      </c>
      <c r="Z326">
        <f t="shared" si="151"/>
        <v>8</v>
      </c>
      <c r="AA326">
        <f t="shared" si="152"/>
        <v>778.96660676154374</v>
      </c>
      <c r="AB326">
        <f t="shared" si="153"/>
        <v>58.875</v>
      </c>
      <c r="AC326">
        <f t="shared" si="154"/>
        <v>13.083333333333334</v>
      </c>
      <c r="AD326">
        <f t="shared" si="138"/>
        <v>0</v>
      </c>
      <c r="AE326">
        <f t="shared" si="139"/>
        <v>0</v>
      </c>
      <c r="AF326">
        <f t="shared" si="140"/>
        <v>0</v>
      </c>
      <c r="AG326">
        <f t="shared" si="141"/>
        <v>0</v>
      </c>
      <c r="AH326">
        <f t="shared" si="142"/>
        <v>0</v>
      </c>
      <c r="AI326">
        <f t="shared" si="143"/>
        <v>1</v>
      </c>
      <c r="AJ326">
        <f t="shared" si="144"/>
        <v>1</v>
      </c>
      <c r="AK326">
        <f t="shared" si="145"/>
        <v>1</v>
      </c>
      <c r="AL326">
        <f t="shared" si="146"/>
        <v>1</v>
      </c>
      <c r="AM326">
        <f t="shared" si="147"/>
        <v>1</v>
      </c>
      <c r="AN326">
        <f t="shared" si="148"/>
        <v>1</v>
      </c>
      <c r="AO326">
        <f t="shared" si="149"/>
        <v>1</v>
      </c>
      <c r="AP326">
        <f t="shared" si="150"/>
        <v>1</v>
      </c>
    </row>
    <row r="327" spans="1:42" x14ac:dyDescent="0.3">
      <c r="A327">
        <v>354</v>
      </c>
      <c r="B327" t="s">
        <v>378</v>
      </c>
      <c r="C327" s="1">
        <v>42467</v>
      </c>
      <c r="D327" s="5">
        <f>INDEX(daysDrivenData!B:C,MATCH(DataCleaned!B327,daysDrivenData!C:C,0),1)</f>
        <v>48</v>
      </c>
      <c r="E327">
        <v>356</v>
      </c>
      <c r="F327">
        <v>5.0923468103261804</v>
      </c>
      <c r="G327">
        <v>15.3217696629213</v>
      </c>
      <c r="H327">
        <v>25</v>
      </c>
      <c r="I327">
        <v>5279.2861989687199</v>
      </c>
      <c r="J327">
        <v>14.8294556150807</v>
      </c>
      <c r="K327">
        <v>0</v>
      </c>
      <c r="L327">
        <v>5</v>
      </c>
      <c r="M327">
        <v>10</v>
      </c>
      <c r="N327">
        <v>39</v>
      </c>
      <c r="O327">
        <v>42</v>
      </c>
      <c r="P327">
        <v>45</v>
      </c>
      <c r="Q327">
        <v>60</v>
      </c>
      <c r="R327">
        <v>50</v>
      </c>
      <c r="S327">
        <v>53</v>
      </c>
      <c r="T327">
        <v>44</v>
      </c>
      <c r="U327">
        <v>8</v>
      </c>
      <c r="V327">
        <v>0</v>
      </c>
      <c r="W327">
        <v>0</v>
      </c>
      <c r="X327">
        <v>2</v>
      </c>
      <c r="Y327">
        <v>11</v>
      </c>
      <c r="Z327">
        <f t="shared" si="151"/>
        <v>10</v>
      </c>
      <c r="AA327">
        <f t="shared" si="152"/>
        <v>527.92861989687196</v>
      </c>
      <c r="AB327">
        <f t="shared" si="153"/>
        <v>35.6</v>
      </c>
      <c r="AC327">
        <f t="shared" si="154"/>
        <v>7.416666666666667</v>
      </c>
      <c r="AD327">
        <f t="shared" si="138"/>
        <v>0</v>
      </c>
      <c r="AE327">
        <f t="shared" si="139"/>
        <v>1</v>
      </c>
      <c r="AF327">
        <f t="shared" si="140"/>
        <v>1</v>
      </c>
      <c r="AG327">
        <f t="shared" si="141"/>
        <v>1</v>
      </c>
      <c r="AH327">
        <f t="shared" si="142"/>
        <v>1</v>
      </c>
      <c r="AI327">
        <f t="shared" si="143"/>
        <v>1</v>
      </c>
      <c r="AJ327">
        <f t="shared" si="144"/>
        <v>1</v>
      </c>
      <c r="AK327">
        <f t="shared" si="145"/>
        <v>1</v>
      </c>
      <c r="AL327">
        <f t="shared" si="146"/>
        <v>1</v>
      </c>
      <c r="AM327">
        <f t="shared" si="147"/>
        <v>1</v>
      </c>
      <c r="AN327">
        <f t="shared" si="148"/>
        <v>1</v>
      </c>
      <c r="AO327">
        <f t="shared" si="149"/>
        <v>0</v>
      </c>
      <c r="AP327">
        <f t="shared" si="150"/>
        <v>0</v>
      </c>
    </row>
    <row r="328" spans="1:42" x14ac:dyDescent="0.3">
      <c r="A328">
        <v>355</v>
      </c>
      <c r="B328" t="s">
        <v>379</v>
      </c>
      <c r="C328" s="1">
        <v>42494</v>
      </c>
      <c r="D328" s="5">
        <f>INDEX(daysDrivenData!B:C,MATCH(DataCleaned!B328,daysDrivenData!C:C,0),1)</f>
        <v>6</v>
      </c>
      <c r="E328">
        <v>31</v>
      </c>
      <c r="F328">
        <v>4.0980935081782599</v>
      </c>
      <c r="G328">
        <v>13.999462365591301</v>
      </c>
      <c r="H328">
        <v>32.258064516128997</v>
      </c>
      <c r="I328">
        <v>400.71109476555603</v>
      </c>
      <c r="J328">
        <v>12.926164347276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7</v>
      </c>
      <c r="Q328">
        <v>18</v>
      </c>
      <c r="R328">
        <v>6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6</v>
      </c>
      <c r="Y328">
        <v>8</v>
      </c>
      <c r="Z328">
        <f t="shared" si="151"/>
        <v>3</v>
      </c>
      <c r="AA328">
        <f t="shared" si="152"/>
        <v>133.57036492185202</v>
      </c>
      <c r="AB328">
        <f t="shared" si="153"/>
        <v>10.333333333333334</v>
      </c>
      <c r="AC328">
        <f t="shared" si="154"/>
        <v>5.166666666666667</v>
      </c>
      <c r="AD328">
        <f t="shared" si="138"/>
        <v>0</v>
      </c>
      <c r="AE328">
        <f t="shared" si="139"/>
        <v>0</v>
      </c>
      <c r="AF328">
        <f t="shared" si="140"/>
        <v>0</v>
      </c>
      <c r="AG328">
        <f t="shared" si="141"/>
        <v>0</v>
      </c>
      <c r="AH328">
        <f t="shared" si="142"/>
        <v>0</v>
      </c>
      <c r="AI328">
        <f t="shared" si="143"/>
        <v>1</v>
      </c>
      <c r="AJ328">
        <f t="shared" si="144"/>
        <v>1</v>
      </c>
      <c r="AK328">
        <f t="shared" si="145"/>
        <v>1</v>
      </c>
      <c r="AL328">
        <f t="shared" si="146"/>
        <v>0</v>
      </c>
      <c r="AM328">
        <f t="shared" si="147"/>
        <v>0</v>
      </c>
      <c r="AN328">
        <f t="shared" si="148"/>
        <v>0</v>
      </c>
      <c r="AO328">
        <f t="shared" si="149"/>
        <v>0</v>
      </c>
      <c r="AP328">
        <f t="shared" si="150"/>
        <v>0</v>
      </c>
    </row>
    <row r="329" spans="1:42" x14ac:dyDescent="0.3">
      <c r="A329">
        <v>356</v>
      </c>
      <c r="B329" t="s">
        <v>380</v>
      </c>
      <c r="C329" s="1">
        <v>42469</v>
      </c>
      <c r="D329" s="5">
        <f>INDEX(daysDrivenData!B:C,MATCH(DataCleaned!B329,daysDrivenData!C:C,0),1)</f>
        <v>66</v>
      </c>
      <c r="E329">
        <v>270</v>
      </c>
      <c r="F329">
        <v>3.96195541857738</v>
      </c>
      <c r="G329">
        <v>13.4016666666666</v>
      </c>
      <c r="H329">
        <v>33.3333333333333</v>
      </c>
      <c r="I329">
        <v>3456.4218151447099</v>
      </c>
      <c r="J329">
        <v>12.8015622783137</v>
      </c>
      <c r="K329">
        <v>0</v>
      </c>
      <c r="L329">
        <v>7</v>
      </c>
      <c r="M329">
        <v>19</v>
      </c>
      <c r="N329">
        <v>24</v>
      </c>
      <c r="O329">
        <v>28</v>
      </c>
      <c r="P329">
        <v>35</v>
      </c>
      <c r="Q329">
        <v>37</v>
      </c>
      <c r="R329">
        <v>11</v>
      </c>
      <c r="S329">
        <v>18</v>
      </c>
      <c r="T329">
        <v>29</v>
      </c>
      <c r="U329">
        <v>14</v>
      </c>
      <c r="V329">
        <v>30</v>
      </c>
      <c r="W329">
        <v>18</v>
      </c>
      <c r="X329">
        <v>2</v>
      </c>
      <c r="Y329">
        <v>13</v>
      </c>
      <c r="Z329">
        <f t="shared" si="151"/>
        <v>12</v>
      </c>
      <c r="AA329">
        <f t="shared" si="152"/>
        <v>288.03515126205917</v>
      </c>
      <c r="AB329">
        <f t="shared" si="153"/>
        <v>22.5</v>
      </c>
      <c r="AC329">
        <f t="shared" si="154"/>
        <v>4.0909090909090908</v>
      </c>
      <c r="AD329">
        <f t="shared" si="138"/>
        <v>0</v>
      </c>
      <c r="AE329">
        <f t="shared" si="139"/>
        <v>1</v>
      </c>
      <c r="AF329">
        <f t="shared" si="140"/>
        <v>1</v>
      </c>
      <c r="AG329">
        <f t="shared" si="141"/>
        <v>1</v>
      </c>
      <c r="AH329">
        <f t="shared" si="142"/>
        <v>1</v>
      </c>
      <c r="AI329">
        <f t="shared" si="143"/>
        <v>1</v>
      </c>
      <c r="AJ329">
        <f t="shared" si="144"/>
        <v>1</v>
      </c>
      <c r="AK329">
        <f t="shared" si="145"/>
        <v>1</v>
      </c>
      <c r="AL329">
        <f t="shared" si="146"/>
        <v>1</v>
      </c>
      <c r="AM329">
        <f t="shared" si="147"/>
        <v>1</v>
      </c>
      <c r="AN329">
        <f t="shared" si="148"/>
        <v>1</v>
      </c>
      <c r="AO329">
        <f t="shared" si="149"/>
        <v>1</v>
      </c>
      <c r="AP329">
        <f t="shared" si="150"/>
        <v>1</v>
      </c>
    </row>
    <row r="330" spans="1:42" x14ac:dyDescent="0.3">
      <c r="A330">
        <v>357</v>
      </c>
      <c r="B330" t="s">
        <v>381</v>
      </c>
      <c r="C330" s="1">
        <v>42459</v>
      </c>
      <c r="D330" s="5">
        <f>INDEX(daysDrivenData!B:C,MATCH(DataCleaned!B330,daysDrivenData!C:C,0),1)</f>
        <v>65</v>
      </c>
      <c r="E330">
        <v>431</v>
      </c>
      <c r="F330">
        <v>4.3260157346570596</v>
      </c>
      <c r="G330">
        <v>15.5754447022428</v>
      </c>
      <c r="H330">
        <v>26.450116009280698</v>
      </c>
      <c r="I330">
        <v>5922.3350116735201</v>
      </c>
      <c r="J330">
        <v>13.7409165004026</v>
      </c>
      <c r="K330">
        <v>32</v>
      </c>
      <c r="L330">
        <v>34</v>
      </c>
      <c r="M330">
        <v>32</v>
      </c>
      <c r="N330">
        <v>42</v>
      </c>
      <c r="O330">
        <v>38</v>
      </c>
      <c r="P330">
        <v>52</v>
      </c>
      <c r="Q330">
        <v>35</v>
      </c>
      <c r="R330">
        <v>55</v>
      </c>
      <c r="S330">
        <v>43</v>
      </c>
      <c r="T330">
        <v>0</v>
      </c>
      <c r="U330">
        <v>0</v>
      </c>
      <c r="V330">
        <v>0</v>
      </c>
      <c r="W330">
        <v>68</v>
      </c>
      <c r="X330">
        <v>1</v>
      </c>
      <c r="Y330">
        <v>13</v>
      </c>
      <c r="Z330">
        <f t="shared" si="151"/>
        <v>13</v>
      </c>
      <c r="AA330">
        <f t="shared" si="152"/>
        <v>455.56423166719384</v>
      </c>
      <c r="AB330">
        <f t="shared" si="153"/>
        <v>33.153846153846153</v>
      </c>
      <c r="AC330">
        <f t="shared" si="154"/>
        <v>6.6307692307692312</v>
      </c>
      <c r="AD330">
        <f t="shared" si="138"/>
        <v>1</v>
      </c>
      <c r="AE330">
        <f t="shared" si="139"/>
        <v>1</v>
      </c>
      <c r="AF330">
        <f t="shared" si="140"/>
        <v>1</v>
      </c>
      <c r="AG330">
        <f t="shared" si="141"/>
        <v>1</v>
      </c>
      <c r="AH330">
        <f t="shared" si="142"/>
        <v>1</v>
      </c>
      <c r="AI330">
        <f t="shared" si="143"/>
        <v>1</v>
      </c>
      <c r="AJ330">
        <f t="shared" si="144"/>
        <v>1</v>
      </c>
      <c r="AK330">
        <f t="shared" si="145"/>
        <v>1</v>
      </c>
      <c r="AL330">
        <f t="shared" si="146"/>
        <v>1</v>
      </c>
      <c r="AM330">
        <f t="shared" si="147"/>
        <v>1</v>
      </c>
      <c r="AN330">
        <f t="shared" si="148"/>
        <v>1</v>
      </c>
      <c r="AO330">
        <f t="shared" si="149"/>
        <v>1</v>
      </c>
      <c r="AP330">
        <f t="shared" si="150"/>
        <v>1</v>
      </c>
    </row>
    <row r="331" spans="1:42" x14ac:dyDescent="0.3">
      <c r="A331">
        <v>358</v>
      </c>
      <c r="B331" t="s">
        <v>382</v>
      </c>
      <c r="C331" s="1">
        <v>42497</v>
      </c>
      <c r="D331" s="5">
        <f>INDEX(daysDrivenData!B:C,MATCH(DataCleaned!B331,daysDrivenData!C:C,0),1)</f>
        <v>15</v>
      </c>
      <c r="E331">
        <v>55</v>
      </c>
      <c r="F331">
        <v>5.3911880307794098</v>
      </c>
      <c r="G331">
        <v>12.615454545454501</v>
      </c>
      <c r="H331">
        <v>52.727272727272698</v>
      </c>
      <c r="I331">
        <v>953.42695668203498</v>
      </c>
      <c r="J331">
        <v>17.335035576037001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5</v>
      </c>
      <c r="Q331">
        <v>12</v>
      </c>
      <c r="R331">
        <v>7</v>
      </c>
      <c r="S331">
        <v>21</v>
      </c>
      <c r="T331">
        <v>10</v>
      </c>
      <c r="U331">
        <v>0</v>
      </c>
      <c r="V331">
        <v>0</v>
      </c>
      <c r="W331">
        <v>0</v>
      </c>
      <c r="X331">
        <v>6</v>
      </c>
      <c r="Y331">
        <v>10</v>
      </c>
      <c r="Z331">
        <f t="shared" si="151"/>
        <v>5</v>
      </c>
      <c r="AA331">
        <f t="shared" si="152"/>
        <v>190.68539133640701</v>
      </c>
      <c r="AB331">
        <f t="shared" si="153"/>
        <v>11</v>
      </c>
      <c r="AC331">
        <f t="shared" si="154"/>
        <v>3.6666666666666665</v>
      </c>
      <c r="AD331">
        <f t="shared" si="138"/>
        <v>0</v>
      </c>
      <c r="AE331">
        <f t="shared" si="139"/>
        <v>0</v>
      </c>
      <c r="AF331">
        <f t="shared" si="140"/>
        <v>0</v>
      </c>
      <c r="AG331">
        <f t="shared" si="141"/>
        <v>0</v>
      </c>
      <c r="AH331">
        <f t="shared" si="142"/>
        <v>0</v>
      </c>
      <c r="AI331">
        <f t="shared" si="143"/>
        <v>1</v>
      </c>
      <c r="AJ331">
        <f t="shared" si="144"/>
        <v>1</v>
      </c>
      <c r="AK331">
        <f t="shared" si="145"/>
        <v>1</v>
      </c>
      <c r="AL331">
        <f t="shared" si="146"/>
        <v>1</v>
      </c>
      <c r="AM331">
        <f t="shared" si="147"/>
        <v>1</v>
      </c>
      <c r="AN331">
        <f t="shared" si="148"/>
        <v>0</v>
      </c>
      <c r="AO331">
        <f t="shared" si="149"/>
        <v>0</v>
      </c>
      <c r="AP331">
        <f t="shared" si="150"/>
        <v>0</v>
      </c>
    </row>
    <row r="332" spans="1:42" x14ac:dyDescent="0.3">
      <c r="A332">
        <v>359</v>
      </c>
      <c r="B332" s="2" t="s">
        <v>383</v>
      </c>
      <c r="C332" s="1">
        <v>42465</v>
      </c>
      <c r="D332" s="5">
        <f>INDEX(daysDrivenData!B:C,MATCH(DataCleaned!B332,daysDrivenData!C:C,0),1)</f>
        <v>47</v>
      </c>
      <c r="E332">
        <v>418</v>
      </c>
      <c r="F332">
        <v>3.5246149525589301</v>
      </c>
      <c r="G332">
        <v>13.7890350877193</v>
      </c>
      <c r="H332">
        <v>40.191387559808597</v>
      </c>
      <c r="I332">
        <v>5394.0817748279796</v>
      </c>
      <c r="J332">
        <v>12.9045018536554</v>
      </c>
      <c r="K332">
        <v>0</v>
      </c>
      <c r="L332">
        <v>59</v>
      </c>
      <c r="M332">
        <v>0</v>
      </c>
      <c r="N332">
        <v>47</v>
      </c>
      <c r="O332">
        <v>0</v>
      </c>
      <c r="P332">
        <v>50</v>
      </c>
      <c r="Q332">
        <v>0</v>
      </c>
      <c r="R332">
        <v>45</v>
      </c>
      <c r="S332">
        <v>52</v>
      </c>
      <c r="T332">
        <v>0</v>
      </c>
      <c r="U332">
        <v>54</v>
      </c>
      <c r="V332">
        <v>54</v>
      </c>
      <c r="W332">
        <v>57</v>
      </c>
      <c r="X332">
        <v>2</v>
      </c>
      <c r="Y332">
        <v>13</v>
      </c>
      <c r="Z332">
        <f t="shared" si="151"/>
        <v>12</v>
      </c>
      <c r="AA332">
        <f t="shared" si="152"/>
        <v>449.50681456899832</v>
      </c>
      <c r="AB332">
        <f t="shared" si="153"/>
        <v>34.833333333333336</v>
      </c>
      <c r="AC332">
        <f t="shared" si="154"/>
        <v>8.8936170212765955</v>
      </c>
      <c r="AD332">
        <f t="shared" si="138"/>
        <v>0</v>
      </c>
      <c r="AE332">
        <f t="shared" si="139"/>
        <v>1</v>
      </c>
      <c r="AF332">
        <f t="shared" si="140"/>
        <v>1</v>
      </c>
      <c r="AG332">
        <f t="shared" si="141"/>
        <v>1</v>
      </c>
      <c r="AH332">
        <f t="shared" si="142"/>
        <v>1</v>
      </c>
      <c r="AI332">
        <f t="shared" si="143"/>
        <v>1</v>
      </c>
      <c r="AJ332">
        <f t="shared" si="144"/>
        <v>1</v>
      </c>
      <c r="AK332">
        <f t="shared" si="145"/>
        <v>1</v>
      </c>
      <c r="AL332">
        <f t="shared" si="146"/>
        <v>1</v>
      </c>
      <c r="AM332">
        <f t="shared" si="147"/>
        <v>1</v>
      </c>
      <c r="AN332">
        <f t="shared" si="148"/>
        <v>1</v>
      </c>
      <c r="AO332">
        <f t="shared" si="149"/>
        <v>1</v>
      </c>
      <c r="AP332">
        <f t="shared" si="150"/>
        <v>1</v>
      </c>
    </row>
    <row r="333" spans="1:42" x14ac:dyDescent="0.3">
      <c r="A333">
        <v>360</v>
      </c>
      <c r="B333" t="s">
        <v>384</v>
      </c>
      <c r="C333" s="1">
        <v>42472</v>
      </c>
      <c r="D333" s="5">
        <f>INDEX(daysDrivenData!B:C,MATCH(DataCleaned!B333,daysDrivenData!C:C,0),1)</f>
        <v>37</v>
      </c>
      <c r="E333">
        <v>302</v>
      </c>
      <c r="F333">
        <v>4.0688844762737197</v>
      </c>
      <c r="G333">
        <v>17.173178807947</v>
      </c>
      <c r="H333">
        <v>42.052980132450301</v>
      </c>
      <c r="I333">
        <v>4411.92389875559</v>
      </c>
      <c r="J333">
        <v>14.6090195323033</v>
      </c>
      <c r="K333">
        <v>0</v>
      </c>
      <c r="L333">
        <v>0</v>
      </c>
      <c r="M333">
        <v>41</v>
      </c>
      <c r="N333">
        <v>34</v>
      </c>
      <c r="O333">
        <v>28</v>
      </c>
      <c r="P333">
        <v>5</v>
      </c>
      <c r="Q333">
        <v>24</v>
      </c>
      <c r="R333">
        <v>0</v>
      </c>
      <c r="S333">
        <v>0</v>
      </c>
      <c r="T333">
        <v>0</v>
      </c>
      <c r="U333">
        <v>63</v>
      </c>
      <c r="V333">
        <v>77</v>
      </c>
      <c r="W333">
        <v>30</v>
      </c>
      <c r="X333">
        <v>3</v>
      </c>
      <c r="Y333">
        <v>13</v>
      </c>
      <c r="Z333">
        <f t="shared" si="151"/>
        <v>11</v>
      </c>
      <c r="AA333">
        <f t="shared" si="152"/>
        <v>401.08399079596273</v>
      </c>
      <c r="AB333">
        <f t="shared" si="153"/>
        <v>27.454545454545453</v>
      </c>
      <c r="AC333">
        <f t="shared" si="154"/>
        <v>8.1621621621621614</v>
      </c>
      <c r="AD333">
        <f t="shared" si="138"/>
        <v>0</v>
      </c>
      <c r="AE333">
        <f t="shared" si="139"/>
        <v>0</v>
      </c>
      <c r="AF333">
        <f t="shared" si="140"/>
        <v>1</v>
      </c>
      <c r="AG333">
        <f t="shared" si="141"/>
        <v>1</v>
      </c>
      <c r="AH333">
        <f t="shared" si="142"/>
        <v>1</v>
      </c>
      <c r="AI333">
        <f t="shared" si="143"/>
        <v>1</v>
      </c>
      <c r="AJ333">
        <f t="shared" si="144"/>
        <v>1</v>
      </c>
      <c r="AK333">
        <f t="shared" si="145"/>
        <v>1</v>
      </c>
      <c r="AL333">
        <f t="shared" si="146"/>
        <v>1</v>
      </c>
      <c r="AM333">
        <f t="shared" si="147"/>
        <v>1</v>
      </c>
      <c r="AN333">
        <f t="shared" si="148"/>
        <v>1</v>
      </c>
      <c r="AO333">
        <f t="shared" si="149"/>
        <v>1</v>
      </c>
      <c r="AP333">
        <f t="shared" si="150"/>
        <v>1</v>
      </c>
    </row>
    <row r="334" spans="1:42" x14ac:dyDescent="0.3">
      <c r="A334">
        <v>361</v>
      </c>
      <c r="B334" t="s">
        <v>385</v>
      </c>
      <c r="C334" s="1">
        <v>42500</v>
      </c>
      <c r="D334" s="5">
        <f>INDEX(daysDrivenData!B:C,MATCH(DataCleaned!B334,daysDrivenData!C:C,0),1)</f>
        <v>35</v>
      </c>
      <c r="E334">
        <v>322</v>
      </c>
      <c r="F334">
        <v>4.1760454712077797</v>
      </c>
      <c r="G334">
        <v>15.346635610766</v>
      </c>
      <c r="H334">
        <v>22.360248447204899</v>
      </c>
      <c r="I334">
        <v>4221.4672194750601</v>
      </c>
      <c r="J334">
        <v>13.110146644332501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30</v>
      </c>
      <c r="R334">
        <v>31</v>
      </c>
      <c r="S334">
        <v>33</v>
      </c>
      <c r="T334">
        <v>37</v>
      </c>
      <c r="U334">
        <v>80</v>
      </c>
      <c r="V334">
        <v>50</v>
      </c>
      <c r="W334">
        <v>61</v>
      </c>
      <c r="X334">
        <v>7</v>
      </c>
      <c r="Y334">
        <v>13</v>
      </c>
      <c r="Z334">
        <f t="shared" si="151"/>
        <v>7</v>
      </c>
      <c r="AA334">
        <f t="shared" si="152"/>
        <v>603.06674563929425</v>
      </c>
      <c r="AB334">
        <f t="shared" si="153"/>
        <v>46</v>
      </c>
      <c r="AC334">
        <f t="shared" si="154"/>
        <v>9.1999999999999993</v>
      </c>
      <c r="AD334">
        <f t="shared" si="138"/>
        <v>0</v>
      </c>
      <c r="AE334">
        <f t="shared" si="139"/>
        <v>0</v>
      </c>
      <c r="AF334">
        <f t="shared" si="140"/>
        <v>0</v>
      </c>
      <c r="AG334">
        <f t="shared" si="141"/>
        <v>0</v>
      </c>
      <c r="AH334">
        <f t="shared" si="142"/>
        <v>0</v>
      </c>
      <c r="AI334">
        <f t="shared" si="143"/>
        <v>0</v>
      </c>
      <c r="AJ334">
        <f t="shared" si="144"/>
        <v>1</v>
      </c>
      <c r="AK334">
        <f t="shared" si="145"/>
        <v>1</v>
      </c>
      <c r="AL334">
        <f t="shared" si="146"/>
        <v>1</v>
      </c>
      <c r="AM334">
        <f t="shared" si="147"/>
        <v>1</v>
      </c>
      <c r="AN334">
        <f t="shared" si="148"/>
        <v>1</v>
      </c>
      <c r="AO334">
        <f t="shared" si="149"/>
        <v>1</v>
      </c>
      <c r="AP334">
        <f t="shared" si="150"/>
        <v>1</v>
      </c>
    </row>
    <row r="335" spans="1:42" x14ac:dyDescent="0.3">
      <c r="A335">
        <v>362</v>
      </c>
      <c r="B335" t="s">
        <v>386</v>
      </c>
      <c r="C335" s="1">
        <v>42471</v>
      </c>
      <c r="D335" s="5">
        <f>INDEX(daysDrivenData!B:C,MATCH(DataCleaned!B335,daysDrivenData!C:C,0),1)</f>
        <v>55</v>
      </c>
      <c r="E335">
        <v>670</v>
      </c>
      <c r="F335">
        <v>3.1026402034838001</v>
      </c>
      <c r="G335">
        <v>12.939975124378099</v>
      </c>
      <c r="H335">
        <v>44.179104477611901</v>
      </c>
      <c r="I335">
        <v>8290.0130325422997</v>
      </c>
      <c r="J335">
        <v>12.3731537799138</v>
      </c>
      <c r="K335">
        <v>0</v>
      </c>
      <c r="L335">
        <v>0</v>
      </c>
      <c r="M335">
        <v>111</v>
      </c>
      <c r="N335">
        <v>96</v>
      </c>
      <c r="O335">
        <v>89</v>
      </c>
      <c r="P335">
        <v>92</v>
      </c>
      <c r="Q335">
        <v>94</v>
      </c>
      <c r="R335">
        <v>59</v>
      </c>
      <c r="S335">
        <v>62</v>
      </c>
      <c r="T335">
        <v>64</v>
      </c>
      <c r="U335">
        <v>3</v>
      </c>
      <c r="V335">
        <v>0</v>
      </c>
      <c r="W335">
        <v>0</v>
      </c>
      <c r="X335">
        <v>3</v>
      </c>
      <c r="Y335">
        <v>11</v>
      </c>
      <c r="Z335">
        <f t="shared" si="151"/>
        <v>9</v>
      </c>
      <c r="AA335">
        <f t="shared" si="152"/>
        <v>921.11255917136668</v>
      </c>
      <c r="AB335">
        <f t="shared" si="153"/>
        <v>74.444444444444443</v>
      </c>
      <c r="AC335">
        <f t="shared" si="154"/>
        <v>12.181818181818182</v>
      </c>
      <c r="AD335">
        <f t="shared" si="138"/>
        <v>0</v>
      </c>
      <c r="AE335">
        <f t="shared" si="139"/>
        <v>0</v>
      </c>
      <c r="AF335">
        <f t="shared" si="140"/>
        <v>1</v>
      </c>
      <c r="AG335">
        <f t="shared" si="141"/>
        <v>1</v>
      </c>
      <c r="AH335">
        <f t="shared" si="142"/>
        <v>1</v>
      </c>
      <c r="AI335">
        <f t="shared" si="143"/>
        <v>1</v>
      </c>
      <c r="AJ335">
        <f t="shared" si="144"/>
        <v>1</v>
      </c>
      <c r="AK335">
        <f t="shared" si="145"/>
        <v>1</v>
      </c>
      <c r="AL335">
        <f t="shared" si="146"/>
        <v>1</v>
      </c>
      <c r="AM335">
        <f t="shared" si="147"/>
        <v>1</v>
      </c>
      <c r="AN335">
        <f t="shared" si="148"/>
        <v>1</v>
      </c>
      <c r="AO335">
        <f t="shared" si="149"/>
        <v>0</v>
      </c>
      <c r="AP335">
        <f t="shared" si="150"/>
        <v>0</v>
      </c>
    </row>
    <row r="336" spans="1:42" x14ac:dyDescent="0.3">
      <c r="A336">
        <v>364</v>
      </c>
      <c r="B336" t="s">
        <v>388</v>
      </c>
      <c r="C336" s="1">
        <v>42496</v>
      </c>
      <c r="D336" s="5">
        <f>INDEX(daysDrivenData!B:C,MATCH(DataCleaned!B336,daysDrivenData!C:C,0),1)</f>
        <v>28</v>
      </c>
      <c r="E336">
        <v>231</v>
      </c>
      <c r="F336">
        <v>3.6144364415581101</v>
      </c>
      <c r="G336">
        <v>13.235209235209201</v>
      </c>
      <c r="H336">
        <v>53.246753246753201</v>
      </c>
      <c r="I336">
        <v>3100.1067733739601</v>
      </c>
      <c r="J336">
        <v>13.4203756423115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13</v>
      </c>
      <c r="Q336">
        <v>74</v>
      </c>
      <c r="R336">
        <v>65</v>
      </c>
      <c r="S336">
        <v>55</v>
      </c>
      <c r="T336">
        <v>24</v>
      </c>
      <c r="U336">
        <v>0</v>
      </c>
      <c r="V336">
        <v>0</v>
      </c>
      <c r="W336">
        <v>0</v>
      </c>
      <c r="X336">
        <v>6</v>
      </c>
      <c r="Y336">
        <v>10</v>
      </c>
      <c r="Z336">
        <f t="shared" si="151"/>
        <v>5</v>
      </c>
      <c r="AA336">
        <f t="shared" si="152"/>
        <v>620.02135467479206</v>
      </c>
      <c r="AB336">
        <f t="shared" si="153"/>
        <v>46.2</v>
      </c>
      <c r="AC336">
        <f t="shared" si="154"/>
        <v>8.25</v>
      </c>
      <c r="AD336">
        <f t="shared" si="138"/>
        <v>0</v>
      </c>
      <c r="AE336">
        <f t="shared" si="139"/>
        <v>0</v>
      </c>
      <c r="AF336">
        <f t="shared" si="140"/>
        <v>0</v>
      </c>
      <c r="AG336">
        <f t="shared" si="141"/>
        <v>0</v>
      </c>
      <c r="AH336">
        <f t="shared" si="142"/>
        <v>0</v>
      </c>
      <c r="AI336">
        <f t="shared" si="143"/>
        <v>1</v>
      </c>
      <c r="AJ336">
        <f t="shared" si="144"/>
        <v>1</v>
      </c>
      <c r="AK336">
        <f t="shared" si="145"/>
        <v>1</v>
      </c>
      <c r="AL336">
        <f t="shared" si="146"/>
        <v>1</v>
      </c>
      <c r="AM336">
        <f t="shared" si="147"/>
        <v>1</v>
      </c>
      <c r="AN336">
        <f t="shared" si="148"/>
        <v>0</v>
      </c>
      <c r="AO336">
        <f t="shared" si="149"/>
        <v>0</v>
      </c>
      <c r="AP336">
        <f t="shared" si="150"/>
        <v>0</v>
      </c>
    </row>
    <row r="337" spans="1:42" x14ac:dyDescent="0.3">
      <c r="A337">
        <v>365</v>
      </c>
      <c r="B337" t="s">
        <v>389</v>
      </c>
      <c r="C337" s="1">
        <v>42499</v>
      </c>
      <c r="D337" s="5">
        <f>INDEX(daysDrivenData!B:C,MATCH(DataCleaned!B337,daysDrivenData!C:C,0),1)</f>
        <v>27</v>
      </c>
      <c r="E337">
        <v>178</v>
      </c>
      <c r="F337">
        <v>3.1292854646394899</v>
      </c>
      <c r="G337">
        <v>13.6850187265917</v>
      </c>
      <c r="H337">
        <v>44.382022471910098</v>
      </c>
      <c r="I337">
        <v>2252.4911574983098</v>
      </c>
      <c r="J337">
        <v>12.6544447050466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42</v>
      </c>
      <c r="R337">
        <v>17</v>
      </c>
      <c r="S337">
        <v>17</v>
      </c>
      <c r="T337">
        <v>26</v>
      </c>
      <c r="U337">
        <v>10</v>
      </c>
      <c r="V337">
        <v>52</v>
      </c>
      <c r="W337">
        <v>14</v>
      </c>
      <c r="X337">
        <v>7</v>
      </c>
      <c r="Y337">
        <v>13</v>
      </c>
      <c r="Z337">
        <f t="shared" si="151"/>
        <v>7</v>
      </c>
      <c r="AA337">
        <f t="shared" si="152"/>
        <v>321.78445107118711</v>
      </c>
      <c r="AB337">
        <f t="shared" si="153"/>
        <v>25.428571428571427</v>
      </c>
      <c r="AC337">
        <f t="shared" si="154"/>
        <v>6.5925925925925926</v>
      </c>
      <c r="AD337">
        <f t="shared" si="138"/>
        <v>0</v>
      </c>
      <c r="AE337">
        <f t="shared" si="139"/>
        <v>0</v>
      </c>
      <c r="AF337">
        <f t="shared" si="140"/>
        <v>0</v>
      </c>
      <c r="AG337">
        <f t="shared" si="141"/>
        <v>0</v>
      </c>
      <c r="AH337">
        <f t="shared" si="142"/>
        <v>0</v>
      </c>
      <c r="AI337">
        <f t="shared" si="143"/>
        <v>0</v>
      </c>
      <c r="AJ337">
        <f t="shared" si="144"/>
        <v>1</v>
      </c>
      <c r="AK337">
        <f t="shared" si="145"/>
        <v>1</v>
      </c>
      <c r="AL337">
        <f t="shared" si="146"/>
        <v>1</v>
      </c>
      <c r="AM337">
        <f t="shared" si="147"/>
        <v>1</v>
      </c>
      <c r="AN337">
        <f t="shared" si="148"/>
        <v>1</v>
      </c>
      <c r="AO337">
        <f t="shared" si="149"/>
        <v>1</v>
      </c>
      <c r="AP337">
        <f t="shared" si="150"/>
        <v>1</v>
      </c>
    </row>
    <row r="338" spans="1:42" x14ac:dyDescent="0.3">
      <c r="A338">
        <v>366</v>
      </c>
      <c r="B338" t="s">
        <v>390</v>
      </c>
      <c r="C338" s="1">
        <v>42501</v>
      </c>
      <c r="D338" s="5">
        <f>INDEX(daysDrivenData!B:C,MATCH(DataCleaned!B338,daysDrivenData!C:C,0),1)</f>
        <v>35</v>
      </c>
      <c r="E338">
        <v>358</v>
      </c>
      <c r="F338">
        <v>3.5545054626300501</v>
      </c>
      <c r="G338">
        <v>15.786545623836099</v>
      </c>
      <c r="H338">
        <v>42.458100558659197</v>
      </c>
      <c r="I338">
        <v>4782.4566854517998</v>
      </c>
      <c r="J338">
        <v>13.3588175571279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27</v>
      </c>
      <c r="R338">
        <v>68</v>
      </c>
      <c r="S338">
        <v>45</v>
      </c>
      <c r="T338">
        <v>50</v>
      </c>
      <c r="U338">
        <v>45</v>
      </c>
      <c r="V338">
        <v>64</v>
      </c>
      <c r="W338">
        <v>59</v>
      </c>
      <c r="X338">
        <v>7</v>
      </c>
      <c r="Y338">
        <v>13</v>
      </c>
      <c r="Z338">
        <f t="shared" si="151"/>
        <v>7</v>
      </c>
      <c r="AA338">
        <f t="shared" si="152"/>
        <v>683.20809792168563</v>
      </c>
      <c r="AB338">
        <f t="shared" si="153"/>
        <v>51.142857142857146</v>
      </c>
      <c r="AC338">
        <f t="shared" si="154"/>
        <v>10.228571428571428</v>
      </c>
      <c r="AD338">
        <f t="shared" si="138"/>
        <v>0</v>
      </c>
      <c r="AE338">
        <f t="shared" si="139"/>
        <v>0</v>
      </c>
      <c r="AF338">
        <f t="shared" si="140"/>
        <v>0</v>
      </c>
      <c r="AG338">
        <f t="shared" si="141"/>
        <v>0</v>
      </c>
      <c r="AH338">
        <f t="shared" si="142"/>
        <v>0</v>
      </c>
      <c r="AI338">
        <f t="shared" si="143"/>
        <v>0</v>
      </c>
      <c r="AJ338">
        <f t="shared" si="144"/>
        <v>1</v>
      </c>
      <c r="AK338">
        <f t="shared" si="145"/>
        <v>1</v>
      </c>
      <c r="AL338">
        <f t="shared" si="146"/>
        <v>1</v>
      </c>
      <c r="AM338">
        <f t="shared" si="147"/>
        <v>1</v>
      </c>
      <c r="AN338">
        <f t="shared" si="148"/>
        <v>1</v>
      </c>
      <c r="AO338">
        <f t="shared" si="149"/>
        <v>1</v>
      </c>
      <c r="AP338">
        <f t="shared" si="150"/>
        <v>1</v>
      </c>
    </row>
    <row r="339" spans="1:42" x14ac:dyDescent="0.3">
      <c r="A339">
        <v>367</v>
      </c>
      <c r="B339" t="s">
        <v>391</v>
      </c>
      <c r="C339" s="1">
        <v>42494</v>
      </c>
      <c r="D339" s="5">
        <f>INDEX(daysDrivenData!B:C,MATCH(DataCleaned!B339,daysDrivenData!C:C,0),1)</f>
        <v>37</v>
      </c>
      <c r="E339">
        <v>309</v>
      </c>
      <c r="F339">
        <v>3.69802242194362</v>
      </c>
      <c r="G339">
        <v>12.9832793959007</v>
      </c>
      <c r="H339">
        <v>38.834951456310598</v>
      </c>
      <c r="I339">
        <v>3974.0443907005301</v>
      </c>
      <c r="J339">
        <v>12.860985083173199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26</v>
      </c>
      <c r="Q339">
        <v>38</v>
      </c>
      <c r="R339">
        <v>23</v>
      </c>
      <c r="S339">
        <v>45</v>
      </c>
      <c r="T339">
        <v>25</v>
      </c>
      <c r="U339">
        <v>85</v>
      </c>
      <c r="V339">
        <v>7</v>
      </c>
      <c r="W339">
        <v>60</v>
      </c>
      <c r="X339">
        <v>6</v>
      </c>
      <c r="Y339">
        <v>13</v>
      </c>
      <c r="Z339">
        <f t="shared" si="151"/>
        <v>8</v>
      </c>
      <c r="AA339">
        <f t="shared" si="152"/>
        <v>496.75554883756627</v>
      </c>
      <c r="AB339">
        <f t="shared" si="153"/>
        <v>38.625</v>
      </c>
      <c r="AC339">
        <f t="shared" si="154"/>
        <v>8.3513513513513509</v>
      </c>
      <c r="AD339">
        <f t="shared" si="138"/>
        <v>0</v>
      </c>
      <c r="AE339">
        <f t="shared" si="139"/>
        <v>0</v>
      </c>
      <c r="AF339">
        <f t="shared" si="140"/>
        <v>0</v>
      </c>
      <c r="AG339">
        <f t="shared" si="141"/>
        <v>0</v>
      </c>
      <c r="AH339">
        <f t="shared" si="142"/>
        <v>0</v>
      </c>
      <c r="AI339">
        <f t="shared" si="143"/>
        <v>1</v>
      </c>
      <c r="AJ339">
        <f t="shared" si="144"/>
        <v>1</v>
      </c>
      <c r="AK339">
        <f t="shared" si="145"/>
        <v>1</v>
      </c>
      <c r="AL339">
        <f t="shared" si="146"/>
        <v>1</v>
      </c>
      <c r="AM339">
        <f t="shared" si="147"/>
        <v>1</v>
      </c>
      <c r="AN339">
        <f t="shared" si="148"/>
        <v>1</v>
      </c>
      <c r="AO339">
        <f t="shared" si="149"/>
        <v>1</v>
      </c>
      <c r="AP339">
        <f t="shared" si="150"/>
        <v>1</v>
      </c>
    </row>
    <row r="340" spans="1:42" x14ac:dyDescent="0.3">
      <c r="A340">
        <v>368</v>
      </c>
      <c r="B340" t="s">
        <v>392</v>
      </c>
      <c r="C340" s="1">
        <v>42458</v>
      </c>
      <c r="D340" s="5">
        <f>INDEX(daysDrivenData!B:C,MATCH(DataCleaned!B340,daysDrivenData!C:C,0),1)</f>
        <v>61</v>
      </c>
      <c r="E340">
        <v>374</v>
      </c>
      <c r="F340">
        <v>4.11072955206867</v>
      </c>
      <c r="G340">
        <v>13.088279857397501</v>
      </c>
      <c r="H340">
        <v>37.967914438502604</v>
      </c>
      <c r="I340">
        <v>4982.4166293563403</v>
      </c>
      <c r="J340">
        <v>13.321969597209399</v>
      </c>
      <c r="K340">
        <v>5</v>
      </c>
      <c r="L340">
        <v>24</v>
      </c>
      <c r="M340">
        <v>12</v>
      </c>
      <c r="N340">
        <v>11</v>
      </c>
      <c r="O340">
        <v>26</v>
      </c>
      <c r="P340">
        <v>10</v>
      </c>
      <c r="Q340">
        <v>47</v>
      </c>
      <c r="R340">
        <v>11</v>
      </c>
      <c r="S340">
        <v>25</v>
      </c>
      <c r="T340">
        <v>49</v>
      </c>
      <c r="U340">
        <v>45</v>
      </c>
      <c r="V340">
        <v>32</v>
      </c>
      <c r="W340">
        <v>77</v>
      </c>
      <c r="X340">
        <v>1</v>
      </c>
      <c r="Y340">
        <v>13</v>
      </c>
      <c r="Z340">
        <f t="shared" si="151"/>
        <v>13</v>
      </c>
      <c r="AA340">
        <f t="shared" si="152"/>
        <v>383.26281764279543</v>
      </c>
      <c r="AB340">
        <f t="shared" si="153"/>
        <v>28.76923076923077</v>
      </c>
      <c r="AC340">
        <f t="shared" si="154"/>
        <v>6.1311475409836067</v>
      </c>
      <c r="AD340">
        <f t="shared" si="138"/>
        <v>1</v>
      </c>
      <c r="AE340">
        <f t="shared" si="139"/>
        <v>1</v>
      </c>
      <c r="AF340">
        <f t="shared" si="140"/>
        <v>1</v>
      </c>
      <c r="AG340">
        <f t="shared" si="141"/>
        <v>1</v>
      </c>
      <c r="AH340">
        <f t="shared" si="142"/>
        <v>1</v>
      </c>
      <c r="AI340">
        <f t="shared" si="143"/>
        <v>1</v>
      </c>
      <c r="AJ340">
        <f t="shared" si="144"/>
        <v>1</v>
      </c>
      <c r="AK340">
        <f t="shared" si="145"/>
        <v>1</v>
      </c>
      <c r="AL340">
        <f t="shared" si="146"/>
        <v>1</v>
      </c>
      <c r="AM340">
        <f t="shared" si="147"/>
        <v>1</v>
      </c>
      <c r="AN340">
        <f t="shared" si="148"/>
        <v>1</v>
      </c>
      <c r="AO340">
        <f t="shared" si="149"/>
        <v>1</v>
      </c>
      <c r="AP340">
        <f t="shared" si="150"/>
        <v>1</v>
      </c>
    </row>
    <row r="341" spans="1:42" x14ac:dyDescent="0.3">
      <c r="A341">
        <v>369</v>
      </c>
      <c r="B341" t="s">
        <v>393</v>
      </c>
      <c r="C341" s="1">
        <v>42464</v>
      </c>
      <c r="D341" s="5">
        <f>INDEX(daysDrivenData!B:C,MATCH(DataCleaned!B341,daysDrivenData!C:C,0),1)</f>
        <v>42</v>
      </c>
      <c r="E341">
        <v>380</v>
      </c>
      <c r="F341">
        <v>3.67457924889771</v>
      </c>
      <c r="G341">
        <v>14.7844736842105</v>
      </c>
      <c r="H341">
        <v>32.631578947368403</v>
      </c>
      <c r="I341">
        <v>4884.3257865688201</v>
      </c>
      <c r="J341">
        <v>12.853488912023201</v>
      </c>
      <c r="K341">
        <v>0</v>
      </c>
      <c r="L341">
        <v>51</v>
      </c>
      <c r="M341">
        <v>6</v>
      </c>
      <c r="N341">
        <v>0</v>
      </c>
      <c r="O341">
        <v>10</v>
      </c>
      <c r="P341">
        <v>29</v>
      </c>
      <c r="Q341">
        <v>46</v>
      </c>
      <c r="R341">
        <v>0</v>
      </c>
      <c r="S341">
        <v>54</v>
      </c>
      <c r="T341">
        <v>16</v>
      </c>
      <c r="U341">
        <v>88</v>
      </c>
      <c r="V341">
        <v>11</v>
      </c>
      <c r="W341">
        <v>69</v>
      </c>
      <c r="X341">
        <v>2</v>
      </c>
      <c r="Y341">
        <v>13</v>
      </c>
      <c r="Z341">
        <f t="shared" si="151"/>
        <v>12</v>
      </c>
      <c r="AA341">
        <f t="shared" si="152"/>
        <v>407.02714888073501</v>
      </c>
      <c r="AB341">
        <f t="shared" si="153"/>
        <v>31.666666666666668</v>
      </c>
      <c r="AC341">
        <f t="shared" si="154"/>
        <v>9.0476190476190474</v>
      </c>
      <c r="AD341">
        <f t="shared" si="138"/>
        <v>0</v>
      </c>
      <c r="AE341">
        <f t="shared" si="139"/>
        <v>1</v>
      </c>
      <c r="AF341">
        <f t="shared" si="140"/>
        <v>1</v>
      </c>
      <c r="AG341">
        <f t="shared" si="141"/>
        <v>1</v>
      </c>
      <c r="AH341">
        <f t="shared" si="142"/>
        <v>1</v>
      </c>
      <c r="AI341">
        <f t="shared" si="143"/>
        <v>1</v>
      </c>
      <c r="AJ341">
        <f t="shared" si="144"/>
        <v>1</v>
      </c>
      <c r="AK341">
        <f t="shared" si="145"/>
        <v>1</v>
      </c>
      <c r="AL341">
        <f t="shared" si="146"/>
        <v>1</v>
      </c>
      <c r="AM341">
        <f t="shared" si="147"/>
        <v>1</v>
      </c>
      <c r="AN341">
        <f t="shared" si="148"/>
        <v>1</v>
      </c>
      <c r="AO341">
        <f t="shared" si="149"/>
        <v>1</v>
      </c>
      <c r="AP341">
        <f t="shared" si="150"/>
        <v>1</v>
      </c>
    </row>
    <row r="342" spans="1:42" x14ac:dyDescent="0.3">
      <c r="A342">
        <v>370</v>
      </c>
      <c r="B342" t="s">
        <v>394</v>
      </c>
      <c r="C342" s="1">
        <v>42461</v>
      </c>
      <c r="D342" s="5">
        <f>INDEX(daysDrivenData!B:C,MATCH(DataCleaned!B342,daysDrivenData!C:C,0),1)</f>
        <v>20</v>
      </c>
      <c r="E342">
        <v>37</v>
      </c>
      <c r="F342">
        <v>9.8409319381891898</v>
      </c>
      <c r="G342">
        <v>15.896846846846801</v>
      </c>
      <c r="H342">
        <v>29.729729729729701</v>
      </c>
      <c r="I342">
        <v>764.68781778865798</v>
      </c>
      <c r="J342">
        <v>20.667238318612299</v>
      </c>
      <c r="K342">
        <v>1</v>
      </c>
      <c r="L342">
        <v>0</v>
      </c>
      <c r="M342">
        <v>0</v>
      </c>
      <c r="N342">
        <v>0</v>
      </c>
      <c r="O342">
        <v>2</v>
      </c>
      <c r="P342">
        <v>0</v>
      </c>
      <c r="Q342">
        <v>8</v>
      </c>
      <c r="R342">
        <v>7</v>
      </c>
      <c r="S342">
        <v>0</v>
      </c>
      <c r="T342">
        <v>3</v>
      </c>
      <c r="U342">
        <v>11</v>
      </c>
      <c r="V342">
        <v>4</v>
      </c>
      <c r="W342">
        <v>1</v>
      </c>
      <c r="X342">
        <v>1</v>
      </c>
      <c r="Y342">
        <v>13</v>
      </c>
      <c r="Z342">
        <f t="shared" si="151"/>
        <v>13</v>
      </c>
      <c r="AA342">
        <f t="shared" si="152"/>
        <v>58.82213982989677</v>
      </c>
      <c r="AB342">
        <f t="shared" si="153"/>
        <v>2.8461538461538463</v>
      </c>
      <c r="AC342">
        <f t="shared" si="154"/>
        <v>1.85</v>
      </c>
      <c r="AD342">
        <f t="shared" si="138"/>
        <v>1</v>
      </c>
      <c r="AE342">
        <f t="shared" si="139"/>
        <v>1</v>
      </c>
      <c r="AF342">
        <f t="shared" si="140"/>
        <v>1</v>
      </c>
      <c r="AG342">
        <f t="shared" si="141"/>
        <v>1</v>
      </c>
      <c r="AH342">
        <f t="shared" si="142"/>
        <v>1</v>
      </c>
      <c r="AI342">
        <f t="shared" si="143"/>
        <v>1</v>
      </c>
      <c r="AJ342">
        <f t="shared" si="144"/>
        <v>1</v>
      </c>
      <c r="AK342">
        <f t="shared" si="145"/>
        <v>1</v>
      </c>
      <c r="AL342">
        <f t="shared" si="146"/>
        <v>1</v>
      </c>
      <c r="AM342">
        <f t="shared" si="147"/>
        <v>1</v>
      </c>
      <c r="AN342">
        <f t="shared" si="148"/>
        <v>1</v>
      </c>
      <c r="AO342">
        <f t="shared" si="149"/>
        <v>1</v>
      </c>
      <c r="AP342">
        <f t="shared" si="150"/>
        <v>1</v>
      </c>
    </row>
    <row r="343" spans="1:42" x14ac:dyDescent="0.3">
      <c r="A343">
        <v>371</v>
      </c>
      <c r="B343" t="s">
        <v>395</v>
      </c>
      <c r="C343" s="1">
        <v>42481</v>
      </c>
      <c r="D343" s="5">
        <f>INDEX(daysDrivenData!B:C,MATCH(DataCleaned!B343,daysDrivenData!C:C,0),1)</f>
        <v>57</v>
      </c>
      <c r="E343">
        <v>368</v>
      </c>
      <c r="F343">
        <v>4.7328965128021698</v>
      </c>
      <c r="G343">
        <v>13.7395380434782</v>
      </c>
      <c r="H343">
        <v>32.880434782608603</v>
      </c>
      <c r="I343">
        <v>5131.4733971027399</v>
      </c>
      <c r="J343">
        <v>13.9442211877791</v>
      </c>
      <c r="K343">
        <v>0</v>
      </c>
      <c r="L343">
        <v>0</v>
      </c>
      <c r="M343">
        <v>0</v>
      </c>
      <c r="N343">
        <v>19</v>
      </c>
      <c r="O343">
        <v>56</v>
      </c>
      <c r="P343">
        <v>41</v>
      </c>
      <c r="Q343">
        <v>4</v>
      </c>
      <c r="R343">
        <v>34</v>
      </c>
      <c r="S343">
        <v>32</v>
      </c>
      <c r="T343">
        <v>49</v>
      </c>
      <c r="U343">
        <v>38</v>
      </c>
      <c r="V343">
        <v>45</v>
      </c>
      <c r="W343">
        <v>50</v>
      </c>
      <c r="X343">
        <v>4</v>
      </c>
      <c r="Y343">
        <v>13</v>
      </c>
      <c r="Z343">
        <f t="shared" si="151"/>
        <v>10</v>
      </c>
      <c r="AA343">
        <f t="shared" si="152"/>
        <v>513.14733971027397</v>
      </c>
      <c r="AB343">
        <f t="shared" si="153"/>
        <v>36.799999999999997</v>
      </c>
      <c r="AC343">
        <f t="shared" si="154"/>
        <v>6.4561403508771926</v>
      </c>
      <c r="AD343">
        <f t="shared" si="138"/>
        <v>0</v>
      </c>
      <c r="AE343">
        <f t="shared" si="139"/>
        <v>0</v>
      </c>
      <c r="AF343">
        <f t="shared" si="140"/>
        <v>0</v>
      </c>
      <c r="AG343">
        <f t="shared" si="141"/>
        <v>1</v>
      </c>
      <c r="AH343">
        <f t="shared" si="142"/>
        <v>1</v>
      </c>
      <c r="AI343">
        <f t="shared" si="143"/>
        <v>1</v>
      </c>
      <c r="AJ343">
        <f t="shared" si="144"/>
        <v>1</v>
      </c>
      <c r="AK343">
        <f t="shared" si="145"/>
        <v>1</v>
      </c>
      <c r="AL343">
        <f t="shared" si="146"/>
        <v>1</v>
      </c>
      <c r="AM343">
        <f t="shared" si="147"/>
        <v>1</v>
      </c>
      <c r="AN343">
        <f t="shared" si="148"/>
        <v>1</v>
      </c>
      <c r="AO343">
        <f t="shared" si="149"/>
        <v>1</v>
      </c>
      <c r="AP343">
        <f t="shared" si="150"/>
        <v>1</v>
      </c>
    </row>
    <row r="344" spans="1:42" x14ac:dyDescent="0.3">
      <c r="A344">
        <v>372</v>
      </c>
      <c r="B344" t="s">
        <v>396</v>
      </c>
      <c r="C344" s="1">
        <v>42472</v>
      </c>
      <c r="D344" s="5">
        <f>INDEX(daysDrivenData!B:C,MATCH(DataCleaned!B344,daysDrivenData!C:C,0),1)</f>
        <v>6</v>
      </c>
      <c r="E344">
        <v>34</v>
      </c>
      <c r="F344">
        <v>3.74340522494058</v>
      </c>
      <c r="G344">
        <v>15.7230392156862</v>
      </c>
      <c r="H344">
        <v>23.529411764705799</v>
      </c>
      <c r="I344">
        <v>434.85489245280598</v>
      </c>
      <c r="J344">
        <v>12.789849778023701</v>
      </c>
      <c r="K344">
        <v>0</v>
      </c>
      <c r="L344">
        <v>0</v>
      </c>
      <c r="M344">
        <v>10</v>
      </c>
      <c r="N344">
        <v>13</v>
      </c>
      <c r="O344">
        <v>0</v>
      </c>
      <c r="P344">
        <v>0</v>
      </c>
      <c r="Q344">
        <v>4</v>
      </c>
      <c r="R344">
        <v>0</v>
      </c>
      <c r="S344">
        <v>0</v>
      </c>
      <c r="T344">
        <v>0</v>
      </c>
      <c r="U344">
        <v>0</v>
      </c>
      <c r="V344">
        <v>7</v>
      </c>
      <c r="W344">
        <v>0</v>
      </c>
      <c r="X344">
        <v>3</v>
      </c>
      <c r="Y344">
        <v>12</v>
      </c>
      <c r="Z344">
        <f t="shared" si="151"/>
        <v>10</v>
      </c>
      <c r="AA344">
        <f t="shared" si="152"/>
        <v>43.485489245280597</v>
      </c>
      <c r="AB344">
        <f t="shared" si="153"/>
        <v>3.4</v>
      </c>
      <c r="AC344">
        <f t="shared" si="154"/>
        <v>5.666666666666667</v>
      </c>
      <c r="AD344">
        <f t="shared" si="138"/>
        <v>0</v>
      </c>
      <c r="AE344">
        <f t="shared" si="139"/>
        <v>0</v>
      </c>
      <c r="AF344">
        <f t="shared" si="140"/>
        <v>1</v>
      </c>
      <c r="AG344">
        <f t="shared" si="141"/>
        <v>1</v>
      </c>
      <c r="AH344">
        <f t="shared" si="142"/>
        <v>1</v>
      </c>
      <c r="AI344">
        <f t="shared" si="143"/>
        <v>1</v>
      </c>
      <c r="AJ344">
        <f t="shared" si="144"/>
        <v>1</v>
      </c>
      <c r="AK344">
        <f t="shared" si="145"/>
        <v>1</v>
      </c>
      <c r="AL344">
        <f t="shared" si="146"/>
        <v>1</v>
      </c>
      <c r="AM344">
        <f t="shared" si="147"/>
        <v>1</v>
      </c>
      <c r="AN344">
        <f t="shared" si="148"/>
        <v>1</v>
      </c>
      <c r="AO344">
        <f t="shared" si="149"/>
        <v>1</v>
      </c>
      <c r="AP344">
        <f t="shared" si="150"/>
        <v>0</v>
      </c>
    </row>
    <row r="345" spans="1:42" x14ac:dyDescent="0.3">
      <c r="A345">
        <v>375</v>
      </c>
      <c r="B345" t="s">
        <v>399</v>
      </c>
      <c r="C345" s="1">
        <v>42496</v>
      </c>
      <c r="D345" s="5">
        <f>INDEX(daysDrivenData!B:C,MATCH(DataCleaned!B345,daysDrivenData!C:C,0),1)</f>
        <v>39</v>
      </c>
      <c r="E345">
        <v>379</v>
      </c>
      <c r="F345">
        <v>3.7713357510361698</v>
      </c>
      <c r="G345">
        <v>15.059938434476599</v>
      </c>
      <c r="H345">
        <v>49.076517150395702</v>
      </c>
      <c r="I345">
        <v>5314.9670099771702</v>
      </c>
      <c r="J345">
        <v>14.0236596569318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30</v>
      </c>
      <c r="Q345">
        <v>75</v>
      </c>
      <c r="R345">
        <v>62</v>
      </c>
      <c r="S345">
        <v>61</v>
      </c>
      <c r="T345">
        <v>41</v>
      </c>
      <c r="U345">
        <v>58</v>
      </c>
      <c r="V345">
        <v>52</v>
      </c>
      <c r="W345">
        <v>0</v>
      </c>
      <c r="X345">
        <v>6</v>
      </c>
      <c r="Y345">
        <v>12</v>
      </c>
      <c r="Z345">
        <f t="shared" si="151"/>
        <v>7</v>
      </c>
      <c r="AA345">
        <f t="shared" si="152"/>
        <v>759.28100142531002</v>
      </c>
      <c r="AB345">
        <f t="shared" si="153"/>
        <v>54.142857142857146</v>
      </c>
      <c r="AC345">
        <f t="shared" si="154"/>
        <v>9.7179487179487172</v>
      </c>
      <c r="AD345">
        <f t="shared" si="138"/>
        <v>0</v>
      </c>
      <c r="AE345">
        <f t="shared" si="139"/>
        <v>0</v>
      </c>
      <c r="AF345">
        <f t="shared" si="140"/>
        <v>0</v>
      </c>
      <c r="AG345">
        <f t="shared" si="141"/>
        <v>0</v>
      </c>
      <c r="AH345">
        <f t="shared" si="142"/>
        <v>0</v>
      </c>
      <c r="AI345">
        <f t="shared" si="143"/>
        <v>1</v>
      </c>
      <c r="AJ345">
        <f t="shared" si="144"/>
        <v>1</v>
      </c>
      <c r="AK345">
        <f t="shared" si="145"/>
        <v>1</v>
      </c>
      <c r="AL345">
        <f t="shared" si="146"/>
        <v>1</v>
      </c>
      <c r="AM345">
        <f t="shared" si="147"/>
        <v>1</v>
      </c>
      <c r="AN345">
        <f t="shared" si="148"/>
        <v>1</v>
      </c>
      <c r="AO345">
        <f t="shared" si="149"/>
        <v>1</v>
      </c>
      <c r="AP345">
        <f t="shared" si="150"/>
        <v>0</v>
      </c>
    </row>
    <row r="346" spans="1:42" x14ac:dyDescent="0.3">
      <c r="A346">
        <v>376</v>
      </c>
      <c r="B346" t="s">
        <v>400</v>
      </c>
      <c r="C346" s="1">
        <v>42499</v>
      </c>
      <c r="D346" s="5">
        <f>INDEX(daysDrivenData!B:C,MATCH(DataCleaned!B346,daysDrivenData!C:C,0),1)</f>
        <v>46</v>
      </c>
      <c r="E346">
        <v>507</v>
      </c>
      <c r="F346">
        <v>4.5082430424821096</v>
      </c>
      <c r="G346">
        <v>15.5798816568047</v>
      </c>
      <c r="H346">
        <v>32.7416173570019</v>
      </c>
      <c r="I346">
        <v>7212.4695320793999</v>
      </c>
      <c r="J346">
        <v>14.225778169781799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71</v>
      </c>
      <c r="R346">
        <v>59</v>
      </c>
      <c r="S346">
        <v>60</v>
      </c>
      <c r="T346">
        <v>67</v>
      </c>
      <c r="U346">
        <v>79</v>
      </c>
      <c r="V346">
        <v>85</v>
      </c>
      <c r="W346">
        <v>86</v>
      </c>
      <c r="X346">
        <v>7</v>
      </c>
      <c r="Y346">
        <v>13</v>
      </c>
      <c r="Z346">
        <f t="shared" si="151"/>
        <v>7</v>
      </c>
      <c r="AA346">
        <f t="shared" si="152"/>
        <v>1030.352790297057</v>
      </c>
      <c r="AB346">
        <f t="shared" si="153"/>
        <v>72.428571428571431</v>
      </c>
      <c r="AC346">
        <f t="shared" si="154"/>
        <v>11.021739130434783</v>
      </c>
      <c r="AD346">
        <f t="shared" si="138"/>
        <v>0</v>
      </c>
      <c r="AE346">
        <f t="shared" si="139"/>
        <v>0</v>
      </c>
      <c r="AF346">
        <f t="shared" si="140"/>
        <v>0</v>
      </c>
      <c r="AG346">
        <f t="shared" si="141"/>
        <v>0</v>
      </c>
      <c r="AH346">
        <f t="shared" si="142"/>
        <v>0</v>
      </c>
      <c r="AI346">
        <f t="shared" si="143"/>
        <v>0</v>
      </c>
      <c r="AJ346">
        <f t="shared" si="144"/>
        <v>1</v>
      </c>
      <c r="AK346">
        <f t="shared" si="145"/>
        <v>1</v>
      </c>
      <c r="AL346">
        <f t="shared" si="146"/>
        <v>1</v>
      </c>
      <c r="AM346">
        <f t="shared" si="147"/>
        <v>1</v>
      </c>
      <c r="AN346">
        <f t="shared" si="148"/>
        <v>1</v>
      </c>
      <c r="AO346">
        <f t="shared" si="149"/>
        <v>1</v>
      </c>
      <c r="AP346">
        <f t="shared" si="150"/>
        <v>1</v>
      </c>
    </row>
    <row r="347" spans="1:42" x14ac:dyDescent="0.3">
      <c r="A347">
        <v>377</v>
      </c>
      <c r="B347" t="s">
        <v>401</v>
      </c>
      <c r="C347" s="1">
        <v>42496</v>
      </c>
      <c r="D347" s="5">
        <f>INDEX(daysDrivenData!B:C,MATCH(DataCleaned!B347,daysDrivenData!C:C,0),1)</f>
        <v>26</v>
      </c>
      <c r="E347">
        <v>231</v>
      </c>
      <c r="F347">
        <v>4.1130356091768796</v>
      </c>
      <c r="G347">
        <v>13.8643578643578</v>
      </c>
      <c r="H347">
        <v>35.064935064935</v>
      </c>
      <c r="I347">
        <v>3129.5839627455898</v>
      </c>
      <c r="J347">
        <v>13.5479825227082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18</v>
      </c>
      <c r="Q347">
        <v>27</v>
      </c>
      <c r="R347">
        <v>27</v>
      </c>
      <c r="S347">
        <v>51</v>
      </c>
      <c r="T347">
        <v>30</v>
      </c>
      <c r="U347">
        <v>12</v>
      </c>
      <c r="V347">
        <v>26</v>
      </c>
      <c r="W347">
        <v>40</v>
      </c>
      <c r="X347">
        <v>6</v>
      </c>
      <c r="Y347">
        <v>13</v>
      </c>
      <c r="Z347">
        <f t="shared" si="151"/>
        <v>8</v>
      </c>
      <c r="AA347">
        <f t="shared" si="152"/>
        <v>391.19799534319873</v>
      </c>
      <c r="AB347">
        <f t="shared" si="153"/>
        <v>28.875</v>
      </c>
      <c r="AC347">
        <f t="shared" si="154"/>
        <v>8.884615384615385</v>
      </c>
      <c r="AD347">
        <f t="shared" si="138"/>
        <v>0</v>
      </c>
      <c r="AE347">
        <f t="shared" si="139"/>
        <v>0</v>
      </c>
      <c r="AF347">
        <f t="shared" si="140"/>
        <v>0</v>
      </c>
      <c r="AG347">
        <f t="shared" si="141"/>
        <v>0</v>
      </c>
      <c r="AH347">
        <f t="shared" si="142"/>
        <v>0</v>
      </c>
      <c r="AI347">
        <f t="shared" si="143"/>
        <v>1</v>
      </c>
      <c r="AJ347">
        <f t="shared" si="144"/>
        <v>1</v>
      </c>
      <c r="AK347">
        <f t="shared" si="145"/>
        <v>1</v>
      </c>
      <c r="AL347">
        <f t="shared" si="146"/>
        <v>1</v>
      </c>
      <c r="AM347">
        <f t="shared" si="147"/>
        <v>1</v>
      </c>
      <c r="AN347">
        <f t="shared" si="148"/>
        <v>1</v>
      </c>
      <c r="AO347">
        <f t="shared" si="149"/>
        <v>1</v>
      </c>
      <c r="AP347">
        <f t="shared" si="150"/>
        <v>1</v>
      </c>
    </row>
    <row r="348" spans="1:42" x14ac:dyDescent="0.3">
      <c r="A348">
        <v>378</v>
      </c>
      <c r="B348" t="s">
        <v>402</v>
      </c>
      <c r="C348" s="1">
        <v>42464</v>
      </c>
      <c r="D348" s="5">
        <f>INDEX(daysDrivenData!B:C,MATCH(DataCleaned!B348,daysDrivenData!C:C,0),1)</f>
        <v>29</v>
      </c>
      <c r="E348">
        <v>171</v>
      </c>
      <c r="F348">
        <v>3.6175194262556598</v>
      </c>
      <c r="G348">
        <v>12.8896686159844</v>
      </c>
      <c r="H348">
        <v>33.918128654970701</v>
      </c>
      <c r="I348">
        <v>2110.4562255738301</v>
      </c>
      <c r="J348">
        <v>12.3418492723616</v>
      </c>
      <c r="K348">
        <v>0</v>
      </c>
      <c r="L348">
        <v>25</v>
      </c>
      <c r="M348">
        <v>14</v>
      </c>
      <c r="N348">
        <v>10</v>
      </c>
      <c r="O348">
        <v>9</v>
      </c>
      <c r="P348">
        <v>10</v>
      </c>
      <c r="Q348">
        <v>25</v>
      </c>
      <c r="R348">
        <v>0</v>
      </c>
      <c r="S348">
        <v>0</v>
      </c>
      <c r="T348">
        <v>0</v>
      </c>
      <c r="U348">
        <v>0</v>
      </c>
      <c r="V348">
        <v>29</v>
      </c>
      <c r="W348">
        <v>49</v>
      </c>
      <c r="X348">
        <v>2</v>
      </c>
      <c r="Y348">
        <v>13</v>
      </c>
      <c r="Z348">
        <f t="shared" si="151"/>
        <v>12</v>
      </c>
      <c r="AA348">
        <f t="shared" si="152"/>
        <v>175.87135213115252</v>
      </c>
      <c r="AB348">
        <f t="shared" si="153"/>
        <v>14.25</v>
      </c>
      <c r="AC348">
        <f t="shared" si="154"/>
        <v>5.8965517241379306</v>
      </c>
      <c r="AD348">
        <f t="shared" si="138"/>
        <v>0</v>
      </c>
      <c r="AE348">
        <f t="shared" si="139"/>
        <v>1</v>
      </c>
      <c r="AF348">
        <f t="shared" si="140"/>
        <v>1</v>
      </c>
      <c r="AG348">
        <f t="shared" si="141"/>
        <v>1</v>
      </c>
      <c r="AH348">
        <f t="shared" si="142"/>
        <v>1</v>
      </c>
      <c r="AI348">
        <f t="shared" si="143"/>
        <v>1</v>
      </c>
      <c r="AJ348">
        <f t="shared" si="144"/>
        <v>1</v>
      </c>
      <c r="AK348">
        <f t="shared" si="145"/>
        <v>1</v>
      </c>
      <c r="AL348">
        <f t="shared" si="146"/>
        <v>1</v>
      </c>
      <c r="AM348">
        <f t="shared" si="147"/>
        <v>1</v>
      </c>
      <c r="AN348">
        <f t="shared" si="148"/>
        <v>1</v>
      </c>
      <c r="AO348">
        <f t="shared" si="149"/>
        <v>1</v>
      </c>
      <c r="AP348">
        <f t="shared" si="150"/>
        <v>1</v>
      </c>
    </row>
    <row r="349" spans="1:42" x14ac:dyDescent="0.3">
      <c r="A349">
        <v>379</v>
      </c>
      <c r="B349" t="s">
        <v>403</v>
      </c>
      <c r="C349" s="1">
        <v>42502</v>
      </c>
      <c r="D349" s="5">
        <f>INDEX(daysDrivenData!B:C,MATCH(DataCleaned!B349,daysDrivenData!C:C,0),1)</f>
        <v>30</v>
      </c>
      <c r="E349">
        <v>250</v>
      </c>
      <c r="F349">
        <v>3.88184224588962</v>
      </c>
      <c r="G349">
        <v>13.1524</v>
      </c>
      <c r="H349">
        <v>24.4</v>
      </c>
      <c r="I349">
        <v>3032.2317808501198</v>
      </c>
      <c r="J349">
        <v>12.1289271234004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10</v>
      </c>
      <c r="R349">
        <v>43</v>
      </c>
      <c r="S349">
        <v>30</v>
      </c>
      <c r="T349">
        <v>23</v>
      </c>
      <c r="U349">
        <v>51</v>
      </c>
      <c r="V349">
        <v>49</v>
      </c>
      <c r="W349">
        <v>44</v>
      </c>
      <c r="X349">
        <v>7</v>
      </c>
      <c r="Y349">
        <v>13</v>
      </c>
      <c r="Z349">
        <f t="shared" si="151"/>
        <v>7</v>
      </c>
      <c r="AA349">
        <f t="shared" si="152"/>
        <v>433.17596869287428</v>
      </c>
      <c r="AB349">
        <f t="shared" si="153"/>
        <v>35.714285714285715</v>
      </c>
      <c r="AC349">
        <f t="shared" si="154"/>
        <v>8.3333333333333339</v>
      </c>
      <c r="AD349">
        <f t="shared" si="138"/>
        <v>0</v>
      </c>
      <c r="AE349">
        <f t="shared" si="139"/>
        <v>0</v>
      </c>
      <c r="AF349">
        <f t="shared" si="140"/>
        <v>0</v>
      </c>
      <c r="AG349">
        <f t="shared" si="141"/>
        <v>0</v>
      </c>
      <c r="AH349">
        <f t="shared" si="142"/>
        <v>0</v>
      </c>
      <c r="AI349">
        <f t="shared" si="143"/>
        <v>0</v>
      </c>
      <c r="AJ349">
        <f t="shared" si="144"/>
        <v>1</v>
      </c>
      <c r="AK349">
        <f t="shared" si="145"/>
        <v>1</v>
      </c>
      <c r="AL349">
        <f t="shared" si="146"/>
        <v>1</v>
      </c>
      <c r="AM349">
        <f t="shared" si="147"/>
        <v>1</v>
      </c>
      <c r="AN349">
        <f t="shared" si="148"/>
        <v>1</v>
      </c>
      <c r="AO349">
        <f t="shared" si="149"/>
        <v>1</v>
      </c>
      <c r="AP349">
        <f t="shared" si="150"/>
        <v>1</v>
      </c>
    </row>
    <row r="350" spans="1:42" x14ac:dyDescent="0.3">
      <c r="A350">
        <v>380</v>
      </c>
      <c r="B350" t="s">
        <v>404</v>
      </c>
      <c r="C350" s="1">
        <v>42490</v>
      </c>
      <c r="D350" s="5">
        <f>INDEX(daysDrivenData!B:C,MATCH(DataCleaned!B350,daysDrivenData!C:C,0),1)</f>
        <v>47</v>
      </c>
      <c r="E350">
        <v>354</v>
      </c>
      <c r="F350">
        <v>4.3048984041533203</v>
      </c>
      <c r="G350">
        <v>14.3297080979284</v>
      </c>
      <c r="H350">
        <v>34.463276836158101</v>
      </c>
      <c r="I350">
        <v>4909.4025820968</v>
      </c>
      <c r="J350">
        <v>13.8683688759796</v>
      </c>
      <c r="K350">
        <v>0</v>
      </c>
      <c r="L350">
        <v>0</v>
      </c>
      <c r="M350">
        <v>0</v>
      </c>
      <c r="N350">
        <v>0</v>
      </c>
      <c r="O350">
        <v>7</v>
      </c>
      <c r="P350">
        <v>36</v>
      </c>
      <c r="Q350">
        <v>38</v>
      </c>
      <c r="R350">
        <v>43</v>
      </c>
      <c r="S350">
        <v>46</v>
      </c>
      <c r="T350">
        <v>63</v>
      </c>
      <c r="U350">
        <v>65</v>
      </c>
      <c r="V350">
        <v>36</v>
      </c>
      <c r="W350">
        <v>20</v>
      </c>
      <c r="X350">
        <v>5</v>
      </c>
      <c r="Y350">
        <v>13</v>
      </c>
      <c r="Z350">
        <f t="shared" si="151"/>
        <v>9</v>
      </c>
      <c r="AA350">
        <f t="shared" si="152"/>
        <v>545.48917578853332</v>
      </c>
      <c r="AB350">
        <f t="shared" si="153"/>
        <v>39.333333333333336</v>
      </c>
      <c r="AC350">
        <f t="shared" si="154"/>
        <v>7.5319148936170217</v>
      </c>
      <c r="AD350">
        <f t="shared" si="138"/>
        <v>0</v>
      </c>
      <c r="AE350">
        <f t="shared" si="139"/>
        <v>0</v>
      </c>
      <c r="AF350">
        <f t="shared" si="140"/>
        <v>0</v>
      </c>
      <c r="AG350">
        <f t="shared" si="141"/>
        <v>0</v>
      </c>
      <c r="AH350">
        <f t="shared" si="142"/>
        <v>1</v>
      </c>
      <c r="AI350">
        <f t="shared" si="143"/>
        <v>1</v>
      </c>
      <c r="AJ350">
        <f t="shared" si="144"/>
        <v>1</v>
      </c>
      <c r="AK350">
        <f t="shared" si="145"/>
        <v>1</v>
      </c>
      <c r="AL350">
        <f t="shared" si="146"/>
        <v>1</v>
      </c>
      <c r="AM350">
        <f t="shared" si="147"/>
        <v>1</v>
      </c>
      <c r="AN350">
        <f t="shared" si="148"/>
        <v>1</v>
      </c>
      <c r="AO350">
        <f t="shared" si="149"/>
        <v>1</v>
      </c>
      <c r="AP350">
        <f t="shared" si="150"/>
        <v>1</v>
      </c>
    </row>
    <row r="351" spans="1:42" x14ac:dyDescent="0.3">
      <c r="A351">
        <v>381</v>
      </c>
      <c r="B351" t="s">
        <v>405</v>
      </c>
      <c r="C351" s="1">
        <v>42500</v>
      </c>
      <c r="D351" s="5">
        <f>INDEX(daysDrivenData!B:C,MATCH(DataCleaned!B351,daysDrivenData!C:C,0),1)</f>
        <v>38</v>
      </c>
      <c r="E351">
        <v>303</v>
      </c>
      <c r="F351">
        <v>4.2109446009907199</v>
      </c>
      <c r="G351">
        <v>12.6959845984598</v>
      </c>
      <c r="H351">
        <v>34.983498349834903</v>
      </c>
      <c r="I351">
        <v>3945.5302543465</v>
      </c>
      <c r="J351">
        <v>13.0215519945429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26</v>
      </c>
      <c r="R351">
        <v>50</v>
      </c>
      <c r="S351">
        <v>46</v>
      </c>
      <c r="T351">
        <v>40</v>
      </c>
      <c r="U351">
        <v>49</v>
      </c>
      <c r="V351">
        <v>62</v>
      </c>
      <c r="W351">
        <v>30</v>
      </c>
      <c r="X351">
        <v>7</v>
      </c>
      <c r="Y351">
        <v>13</v>
      </c>
      <c r="Z351">
        <f t="shared" si="151"/>
        <v>7</v>
      </c>
      <c r="AA351">
        <f t="shared" si="152"/>
        <v>563.64717919235716</v>
      </c>
      <c r="AB351">
        <f t="shared" si="153"/>
        <v>43.285714285714285</v>
      </c>
      <c r="AC351">
        <f t="shared" si="154"/>
        <v>7.9736842105263159</v>
      </c>
      <c r="AD351">
        <f t="shared" si="138"/>
        <v>0</v>
      </c>
      <c r="AE351">
        <f t="shared" si="139"/>
        <v>0</v>
      </c>
      <c r="AF351">
        <f t="shared" si="140"/>
        <v>0</v>
      </c>
      <c r="AG351">
        <f t="shared" si="141"/>
        <v>0</v>
      </c>
      <c r="AH351">
        <f t="shared" si="142"/>
        <v>0</v>
      </c>
      <c r="AI351">
        <f t="shared" si="143"/>
        <v>0</v>
      </c>
      <c r="AJ351">
        <f t="shared" si="144"/>
        <v>1</v>
      </c>
      <c r="AK351">
        <f t="shared" si="145"/>
        <v>1</v>
      </c>
      <c r="AL351">
        <f t="shared" si="146"/>
        <v>1</v>
      </c>
      <c r="AM351">
        <f t="shared" si="147"/>
        <v>1</v>
      </c>
      <c r="AN351">
        <f t="shared" si="148"/>
        <v>1</v>
      </c>
      <c r="AO351">
        <f t="shared" si="149"/>
        <v>1</v>
      </c>
      <c r="AP351">
        <f t="shared" si="150"/>
        <v>1</v>
      </c>
    </row>
    <row r="352" spans="1:42" x14ac:dyDescent="0.3">
      <c r="A352">
        <v>382</v>
      </c>
      <c r="B352" t="s">
        <v>406</v>
      </c>
      <c r="C352" s="1">
        <v>42459</v>
      </c>
      <c r="D352" s="5">
        <f>INDEX(daysDrivenData!B:C,MATCH(DataCleaned!B352,daysDrivenData!C:C,0),1)</f>
        <v>60</v>
      </c>
      <c r="E352">
        <v>325</v>
      </c>
      <c r="F352">
        <v>4.49698156243696</v>
      </c>
      <c r="G352">
        <v>16.807589743589698</v>
      </c>
      <c r="H352">
        <v>35.384615384615302</v>
      </c>
      <c r="I352">
        <v>4894.7128908455197</v>
      </c>
      <c r="J352">
        <v>15.0606550487554</v>
      </c>
      <c r="K352">
        <v>2</v>
      </c>
      <c r="L352">
        <v>17</v>
      </c>
      <c r="M352">
        <v>51</v>
      </c>
      <c r="N352">
        <v>23</v>
      </c>
      <c r="O352">
        <v>40</v>
      </c>
      <c r="P352">
        <v>36</v>
      </c>
      <c r="Q352">
        <v>35</v>
      </c>
      <c r="R352">
        <v>18</v>
      </c>
      <c r="S352">
        <v>29</v>
      </c>
      <c r="T352">
        <v>30</v>
      </c>
      <c r="U352">
        <v>4</v>
      </c>
      <c r="V352">
        <v>40</v>
      </c>
      <c r="W352">
        <v>0</v>
      </c>
      <c r="X352">
        <v>1</v>
      </c>
      <c r="Y352">
        <v>12</v>
      </c>
      <c r="Z352">
        <f t="shared" si="151"/>
        <v>12</v>
      </c>
      <c r="AA352">
        <f t="shared" si="152"/>
        <v>407.89274090379331</v>
      </c>
      <c r="AB352">
        <f t="shared" si="153"/>
        <v>27.083333333333332</v>
      </c>
      <c r="AC352">
        <f t="shared" si="154"/>
        <v>5.416666666666667</v>
      </c>
      <c r="AD352">
        <f t="shared" si="138"/>
        <v>1</v>
      </c>
      <c r="AE352">
        <f t="shared" si="139"/>
        <v>1</v>
      </c>
      <c r="AF352">
        <f t="shared" si="140"/>
        <v>1</v>
      </c>
      <c r="AG352">
        <f t="shared" si="141"/>
        <v>1</v>
      </c>
      <c r="AH352">
        <f t="shared" si="142"/>
        <v>1</v>
      </c>
      <c r="AI352">
        <f t="shared" si="143"/>
        <v>1</v>
      </c>
      <c r="AJ352">
        <f t="shared" si="144"/>
        <v>1</v>
      </c>
      <c r="AK352">
        <f t="shared" si="145"/>
        <v>1</v>
      </c>
      <c r="AL352">
        <f t="shared" si="146"/>
        <v>1</v>
      </c>
      <c r="AM352">
        <f t="shared" si="147"/>
        <v>1</v>
      </c>
      <c r="AN352">
        <f t="shared" si="148"/>
        <v>1</v>
      </c>
      <c r="AO352">
        <f t="shared" si="149"/>
        <v>1</v>
      </c>
      <c r="AP352">
        <f t="shared" si="150"/>
        <v>0</v>
      </c>
    </row>
    <row r="353" spans="1:42" x14ac:dyDescent="0.3">
      <c r="A353">
        <v>383</v>
      </c>
      <c r="B353" t="s">
        <v>407</v>
      </c>
      <c r="C353" s="1">
        <v>42467</v>
      </c>
      <c r="D353" s="5">
        <f>INDEX(daysDrivenData!B:C,MATCH(DataCleaned!B353,daysDrivenData!C:C,0),1)</f>
        <v>40</v>
      </c>
      <c r="E353">
        <v>227</v>
      </c>
      <c r="F353">
        <v>3.60857700223404</v>
      </c>
      <c r="G353">
        <v>15.211894273127699</v>
      </c>
      <c r="H353">
        <v>30.3964757709251</v>
      </c>
      <c r="I353">
        <v>2935.1243575440799</v>
      </c>
      <c r="J353">
        <v>12.9300632490928</v>
      </c>
      <c r="K353">
        <v>0</v>
      </c>
      <c r="L353">
        <v>20</v>
      </c>
      <c r="M353">
        <v>23</v>
      </c>
      <c r="N353">
        <v>22</v>
      </c>
      <c r="O353">
        <v>19</v>
      </c>
      <c r="P353">
        <v>12</v>
      </c>
      <c r="Q353">
        <v>45</v>
      </c>
      <c r="R353">
        <v>16</v>
      </c>
      <c r="S353">
        <v>6</v>
      </c>
      <c r="T353">
        <v>29</v>
      </c>
      <c r="U353">
        <v>8</v>
      </c>
      <c r="V353">
        <v>23</v>
      </c>
      <c r="W353">
        <v>4</v>
      </c>
      <c r="X353">
        <v>2</v>
      </c>
      <c r="Y353">
        <v>13</v>
      </c>
      <c r="Z353">
        <f t="shared" si="151"/>
        <v>12</v>
      </c>
      <c r="AA353">
        <f t="shared" si="152"/>
        <v>244.59369646200665</v>
      </c>
      <c r="AB353">
        <f t="shared" si="153"/>
        <v>18.916666666666668</v>
      </c>
      <c r="AC353">
        <f t="shared" si="154"/>
        <v>5.6749999999999998</v>
      </c>
      <c r="AD353">
        <f t="shared" si="138"/>
        <v>0</v>
      </c>
      <c r="AE353">
        <f t="shared" si="139"/>
        <v>1</v>
      </c>
      <c r="AF353">
        <f t="shared" si="140"/>
        <v>1</v>
      </c>
      <c r="AG353">
        <f t="shared" si="141"/>
        <v>1</v>
      </c>
      <c r="AH353">
        <f t="shared" si="142"/>
        <v>1</v>
      </c>
      <c r="AI353">
        <f t="shared" si="143"/>
        <v>1</v>
      </c>
      <c r="AJ353">
        <f t="shared" si="144"/>
        <v>1</v>
      </c>
      <c r="AK353">
        <f t="shared" si="145"/>
        <v>1</v>
      </c>
      <c r="AL353">
        <f t="shared" si="146"/>
        <v>1</v>
      </c>
      <c r="AM353">
        <f t="shared" si="147"/>
        <v>1</v>
      </c>
      <c r="AN353">
        <f t="shared" si="148"/>
        <v>1</v>
      </c>
      <c r="AO353">
        <f t="shared" si="149"/>
        <v>1</v>
      </c>
      <c r="AP353">
        <f t="shared" si="150"/>
        <v>1</v>
      </c>
    </row>
    <row r="354" spans="1:42" x14ac:dyDescent="0.3">
      <c r="A354">
        <v>384</v>
      </c>
      <c r="B354" t="s">
        <v>408</v>
      </c>
      <c r="C354" s="1">
        <v>42503</v>
      </c>
      <c r="D354" s="5">
        <f>INDEX(daysDrivenData!B:C,MATCH(DataCleaned!B354,daysDrivenData!C:C,0),1)</f>
        <v>24</v>
      </c>
      <c r="E354">
        <v>202</v>
      </c>
      <c r="F354">
        <v>3.7050518341754199</v>
      </c>
      <c r="G354">
        <v>15.312458745874499</v>
      </c>
      <c r="H354">
        <v>24.257425742574199</v>
      </c>
      <c r="I354">
        <v>2523.82856318428</v>
      </c>
      <c r="J354">
        <v>12.494200807843001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23</v>
      </c>
      <c r="S354">
        <v>30</v>
      </c>
      <c r="T354">
        <v>24</v>
      </c>
      <c r="U354">
        <v>47</v>
      </c>
      <c r="V354">
        <v>19</v>
      </c>
      <c r="W354">
        <v>50</v>
      </c>
      <c r="X354">
        <v>7</v>
      </c>
      <c r="Y354">
        <v>13</v>
      </c>
      <c r="Z354">
        <f t="shared" si="151"/>
        <v>7</v>
      </c>
      <c r="AA354">
        <f t="shared" si="152"/>
        <v>360.54693759775427</v>
      </c>
      <c r="AB354">
        <f t="shared" si="153"/>
        <v>28.857142857142858</v>
      </c>
      <c r="AC354">
        <f t="shared" si="154"/>
        <v>8.4166666666666661</v>
      </c>
      <c r="AD354">
        <f t="shared" ref="AD354:AD417" si="155">IF(AND($X354&lt;=$AD$1,$Y354&gt;=$AD$1),1,0)</f>
        <v>0</v>
      </c>
      <c r="AE354">
        <f t="shared" ref="AE354:AE417" si="156">IF(AND($X354&lt;=$AE$1,$Y354&gt;=$AE$1),1,0)</f>
        <v>0</v>
      </c>
      <c r="AF354">
        <f t="shared" ref="AF354:AF417" si="157">IF(AND($X354&lt;=$AF$1,$Y354&gt;=$AF$1),1,0)</f>
        <v>0</v>
      </c>
      <c r="AG354">
        <f t="shared" ref="AG354:AG417" si="158">IF(AND($X354&lt;=$AG$1,$Y354&gt;=$AG$1),1,0)</f>
        <v>0</v>
      </c>
      <c r="AH354">
        <f t="shared" ref="AH354:AH417" si="159">IF(AND($X354&lt;=$AH$1,$Y354&gt;=$AH$1),1,0)</f>
        <v>0</v>
      </c>
      <c r="AI354">
        <f t="shared" ref="AI354:AI417" si="160">IF(AND($X354&lt;=$AI$1,$Y354&gt;=$AI$1),1,0)</f>
        <v>0</v>
      </c>
      <c r="AJ354">
        <f t="shared" ref="AJ354:AJ417" si="161">IF(AND($X354&lt;=$AJ$1,$Y354&gt;=$AJ$1),1,0)</f>
        <v>1</v>
      </c>
      <c r="AK354">
        <f t="shared" ref="AK354:AK417" si="162">IF(AND($X354&lt;=$AK$1,$Y354&gt;=$AK$1),1,0)</f>
        <v>1</v>
      </c>
      <c r="AL354">
        <f t="shared" ref="AL354:AL417" si="163">IF(AND($X354&lt;=$AL$1,$Y354&gt;=$AL$1),1,0)</f>
        <v>1</v>
      </c>
      <c r="AM354">
        <f t="shared" ref="AM354:AM417" si="164">IF(AND($X354&lt;=$AM$1,$Y354&gt;=$AM$1),1,0)</f>
        <v>1</v>
      </c>
      <c r="AN354">
        <f t="shared" ref="AN354:AN417" si="165">IF(AND($X354&lt;=$AN$1,$Y354&gt;=$AN$1),1,0)</f>
        <v>1</v>
      </c>
      <c r="AO354">
        <f t="shared" ref="AO354:AO417" si="166">IF(AND($X354&lt;=$AO$1,$Y354&gt;=$AO$1),1,0)</f>
        <v>1</v>
      </c>
      <c r="AP354">
        <f t="shared" ref="AP354:AP417" si="167">IF(AND($X354&lt;=$AP$1,$Y354&gt;=$AP$1),1,0)</f>
        <v>1</v>
      </c>
    </row>
    <row r="355" spans="1:42" x14ac:dyDescent="0.3">
      <c r="A355">
        <v>385</v>
      </c>
      <c r="B355" t="s">
        <v>409</v>
      </c>
      <c r="C355" s="1">
        <v>42488</v>
      </c>
      <c r="D355" s="5">
        <f>INDEX(daysDrivenData!B:C,MATCH(DataCleaned!B355,daysDrivenData!C:C,0),1)</f>
        <v>35</v>
      </c>
      <c r="E355">
        <v>366</v>
      </c>
      <c r="F355">
        <v>4.4397862993898798</v>
      </c>
      <c r="G355">
        <v>14.671584699453501</v>
      </c>
      <c r="H355">
        <v>36.612021857923402</v>
      </c>
      <c r="I355">
        <v>5102.2790665293396</v>
      </c>
      <c r="J355">
        <v>13.940653187238601</v>
      </c>
      <c r="K355">
        <v>0</v>
      </c>
      <c r="L355">
        <v>0</v>
      </c>
      <c r="M355">
        <v>0</v>
      </c>
      <c r="N355">
        <v>0</v>
      </c>
      <c r="O355">
        <v>27</v>
      </c>
      <c r="P355">
        <v>39</v>
      </c>
      <c r="Q355">
        <v>47</v>
      </c>
      <c r="R355">
        <v>72</v>
      </c>
      <c r="S355">
        <v>76</v>
      </c>
      <c r="T355">
        <v>17</v>
      </c>
      <c r="U355">
        <v>35</v>
      </c>
      <c r="V355">
        <v>40</v>
      </c>
      <c r="W355">
        <v>13</v>
      </c>
      <c r="X355">
        <v>5</v>
      </c>
      <c r="Y355">
        <v>13</v>
      </c>
      <c r="Z355">
        <f t="shared" si="151"/>
        <v>9</v>
      </c>
      <c r="AA355">
        <f t="shared" si="152"/>
        <v>566.91989628103772</v>
      </c>
      <c r="AB355">
        <f t="shared" si="153"/>
        <v>40.666666666666664</v>
      </c>
      <c r="AC355">
        <f t="shared" si="154"/>
        <v>10.457142857142857</v>
      </c>
      <c r="AD355">
        <f t="shared" si="155"/>
        <v>0</v>
      </c>
      <c r="AE355">
        <f t="shared" si="156"/>
        <v>0</v>
      </c>
      <c r="AF355">
        <f t="shared" si="157"/>
        <v>0</v>
      </c>
      <c r="AG355">
        <f t="shared" si="158"/>
        <v>0</v>
      </c>
      <c r="AH355">
        <f t="shared" si="159"/>
        <v>1</v>
      </c>
      <c r="AI355">
        <f t="shared" si="160"/>
        <v>1</v>
      </c>
      <c r="AJ355">
        <f t="shared" si="161"/>
        <v>1</v>
      </c>
      <c r="AK355">
        <f t="shared" si="162"/>
        <v>1</v>
      </c>
      <c r="AL355">
        <f t="shared" si="163"/>
        <v>1</v>
      </c>
      <c r="AM355">
        <f t="shared" si="164"/>
        <v>1</v>
      </c>
      <c r="AN355">
        <f t="shared" si="165"/>
        <v>1</v>
      </c>
      <c r="AO355">
        <f t="shared" si="166"/>
        <v>1</v>
      </c>
      <c r="AP355">
        <f t="shared" si="167"/>
        <v>1</v>
      </c>
    </row>
    <row r="356" spans="1:42" x14ac:dyDescent="0.3">
      <c r="A356">
        <v>387</v>
      </c>
      <c r="B356" t="s">
        <v>411</v>
      </c>
      <c r="C356" s="1">
        <v>42503</v>
      </c>
      <c r="D356" s="5">
        <f>INDEX(daysDrivenData!B:C,MATCH(DataCleaned!B356,daysDrivenData!C:C,0),1)</f>
        <v>7</v>
      </c>
      <c r="E356">
        <v>33</v>
      </c>
      <c r="F356">
        <v>4.6464182004217003</v>
      </c>
      <c r="G356">
        <v>14.868686868686799</v>
      </c>
      <c r="H356">
        <v>36.363636363636303</v>
      </c>
      <c r="I356">
        <v>496.95875146851</v>
      </c>
      <c r="J356">
        <v>15.0593561051063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6</v>
      </c>
      <c r="R356">
        <v>8</v>
      </c>
      <c r="S356">
        <v>4</v>
      </c>
      <c r="T356">
        <v>0</v>
      </c>
      <c r="U356">
        <v>6</v>
      </c>
      <c r="V356">
        <v>9</v>
      </c>
      <c r="W356">
        <v>0</v>
      </c>
      <c r="X356">
        <v>7</v>
      </c>
      <c r="Y356">
        <v>12</v>
      </c>
      <c r="Z356">
        <f t="shared" si="151"/>
        <v>6</v>
      </c>
      <c r="AA356">
        <f t="shared" si="152"/>
        <v>82.826458578084996</v>
      </c>
      <c r="AB356">
        <f t="shared" si="153"/>
        <v>5.5</v>
      </c>
      <c r="AC356">
        <f t="shared" si="154"/>
        <v>4.7142857142857144</v>
      </c>
      <c r="AD356">
        <f t="shared" si="155"/>
        <v>0</v>
      </c>
      <c r="AE356">
        <f t="shared" si="156"/>
        <v>0</v>
      </c>
      <c r="AF356">
        <f t="shared" si="157"/>
        <v>0</v>
      </c>
      <c r="AG356">
        <f t="shared" si="158"/>
        <v>0</v>
      </c>
      <c r="AH356">
        <f t="shared" si="159"/>
        <v>0</v>
      </c>
      <c r="AI356">
        <f t="shared" si="160"/>
        <v>0</v>
      </c>
      <c r="AJ356">
        <f t="shared" si="161"/>
        <v>1</v>
      </c>
      <c r="AK356">
        <f t="shared" si="162"/>
        <v>1</v>
      </c>
      <c r="AL356">
        <f t="shared" si="163"/>
        <v>1</v>
      </c>
      <c r="AM356">
        <f t="shared" si="164"/>
        <v>1</v>
      </c>
      <c r="AN356">
        <f t="shared" si="165"/>
        <v>1</v>
      </c>
      <c r="AO356">
        <f t="shared" si="166"/>
        <v>1</v>
      </c>
      <c r="AP356">
        <f t="shared" si="167"/>
        <v>0</v>
      </c>
    </row>
    <row r="357" spans="1:42" x14ac:dyDescent="0.3">
      <c r="A357">
        <v>388</v>
      </c>
      <c r="B357" t="s">
        <v>412</v>
      </c>
      <c r="C357" s="1">
        <v>42495</v>
      </c>
      <c r="D357" s="5">
        <f>INDEX(daysDrivenData!B:C,MATCH(DataCleaned!B357,daysDrivenData!C:C,0),1)</f>
        <v>40</v>
      </c>
      <c r="E357">
        <v>425</v>
      </c>
      <c r="F357">
        <v>3.6721213445921199</v>
      </c>
      <c r="G357">
        <v>13.9969803921568</v>
      </c>
      <c r="H357">
        <v>34.352941176470502</v>
      </c>
      <c r="I357">
        <v>5471.4390403032603</v>
      </c>
      <c r="J357">
        <v>12.873974212478201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14</v>
      </c>
      <c r="Q357">
        <v>42</v>
      </c>
      <c r="R357">
        <v>73</v>
      </c>
      <c r="S357">
        <v>51</v>
      </c>
      <c r="T357">
        <v>68</v>
      </c>
      <c r="U357">
        <v>54</v>
      </c>
      <c r="V357">
        <v>60</v>
      </c>
      <c r="W357">
        <v>63</v>
      </c>
      <c r="X357">
        <v>6</v>
      </c>
      <c r="Y357">
        <v>13</v>
      </c>
      <c r="Z357">
        <f t="shared" si="151"/>
        <v>8</v>
      </c>
      <c r="AA357">
        <f t="shared" si="152"/>
        <v>683.92988003790754</v>
      </c>
      <c r="AB357">
        <f t="shared" si="153"/>
        <v>53.125</v>
      </c>
      <c r="AC357">
        <f t="shared" si="154"/>
        <v>10.625</v>
      </c>
      <c r="AD357">
        <f t="shared" si="155"/>
        <v>0</v>
      </c>
      <c r="AE357">
        <f t="shared" si="156"/>
        <v>0</v>
      </c>
      <c r="AF357">
        <f t="shared" si="157"/>
        <v>0</v>
      </c>
      <c r="AG357">
        <f t="shared" si="158"/>
        <v>0</v>
      </c>
      <c r="AH357">
        <f t="shared" si="159"/>
        <v>0</v>
      </c>
      <c r="AI357">
        <f t="shared" si="160"/>
        <v>1</v>
      </c>
      <c r="AJ357">
        <f t="shared" si="161"/>
        <v>1</v>
      </c>
      <c r="AK357">
        <f t="shared" si="162"/>
        <v>1</v>
      </c>
      <c r="AL357">
        <f t="shared" si="163"/>
        <v>1</v>
      </c>
      <c r="AM357">
        <f t="shared" si="164"/>
        <v>1</v>
      </c>
      <c r="AN357">
        <f t="shared" si="165"/>
        <v>1</v>
      </c>
      <c r="AO357">
        <f t="shared" si="166"/>
        <v>1</v>
      </c>
      <c r="AP357">
        <f t="shared" si="167"/>
        <v>1</v>
      </c>
    </row>
    <row r="358" spans="1:42" x14ac:dyDescent="0.3">
      <c r="A358">
        <v>389</v>
      </c>
      <c r="B358" t="s">
        <v>413</v>
      </c>
      <c r="C358" s="1">
        <v>42464</v>
      </c>
      <c r="D358" s="5">
        <f>INDEX(daysDrivenData!B:C,MATCH(DataCleaned!B358,daysDrivenData!C:C,0),1)</f>
        <v>80</v>
      </c>
      <c r="E358">
        <v>794</v>
      </c>
      <c r="F358">
        <v>3.81585075835177</v>
      </c>
      <c r="G358">
        <v>12.169941225860599</v>
      </c>
      <c r="H358">
        <v>31.108312342569199</v>
      </c>
      <c r="I358">
        <v>9904.2807782041</v>
      </c>
      <c r="J358">
        <v>12.4739052622218</v>
      </c>
      <c r="K358">
        <v>0</v>
      </c>
      <c r="L358">
        <v>50</v>
      </c>
      <c r="M358">
        <v>71</v>
      </c>
      <c r="N358">
        <v>82</v>
      </c>
      <c r="O358">
        <v>64</v>
      </c>
      <c r="P358">
        <v>63</v>
      </c>
      <c r="Q358">
        <v>89</v>
      </c>
      <c r="R358">
        <v>85</v>
      </c>
      <c r="S358">
        <v>63</v>
      </c>
      <c r="T358">
        <v>55</v>
      </c>
      <c r="U358">
        <v>67</v>
      </c>
      <c r="V358">
        <v>61</v>
      </c>
      <c r="W358">
        <v>44</v>
      </c>
      <c r="X358">
        <v>2</v>
      </c>
      <c r="Y358">
        <v>13</v>
      </c>
      <c r="Z358">
        <f t="shared" si="151"/>
        <v>12</v>
      </c>
      <c r="AA358">
        <f t="shared" si="152"/>
        <v>825.35673151700837</v>
      </c>
      <c r="AB358">
        <f t="shared" si="153"/>
        <v>66.166666666666671</v>
      </c>
      <c r="AC358">
        <f t="shared" si="154"/>
        <v>9.9250000000000007</v>
      </c>
      <c r="AD358">
        <f t="shared" si="155"/>
        <v>0</v>
      </c>
      <c r="AE358">
        <f t="shared" si="156"/>
        <v>1</v>
      </c>
      <c r="AF358">
        <f t="shared" si="157"/>
        <v>1</v>
      </c>
      <c r="AG358">
        <f t="shared" si="158"/>
        <v>1</v>
      </c>
      <c r="AH358">
        <f t="shared" si="159"/>
        <v>1</v>
      </c>
      <c r="AI358">
        <f t="shared" si="160"/>
        <v>1</v>
      </c>
      <c r="AJ358">
        <f t="shared" si="161"/>
        <v>1</v>
      </c>
      <c r="AK358">
        <f t="shared" si="162"/>
        <v>1</v>
      </c>
      <c r="AL358">
        <f t="shared" si="163"/>
        <v>1</v>
      </c>
      <c r="AM358">
        <f t="shared" si="164"/>
        <v>1</v>
      </c>
      <c r="AN358">
        <f t="shared" si="165"/>
        <v>1</v>
      </c>
      <c r="AO358">
        <f t="shared" si="166"/>
        <v>1</v>
      </c>
      <c r="AP358">
        <f t="shared" si="167"/>
        <v>1</v>
      </c>
    </row>
    <row r="359" spans="1:42" x14ac:dyDescent="0.3">
      <c r="A359">
        <v>390</v>
      </c>
      <c r="B359" t="s">
        <v>414</v>
      </c>
      <c r="C359" s="1">
        <v>42466</v>
      </c>
      <c r="D359" s="5">
        <f>INDEX(daysDrivenData!B:C,MATCH(DataCleaned!B359,daysDrivenData!C:C,0),1)</f>
        <v>39</v>
      </c>
      <c r="E359">
        <v>267</v>
      </c>
      <c r="F359">
        <v>4.3839871268325004</v>
      </c>
      <c r="G359">
        <v>13.7292759051186</v>
      </c>
      <c r="H359">
        <v>21.3483146067415</v>
      </c>
      <c r="I359">
        <v>3418.3528525254601</v>
      </c>
      <c r="J359">
        <v>12.80281967238</v>
      </c>
      <c r="K359">
        <v>0</v>
      </c>
      <c r="L359">
        <v>55</v>
      </c>
      <c r="M359">
        <v>26</v>
      </c>
      <c r="N359">
        <v>16</v>
      </c>
      <c r="O359">
        <v>20</v>
      </c>
      <c r="P359">
        <v>21</v>
      </c>
      <c r="Q359">
        <v>24</v>
      </c>
      <c r="R359">
        <v>13</v>
      </c>
      <c r="S359">
        <v>17</v>
      </c>
      <c r="T359">
        <v>20</v>
      </c>
      <c r="U359">
        <v>19</v>
      </c>
      <c r="V359">
        <v>23</v>
      </c>
      <c r="W359">
        <v>13</v>
      </c>
      <c r="X359">
        <v>2</v>
      </c>
      <c r="Y359">
        <v>13</v>
      </c>
      <c r="Z359">
        <f t="shared" si="151"/>
        <v>12</v>
      </c>
      <c r="AA359">
        <f t="shared" si="152"/>
        <v>284.86273771045501</v>
      </c>
      <c r="AB359">
        <f t="shared" si="153"/>
        <v>22.25</v>
      </c>
      <c r="AC359">
        <f t="shared" si="154"/>
        <v>6.8461538461538458</v>
      </c>
      <c r="AD359">
        <f t="shared" si="155"/>
        <v>0</v>
      </c>
      <c r="AE359">
        <f t="shared" si="156"/>
        <v>1</v>
      </c>
      <c r="AF359">
        <f t="shared" si="157"/>
        <v>1</v>
      </c>
      <c r="AG359">
        <f t="shared" si="158"/>
        <v>1</v>
      </c>
      <c r="AH359">
        <f t="shared" si="159"/>
        <v>1</v>
      </c>
      <c r="AI359">
        <f t="shared" si="160"/>
        <v>1</v>
      </c>
      <c r="AJ359">
        <f t="shared" si="161"/>
        <v>1</v>
      </c>
      <c r="AK359">
        <f t="shared" si="162"/>
        <v>1</v>
      </c>
      <c r="AL359">
        <f t="shared" si="163"/>
        <v>1</v>
      </c>
      <c r="AM359">
        <f t="shared" si="164"/>
        <v>1</v>
      </c>
      <c r="AN359">
        <f t="shared" si="165"/>
        <v>1</v>
      </c>
      <c r="AO359">
        <f t="shared" si="166"/>
        <v>1</v>
      </c>
      <c r="AP359">
        <f t="shared" si="167"/>
        <v>1</v>
      </c>
    </row>
    <row r="360" spans="1:42" x14ac:dyDescent="0.3">
      <c r="A360">
        <v>391</v>
      </c>
      <c r="B360" t="s">
        <v>415</v>
      </c>
      <c r="C360" s="1">
        <v>42459</v>
      </c>
      <c r="D360" s="5">
        <f>INDEX(daysDrivenData!B:C,MATCH(DataCleaned!B360,daysDrivenData!C:C,0),1)</f>
        <v>2</v>
      </c>
      <c r="E360">
        <v>22</v>
      </c>
      <c r="F360">
        <v>3.37744326584472</v>
      </c>
      <c r="G360">
        <v>15.1787878787878</v>
      </c>
      <c r="H360">
        <v>22.727272727272702</v>
      </c>
      <c r="I360">
        <v>259.39586574102799</v>
      </c>
      <c r="J360">
        <v>11.7907211700467</v>
      </c>
      <c r="K360">
        <v>22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1</v>
      </c>
      <c r="Z360">
        <f t="shared" si="151"/>
        <v>1</v>
      </c>
      <c r="AA360">
        <f t="shared" si="152"/>
        <v>259.39586574102799</v>
      </c>
      <c r="AB360">
        <f t="shared" si="153"/>
        <v>22</v>
      </c>
      <c r="AC360">
        <f t="shared" si="154"/>
        <v>11</v>
      </c>
      <c r="AD360">
        <f t="shared" si="155"/>
        <v>1</v>
      </c>
      <c r="AE360">
        <f t="shared" si="156"/>
        <v>0</v>
      </c>
      <c r="AF360">
        <f t="shared" si="157"/>
        <v>0</v>
      </c>
      <c r="AG360">
        <f t="shared" si="158"/>
        <v>0</v>
      </c>
      <c r="AH360">
        <f t="shared" si="159"/>
        <v>0</v>
      </c>
      <c r="AI360">
        <f t="shared" si="160"/>
        <v>0</v>
      </c>
      <c r="AJ360">
        <f t="shared" si="161"/>
        <v>0</v>
      </c>
      <c r="AK360">
        <f t="shared" si="162"/>
        <v>0</v>
      </c>
      <c r="AL360">
        <f t="shared" si="163"/>
        <v>0</v>
      </c>
      <c r="AM360">
        <f t="shared" si="164"/>
        <v>0</v>
      </c>
      <c r="AN360">
        <f t="shared" si="165"/>
        <v>0</v>
      </c>
      <c r="AO360">
        <f t="shared" si="166"/>
        <v>0</v>
      </c>
      <c r="AP360">
        <f t="shared" si="167"/>
        <v>0</v>
      </c>
    </row>
    <row r="361" spans="1:42" x14ac:dyDescent="0.3">
      <c r="A361">
        <v>392</v>
      </c>
      <c r="B361" t="s">
        <v>416</v>
      </c>
      <c r="C361" s="1">
        <v>42494</v>
      </c>
      <c r="D361" s="5">
        <f>INDEX(daysDrivenData!B:C,MATCH(DataCleaned!B361,daysDrivenData!C:C,0),1)</f>
        <v>52</v>
      </c>
      <c r="E361">
        <v>572</v>
      </c>
      <c r="F361">
        <v>4.5440043136303698</v>
      </c>
      <c r="G361">
        <v>15.4064976689976</v>
      </c>
      <c r="H361">
        <v>38.286713286713201</v>
      </c>
      <c r="I361">
        <v>8263.2143500389393</v>
      </c>
      <c r="J361">
        <v>14.446178933634499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60</v>
      </c>
      <c r="Q361">
        <v>68</v>
      </c>
      <c r="R361">
        <v>83</v>
      </c>
      <c r="S361">
        <v>85</v>
      </c>
      <c r="T361">
        <v>69</v>
      </c>
      <c r="U361">
        <v>55</v>
      </c>
      <c r="V361">
        <v>87</v>
      </c>
      <c r="W361">
        <v>65</v>
      </c>
      <c r="X361">
        <v>6</v>
      </c>
      <c r="Y361">
        <v>13</v>
      </c>
      <c r="Z361">
        <f t="shared" si="151"/>
        <v>8</v>
      </c>
      <c r="AA361">
        <f t="shared" si="152"/>
        <v>1032.9017937548674</v>
      </c>
      <c r="AB361">
        <f t="shared" si="153"/>
        <v>71.5</v>
      </c>
      <c r="AC361">
        <f t="shared" si="154"/>
        <v>11</v>
      </c>
      <c r="AD361">
        <f t="shared" si="155"/>
        <v>0</v>
      </c>
      <c r="AE361">
        <f t="shared" si="156"/>
        <v>0</v>
      </c>
      <c r="AF361">
        <f t="shared" si="157"/>
        <v>0</v>
      </c>
      <c r="AG361">
        <f t="shared" si="158"/>
        <v>0</v>
      </c>
      <c r="AH361">
        <f t="shared" si="159"/>
        <v>0</v>
      </c>
      <c r="AI361">
        <f t="shared" si="160"/>
        <v>1</v>
      </c>
      <c r="AJ361">
        <f t="shared" si="161"/>
        <v>1</v>
      </c>
      <c r="AK361">
        <f t="shared" si="162"/>
        <v>1</v>
      </c>
      <c r="AL361">
        <f t="shared" si="163"/>
        <v>1</v>
      </c>
      <c r="AM361">
        <f t="shared" si="164"/>
        <v>1</v>
      </c>
      <c r="AN361">
        <f t="shared" si="165"/>
        <v>1</v>
      </c>
      <c r="AO361">
        <f t="shared" si="166"/>
        <v>1</v>
      </c>
      <c r="AP361">
        <f t="shared" si="167"/>
        <v>1</v>
      </c>
    </row>
    <row r="362" spans="1:42" x14ac:dyDescent="0.3">
      <c r="A362">
        <v>394</v>
      </c>
      <c r="B362" t="s">
        <v>418</v>
      </c>
      <c r="C362" s="1">
        <v>42490</v>
      </c>
      <c r="D362" s="5">
        <f>INDEX(daysDrivenData!B:C,MATCH(DataCleaned!B362,daysDrivenData!C:C,0),1)</f>
        <v>12</v>
      </c>
      <c r="E362">
        <v>39</v>
      </c>
      <c r="F362">
        <v>4.5284848415324204</v>
      </c>
      <c r="G362">
        <v>12.2290598290598</v>
      </c>
      <c r="H362">
        <v>35.897435897435898</v>
      </c>
      <c r="I362">
        <v>542.930869629786</v>
      </c>
      <c r="J362">
        <v>13.9213043494816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3</v>
      </c>
      <c r="R362">
        <v>6</v>
      </c>
      <c r="S362">
        <v>9</v>
      </c>
      <c r="T362">
        <v>7</v>
      </c>
      <c r="U362">
        <v>11</v>
      </c>
      <c r="V362">
        <v>1</v>
      </c>
      <c r="W362">
        <v>2</v>
      </c>
      <c r="X362">
        <v>7</v>
      </c>
      <c r="Y362">
        <v>13</v>
      </c>
      <c r="Z362">
        <f t="shared" si="151"/>
        <v>7</v>
      </c>
      <c r="AA362">
        <f t="shared" si="152"/>
        <v>77.561552804255143</v>
      </c>
      <c r="AB362">
        <f t="shared" si="153"/>
        <v>5.5714285714285712</v>
      </c>
      <c r="AC362">
        <f t="shared" si="154"/>
        <v>3.25</v>
      </c>
      <c r="AD362">
        <f t="shared" si="155"/>
        <v>0</v>
      </c>
      <c r="AE362">
        <f t="shared" si="156"/>
        <v>0</v>
      </c>
      <c r="AF362">
        <f t="shared" si="157"/>
        <v>0</v>
      </c>
      <c r="AG362">
        <f t="shared" si="158"/>
        <v>0</v>
      </c>
      <c r="AH362">
        <f t="shared" si="159"/>
        <v>0</v>
      </c>
      <c r="AI362">
        <f t="shared" si="160"/>
        <v>0</v>
      </c>
      <c r="AJ362">
        <f t="shared" si="161"/>
        <v>1</v>
      </c>
      <c r="AK362">
        <f t="shared" si="162"/>
        <v>1</v>
      </c>
      <c r="AL362">
        <f t="shared" si="163"/>
        <v>1</v>
      </c>
      <c r="AM362">
        <f t="shared" si="164"/>
        <v>1</v>
      </c>
      <c r="AN362">
        <f t="shared" si="165"/>
        <v>1</v>
      </c>
      <c r="AO362">
        <f t="shared" si="166"/>
        <v>1</v>
      </c>
      <c r="AP362">
        <f t="shared" si="167"/>
        <v>1</v>
      </c>
    </row>
    <row r="363" spans="1:42" x14ac:dyDescent="0.3">
      <c r="A363">
        <v>395</v>
      </c>
      <c r="B363" t="s">
        <v>419</v>
      </c>
      <c r="C363" s="1">
        <v>42480</v>
      </c>
      <c r="D363" s="5">
        <f>INDEX(daysDrivenData!B:C,MATCH(DataCleaned!B363,daysDrivenData!C:C,0),1)</f>
        <v>40</v>
      </c>
      <c r="E363">
        <v>254</v>
      </c>
      <c r="F363">
        <v>3.93457864910435</v>
      </c>
      <c r="G363">
        <v>14.9167322834645</v>
      </c>
      <c r="H363">
        <v>39.370078740157403</v>
      </c>
      <c r="I363">
        <v>3495.20276895808</v>
      </c>
      <c r="J363">
        <v>13.7606408226696</v>
      </c>
      <c r="K363">
        <v>0</v>
      </c>
      <c r="L363">
        <v>0</v>
      </c>
      <c r="M363">
        <v>0</v>
      </c>
      <c r="N363">
        <v>36</v>
      </c>
      <c r="O363">
        <v>11</v>
      </c>
      <c r="P363">
        <v>25</v>
      </c>
      <c r="Q363">
        <v>19</v>
      </c>
      <c r="R363">
        <v>17</v>
      </c>
      <c r="S363">
        <v>31</v>
      </c>
      <c r="T363">
        <v>17</v>
      </c>
      <c r="U363">
        <v>42</v>
      </c>
      <c r="V363">
        <v>36</v>
      </c>
      <c r="W363">
        <v>20</v>
      </c>
      <c r="X363">
        <v>4</v>
      </c>
      <c r="Y363">
        <v>13</v>
      </c>
      <c r="Z363">
        <f t="shared" si="151"/>
        <v>10</v>
      </c>
      <c r="AA363">
        <f t="shared" si="152"/>
        <v>349.52027689580802</v>
      </c>
      <c r="AB363">
        <f t="shared" si="153"/>
        <v>25.4</v>
      </c>
      <c r="AC363">
        <f t="shared" si="154"/>
        <v>6.35</v>
      </c>
      <c r="AD363">
        <f t="shared" si="155"/>
        <v>0</v>
      </c>
      <c r="AE363">
        <f t="shared" si="156"/>
        <v>0</v>
      </c>
      <c r="AF363">
        <f t="shared" si="157"/>
        <v>0</v>
      </c>
      <c r="AG363">
        <f t="shared" si="158"/>
        <v>1</v>
      </c>
      <c r="AH363">
        <f t="shared" si="159"/>
        <v>1</v>
      </c>
      <c r="AI363">
        <f t="shared" si="160"/>
        <v>1</v>
      </c>
      <c r="AJ363">
        <f t="shared" si="161"/>
        <v>1</v>
      </c>
      <c r="AK363">
        <f t="shared" si="162"/>
        <v>1</v>
      </c>
      <c r="AL363">
        <f t="shared" si="163"/>
        <v>1</v>
      </c>
      <c r="AM363">
        <f t="shared" si="164"/>
        <v>1</v>
      </c>
      <c r="AN363">
        <f t="shared" si="165"/>
        <v>1</v>
      </c>
      <c r="AO363">
        <f t="shared" si="166"/>
        <v>1</v>
      </c>
      <c r="AP363">
        <f t="shared" si="167"/>
        <v>1</v>
      </c>
    </row>
    <row r="364" spans="1:42" x14ac:dyDescent="0.3">
      <c r="A364">
        <v>396</v>
      </c>
      <c r="B364" t="s">
        <v>420</v>
      </c>
      <c r="C364" s="1">
        <v>42475</v>
      </c>
      <c r="D364" s="5">
        <f>INDEX(daysDrivenData!B:C,MATCH(DataCleaned!B364,daysDrivenData!C:C,0),1)</f>
        <v>52</v>
      </c>
      <c r="E364">
        <v>436</v>
      </c>
      <c r="F364">
        <v>3.2947662287452002</v>
      </c>
      <c r="G364">
        <v>12.812538226299599</v>
      </c>
      <c r="H364">
        <v>39.678899082568797</v>
      </c>
      <c r="I364">
        <v>5362.0365773029098</v>
      </c>
      <c r="J364">
        <v>12.298249030511201</v>
      </c>
      <c r="K364">
        <v>0</v>
      </c>
      <c r="L364">
        <v>0</v>
      </c>
      <c r="M364">
        <v>25</v>
      </c>
      <c r="N364">
        <v>0</v>
      </c>
      <c r="O364">
        <v>52</v>
      </c>
      <c r="P364">
        <v>36</v>
      </c>
      <c r="Q364">
        <v>41</v>
      </c>
      <c r="R364">
        <v>22</v>
      </c>
      <c r="S364">
        <v>54</v>
      </c>
      <c r="T364">
        <v>59</v>
      </c>
      <c r="U364">
        <v>57</v>
      </c>
      <c r="V364">
        <v>56</v>
      </c>
      <c r="W364">
        <v>34</v>
      </c>
      <c r="X364">
        <v>3</v>
      </c>
      <c r="Y364">
        <v>13</v>
      </c>
      <c r="Z364">
        <f t="shared" si="151"/>
        <v>11</v>
      </c>
      <c r="AA364">
        <f t="shared" si="152"/>
        <v>487.45787066390091</v>
      </c>
      <c r="AB364">
        <f t="shared" si="153"/>
        <v>39.636363636363633</v>
      </c>
      <c r="AC364">
        <f t="shared" si="154"/>
        <v>8.384615384615385</v>
      </c>
      <c r="AD364">
        <f t="shared" si="155"/>
        <v>0</v>
      </c>
      <c r="AE364">
        <f t="shared" si="156"/>
        <v>0</v>
      </c>
      <c r="AF364">
        <f t="shared" si="157"/>
        <v>1</v>
      </c>
      <c r="AG364">
        <f t="shared" si="158"/>
        <v>1</v>
      </c>
      <c r="AH364">
        <f t="shared" si="159"/>
        <v>1</v>
      </c>
      <c r="AI364">
        <f t="shared" si="160"/>
        <v>1</v>
      </c>
      <c r="AJ364">
        <f t="shared" si="161"/>
        <v>1</v>
      </c>
      <c r="AK364">
        <f t="shared" si="162"/>
        <v>1</v>
      </c>
      <c r="AL364">
        <f t="shared" si="163"/>
        <v>1</v>
      </c>
      <c r="AM364">
        <f t="shared" si="164"/>
        <v>1</v>
      </c>
      <c r="AN364">
        <f t="shared" si="165"/>
        <v>1</v>
      </c>
      <c r="AO364">
        <f t="shared" si="166"/>
        <v>1</v>
      </c>
      <c r="AP364">
        <f t="shared" si="167"/>
        <v>1</v>
      </c>
    </row>
    <row r="365" spans="1:42" x14ac:dyDescent="0.3">
      <c r="A365">
        <v>397</v>
      </c>
      <c r="B365" t="s">
        <v>421</v>
      </c>
      <c r="C365" s="1">
        <v>42494</v>
      </c>
      <c r="D365" s="5">
        <f>INDEX(daysDrivenData!B:C,MATCH(DataCleaned!B365,daysDrivenData!C:C,0),1)</f>
        <v>30</v>
      </c>
      <c r="E365">
        <v>235</v>
      </c>
      <c r="F365">
        <v>3.6766995007071701</v>
      </c>
      <c r="G365">
        <v>13.1850354609929</v>
      </c>
      <c r="H365">
        <v>41.276595744680797</v>
      </c>
      <c r="I365">
        <v>3074.7353620138201</v>
      </c>
      <c r="J365">
        <v>13.0839802638886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20</v>
      </c>
      <c r="Q365">
        <v>68</v>
      </c>
      <c r="R365">
        <v>77</v>
      </c>
      <c r="S365">
        <v>1</v>
      </c>
      <c r="T365">
        <v>35</v>
      </c>
      <c r="U365">
        <v>25</v>
      </c>
      <c r="V365">
        <v>1</v>
      </c>
      <c r="W365">
        <v>8</v>
      </c>
      <c r="X365">
        <v>6</v>
      </c>
      <c r="Y365">
        <v>13</v>
      </c>
      <c r="Z365">
        <f t="shared" si="151"/>
        <v>8</v>
      </c>
      <c r="AA365">
        <f t="shared" si="152"/>
        <v>384.34192025172752</v>
      </c>
      <c r="AB365">
        <f t="shared" si="153"/>
        <v>29.375</v>
      </c>
      <c r="AC365">
        <f t="shared" si="154"/>
        <v>7.833333333333333</v>
      </c>
      <c r="AD365">
        <f t="shared" si="155"/>
        <v>0</v>
      </c>
      <c r="AE365">
        <f t="shared" si="156"/>
        <v>0</v>
      </c>
      <c r="AF365">
        <f t="shared" si="157"/>
        <v>0</v>
      </c>
      <c r="AG365">
        <f t="shared" si="158"/>
        <v>0</v>
      </c>
      <c r="AH365">
        <f t="shared" si="159"/>
        <v>0</v>
      </c>
      <c r="AI365">
        <f t="shared" si="160"/>
        <v>1</v>
      </c>
      <c r="AJ365">
        <f t="shared" si="161"/>
        <v>1</v>
      </c>
      <c r="AK365">
        <f t="shared" si="162"/>
        <v>1</v>
      </c>
      <c r="AL365">
        <f t="shared" si="163"/>
        <v>1</v>
      </c>
      <c r="AM365">
        <f t="shared" si="164"/>
        <v>1</v>
      </c>
      <c r="AN365">
        <f t="shared" si="165"/>
        <v>1</v>
      </c>
      <c r="AO365">
        <f t="shared" si="166"/>
        <v>1</v>
      </c>
      <c r="AP365">
        <f t="shared" si="167"/>
        <v>1</v>
      </c>
    </row>
    <row r="366" spans="1:42" x14ac:dyDescent="0.3">
      <c r="A366">
        <v>398</v>
      </c>
      <c r="B366" t="s">
        <v>422</v>
      </c>
      <c r="C366" s="1">
        <v>42494</v>
      </c>
      <c r="D366" s="5">
        <f>INDEX(daysDrivenData!B:C,MATCH(DataCleaned!B366,daysDrivenData!C:C,0),1)</f>
        <v>23</v>
      </c>
      <c r="E366">
        <v>215</v>
      </c>
      <c r="F366">
        <v>4.3196040786328398</v>
      </c>
      <c r="G366">
        <v>13.419379844961201</v>
      </c>
      <c r="H366">
        <v>39.0697674418604</v>
      </c>
      <c r="I366">
        <v>2976.73055887092</v>
      </c>
      <c r="J366">
        <v>13.8452584133531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43</v>
      </c>
      <c r="Q366">
        <v>62</v>
      </c>
      <c r="R366">
        <v>48</v>
      </c>
      <c r="S366">
        <v>32</v>
      </c>
      <c r="T366">
        <v>30</v>
      </c>
      <c r="U366">
        <v>0</v>
      </c>
      <c r="V366">
        <v>0</v>
      </c>
      <c r="W366">
        <v>0</v>
      </c>
      <c r="X366">
        <v>6</v>
      </c>
      <c r="Y366">
        <v>10</v>
      </c>
      <c r="Z366">
        <f t="shared" si="151"/>
        <v>5</v>
      </c>
      <c r="AA366">
        <f t="shared" si="152"/>
        <v>595.34611177418401</v>
      </c>
      <c r="AB366">
        <f t="shared" si="153"/>
        <v>43</v>
      </c>
      <c r="AC366">
        <f t="shared" si="154"/>
        <v>9.3478260869565215</v>
      </c>
      <c r="AD366">
        <f t="shared" si="155"/>
        <v>0</v>
      </c>
      <c r="AE366">
        <f t="shared" si="156"/>
        <v>0</v>
      </c>
      <c r="AF366">
        <f t="shared" si="157"/>
        <v>0</v>
      </c>
      <c r="AG366">
        <f t="shared" si="158"/>
        <v>0</v>
      </c>
      <c r="AH366">
        <f t="shared" si="159"/>
        <v>0</v>
      </c>
      <c r="AI366">
        <f t="shared" si="160"/>
        <v>1</v>
      </c>
      <c r="AJ366">
        <f t="shared" si="161"/>
        <v>1</v>
      </c>
      <c r="AK366">
        <f t="shared" si="162"/>
        <v>1</v>
      </c>
      <c r="AL366">
        <f t="shared" si="163"/>
        <v>1</v>
      </c>
      <c r="AM366">
        <f t="shared" si="164"/>
        <v>1</v>
      </c>
      <c r="AN366">
        <f t="shared" si="165"/>
        <v>0</v>
      </c>
      <c r="AO366">
        <f t="shared" si="166"/>
        <v>0</v>
      </c>
      <c r="AP366">
        <f t="shared" si="167"/>
        <v>0</v>
      </c>
    </row>
    <row r="367" spans="1:42" x14ac:dyDescent="0.3">
      <c r="A367">
        <v>399</v>
      </c>
      <c r="B367" t="s">
        <v>423</v>
      </c>
      <c r="C367" s="1">
        <v>42500</v>
      </c>
      <c r="D367" s="5">
        <f>INDEX(daysDrivenData!B:C,MATCH(DataCleaned!B367,daysDrivenData!C:C,0),1)</f>
        <v>18</v>
      </c>
      <c r="E367">
        <v>62</v>
      </c>
      <c r="F367">
        <v>6.4789332593565696</v>
      </c>
      <c r="G367">
        <v>15.531989247311801</v>
      </c>
      <c r="H367">
        <v>27.419354838709602</v>
      </c>
      <c r="I367">
        <v>1138.70002009519</v>
      </c>
      <c r="J367">
        <v>18.366129356374099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10</v>
      </c>
      <c r="R367">
        <v>9</v>
      </c>
      <c r="S367">
        <v>15</v>
      </c>
      <c r="T367">
        <v>6</v>
      </c>
      <c r="U367">
        <v>8</v>
      </c>
      <c r="V367">
        <v>6</v>
      </c>
      <c r="W367">
        <v>8</v>
      </c>
      <c r="X367">
        <v>7</v>
      </c>
      <c r="Y367">
        <v>13</v>
      </c>
      <c r="Z367">
        <f t="shared" si="151"/>
        <v>7</v>
      </c>
      <c r="AA367">
        <f t="shared" si="152"/>
        <v>162.67143144216999</v>
      </c>
      <c r="AB367">
        <f t="shared" si="153"/>
        <v>8.8571428571428577</v>
      </c>
      <c r="AC367">
        <f t="shared" si="154"/>
        <v>3.4444444444444446</v>
      </c>
      <c r="AD367">
        <f t="shared" si="155"/>
        <v>0</v>
      </c>
      <c r="AE367">
        <f t="shared" si="156"/>
        <v>0</v>
      </c>
      <c r="AF367">
        <f t="shared" si="157"/>
        <v>0</v>
      </c>
      <c r="AG367">
        <f t="shared" si="158"/>
        <v>0</v>
      </c>
      <c r="AH367">
        <f t="shared" si="159"/>
        <v>0</v>
      </c>
      <c r="AI367">
        <f t="shared" si="160"/>
        <v>0</v>
      </c>
      <c r="AJ367">
        <f t="shared" si="161"/>
        <v>1</v>
      </c>
      <c r="AK367">
        <f t="shared" si="162"/>
        <v>1</v>
      </c>
      <c r="AL367">
        <f t="shared" si="163"/>
        <v>1</v>
      </c>
      <c r="AM367">
        <f t="shared" si="164"/>
        <v>1</v>
      </c>
      <c r="AN367">
        <f t="shared" si="165"/>
        <v>1</v>
      </c>
      <c r="AO367">
        <f t="shared" si="166"/>
        <v>1</v>
      </c>
      <c r="AP367">
        <f t="shared" si="167"/>
        <v>1</v>
      </c>
    </row>
    <row r="368" spans="1:42" x14ac:dyDescent="0.3">
      <c r="A368">
        <v>400</v>
      </c>
      <c r="B368" t="s">
        <v>424</v>
      </c>
      <c r="C368" s="1">
        <v>42459</v>
      </c>
      <c r="D368" s="5">
        <f>INDEX(daysDrivenData!B:C,MATCH(DataCleaned!B368,daysDrivenData!C:C,0),1)</f>
        <v>49</v>
      </c>
      <c r="E368">
        <v>349</v>
      </c>
      <c r="F368">
        <v>3.4234611045414902</v>
      </c>
      <c r="G368">
        <v>10.9967048710601</v>
      </c>
      <c r="H368">
        <v>21.2034383954154</v>
      </c>
      <c r="I368">
        <v>3871.1633200473502</v>
      </c>
      <c r="J368">
        <v>11.0921585101643</v>
      </c>
      <c r="K368">
        <v>27</v>
      </c>
      <c r="L368">
        <v>57</v>
      </c>
      <c r="M368">
        <v>26</v>
      </c>
      <c r="N368">
        <v>36</v>
      </c>
      <c r="O368">
        <v>16</v>
      </c>
      <c r="P368">
        <v>55</v>
      </c>
      <c r="Q368">
        <v>41</v>
      </c>
      <c r="R368">
        <v>22</v>
      </c>
      <c r="S368">
        <v>67</v>
      </c>
      <c r="T368">
        <v>2</v>
      </c>
      <c r="U368">
        <v>0</v>
      </c>
      <c r="V368">
        <v>0</v>
      </c>
      <c r="W368">
        <v>0</v>
      </c>
      <c r="X368">
        <v>1</v>
      </c>
      <c r="Y368">
        <v>10</v>
      </c>
      <c r="Z368">
        <f t="shared" si="151"/>
        <v>10</v>
      </c>
      <c r="AA368">
        <f t="shared" si="152"/>
        <v>387.116332004735</v>
      </c>
      <c r="AB368">
        <f t="shared" si="153"/>
        <v>34.9</v>
      </c>
      <c r="AC368">
        <f t="shared" si="154"/>
        <v>7.1224489795918364</v>
      </c>
      <c r="AD368">
        <f t="shared" si="155"/>
        <v>1</v>
      </c>
      <c r="AE368">
        <f t="shared" si="156"/>
        <v>1</v>
      </c>
      <c r="AF368">
        <f t="shared" si="157"/>
        <v>1</v>
      </c>
      <c r="AG368">
        <f t="shared" si="158"/>
        <v>1</v>
      </c>
      <c r="AH368">
        <f t="shared" si="159"/>
        <v>1</v>
      </c>
      <c r="AI368">
        <f t="shared" si="160"/>
        <v>1</v>
      </c>
      <c r="AJ368">
        <f t="shared" si="161"/>
        <v>1</v>
      </c>
      <c r="AK368">
        <f t="shared" si="162"/>
        <v>1</v>
      </c>
      <c r="AL368">
        <f t="shared" si="163"/>
        <v>1</v>
      </c>
      <c r="AM368">
        <f t="shared" si="164"/>
        <v>1</v>
      </c>
      <c r="AN368">
        <f t="shared" si="165"/>
        <v>0</v>
      </c>
      <c r="AO368">
        <f t="shared" si="166"/>
        <v>0</v>
      </c>
      <c r="AP368">
        <f t="shared" si="167"/>
        <v>0</v>
      </c>
    </row>
    <row r="369" spans="1:42" x14ac:dyDescent="0.3">
      <c r="A369">
        <v>401</v>
      </c>
      <c r="B369" t="s">
        <v>425</v>
      </c>
      <c r="C369" s="1">
        <v>42498</v>
      </c>
      <c r="D369" s="5">
        <f>INDEX(daysDrivenData!B:C,MATCH(DataCleaned!B369,daysDrivenData!C:C,0),1)</f>
        <v>45</v>
      </c>
      <c r="E369">
        <v>718</v>
      </c>
      <c r="F369">
        <v>4.40427264894105</v>
      </c>
      <c r="G369">
        <v>14.6054549675023</v>
      </c>
      <c r="H369">
        <v>53.481894150417801</v>
      </c>
      <c r="I369">
        <v>11053.256270260799</v>
      </c>
      <c r="J369">
        <v>15.394507340196199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6</v>
      </c>
      <c r="Q369">
        <v>113</v>
      </c>
      <c r="R369">
        <v>103</v>
      </c>
      <c r="S369">
        <v>94</v>
      </c>
      <c r="T369">
        <v>91</v>
      </c>
      <c r="U369">
        <v>100</v>
      </c>
      <c r="V369">
        <v>111</v>
      </c>
      <c r="W369">
        <v>100</v>
      </c>
      <c r="X369">
        <v>6</v>
      </c>
      <c r="Y369">
        <v>13</v>
      </c>
      <c r="Z369">
        <f t="shared" si="151"/>
        <v>8</v>
      </c>
      <c r="AA369">
        <f t="shared" si="152"/>
        <v>1381.6570337825999</v>
      </c>
      <c r="AB369">
        <f t="shared" si="153"/>
        <v>89.75</v>
      </c>
      <c r="AC369">
        <f t="shared" si="154"/>
        <v>15.955555555555556</v>
      </c>
      <c r="AD369">
        <f t="shared" si="155"/>
        <v>0</v>
      </c>
      <c r="AE369">
        <f t="shared" si="156"/>
        <v>0</v>
      </c>
      <c r="AF369">
        <f t="shared" si="157"/>
        <v>0</v>
      </c>
      <c r="AG369">
        <f t="shared" si="158"/>
        <v>0</v>
      </c>
      <c r="AH369">
        <f t="shared" si="159"/>
        <v>0</v>
      </c>
      <c r="AI369">
        <f t="shared" si="160"/>
        <v>1</v>
      </c>
      <c r="AJ369">
        <f t="shared" si="161"/>
        <v>1</v>
      </c>
      <c r="AK369">
        <f t="shared" si="162"/>
        <v>1</v>
      </c>
      <c r="AL369">
        <f t="shared" si="163"/>
        <v>1</v>
      </c>
      <c r="AM369">
        <f t="shared" si="164"/>
        <v>1</v>
      </c>
      <c r="AN369">
        <f t="shared" si="165"/>
        <v>1</v>
      </c>
      <c r="AO369">
        <f t="shared" si="166"/>
        <v>1</v>
      </c>
      <c r="AP369">
        <f t="shared" si="167"/>
        <v>1</v>
      </c>
    </row>
    <row r="370" spans="1:42" x14ac:dyDescent="0.3">
      <c r="A370">
        <v>402</v>
      </c>
      <c r="B370" t="s">
        <v>426</v>
      </c>
      <c r="C370" s="1">
        <v>42487</v>
      </c>
      <c r="D370" s="5">
        <f>INDEX(daysDrivenData!B:C,MATCH(DataCleaned!B370,daysDrivenData!C:C,0),1)</f>
        <v>8</v>
      </c>
      <c r="E370">
        <v>51</v>
      </c>
      <c r="F370">
        <v>4.2760313142618198</v>
      </c>
      <c r="G370">
        <v>13.909150326797301</v>
      </c>
      <c r="H370">
        <v>13.7254901960784</v>
      </c>
      <c r="I370">
        <v>640.19783022129104</v>
      </c>
      <c r="J370">
        <v>12.552898631790001</v>
      </c>
      <c r="K370">
        <v>0</v>
      </c>
      <c r="L370">
        <v>0</v>
      </c>
      <c r="M370">
        <v>0</v>
      </c>
      <c r="N370">
        <v>0</v>
      </c>
      <c r="O370">
        <v>7</v>
      </c>
      <c r="P370">
        <v>0</v>
      </c>
      <c r="Q370">
        <v>0</v>
      </c>
      <c r="R370">
        <v>0</v>
      </c>
      <c r="S370">
        <v>0</v>
      </c>
      <c r="T370">
        <v>44</v>
      </c>
      <c r="U370">
        <v>0</v>
      </c>
      <c r="V370">
        <v>0</v>
      </c>
      <c r="W370">
        <v>0</v>
      </c>
      <c r="X370">
        <v>5</v>
      </c>
      <c r="Y370">
        <v>10</v>
      </c>
      <c r="Z370">
        <f t="shared" si="151"/>
        <v>6</v>
      </c>
      <c r="AA370">
        <f t="shared" si="152"/>
        <v>106.69963837021517</v>
      </c>
      <c r="AB370">
        <f t="shared" si="153"/>
        <v>8.5</v>
      </c>
      <c r="AC370">
        <f t="shared" si="154"/>
        <v>6.375</v>
      </c>
      <c r="AD370">
        <f t="shared" si="155"/>
        <v>0</v>
      </c>
      <c r="AE370">
        <f t="shared" si="156"/>
        <v>0</v>
      </c>
      <c r="AF370">
        <f t="shared" si="157"/>
        <v>0</v>
      </c>
      <c r="AG370">
        <f t="shared" si="158"/>
        <v>0</v>
      </c>
      <c r="AH370">
        <f t="shared" si="159"/>
        <v>1</v>
      </c>
      <c r="AI370">
        <f t="shared" si="160"/>
        <v>1</v>
      </c>
      <c r="AJ370">
        <f t="shared" si="161"/>
        <v>1</v>
      </c>
      <c r="AK370">
        <f t="shared" si="162"/>
        <v>1</v>
      </c>
      <c r="AL370">
        <f t="shared" si="163"/>
        <v>1</v>
      </c>
      <c r="AM370">
        <f t="shared" si="164"/>
        <v>1</v>
      </c>
      <c r="AN370">
        <f t="shared" si="165"/>
        <v>0</v>
      </c>
      <c r="AO370">
        <f t="shared" si="166"/>
        <v>0</v>
      </c>
      <c r="AP370">
        <f t="shared" si="167"/>
        <v>0</v>
      </c>
    </row>
    <row r="371" spans="1:42" x14ac:dyDescent="0.3">
      <c r="A371">
        <v>403</v>
      </c>
      <c r="B371" t="s">
        <v>427</v>
      </c>
      <c r="C371" s="1">
        <v>42470</v>
      </c>
      <c r="D371" s="5">
        <f>INDEX(daysDrivenData!B:C,MATCH(DataCleaned!B371,daysDrivenData!C:C,0),1)</f>
        <v>12</v>
      </c>
      <c r="E371">
        <v>43</v>
      </c>
      <c r="F371">
        <v>3.7657066409716999</v>
      </c>
      <c r="G371">
        <v>14.097674418604599</v>
      </c>
      <c r="H371">
        <v>25.581395348837201</v>
      </c>
      <c r="I371">
        <v>526.03755895170195</v>
      </c>
      <c r="J371">
        <v>12.233431603527899</v>
      </c>
      <c r="K371">
        <v>0</v>
      </c>
      <c r="L371">
        <v>2</v>
      </c>
      <c r="M371">
        <v>4</v>
      </c>
      <c r="N371">
        <v>2</v>
      </c>
      <c r="O371">
        <v>2</v>
      </c>
      <c r="P371">
        <v>0</v>
      </c>
      <c r="Q371">
        <v>4</v>
      </c>
      <c r="R371">
        <v>17</v>
      </c>
      <c r="S371">
        <v>12</v>
      </c>
      <c r="T371">
        <v>0</v>
      </c>
      <c r="U371">
        <v>0</v>
      </c>
      <c r="V371">
        <v>0</v>
      </c>
      <c r="W371">
        <v>0</v>
      </c>
      <c r="X371">
        <v>2</v>
      </c>
      <c r="Y371">
        <v>9</v>
      </c>
      <c r="Z371">
        <f t="shared" si="151"/>
        <v>8</v>
      </c>
      <c r="AA371">
        <f t="shared" si="152"/>
        <v>65.754694868962744</v>
      </c>
      <c r="AB371">
        <f t="shared" si="153"/>
        <v>5.375</v>
      </c>
      <c r="AC371">
        <f t="shared" si="154"/>
        <v>3.5833333333333335</v>
      </c>
      <c r="AD371">
        <f t="shared" si="155"/>
        <v>0</v>
      </c>
      <c r="AE371">
        <f t="shared" si="156"/>
        <v>1</v>
      </c>
      <c r="AF371">
        <f t="shared" si="157"/>
        <v>1</v>
      </c>
      <c r="AG371">
        <f t="shared" si="158"/>
        <v>1</v>
      </c>
      <c r="AH371">
        <f t="shared" si="159"/>
        <v>1</v>
      </c>
      <c r="AI371">
        <f t="shared" si="160"/>
        <v>1</v>
      </c>
      <c r="AJ371">
        <f t="shared" si="161"/>
        <v>1</v>
      </c>
      <c r="AK371">
        <f t="shared" si="162"/>
        <v>1</v>
      </c>
      <c r="AL371">
        <f t="shared" si="163"/>
        <v>1</v>
      </c>
      <c r="AM371">
        <f t="shared" si="164"/>
        <v>0</v>
      </c>
      <c r="AN371">
        <f t="shared" si="165"/>
        <v>0</v>
      </c>
      <c r="AO371">
        <f t="shared" si="166"/>
        <v>0</v>
      </c>
      <c r="AP371">
        <f t="shared" si="167"/>
        <v>0</v>
      </c>
    </row>
    <row r="372" spans="1:42" x14ac:dyDescent="0.3">
      <c r="A372">
        <v>404</v>
      </c>
      <c r="B372" t="s">
        <v>428</v>
      </c>
      <c r="C372" s="1">
        <v>42497</v>
      </c>
      <c r="D372" s="5">
        <f>INDEX(daysDrivenData!B:C,MATCH(DataCleaned!B372,daysDrivenData!C:C,0),1)</f>
        <v>47</v>
      </c>
      <c r="E372">
        <v>380</v>
      </c>
      <c r="F372">
        <v>3.3137219376625699</v>
      </c>
      <c r="G372">
        <v>10.765219298245601</v>
      </c>
      <c r="H372">
        <v>43.157894736842003</v>
      </c>
      <c r="I372">
        <v>4529.4121362245796</v>
      </c>
      <c r="J372">
        <v>11.9195056216436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6</v>
      </c>
      <c r="Q372">
        <v>61</v>
      </c>
      <c r="R372">
        <v>60</v>
      </c>
      <c r="S372">
        <v>52</v>
      </c>
      <c r="T372">
        <v>57</v>
      </c>
      <c r="U372">
        <v>52</v>
      </c>
      <c r="V372">
        <v>57</v>
      </c>
      <c r="W372">
        <v>35</v>
      </c>
      <c r="X372">
        <v>6</v>
      </c>
      <c r="Y372">
        <v>13</v>
      </c>
      <c r="Z372">
        <f t="shared" si="151"/>
        <v>8</v>
      </c>
      <c r="AA372">
        <f t="shared" si="152"/>
        <v>566.17651702807245</v>
      </c>
      <c r="AB372">
        <f t="shared" si="153"/>
        <v>47.5</v>
      </c>
      <c r="AC372">
        <f t="shared" si="154"/>
        <v>8.085106382978724</v>
      </c>
      <c r="AD372">
        <f t="shared" si="155"/>
        <v>0</v>
      </c>
      <c r="AE372">
        <f t="shared" si="156"/>
        <v>0</v>
      </c>
      <c r="AF372">
        <f t="shared" si="157"/>
        <v>0</v>
      </c>
      <c r="AG372">
        <f t="shared" si="158"/>
        <v>0</v>
      </c>
      <c r="AH372">
        <f t="shared" si="159"/>
        <v>0</v>
      </c>
      <c r="AI372">
        <f t="shared" si="160"/>
        <v>1</v>
      </c>
      <c r="AJ372">
        <f t="shared" si="161"/>
        <v>1</v>
      </c>
      <c r="AK372">
        <f t="shared" si="162"/>
        <v>1</v>
      </c>
      <c r="AL372">
        <f t="shared" si="163"/>
        <v>1</v>
      </c>
      <c r="AM372">
        <f t="shared" si="164"/>
        <v>1</v>
      </c>
      <c r="AN372">
        <f t="shared" si="165"/>
        <v>1</v>
      </c>
      <c r="AO372">
        <f t="shared" si="166"/>
        <v>1</v>
      </c>
      <c r="AP372">
        <f t="shared" si="167"/>
        <v>1</v>
      </c>
    </row>
    <row r="373" spans="1:42" x14ac:dyDescent="0.3">
      <c r="A373">
        <v>405</v>
      </c>
      <c r="B373" t="s">
        <v>429</v>
      </c>
      <c r="C373" s="1">
        <v>42464</v>
      </c>
      <c r="D373" s="5">
        <f>INDEX(daysDrivenData!B:C,MATCH(DataCleaned!B373,daysDrivenData!C:C,0),1)</f>
        <v>34</v>
      </c>
      <c r="E373">
        <v>258</v>
      </c>
      <c r="F373">
        <v>3.4007778045273098</v>
      </c>
      <c r="G373">
        <v>14.6528423772609</v>
      </c>
      <c r="H373">
        <v>34.883720930232499</v>
      </c>
      <c r="I373">
        <v>3339.96597425652</v>
      </c>
      <c r="J373">
        <v>12.9456045513818</v>
      </c>
      <c r="K373">
        <v>0</v>
      </c>
      <c r="L373">
        <v>20</v>
      </c>
      <c r="M373">
        <v>74</v>
      </c>
      <c r="N373">
        <v>64</v>
      </c>
      <c r="O373">
        <v>61</v>
      </c>
      <c r="P373">
        <v>8</v>
      </c>
      <c r="Q373">
        <v>10</v>
      </c>
      <c r="R373">
        <v>1</v>
      </c>
      <c r="S373">
        <v>0</v>
      </c>
      <c r="T373">
        <v>9</v>
      </c>
      <c r="U373">
        <v>0</v>
      </c>
      <c r="V373">
        <v>7</v>
      </c>
      <c r="W373">
        <v>4</v>
      </c>
      <c r="X373">
        <v>2</v>
      </c>
      <c r="Y373">
        <v>13</v>
      </c>
      <c r="Z373">
        <f t="shared" si="151"/>
        <v>12</v>
      </c>
      <c r="AA373">
        <f t="shared" si="152"/>
        <v>278.33049785471002</v>
      </c>
      <c r="AB373">
        <f t="shared" si="153"/>
        <v>21.5</v>
      </c>
      <c r="AC373">
        <f t="shared" si="154"/>
        <v>7.5882352941176467</v>
      </c>
      <c r="AD373">
        <f t="shared" si="155"/>
        <v>0</v>
      </c>
      <c r="AE373">
        <f t="shared" si="156"/>
        <v>1</v>
      </c>
      <c r="AF373">
        <f t="shared" si="157"/>
        <v>1</v>
      </c>
      <c r="AG373">
        <f t="shared" si="158"/>
        <v>1</v>
      </c>
      <c r="AH373">
        <f t="shared" si="159"/>
        <v>1</v>
      </c>
      <c r="AI373">
        <f t="shared" si="160"/>
        <v>1</v>
      </c>
      <c r="AJ373">
        <f t="shared" si="161"/>
        <v>1</v>
      </c>
      <c r="AK373">
        <f t="shared" si="162"/>
        <v>1</v>
      </c>
      <c r="AL373">
        <f t="shared" si="163"/>
        <v>1</v>
      </c>
      <c r="AM373">
        <f t="shared" si="164"/>
        <v>1</v>
      </c>
      <c r="AN373">
        <f t="shared" si="165"/>
        <v>1</v>
      </c>
      <c r="AO373">
        <f t="shared" si="166"/>
        <v>1</v>
      </c>
      <c r="AP373">
        <f t="shared" si="167"/>
        <v>1</v>
      </c>
    </row>
    <row r="374" spans="1:42" x14ac:dyDescent="0.3">
      <c r="A374">
        <v>406</v>
      </c>
      <c r="B374" t="s">
        <v>430</v>
      </c>
      <c r="C374" s="1">
        <v>42473</v>
      </c>
      <c r="D374" s="5">
        <f>INDEX(daysDrivenData!B:C,MATCH(DataCleaned!B374,daysDrivenData!C:C,0),1)</f>
        <v>58</v>
      </c>
      <c r="E374">
        <v>442</v>
      </c>
      <c r="F374">
        <v>5.8189265299560402</v>
      </c>
      <c r="G374">
        <v>14.9957390648567</v>
      </c>
      <c r="H374">
        <v>23.981900452488599</v>
      </c>
      <c r="I374">
        <v>6728.2509968900304</v>
      </c>
      <c r="J374">
        <v>15.2222873232806</v>
      </c>
      <c r="K374">
        <v>0</v>
      </c>
      <c r="L374">
        <v>0</v>
      </c>
      <c r="M374">
        <v>12</v>
      </c>
      <c r="N374">
        <v>20</v>
      </c>
      <c r="O374">
        <v>56</v>
      </c>
      <c r="P374">
        <v>44</v>
      </c>
      <c r="Q374">
        <v>56</v>
      </c>
      <c r="R374">
        <v>92</v>
      </c>
      <c r="S374">
        <v>44</v>
      </c>
      <c r="T374">
        <v>26</v>
      </c>
      <c r="U374">
        <v>48</v>
      </c>
      <c r="V374">
        <v>26</v>
      </c>
      <c r="W374">
        <v>18</v>
      </c>
      <c r="X374">
        <v>3</v>
      </c>
      <c r="Y374">
        <v>13</v>
      </c>
      <c r="Z374">
        <f t="shared" si="151"/>
        <v>11</v>
      </c>
      <c r="AA374">
        <f t="shared" si="152"/>
        <v>611.65918153545726</v>
      </c>
      <c r="AB374">
        <f t="shared" si="153"/>
        <v>40.18181818181818</v>
      </c>
      <c r="AC374">
        <f t="shared" si="154"/>
        <v>7.6206896551724137</v>
      </c>
      <c r="AD374">
        <f t="shared" si="155"/>
        <v>0</v>
      </c>
      <c r="AE374">
        <f t="shared" si="156"/>
        <v>0</v>
      </c>
      <c r="AF374">
        <f t="shared" si="157"/>
        <v>1</v>
      </c>
      <c r="AG374">
        <f t="shared" si="158"/>
        <v>1</v>
      </c>
      <c r="AH374">
        <f t="shared" si="159"/>
        <v>1</v>
      </c>
      <c r="AI374">
        <f t="shared" si="160"/>
        <v>1</v>
      </c>
      <c r="AJ374">
        <f t="shared" si="161"/>
        <v>1</v>
      </c>
      <c r="AK374">
        <f t="shared" si="162"/>
        <v>1</v>
      </c>
      <c r="AL374">
        <f t="shared" si="163"/>
        <v>1</v>
      </c>
      <c r="AM374">
        <f t="shared" si="164"/>
        <v>1</v>
      </c>
      <c r="AN374">
        <f t="shared" si="165"/>
        <v>1</v>
      </c>
      <c r="AO374">
        <f t="shared" si="166"/>
        <v>1</v>
      </c>
      <c r="AP374">
        <f t="shared" si="167"/>
        <v>1</v>
      </c>
    </row>
    <row r="375" spans="1:42" x14ac:dyDescent="0.3">
      <c r="A375">
        <v>407</v>
      </c>
      <c r="B375" t="s">
        <v>431</v>
      </c>
      <c r="C375" s="1">
        <v>42476</v>
      </c>
      <c r="D375" s="5">
        <f>INDEX(daysDrivenData!B:C,MATCH(DataCleaned!B375,daysDrivenData!C:C,0),1)</f>
        <v>14</v>
      </c>
      <c r="E375">
        <v>59</v>
      </c>
      <c r="F375">
        <v>5.8153537201164403</v>
      </c>
      <c r="G375">
        <v>14.7093220338983</v>
      </c>
      <c r="H375">
        <v>27.118644067796598</v>
      </c>
      <c r="I375">
        <v>876.84360520772395</v>
      </c>
      <c r="J375">
        <v>14.861756020469899</v>
      </c>
      <c r="K375">
        <v>0</v>
      </c>
      <c r="L375">
        <v>0</v>
      </c>
      <c r="M375">
        <v>2</v>
      </c>
      <c r="N375">
        <v>15</v>
      </c>
      <c r="O375">
        <v>26</v>
      </c>
      <c r="P375">
        <v>16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</v>
      </c>
      <c r="Y375">
        <v>6</v>
      </c>
      <c r="Z375">
        <f t="shared" si="151"/>
        <v>4</v>
      </c>
      <c r="AA375">
        <f t="shared" si="152"/>
        <v>219.21090130193099</v>
      </c>
      <c r="AB375">
        <f t="shared" si="153"/>
        <v>14.75</v>
      </c>
      <c r="AC375">
        <f t="shared" si="154"/>
        <v>4.2142857142857144</v>
      </c>
      <c r="AD375">
        <f t="shared" si="155"/>
        <v>0</v>
      </c>
      <c r="AE375">
        <f t="shared" si="156"/>
        <v>0</v>
      </c>
      <c r="AF375">
        <f t="shared" si="157"/>
        <v>1</v>
      </c>
      <c r="AG375">
        <f t="shared" si="158"/>
        <v>1</v>
      </c>
      <c r="AH375">
        <f t="shared" si="159"/>
        <v>1</v>
      </c>
      <c r="AI375">
        <f t="shared" si="160"/>
        <v>1</v>
      </c>
      <c r="AJ375">
        <f t="shared" si="161"/>
        <v>0</v>
      </c>
      <c r="AK375">
        <f t="shared" si="162"/>
        <v>0</v>
      </c>
      <c r="AL375">
        <f t="shared" si="163"/>
        <v>0</v>
      </c>
      <c r="AM375">
        <f t="shared" si="164"/>
        <v>0</v>
      </c>
      <c r="AN375">
        <f t="shared" si="165"/>
        <v>0</v>
      </c>
      <c r="AO375">
        <f t="shared" si="166"/>
        <v>0</v>
      </c>
      <c r="AP375">
        <f t="shared" si="167"/>
        <v>0</v>
      </c>
    </row>
    <row r="376" spans="1:42" x14ac:dyDescent="0.3">
      <c r="A376">
        <v>408</v>
      </c>
      <c r="B376" t="s">
        <v>432</v>
      </c>
      <c r="C376" s="1">
        <v>42459</v>
      </c>
      <c r="D376" s="5">
        <f>INDEX(daysDrivenData!B:C,MATCH(DataCleaned!B376,daysDrivenData!C:C,0),1)</f>
        <v>52</v>
      </c>
      <c r="E376">
        <v>471</v>
      </c>
      <c r="F376">
        <v>3.6851664501888401</v>
      </c>
      <c r="G376">
        <v>11.9376857749469</v>
      </c>
      <c r="H376">
        <v>36.942675159235598</v>
      </c>
      <c r="I376">
        <v>5902.6129943651804</v>
      </c>
      <c r="J376">
        <v>12.532087036868701</v>
      </c>
      <c r="K376">
        <v>26</v>
      </c>
      <c r="L376">
        <v>46</v>
      </c>
      <c r="M376">
        <v>45</v>
      </c>
      <c r="N376">
        <v>38</v>
      </c>
      <c r="O376">
        <v>44</v>
      </c>
      <c r="P376">
        <v>36</v>
      </c>
      <c r="Q376">
        <v>64</v>
      </c>
      <c r="R376">
        <v>54</v>
      </c>
      <c r="S376">
        <v>0</v>
      </c>
      <c r="T376">
        <v>22</v>
      </c>
      <c r="U376">
        <v>55</v>
      </c>
      <c r="V376">
        <v>21</v>
      </c>
      <c r="W376">
        <v>20</v>
      </c>
      <c r="X376">
        <v>1</v>
      </c>
      <c r="Y376">
        <v>13</v>
      </c>
      <c r="Z376">
        <f t="shared" si="151"/>
        <v>13</v>
      </c>
      <c r="AA376">
        <f t="shared" si="152"/>
        <v>454.04715341270617</v>
      </c>
      <c r="AB376">
        <f t="shared" si="153"/>
        <v>36.230769230769234</v>
      </c>
      <c r="AC376">
        <f t="shared" si="154"/>
        <v>9.0576923076923084</v>
      </c>
      <c r="AD376">
        <f t="shared" si="155"/>
        <v>1</v>
      </c>
      <c r="AE376">
        <f t="shared" si="156"/>
        <v>1</v>
      </c>
      <c r="AF376">
        <f t="shared" si="157"/>
        <v>1</v>
      </c>
      <c r="AG376">
        <f t="shared" si="158"/>
        <v>1</v>
      </c>
      <c r="AH376">
        <f t="shared" si="159"/>
        <v>1</v>
      </c>
      <c r="AI376">
        <f t="shared" si="160"/>
        <v>1</v>
      </c>
      <c r="AJ376">
        <f t="shared" si="161"/>
        <v>1</v>
      </c>
      <c r="AK376">
        <f t="shared" si="162"/>
        <v>1</v>
      </c>
      <c r="AL376">
        <f t="shared" si="163"/>
        <v>1</v>
      </c>
      <c r="AM376">
        <f t="shared" si="164"/>
        <v>1</v>
      </c>
      <c r="AN376">
        <f t="shared" si="165"/>
        <v>1</v>
      </c>
      <c r="AO376">
        <f t="shared" si="166"/>
        <v>1</v>
      </c>
      <c r="AP376">
        <f t="shared" si="167"/>
        <v>1</v>
      </c>
    </row>
    <row r="377" spans="1:42" x14ac:dyDescent="0.3">
      <c r="A377">
        <v>409</v>
      </c>
      <c r="B377" t="s">
        <v>433</v>
      </c>
      <c r="C377" s="1">
        <v>42500</v>
      </c>
      <c r="D377" s="5">
        <f>INDEX(daysDrivenData!B:C,MATCH(DataCleaned!B377,daysDrivenData!C:C,0),1)</f>
        <v>7</v>
      </c>
      <c r="E377">
        <v>28</v>
      </c>
      <c r="F377">
        <v>4.0786462596024204</v>
      </c>
      <c r="G377">
        <v>15.9910714285714</v>
      </c>
      <c r="H377">
        <v>46.428571428571402</v>
      </c>
      <c r="I377">
        <v>478.76057376315703</v>
      </c>
      <c r="J377">
        <v>17.0985919201127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7</v>
      </c>
      <c r="R377">
        <v>12</v>
      </c>
      <c r="S377">
        <v>1</v>
      </c>
      <c r="T377">
        <v>0</v>
      </c>
      <c r="U377">
        <v>8</v>
      </c>
      <c r="V377">
        <v>0</v>
      </c>
      <c r="W377">
        <v>0</v>
      </c>
      <c r="X377">
        <v>7</v>
      </c>
      <c r="Y377">
        <v>11</v>
      </c>
      <c r="Z377">
        <f t="shared" si="151"/>
        <v>5</v>
      </c>
      <c r="AA377">
        <f t="shared" si="152"/>
        <v>95.7521147526314</v>
      </c>
      <c r="AB377">
        <f t="shared" si="153"/>
        <v>5.6</v>
      </c>
      <c r="AC377">
        <f t="shared" si="154"/>
        <v>4</v>
      </c>
      <c r="AD377">
        <f t="shared" si="155"/>
        <v>0</v>
      </c>
      <c r="AE377">
        <f t="shared" si="156"/>
        <v>0</v>
      </c>
      <c r="AF377">
        <f t="shared" si="157"/>
        <v>0</v>
      </c>
      <c r="AG377">
        <f t="shared" si="158"/>
        <v>0</v>
      </c>
      <c r="AH377">
        <f t="shared" si="159"/>
        <v>0</v>
      </c>
      <c r="AI377">
        <f t="shared" si="160"/>
        <v>0</v>
      </c>
      <c r="AJ377">
        <f t="shared" si="161"/>
        <v>1</v>
      </c>
      <c r="AK377">
        <f t="shared" si="162"/>
        <v>1</v>
      </c>
      <c r="AL377">
        <f t="shared" si="163"/>
        <v>1</v>
      </c>
      <c r="AM377">
        <f t="shared" si="164"/>
        <v>1</v>
      </c>
      <c r="AN377">
        <f t="shared" si="165"/>
        <v>1</v>
      </c>
      <c r="AO377">
        <f t="shared" si="166"/>
        <v>0</v>
      </c>
      <c r="AP377">
        <f t="shared" si="167"/>
        <v>0</v>
      </c>
    </row>
    <row r="378" spans="1:42" x14ac:dyDescent="0.3">
      <c r="A378">
        <v>410</v>
      </c>
      <c r="B378" t="s">
        <v>434</v>
      </c>
      <c r="C378" s="1">
        <v>42478</v>
      </c>
      <c r="D378" s="5">
        <f>INDEX(daysDrivenData!B:C,MATCH(DataCleaned!B378,daysDrivenData!C:C,0),1)</f>
        <v>5</v>
      </c>
      <c r="E378">
        <v>31</v>
      </c>
      <c r="F378">
        <v>4.2623764420357402</v>
      </c>
      <c r="G378">
        <v>18.536021505376301</v>
      </c>
      <c r="H378">
        <v>29.0322580645161</v>
      </c>
      <c r="I378">
        <v>472.73740672987998</v>
      </c>
      <c r="J378">
        <v>15.24959376548</v>
      </c>
      <c r="K378">
        <v>0</v>
      </c>
      <c r="L378">
        <v>0</v>
      </c>
      <c r="M378">
        <v>0</v>
      </c>
      <c r="N378">
        <v>20</v>
      </c>
      <c r="O378">
        <v>11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4</v>
      </c>
      <c r="Y378">
        <v>5</v>
      </c>
      <c r="Z378">
        <f t="shared" si="151"/>
        <v>2</v>
      </c>
      <c r="AA378">
        <f t="shared" si="152"/>
        <v>236.36870336493999</v>
      </c>
      <c r="AB378">
        <f t="shared" si="153"/>
        <v>15.5</v>
      </c>
      <c r="AC378">
        <f t="shared" si="154"/>
        <v>6.2</v>
      </c>
      <c r="AD378">
        <f t="shared" si="155"/>
        <v>0</v>
      </c>
      <c r="AE378">
        <f t="shared" si="156"/>
        <v>0</v>
      </c>
      <c r="AF378">
        <f t="shared" si="157"/>
        <v>0</v>
      </c>
      <c r="AG378">
        <f t="shared" si="158"/>
        <v>1</v>
      </c>
      <c r="AH378">
        <f t="shared" si="159"/>
        <v>1</v>
      </c>
      <c r="AI378">
        <f t="shared" si="160"/>
        <v>0</v>
      </c>
      <c r="AJ378">
        <f t="shared" si="161"/>
        <v>0</v>
      </c>
      <c r="AK378">
        <f t="shared" si="162"/>
        <v>0</v>
      </c>
      <c r="AL378">
        <f t="shared" si="163"/>
        <v>0</v>
      </c>
      <c r="AM378">
        <f t="shared" si="164"/>
        <v>0</v>
      </c>
      <c r="AN378">
        <f t="shared" si="165"/>
        <v>0</v>
      </c>
      <c r="AO378">
        <f t="shared" si="166"/>
        <v>0</v>
      </c>
      <c r="AP378">
        <f t="shared" si="167"/>
        <v>0</v>
      </c>
    </row>
    <row r="379" spans="1:42" x14ac:dyDescent="0.3">
      <c r="A379">
        <v>411</v>
      </c>
      <c r="B379" t="s">
        <v>435</v>
      </c>
      <c r="C379" s="1">
        <v>42475</v>
      </c>
      <c r="D379" s="5">
        <f>INDEX(daysDrivenData!B:C,MATCH(DataCleaned!B379,daysDrivenData!C:C,0),1)</f>
        <v>7</v>
      </c>
      <c r="E379">
        <v>29</v>
      </c>
      <c r="F379">
        <v>5.3626609837487402</v>
      </c>
      <c r="G379">
        <v>14.019540229884999</v>
      </c>
      <c r="H379">
        <v>31.034482758620602</v>
      </c>
      <c r="I379">
        <v>417.322873745344</v>
      </c>
      <c r="J379">
        <v>14.390443922253199</v>
      </c>
      <c r="K379">
        <v>0</v>
      </c>
      <c r="L379">
        <v>0</v>
      </c>
      <c r="M379">
        <v>5</v>
      </c>
      <c r="N379">
        <v>20</v>
      </c>
      <c r="O379">
        <v>0</v>
      </c>
      <c r="P379">
        <v>0</v>
      </c>
      <c r="Q379">
        <v>3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3</v>
      </c>
      <c r="Y379">
        <v>8</v>
      </c>
      <c r="Z379">
        <f t="shared" si="151"/>
        <v>6</v>
      </c>
      <c r="AA379">
        <f t="shared" si="152"/>
        <v>69.553812290890662</v>
      </c>
      <c r="AB379">
        <f t="shared" si="153"/>
        <v>4.833333333333333</v>
      </c>
      <c r="AC379">
        <f t="shared" si="154"/>
        <v>4.1428571428571432</v>
      </c>
      <c r="AD379">
        <f t="shared" si="155"/>
        <v>0</v>
      </c>
      <c r="AE379">
        <f t="shared" si="156"/>
        <v>0</v>
      </c>
      <c r="AF379">
        <f t="shared" si="157"/>
        <v>1</v>
      </c>
      <c r="AG379">
        <f t="shared" si="158"/>
        <v>1</v>
      </c>
      <c r="AH379">
        <f t="shared" si="159"/>
        <v>1</v>
      </c>
      <c r="AI379">
        <f t="shared" si="160"/>
        <v>1</v>
      </c>
      <c r="AJ379">
        <f t="shared" si="161"/>
        <v>1</v>
      </c>
      <c r="AK379">
        <f t="shared" si="162"/>
        <v>1</v>
      </c>
      <c r="AL379">
        <f t="shared" si="163"/>
        <v>0</v>
      </c>
      <c r="AM379">
        <f t="shared" si="164"/>
        <v>0</v>
      </c>
      <c r="AN379">
        <f t="shared" si="165"/>
        <v>0</v>
      </c>
      <c r="AO379">
        <f t="shared" si="166"/>
        <v>0</v>
      </c>
      <c r="AP379">
        <f t="shared" si="167"/>
        <v>0</v>
      </c>
    </row>
    <row r="380" spans="1:42" x14ac:dyDescent="0.3">
      <c r="A380">
        <v>413</v>
      </c>
      <c r="B380" t="s">
        <v>437</v>
      </c>
      <c r="C380" s="1">
        <v>42462</v>
      </c>
      <c r="D380" s="5">
        <f>INDEX(daysDrivenData!B:C,MATCH(DataCleaned!B380,daysDrivenData!C:C,0),1)</f>
        <v>15</v>
      </c>
      <c r="E380">
        <v>53</v>
      </c>
      <c r="F380">
        <v>5.96929340071671</v>
      </c>
      <c r="G380">
        <v>15.4012578616352</v>
      </c>
      <c r="H380">
        <v>9.4339622641509404</v>
      </c>
      <c r="I380">
        <v>757.91500923774095</v>
      </c>
      <c r="J380">
        <v>14.300283193164899</v>
      </c>
      <c r="K380">
        <v>1</v>
      </c>
      <c r="L380">
        <v>13</v>
      </c>
      <c r="M380">
        <v>14</v>
      </c>
      <c r="N380">
        <v>6</v>
      </c>
      <c r="O380">
        <v>6</v>
      </c>
      <c r="P380">
        <v>4</v>
      </c>
      <c r="Q380">
        <v>2</v>
      </c>
      <c r="R380">
        <v>0</v>
      </c>
      <c r="S380">
        <v>7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9</v>
      </c>
      <c r="Z380">
        <f t="shared" si="151"/>
        <v>9</v>
      </c>
      <c r="AA380">
        <f t="shared" si="152"/>
        <v>84.212778804193434</v>
      </c>
      <c r="AB380">
        <f t="shared" si="153"/>
        <v>5.8888888888888893</v>
      </c>
      <c r="AC380">
        <f t="shared" si="154"/>
        <v>3.5333333333333332</v>
      </c>
      <c r="AD380">
        <f t="shared" si="155"/>
        <v>1</v>
      </c>
      <c r="AE380">
        <f t="shared" si="156"/>
        <v>1</v>
      </c>
      <c r="AF380">
        <f t="shared" si="157"/>
        <v>1</v>
      </c>
      <c r="AG380">
        <f t="shared" si="158"/>
        <v>1</v>
      </c>
      <c r="AH380">
        <f t="shared" si="159"/>
        <v>1</v>
      </c>
      <c r="AI380">
        <f t="shared" si="160"/>
        <v>1</v>
      </c>
      <c r="AJ380">
        <f t="shared" si="161"/>
        <v>1</v>
      </c>
      <c r="AK380">
        <f t="shared" si="162"/>
        <v>1</v>
      </c>
      <c r="AL380">
        <f t="shared" si="163"/>
        <v>1</v>
      </c>
      <c r="AM380">
        <f t="shared" si="164"/>
        <v>0</v>
      </c>
      <c r="AN380">
        <f t="shared" si="165"/>
        <v>0</v>
      </c>
      <c r="AO380">
        <f t="shared" si="166"/>
        <v>0</v>
      </c>
      <c r="AP380">
        <f t="shared" si="167"/>
        <v>0</v>
      </c>
    </row>
    <row r="381" spans="1:42" x14ac:dyDescent="0.3">
      <c r="A381">
        <v>414</v>
      </c>
      <c r="B381" t="s">
        <v>438</v>
      </c>
      <c r="C381" s="1">
        <v>42486</v>
      </c>
      <c r="D381" s="5">
        <f>INDEX(daysDrivenData!B:C,MATCH(DataCleaned!B381,daysDrivenData!C:C,0),1)</f>
        <v>11</v>
      </c>
      <c r="E381">
        <v>16</v>
      </c>
      <c r="F381">
        <v>5.4783715684690604</v>
      </c>
      <c r="G381">
        <v>16.985416666666602</v>
      </c>
      <c r="H381">
        <v>56.25</v>
      </c>
      <c r="I381">
        <v>265.70070405880602</v>
      </c>
      <c r="J381">
        <v>16.606294003675401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2</v>
      </c>
      <c r="R381">
        <v>8</v>
      </c>
      <c r="S381">
        <v>3</v>
      </c>
      <c r="T381">
        <v>1</v>
      </c>
      <c r="U381">
        <v>0</v>
      </c>
      <c r="V381">
        <v>0</v>
      </c>
      <c r="W381">
        <v>0</v>
      </c>
      <c r="X381">
        <v>5</v>
      </c>
      <c r="Y381">
        <v>10</v>
      </c>
      <c r="Z381">
        <f t="shared" si="151"/>
        <v>6</v>
      </c>
      <c r="AA381">
        <f t="shared" si="152"/>
        <v>44.283450676467673</v>
      </c>
      <c r="AB381">
        <f t="shared" si="153"/>
        <v>2.6666666666666665</v>
      </c>
      <c r="AC381">
        <f t="shared" si="154"/>
        <v>1.4545454545454546</v>
      </c>
      <c r="AD381">
        <f t="shared" si="155"/>
        <v>0</v>
      </c>
      <c r="AE381">
        <f t="shared" si="156"/>
        <v>0</v>
      </c>
      <c r="AF381">
        <f t="shared" si="157"/>
        <v>0</v>
      </c>
      <c r="AG381">
        <f t="shared" si="158"/>
        <v>0</v>
      </c>
      <c r="AH381">
        <f t="shared" si="159"/>
        <v>1</v>
      </c>
      <c r="AI381">
        <f t="shared" si="160"/>
        <v>1</v>
      </c>
      <c r="AJ381">
        <f t="shared" si="161"/>
        <v>1</v>
      </c>
      <c r="AK381">
        <f t="shared" si="162"/>
        <v>1</v>
      </c>
      <c r="AL381">
        <f t="shared" si="163"/>
        <v>1</v>
      </c>
      <c r="AM381">
        <f t="shared" si="164"/>
        <v>1</v>
      </c>
      <c r="AN381">
        <f t="shared" si="165"/>
        <v>0</v>
      </c>
      <c r="AO381">
        <f t="shared" si="166"/>
        <v>0</v>
      </c>
      <c r="AP381">
        <f t="shared" si="167"/>
        <v>0</v>
      </c>
    </row>
    <row r="382" spans="1:42" x14ac:dyDescent="0.3">
      <c r="A382">
        <v>415</v>
      </c>
      <c r="B382" t="s">
        <v>439</v>
      </c>
      <c r="C382" s="1">
        <v>42457</v>
      </c>
      <c r="D382" s="5">
        <f>INDEX(daysDrivenData!B:C,MATCH(DataCleaned!B382,daysDrivenData!C:C,0),1)</f>
        <v>48</v>
      </c>
      <c r="E382">
        <v>142</v>
      </c>
      <c r="F382">
        <v>3.8517714461549</v>
      </c>
      <c r="G382">
        <v>14.339201877934199</v>
      </c>
      <c r="H382">
        <v>28.169014084507001</v>
      </c>
      <c r="I382">
        <v>1771.9477700309801</v>
      </c>
      <c r="J382">
        <v>12.4785054227534</v>
      </c>
      <c r="K382">
        <v>7</v>
      </c>
      <c r="L382">
        <v>21</v>
      </c>
      <c r="M382">
        <v>8</v>
      </c>
      <c r="N382">
        <v>9</v>
      </c>
      <c r="O382">
        <v>1</v>
      </c>
      <c r="P382">
        <v>1</v>
      </c>
      <c r="Q382">
        <v>4</v>
      </c>
      <c r="R382">
        <v>6</v>
      </c>
      <c r="S382">
        <v>0</v>
      </c>
      <c r="T382">
        <v>12</v>
      </c>
      <c r="U382">
        <v>17</v>
      </c>
      <c r="V382">
        <v>23</v>
      </c>
      <c r="W382">
        <v>33</v>
      </c>
      <c r="X382">
        <v>1</v>
      </c>
      <c r="Y382">
        <v>13</v>
      </c>
      <c r="Z382">
        <f t="shared" si="151"/>
        <v>13</v>
      </c>
      <c r="AA382">
        <f t="shared" si="152"/>
        <v>136.30367461776771</v>
      </c>
      <c r="AB382">
        <f t="shared" si="153"/>
        <v>10.923076923076923</v>
      </c>
      <c r="AC382">
        <f t="shared" si="154"/>
        <v>2.9583333333333335</v>
      </c>
      <c r="AD382">
        <f t="shared" si="155"/>
        <v>1</v>
      </c>
      <c r="AE382">
        <f t="shared" si="156"/>
        <v>1</v>
      </c>
      <c r="AF382">
        <f t="shared" si="157"/>
        <v>1</v>
      </c>
      <c r="AG382">
        <f t="shared" si="158"/>
        <v>1</v>
      </c>
      <c r="AH382">
        <f t="shared" si="159"/>
        <v>1</v>
      </c>
      <c r="AI382">
        <f t="shared" si="160"/>
        <v>1</v>
      </c>
      <c r="AJ382">
        <f t="shared" si="161"/>
        <v>1</v>
      </c>
      <c r="AK382">
        <f t="shared" si="162"/>
        <v>1</v>
      </c>
      <c r="AL382">
        <f t="shared" si="163"/>
        <v>1</v>
      </c>
      <c r="AM382">
        <f t="shared" si="164"/>
        <v>1</v>
      </c>
      <c r="AN382">
        <f t="shared" si="165"/>
        <v>1</v>
      </c>
      <c r="AO382">
        <f t="shared" si="166"/>
        <v>1</v>
      </c>
      <c r="AP382">
        <f t="shared" si="167"/>
        <v>1</v>
      </c>
    </row>
    <row r="383" spans="1:42" x14ac:dyDescent="0.3">
      <c r="A383">
        <v>416</v>
      </c>
      <c r="B383" t="s">
        <v>440</v>
      </c>
      <c r="C383" s="1">
        <v>42458</v>
      </c>
      <c r="D383" s="5">
        <f>INDEX(daysDrivenData!B:C,MATCH(DataCleaned!B383,daysDrivenData!C:C,0),1)</f>
        <v>2</v>
      </c>
      <c r="E383">
        <v>35</v>
      </c>
      <c r="F383">
        <v>4.1558296302477098</v>
      </c>
      <c r="G383">
        <v>14.68</v>
      </c>
      <c r="H383">
        <v>14.285714285714199</v>
      </c>
      <c r="I383">
        <v>424.44029900559599</v>
      </c>
      <c r="J383">
        <v>12.126865685874099</v>
      </c>
      <c r="K383">
        <v>35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1</v>
      </c>
      <c r="Z383">
        <f t="shared" si="151"/>
        <v>1</v>
      </c>
      <c r="AA383">
        <f t="shared" si="152"/>
        <v>424.44029900559599</v>
      </c>
      <c r="AB383">
        <f t="shared" si="153"/>
        <v>35</v>
      </c>
      <c r="AC383">
        <f t="shared" si="154"/>
        <v>17.5</v>
      </c>
      <c r="AD383">
        <f t="shared" si="155"/>
        <v>1</v>
      </c>
      <c r="AE383">
        <f t="shared" si="156"/>
        <v>0</v>
      </c>
      <c r="AF383">
        <f t="shared" si="157"/>
        <v>0</v>
      </c>
      <c r="AG383">
        <f t="shared" si="158"/>
        <v>0</v>
      </c>
      <c r="AH383">
        <f t="shared" si="159"/>
        <v>0</v>
      </c>
      <c r="AI383">
        <f t="shared" si="160"/>
        <v>0</v>
      </c>
      <c r="AJ383">
        <f t="shared" si="161"/>
        <v>0</v>
      </c>
      <c r="AK383">
        <f t="shared" si="162"/>
        <v>0</v>
      </c>
      <c r="AL383">
        <f t="shared" si="163"/>
        <v>0</v>
      </c>
      <c r="AM383">
        <f t="shared" si="164"/>
        <v>0</v>
      </c>
      <c r="AN383">
        <f t="shared" si="165"/>
        <v>0</v>
      </c>
      <c r="AO383">
        <f t="shared" si="166"/>
        <v>0</v>
      </c>
      <c r="AP383">
        <f t="shared" si="167"/>
        <v>0</v>
      </c>
    </row>
    <row r="384" spans="1:42" x14ac:dyDescent="0.3">
      <c r="A384">
        <v>417</v>
      </c>
      <c r="B384" t="s">
        <v>441</v>
      </c>
      <c r="C384" s="1">
        <v>42471</v>
      </c>
      <c r="D384" s="5">
        <f>INDEX(daysDrivenData!B:C,MATCH(DataCleaned!B384,daysDrivenData!C:C,0),1)</f>
        <v>19</v>
      </c>
      <c r="E384">
        <v>40</v>
      </c>
      <c r="F384">
        <v>4.0030229783638003</v>
      </c>
      <c r="G384">
        <v>13.178750000000001</v>
      </c>
      <c r="H384">
        <v>22.5</v>
      </c>
      <c r="I384">
        <v>507.13298099635</v>
      </c>
      <c r="J384">
        <v>12.6783245249087</v>
      </c>
      <c r="K384">
        <v>0</v>
      </c>
      <c r="L384">
        <v>0</v>
      </c>
      <c r="M384">
        <v>2</v>
      </c>
      <c r="N384">
        <v>0</v>
      </c>
      <c r="O384">
        <v>4</v>
      </c>
      <c r="P384">
        <v>5</v>
      </c>
      <c r="Q384">
        <v>13</v>
      </c>
      <c r="R384">
        <v>6</v>
      </c>
      <c r="S384">
        <v>3</v>
      </c>
      <c r="T384">
        <v>5</v>
      </c>
      <c r="U384">
        <v>0</v>
      </c>
      <c r="V384">
        <v>1</v>
      </c>
      <c r="W384">
        <v>1</v>
      </c>
      <c r="X384">
        <v>3</v>
      </c>
      <c r="Y384">
        <v>13</v>
      </c>
      <c r="Z384">
        <f t="shared" si="151"/>
        <v>11</v>
      </c>
      <c r="AA384">
        <f t="shared" si="152"/>
        <v>46.102998272395453</v>
      </c>
      <c r="AB384">
        <f t="shared" si="153"/>
        <v>3.6363636363636362</v>
      </c>
      <c r="AC384">
        <f t="shared" si="154"/>
        <v>2.1052631578947367</v>
      </c>
      <c r="AD384">
        <f t="shared" si="155"/>
        <v>0</v>
      </c>
      <c r="AE384">
        <f t="shared" si="156"/>
        <v>0</v>
      </c>
      <c r="AF384">
        <f t="shared" si="157"/>
        <v>1</v>
      </c>
      <c r="AG384">
        <f t="shared" si="158"/>
        <v>1</v>
      </c>
      <c r="AH384">
        <f t="shared" si="159"/>
        <v>1</v>
      </c>
      <c r="AI384">
        <f t="shared" si="160"/>
        <v>1</v>
      </c>
      <c r="AJ384">
        <f t="shared" si="161"/>
        <v>1</v>
      </c>
      <c r="AK384">
        <f t="shared" si="162"/>
        <v>1</v>
      </c>
      <c r="AL384">
        <f t="shared" si="163"/>
        <v>1</v>
      </c>
      <c r="AM384">
        <f t="shared" si="164"/>
        <v>1</v>
      </c>
      <c r="AN384">
        <f t="shared" si="165"/>
        <v>1</v>
      </c>
      <c r="AO384">
        <f t="shared" si="166"/>
        <v>1</v>
      </c>
      <c r="AP384">
        <f t="shared" si="167"/>
        <v>1</v>
      </c>
    </row>
    <row r="385" spans="1:42" x14ac:dyDescent="0.3">
      <c r="A385">
        <v>418</v>
      </c>
      <c r="B385" t="s">
        <v>442</v>
      </c>
      <c r="C385" s="1">
        <v>42460</v>
      </c>
      <c r="D385" s="5">
        <f>INDEX(daysDrivenData!B:C,MATCH(DataCleaned!B385,daysDrivenData!C:C,0),1)</f>
        <v>62</v>
      </c>
      <c r="E385">
        <v>494</v>
      </c>
      <c r="F385">
        <v>3.9852457433577602</v>
      </c>
      <c r="G385">
        <v>13.5587381916329</v>
      </c>
      <c r="H385">
        <v>56.275303643724698</v>
      </c>
      <c r="I385">
        <v>7069.1260123270004</v>
      </c>
      <c r="J385">
        <v>14.3099716848724</v>
      </c>
      <c r="K385">
        <v>18</v>
      </c>
      <c r="L385">
        <v>0</v>
      </c>
      <c r="M385">
        <v>2</v>
      </c>
      <c r="N385">
        <v>60</v>
      </c>
      <c r="O385">
        <v>56</v>
      </c>
      <c r="P385">
        <v>45</v>
      </c>
      <c r="Q385">
        <v>52</v>
      </c>
      <c r="R385">
        <v>56</v>
      </c>
      <c r="S385">
        <v>38</v>
      </c>
      <c r="T385">
        <v>9</v>
      </c>
      <c r="U385">
        <v>49</v>
      </c>
      <c r="V385">
        <v>51</v>
      </c>
      <c r="W385">
        <v>58</v>
      </c>
      <c r="X385">
        <v>1</v>
      </c>
      <c r="Y385">
        <v>13</v>
      </c>
      <c r="Z385">
        <f t="shared" si="151"/>
        <v>13</v>
      </c>
      <c r="AA385">
        <f t="shared" si="152"/>
        <v>543.77892402515386</v>
      </c>
      <c r="AB385">
        <f t="shared" si="153"/>
        <v>38</v>
      </c>
      <c r="AC385">
        <f t="shared" si="154"/>
        <v>7.967741935483871</v>
      </c>
      <c r="AD385">
        <f t="shared" si="155"/>
        <v>1</v>
      </c>
      <c r="AE385">
        <f t="shared" si="156"/>
        <v>1</v>
      </c>
      <c r="AF385">
        <f t="shared" si="157"/>
        <v>1</v>
      </c>
      <c r="AG385">
        <f t="shared" si="158"/>
        <v>1</v>
      </c>
      <c r="AH385">
        <f t="shared" si="159"/>
        <v>1</v>
      </c>
      <c r="AI385">
        <f t="shared" si="160"/>
        <v>1</v>
      </c>
      <c r="AJ385">
        <f t="shared" si="161"/>
        <v>1</v>
      </c>
      <c r="AK385">
        <f t="shared" si="162"/>
        <v>1</v>
      </c>
      <c r="AL385">
        <f t="shared" si="163"/>
        <v>1</v>
      </c>
      <c r="AM385">
        <f t="shared" si="164"/>
        <v>1</v>
      </c>
      <c r="AN385">
        <f t="shared" si="165"/>
        <v>1</v>
      </c>
      <c r="AO385">
        <f t="shared" si="166"/>
        <v>1</v>
      </c>
      <c r="AP385">
        <f t="shared" si="167"/>
        <v>1</v>
      </c>
    </row>
    <row r="386" spans="1:42" x14ac:dyDescent="0.3">
      <c r="A386">
        <v>419</v>
      </c>
      <c r="B386" t="s">
        <v>443</v>
      </c>
      <c r="C386" s="1">
        <v>42488</v>
      </c>
      <c r="D386" s="5">
        <f>INDEX(daysDrivenData!B:C,MATCH(DataCleaned!B386,daysDrivenData!C:C,0),1)</f>
        <v>6</v>
      </c>
      <c r="E386">
        <v>44</v>
      </c>
      <c r="F386">
        <v>3.84903692874662</v>
      </c>
      <c r="G386">
        <v>14.989393939393899</v>
      </c>
      <c r="H386">
        <v>34.090909090909001</v>
      </c>
      <c r="I386">
        <v>563.97273012125004</v>
      </c>
      <c r="J386">
        <v>12.817562048210201</v>
      </c>
      <c r="K386">
        <v>0</v>
      </c>
      <c r="L386">
        <v>0</v>
      </c>
      <c r="M386">
        <v>0</v>
      </c>
      <c r="N386">
        <v>0</v>
      </c>
      <c r="O386">
        <v>27</v>
      </c>
      <c r="P386">
        <v>17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5</v>
      </c>
      <c r="Y386">
        <v>6</v>
      </c>
      <c r="Z386">
        <f t="shared" si="151"/>
        <v>2</v>
      </c>
      <c r="AA386">
        <f t="shared" si="152"/>
        <v>281.98636506062502</v>
      </c>
      <c r="AB386">
        <f t="shared" si="153"/>
        <v>22</v>
      </c>
      <c r="AC386">
        <f t="shared" si="154"/>
        <v>7.333333333333333</v>
      </c>
      <c r="AD386">
        <f t="shared" si="155"/>
        <v>0</v>
      </c>
      <c r="AE386">
        <f t="shared" si="156"/>
        <v>0</v>
      </c>
      <c r="AF386">
        <f t="shared" si="157"/>
        <v>0</v>
      </c>
      <c r="AG386">
        <f t="shared" si="158"/>
        <v>0</v>
      </c>
      <c r="AH386">
        <f t="shared" si="159"/>
        <v>1</v>
      </c>
      <c r="AI386">
        <f t="shared" si="160"/>
        <v>1</v>
      </c>
      <c r="AJ386">
        <f t="shared" si="161"/>
        <v>0</v>
      </c>
      <c r="AK386">
        <f t="shared" si="162"/>
        <v>0</v>
      </c>
      <c r="AL386">
        <f t="shared" si="163"/>
        <v>0</v>
      </c>
      <c r="AM386">
        <f t="shared" si="164"/>
        <v>0</v>
      </c>
      <c r="AN386">
        <f t="shared" si="165"/>
        <v>0</v>
      </c>
      <c r="AO386">
        <f t="shared" si="166"/>
        <v>0</v>
      </c>
      <c r="AP386">
        <f t="shared" si="167"/>
        <v>0</v>
      </c>
    </row>
    <row r="387" spans="1:42" x14ac:dyDescent="0.3">
      <c r="A387">
        <v>420</v>
      </c>
      <c r="B387" t="s">
        <v>444</v>
      </c>
      <c r="C387" s="1">
        <v>42478</v>
      </c>
      <c r="D387" s="5">
        <f>INDEX(daysDrivenData!B:C,MATCH(DataCleaned!B387,daysDrivenData!C:C,0),1)</f>
        <v>52</v>
      </c>
      <c r="E387">
        <v>342</v>
      </c>
      <c r="F387">
        <v>4.03996931072757</v>
      </c>
      <c r="G387">
        <v>14.2216374269005</v>
      </c>
      <c r="H387">
        <v>22.514619883040901</v>
      </c>
      <c r="I387">
        <v>4332.0059631204904</v>
      </c>
      <c r="J387">
        <v>12.6666841026915</v>
      </c>
      <c r="K387">
        <v>0</v>
      </c>
      <c r="L387">
        <v>0</v>
      </c>
      <c r="M387">
        <v>0</v>
      </c>
      <c r="N387">
        <v>18</v>
      </c>
      <c r="O387">
        <v>50</v>
      </c>
      <c r="P387">
        <v>52</v>
      </c>
      <c r="Q387">
        <v>55</v>
      </c>
      <c r="R387">
        <v>26</v>
      </c>
      <c r="S387">
        <v>32</v>
      </c>
      <c r="T387">
        <v>26</v>
      </c>
      <c r="U387">
        <v>48</v>
      </c>
      <c r="V387">
        <v>20</v>
      </c>
      <c r="W387">
        <v>15</v>
      </c>
      <c r="X387">
        <v>4</v>
      </c>
      <c r="Y387">
        <v>13</v>
      </c>
      <c r="Z387">
        <f t="shared" ref="Z387:Z450" si="168">Y387-X387+1</f>
        <v>10</v>
      </c>
      <c r="AA387">
        <f t="shared" ref="AA387:AA450" si="169">I387/Z387</f>
        <v>433.20059631204902</v>
      </c>
      <c r="AB387">
        <f t="shared" ref="AB387:AB450" si="170">E387/Z387</f>
        <v>34.200000000000003</v>
      </c>
      <c r="AC387">
        <f t="shared" ref="AC387:AC450" si="171">E387/D387</f>
        <v>6.5769230769230766</v>
      </c>
      <c r="AD387">
        <f t="shared" si="155"/>
        <v>0</v>
      </c>
      <c r="AE387">
        <f t="shared" si="156"/>
        <v>0</v>
      </c>
      <c r="AF387">
        <f t="shared" si="157"/>
        <v>0</v>
      </c>
      <c r="AG387">
        <f t="shared" si="158"/>
        <v>1</v>
      </c>
      <c r="AH387">
        <f t="shared" si="159"/>
        <v>1</v>
      </c>
      <c r="AI387">
        <f t="shared" si="160"/>
        <v>1</v>
      </c>
      <c r="AJ387">
        <f t="shared" si="161"/>
        <v>1</v>
      </c>
      <c r="AK387">
        <f t="shared" si="162"/>
        <v>1</v>
      </c>
      <c r="AL387">
        <f t="shared" si="163"/>
        <v>1</v>
      </c>
      <c r="AM387">
        <f t="shared" si="164"/>
        <v>1</v>
      </c>
      <c r="AN387">
        <f t="shared" si="165"/>
        <v>1</v>
      </c>
      <c r="AO387">
        <f t="shared" si="166"/>
        <v>1</v>
      </c>
      <c r="AP387">
        <f t="shared" si="167"/>
        <v>1</v>
      </c>
    </row>
    <row r="388" spans="1:42" x14ac:dyDescent="0.3">
      <c r="A388">
        <v>421</v>
      </c>
      <c r="B388" t="s">
        <v>445</v>
      </c>
      <c r="C388" s="1">
        <v>42484</v>
      </c>
      <c r="D388" s="5">
        <f>INDEX(daysDrivenData!B:C,MATCH(DataCleaned!B388,daysDrivenData!C:C,0),1)</f>
        <v>8</v>
      </c>
      <c r="E388">
        <v>44</v>
      </c>
      <c r="F388">
        <v>5.4404431178450299</v>
      </c>
      <c r="G388">
        <v>13.8261363636363</v>
      </c>
      <c r="H388">
        <v>27.272727272727199</v>
      </c>
      <c r="I388">
        <v>637.59669668518302</v>
      </c>
      <c r="J388">
        <v>14.4908340155723</v>
      </c>
      <c r="K388">
        <v>0</v>
      </c>
      <c r="L388">
        <v>0</v>
      </c>
      <c r="M388">
        <v>0</v>
      </c>
      <c r="N388">
        <v>11</v>
      </c>
      <c r="O388">
        <v>4</v>
      </c>
      <c r="P388">
        <v>0</v>
      </c>
      <c r="Q388">
        <v>0</v>
      </c>
      <c r="R388">
        <v>6</v>
      </c>
      <c r="S388">
        <v>8</v>
      </c>
      <c r="T388">
        <v>3</v>
      </c>
      <c r="U388">
        <v>0</v>
      </c>
      <c r="V388">
        <v>12</v>
      </c>
      <c r="W388">
        <v>0</v>
      </c>
      <c r="X388">
        <v>4</v>
      </c>
      <c r="Y388">
        <v>12</v>
      </c>
      <c r="Z388">
        <f t="shared" si="168"/>
        <v>9</v>
      </c>
      <c r="AA388">
        <f t="shared" si="169"/>
        <v>70.844077409464774</v>
      </c>
      <c r="AB388">
        <f t="shared" si="170"/>
        <v>4.8888888888888893</v>
      </c>
      <c r="AC388">
        <f t="shared" si="171"/>
        <v>5.5</v>
      </c>
      <c r="AD388">
        <f t="shared" si="155"/>
        <v>0</v>
      </c>
      <c r="AE388">
        <f t="shared" si="156"/>
        <v>0</v>
      </c>
      <c r="AF388">
        <f t="shared" si="157"/>
        <v>0</v>
      </c>
      <c r="AG388">
        <f t="shared" si="158"/>
        <v>1</v>
      </c>
      <c r="AH388">
        <f t="shared" si="159"/>
        <v>1</v>
      </c>
      <c r="AI388">
        <f t="shared" si="160"/>
        <v>1</v>
      </c>
      <c r="AJ388">
        <f t="shared" si="161"/>
        <v>1</v>
      </c>
      <c r="AK388">
        <f t="shared" si="162"/>
        <v>1</v>
      </c>
      <c r="AL388">
        <f t="shared" si="163"/>
        <v>1</v>
      </c>
      <c r="AM388">
        <f t="shared" si="164"/>
        <v>1</v>
      </c>
      <c r="AN388">
        <f t="shared" si="165"/>
        <v>1</v>
      </c>
      <c r="AO388">
        <f t="shared" si="166"/>
        <v>1</v>
      </c>
      <c r="AP388">
        <f t="shared" si="167"/>
        <v>0</v>
      </c>
    </row>
    <row r="389" spans="1:42" x14ac:dyDescent="0.3">
      <c r="A389">
        <v>423</v>
      </c>
      <c r="B389" t="s">
        <v>447</v>
      </c>
      <c r="C389" s="1">
        <v>42502</v>
      </c>
      <c r="D389" s="5">
        <f>INDEX(daysDrivenData!B:C,MATCH(DataCleaned!B389,daysDrivenData!C:C,0),1)</f>
        <v>28</v>
      </c>
      <c r="E389">
        <v>348</v>
      </c>
      <c r="F389">
        <v>2.8533632477881601</v>
      </c>
      <c r="G389">
        <v>13.2289272030651</v>
      </c>
      <c r="H389">
        <v>41.379310344827502</v>
      </c>
      <c r="I389">
        <v>4039.5711473647498</v>
      </c>
      <c r="J389">
        <v>11.6079630671401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14</v>
      </c>
      <c r="R389">
        <v>48</v>
      </c>
      <c r="S389">
        <v>53</v>
      </c>
      <c r="T389">
        <v>50</v>
      </c>
      <c r="U389">
        <v>72</v>
      </c>
      <c r="V389">
        <v>49</v>
      </c>
      <c r="W389">
        <v>62</v>
      </c>
      <c r="X389">
        <v>7</v>
      </c>
      <c r="Y389">
        <v>13</v>
      </c>
      <c r="Z389">
        <f t="shared" si="168"/>
        <v>7</v>
      </c>
      <c r="AA389">
        <f t="shared" si="169"/>
        <v>577.08159248067852</v>
      </c>
      <c r="AB389">
        <f t="shared" si="170"/>
        <v>49.714285714285715</v>
      </c>
      <c r="AC389">
        <f t="shared" si="171"/>
        <v>12.428571428571429</v>
      </c>
      <c r="AD389">
        <f t="shared" si="155"/>
        <v>0</v>
      </c>
      <c r="AE389">
        <f t="shared" si="156"/>
        <v>0</v>
      </c>
      <c r="AF389">
        <f t="shared" si="157"/>
        <v>0</v>
      </c>
      <c r="AG389">
        <f t="shared" si="158"/>
        <v>0</v>
      </c>
      <c r="AH389">
        <f t="shared" si="159"/>
        <v>0</v>
      </c>
      <c r="AI389">
        <f t="shared" si="160"/>
        <v>0</v>
      </c>
      <c r="AJ389">
        <f t="shared" si="161"/>
        <v>1</v>
      </c>
      <c r="AK389">
        <f t="shared" si="162"/>
        <v>1</v>
      </c>
      <c r="AL389">
        <f t="shared" si="163"/>
        <v>1</v>
      </c>
      <c r="AM389">
        <f t="shared" si="164"/>
        <v>1</v>
      </c>
      <c r="AN389">
        <f t="shared" si="165"/>
        <v>1</v>
      </c>
      <c r="AO389">
        <f t="shared" si="166"/>
        <v>1</v>
      </c>
      <c r="AP389">
        <f t="shared" si="167"/>
        <v>1</v>
      </c>
    </row>
    <row r="390" spans="1:42" x14ac:dyDescent="0.3">
      <c r="A390">
        <v>424</v>
      </c>
      <c r="B390" t="s">
        <v>448</v>
      </c>
      <c r="C390" s="1">
        <v>42462</v>
      </c>
      <c r="D390" s="5">
        <f>INDEX(daysDrivenData!B:C,MATCH(DataCleaned!B390,daysDrivenData!C:C,0),1)</f>
        <v>22</v>
      </c>
      <c r="E390">
        <v>241</v>
      </c>
      <c r="F390">
        <v>4.147186029767</v>
      </c>
      <c r="G390">
        <v>13.318118948824299</v>
      </c>
      <c r="H390">
        <v>38.174273858921097</v>
      </c>
      <c r="I390">
        <v>3210.7777492553801</v>
      </c>
      <c r="J390">
        <v>13.3227292500223</v>
      </c>
      <c r="K390">
        <v>19</v>
      </c>
      <c r="L390">
        <v>27</v>
      </c>
      <c r="M390">
        <v>24</v>
      </c>
      <c r="N390">
        <v>0</v>
      </c>
      <c r="O390">
        <v>0</v>
      </c>
      <c r="P390">
        <v>29</v>
      </c>
      <c r="Q390">
        <v>26</v>
      </c>
      <c r="R390">
        <v>15</v>
      </c>
      <c r="S390">
        <v>37</v>
      </c>
      <c r="T390">
        <v>29</v>
      </c>
      <c r="U390">
        <v>0</v>
      </c>
      <c r="V390">
        <v>0</v>
      </c>
      <c r="W390">
        <v>35</v>
      </c>
      <c r="X390">
        <v>1</v>
      </c>
      <c r="Y390">
        <v>13</v>
      </c>
      <c r="Z390">
        <f t="shared" si="168"/>
        <v>13</v>
      </c>
      <c r="AA390">
        <f t="shared" si="169"/>
        <v>246.98290378887538</v>
      </c>
      <c r="AB390">
        <f t="shared" si="170"/>
        <v>18.53846153846154</v>
      </c>
      <c r="AC390">
        <f t="shared" si="171"/>
        <v>10.954545454545455</v>
      </c>
      <c r="AD390">
        <f t="shared" si="155"/>
        <v>1</v>
      </c>
      <c r="AE390">
        <f t="shared" si="156"/>
        <v>1</v>
      </c>
      <c r="AF390">
        <f t="shared" si="157"/>
        <v>1</v>
      </c>
      <c r="AG390">
        <f t="shared" si="158"/>
        <v>1</v>
      </c>
      <c r="AH390">
        <f t="shared" si="159"/>
        <v>1</v>
      </c>
      <c r="AI390">
        <f t="shared" si="160"/>
        <v>1</v>
      </c>
      <c r="AJ390">
        <f t="shared" si="161"/>
        <v>1</v>
      </c>
      <c r="AK390">
        <f t="shared" si="162"/>
        <v>1</v>
      </c>
      <c r="AL390">
        <f t="shared" si="163"/>
        <v>1</v>
      </c>
      <c r="AM390">
        <f t="shared" si="164"/>
        <v>1</v>
      </c>
      <c r="AN390">
        <f t="shared" si="165"/>
        <v>1</v>
      </c>
      <c r="AO390">
        <f t="shared" si="166"/>
        <v>1</v>
      </c>
      <c r="AP390">
        <f t="shared" si="167"/>
        <v>1</v>
      </c>
    </row>
    <row r="391" spans="1:42" x14ac:dyDescent="0.3">
      <c r="A391">
        <v>425</v>
      </c>
      <c r="B391" t="s">
        <v>449</v>
      </c>
      <c r="C391" s="1">
        <v>42479</v>
      </c>
      <c r="D391" s="5">
        <f>INDEX(daysDrivenData!B:C,MATCH(DataCleaned!B391,daysDrivenData!C:C,0),1)</f>
        <v>34</v>
      </c>
      <c r="E391">
        <v>436</v>
      </c>
      <c r="F391">
        <v>5.1506369982657398</v>
      </c>
      <c r="G391">
        <v>16.5381498470948</v>
      </c>
      <c r="H391">
        <v>32.110091743119199</v>
      </c>
      <c r="I391">
        <v>6603.6996826328304</v>
      </c>
      <c r="J391">
        <v>15.1461001895248</v>
      </c>
      <c r="K391">
        <v>0</v>
      </c>
      <c r="L391">
        <v>0</v>
      </c>
      <c r="M391">
        <v>0</v>
      </c>
      <c r="N391">
        <v>81</v>
      </c>
      <c r="O391">
        <v>102</v>
      </c>
      <c r="P391">
        <v>93</v>
      </c>
      <c r="Q391">
        <v>80</v>
      </c>
      <c r="R391">
        <v>80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</v>
      </c>
      <c r="Y391">
        <v>8</v>
      </c>
      <c r="Z391">
        <f t="shared" si="168"/>
        <v>5</v>
      </c>
      <c r="AA391">
        <f t="shared" si="169"/>
        <v>1320.739936526566</v>
      </c>
      <c r="AB391">
        <f t="shared" si="170"/>
        <v>87.2</v>
      </c>
      <c r="AC391">
        <f t="shared" si="171"/>
        <v>12.823529411764707</v>
      </c>
      <c r="AD391">
        <f t="shared" si="155"/>
        <v>0</v>
      </c>
      <c r="AE391">
        <f t="shared" si="156"/>
        <v>0</v>
      </c>
      <c r="AF391">
        <f t="shared" si="157"/>
        <v>0</v>
      </c>
      <c r="AG391">
        <f t="shared" si="158"/>
        <v>1</v>
      </c>
      <c r="AH391">
        <f t="shared" si="159"/>
        <v>1</v>
      </c>
      <c r="AI391">
        <f t="shared" si="160"/>
        <v>1</v>
      </c>
      <c r="AJ391">
        <f t="shared" si="161"/>
        <v>1</v>
      </c>
      <c r="AK391">
        <f t="shared" si="162"/>
        <v>1</v>
      </c>
      <c r="AL391">
        <f t="shared" si="163"/>
        <v>0</v>
      </c>
      <c r="AM391">
        <f t="shared" si="164"/>
        <v>0</v>
      </c>
      <c r="AN391">
        <f t="shared" si="165"/>
        <v>0</v>
      </c>
      <c r="AO391">
        <f t="shared" si="166"/>
        <v>0</v>
      </c>
      <c r="AP391">
        <f t="shared" si="167"/>
        <v>0</v>
      </c>
    </row>
    <row r="392" spans="1:42" x14ac:dyDescent="0.3">
      <c r="A392">
        <v>426</v>
      </c>
      <c r="B392" t="s">
        <v>450</v>
      </c>
      <c r="C392" s="1">
        <v>42461</v>
      </c>
      <c r="D392" s="5">
        <f>INDEX(daysDrivenData!B:C,MATCH(DataCleaned!B392,daysDrivenData!C:C,0),1)</f>
        <v>5</v>
      </c>
      <c r="E392">
        <v>19</v>
      </c>
      <c r="F392">
        <v>3.8404759584347401</v>
      </c>
      <c r="G392">
        <v>12.7912280701754</v>
      </c>
      <c r="H392">
        <v>21.052631578947299</v>
      </c>
      <c r="I392">
        <v>224.786392669251</v>
      </c>
      <c r="J392">
        <v>11.8308627720658</v>
      </c>
      <c r="K392">
        <v>10</v>
      </c>
      <c r="L392">
        <v>6</v>
      </c>
      <c r="M392">
        <v>0</v>
      </c>
      <c r="N392">
        <v>0</v>
      </c>
      <c r="O392">
        <v>0</v>
      </c>
      <c r="P392">
        <v>0</v>
      </c>
      <c r="Q392">
        <v>3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7</v>
      </c>
      <c r="Z392">
        <f t="shared" si="168"/>
        <v>7</v>
      </c>
      <c r="AA392">
        <f t="shared" si="169"/>
        <v>32.112341809893003</v>
      </c>
      <c r="AB392">
        <f t="shared" si="170"/>
        <v>2.7142857142857144</v>
      </c>
      <c r="AC392">
        <f t="shared" si="171"/>
        <v>3.8</v>
      </c>
      <c r="AD392">
        <f t="shared" si="155"/>
        <v>1</v>
      </c>
      <c r="AE392">
        <f t="shared" si="156"/>
        <v>1</v>
      </c>
      <c r="AF392">
        <f t="shared" si="157"/>
        <v>1</v>
      </c>
      <c r="AG392">
        <f t="shared" si="158"/>
        <v>1</v>
      </c>
      <c r="AH392">
        <f t="shared" si="159"/>
        <v>1</v>
      </c>
      <c r="AI392">
        <f t="shared" si="160"/>
        <v>1</v>
      </c>
      <c r="AJ392">
        <f t="shared" si="161"/>
        <v>1</v>
      </c>
      <c r="AK392">
        <f t="shared" si="162"/>
        <v>0</v>
      </c>
      <c r="AL392">
        <f t="shared" si="163"/>
        <v>0</v>
      </c>
      <c r="AM392">
        <f t="shared" si="164"/>
        <v>0</v>
      </c>
      <c r="AN392">
        <f t="shared" si="165"/>
        <v>0</v>
      </c>
      <c r="AO392">
        <f t="shared" si="166"/>
        <v>0</v>
      </c>
      <c r="AP392">
        <f t="shared" si="167"/>
        <v>0</v>
      </c>
    </row>
    <row r="393" spans="1:42" x14ac:dyDescent="0.3">
      <c r="A393">
        <v>428</v>
      </c>
      <c r="B393" t="s">
        <v>452</v>
      </c>
      <c r="C393" s="1">
        <v>42487</v>
      </c>
      <c r="D393" s="5">
        <f>INDEX(daysDrivenData!B:C,MATCH(DataCleaned!B393,daysDrivenData!C:C,0),1)</f>
        <v>24</v>
      </c>
      <c r="E393">
        <v>320</v>
      </c>
      <c r="F393">
        <v>3.3410823691699698</v>
      </c>
      <c r="G393">
        <v>13.1211458333333</v>
      </c>
      <c r="H393">
        <v>43.4375</v>
      </c>
      <c r="I393">
        <v>4035.45445191403</v>
      </c>
      <c r="J393">
        <v>12.6107951622313</v>
      </c>
      <c r="K393">
        <v>0</v>
      </c>
      <c r="L393">
        <v>0</v>
      </c>
      <c r="M393">
        <v>0</v>
      </c>
      <c r="N393">
        <v>0</v>
      </c>
      <c r="O393">
        <v>22</v>
      </c>
      <c r="P393">
        <v>37</v>
      </c>
      <c r="Q393">
        <v>50</v>
      </c>
      <c r="R393">
        <v>29</v>
      </c>
      <c r="S393">
        <v>26</v>
      </c>
      <c r="T393">
        <v>35</v>
      </c>
      <c r="U393">
        <v>66</v>
      </c>
      <c r="V393">
        <v>32</v>
      </c>
      <c r="W393">
        <v>23</v>
      </c>
      <c r="X393">
        <v>5</v>
      </c>
      <c r="Y393">
        <v>13</v>
      </c>
      <c r="Z393">
        <f t="shared" si="168"/>
        <v>9</v>
      </c>
      <c r="AA393">
        <f t="shared" si="169"/>
        <v>448.3838279904478</v>
      </c>
      <c r="AB393">
        <f t="shared" si="170"/>
        <v>35.555555555555557</v>
      </c>
      <c r="AC393">
        <f t="shared" si="171"/>
        <v>13.333333333333334</v>
      </c>
      <c r="AD393">
        <f t="shared" si="155"/>
        <v>0</v>
      </c>
      <c r="AE393">
        <f t="shared" si="156"/>
        <v>0</v>
      </c>
      <c r="AF393">
        <f t="shared" si="157"/>
        <v>0</v>
      </c>
      <c r="AG393">
        <f t="shared" si="158"/>
        <v>0</v>
      </c>
      <c r="AH393">
        <f t="shared" si="159"/>
        <v>1</v>
      </c>
      <c r="AI393">
        <f t="shared" si="160"/>
        <v>1</v>
      </c>
      <c r="AJ393">
        <f t="shared" si="161"/>
        <v>1</v>
      </c>
      <c r="AK393">
        <f t="shared" si="162"/>
        <v>1</v>
      </c>
      <c r="AL393">
        <f t="shared" si="163"/>
        <v>1</v>
      </c>
      <c r="AM393">
        <f t="shared" si="164"/>
        <v>1</v>
      </c>
      <c r="AN393">
        <f t="shared" si="165"/>
        <v>1</v>
      </c>
      <c r="AO393">
        <f t="shared" si="166"/>
        <v>1</v>
      </c>
      <c r="AP393">
        <f t="shared" si="167"/>
        <v>1</v>
      </c>
    </row>
    <row r="394" spans="1:42" x14ac:dyDescent="0.3">
      <c r="A394">
        <v>429</v>
      </c>
      <c r="B394" t="s">
        <v>453</v>
      </c>
      <c r="C394" s="1">
        <v>42474</v>
      </c>
      <c r="D394" s="5">
        <f>INDEX(daysDrivenData!B:C,MATCH(DataCleaned!B394,daysDrivenData!C:C,0),1)</f>
        <v>48</v>
      </c>
      <c r="E394">
        <v>230</v>
      </c>
      <c r="F394">
        <v>4.7131635382800701</v>
      </c>
      <c r="G394">
        <v>14.1532608695652</v>
      </c>
      <c r="H394">
        <v>31.739130434782599</v>
      </c>
      <c r="I394">
        <v>3241.9820451106202</v>
      </c>
      <c r="J394">
        <v>14.095574109176599</v>
      </c>
      <c r="K394">
        <v>0</v>
      </c>
      <c r="L394">
        <v>0</v>
      </c>
      <c r="M394">
        <v>13</v>
      </c>
      <c r="N394">
        <v>36</v>
      </c>
      <c r="O394">
        <v>32</v>
      </c>
      <c r="P394">
        <v>45</v>
      </c>
      <c r="Q394">
        <v>29</v>
      </c>
      <c r="R394">
        <v>14</v>
      </c>
      <c r="S394">
        <v>12</v>
      </c>
      <c r="T394">
        <v>24</v>
      </c>
      <c r="U394">
        <v>10</v>
      </c>
      <c r="V394">
        <v>6</v>
      </c>
      <c r="W394">
        <v>9</v>
      </c>
      <c r="X394">
        <v>3</v>
      </c>
      <c r="Y394">
        <v>13</v>
      </c>
      <c r="Z394">
        <f t="shared" si="168"/>
        <v>11</v>
      </c>
      <c r="AA394">
        <f t="shared" si="169"/>
        <v>294.72564046460184</v>
      </c>
      <c r="AB394">
        <f t="shared" si="170"/>
        <v>20.90909090909091</v>
      </c>
      <c r="AC394">
        <f t="shared" si="171"/>
        <v>4.791666666666667</v>
      </c>
      <c r="AD394">
        <f t="shared" si="155"/>
        <v>0</v>
      </c>
      <c r="AE394">
        <f t="shared" si="156"/>
        <v>0</v>
      </c>
      <c r="AF394">
        <f t="shared" si="157"/>
        <v>1</v>
      </c>
      <c r="AG394">
        <f t="shared" si="158"/>
        <v>1</v>
      </c>
      <c r="AH394">
        <f t="shared" si="159"/>
        <v>1</v>
      </c>
      <c r="AI394">
        <f t="shared" si="160"/>
        <v>1</v>
      </c>
      <c r="AJ394">
        <f t="shared" si="161"/>
        <v>1</v>
      </c>
      <c r="AK394">
        <f t="shared" si="162"/>
        <v>1</v>
      </c>
      <c r="AL394">
        <f t="shared" si="163"/>
        <v>1</v>
      </c>
      <c r="AM394">
        <f t="shared" si="164"/>
        <v>1</v>
      </c>
      <c r="AN394">
        <f t="shared" si="165"/>
        <v>1</v>
      </c>
      <c r="AO394">
        <f t="shared" si="166"/>
        <v>1</v>
      </c>
      <c r="AP394">
        <f t="shared" si="167"/>
        <v>1</v>
      </c>
    </row>
    <row r="395" spans="1:42" x14ac:dyDescent="0.3">
      <c r="A395">
        <v>430</v>
      </c>
      <c r="B395" t="s">
        <v>454</v>
      </c>
      <c r="C395" s="1">
        <v>42466</v>
      </c>
      <c r="D395" s="5">
        <f>INDEX(daysDrivenData!B:C,MATCH(DataCleaned!B395,daysDrivenData!C:C,0),1)</f>
        <v>47</v>
      </c>
      <c r="E395">
        <v>286</v>
      </c>
      <c r="F395">
        <v>3.7998659225373199</v>
      </c>
      <c r="G395">
        <v>13.4558857808857</v>
      </c>
      <c r="H395">
        <v>31.818181818181799</v>
      </c>
      <c r="I395">
        <v>3611.0233809729398</v>
      </c>
      <c r="J395">
        <v>12.6259558775277</v>
      </c>
      <c r="K395">
        <v>0</v>
      </c>
      <c r="L395">
        <v>29</v>
      </c>
      <c r="M395">
        <v>41</v>
      </c>
      <c r="N395">
        <v>26</v>
      </c>
      <c r="O395">
        <v>22</v>
      </c>
      <c r="P395">
        <v>23</v>
      </c>
      <c r="Q395">
        <v>38</v>
      </c>
      <c r="R395">
        <v>19</v>
      </c>
      <c r="S395">
        <v>20</v>
      </c>
      <c r="T395">
        <v>15</v>
      </c>
      <c r="U395">
        <v>18</v>
      </c>
      <c r="V395">
        <v>13</v>
      </c>
      <c r="W395">
        <v>22</v>
      </c>
      <c r="X395">
        <v>2</v>
      </c>
      <c r="Y395">
        <v>13</v>
      </c>
      <c r="Z395">
        <f t="shared" si="168"/>
        <v>12</v>
      </c>
      <c r="AA395">
        <f t="shared" si="169"/>
        <v>300.91861508107831</v>
      </c>
      <c r="AB395">
        <f t="shared" si="170"/>
        <v>23.833333333333332</v>
      </c>
      <c r="AC395">
        <f t="shared" si="171"/>
        <v>6.0851063829787231</v>
      </c>
      <c r="AD395">
        <f t="shared" si="155"/>
        <v>0</v>
      </c>
      <c r="AE395">
        <f t="shared" si="156"/>
        <v>1</v>
      </c>
      <c r="AF395">
        <f t="shared" si="157"/>
        <v>1</v>
      </c>
      <c r="AG395">
        <f t="shared" si="158"/>
        <v>1</v>
      </c>
      <c r="AH395">
        <f t="shared" si="159"/>
        <v>1</v>
      </c>
      <c r="AI395">
        <f t="shared" si="160"/>
        <v>1</v>
      </c>
      <c r="AJ395">
        <f t="shared" si="161"/>
        <v>1</v>
      </c>
      <c r="AK395">
        <f t="shared" si="162"/>
        <v>1</v>
      </c>
      <c r="AL395">
        <f t="shared" si="163"/>
        <v>1</v>
      </c>
      <c r="AM395">
        <f t="shared" si="164"/>
        <v>1</v>
      </c>
      <c r="AN395">
        <f t="shared" si="165"/>
        <v>1</v>
      </c>
      <c r="AO395">
        <f t="shared" si="166"/>
        <v>1</v>
      </c>
      <c r="AP395">
        <f t="shared" si="167"/>
        <v>1</v>
      </c>
    </row>
    <row r="396" spans="1:42" x14ac:dyDescent="0.3">
      <c r="A396">
        <v>431</v>
      </c>
      <c r="B396" t="s">
        <v>455</v>
      </c>
      <c r="C396" s="1">
        <v>42488</v>
      </c>
      <c r="D396" s="5">
        <f>INDEX(daysDrivenData!B:C,MATCH(DataCleaned!B396,daysDrivenData!C:C,0),1)</f>
        <v>35</v>
      </c>
      <c r="E396">
        <v>317</v>
      </c>
      <c r="F396">
        <v>2.96777223839119</v>
      </c>
      <c r="G396">
        <v>11.8825446898002</v>
      </c>
      <c r="H396">
        <v>34.384858044163998</v>
      </c>
      <c r="I396">
        <v>3578.67740436348</v>
      </c>
      <c r="J396">
        <v>11.289203168339</v>
      </c>
      <c r="K396">
        <v>0</v>
      </c>
      <c r="L396">
        <v>0</v>
      </c>
      <c r="M396">
        <v>0</v>
      </c>
      <c r="N396">
        <v>0</v>
      </c>
      <c r="O396">
        <v>26</v>
      </c>
      <c r="P396">
        <v>11</v>
      </c>
      <c r="Q396">
        <v>24</v>
      </c>
      <c r="R396">
        <v>72</v>
      </c>
      <c r="S396">
        <v>35</v>
      </c>
      <c r="T396">
        <v>62</v>
      </c>
      <c r="U396">
        <v>35</v>
      </c>
      <c r="V396">
        <v>20</v>
      </c>
      <c r="W396">
        <v>32</v>
      </c>
      <c r="X396">
        <v>5</v>
      </c>
      <c r="Y396">
        <v>13</v>
      </c>
      <c r="Z396">
        <f t="shared" si="168"/>
        <v>9</v>
      </c>
      <c r="AA396">
        <f t="shared" si="169"/>
        <v>397.63082270705331</v>
      </c>
      <c r="AB396">
        <f t="shared" si="170"/>
        <v>35.222222222222221</v>
      </c>
      <c r="AC396">
        <f t="shared" si="171"/>
        <v>9.0571428571428569</v>
      </c>
      <c r="AD396">
        <f t="shared" si="155"/>
        <v>0</v>
      </c>
      <c r="AE396">
        <f t="shared" si="156"/>
        <v>0</v>
      </c>
      <c r="AF396">
        <f t="shared" si="157"/>
        <v>0</v>
      </c>
      <c r="AG396">
        <f t="shared" si="158"/>
        <v>0</v>
      </c>
      <c r="AH396">
        <f t="shared" si="159"/>
        <v>1</v>
      </c>
      <c r="AI396">
        <f t="shared" si="160"/>
        <v>1</v>
      </c>
      <c r="AJ396">
        <f t="shared" si="161"/>
        <v>1</v>
      </c>
      <c r="AK396">
        <f t="shared" si="162"/>
        <v>1</v>
      </c>
      <c r="AL396">
        <f t="shared" si="163"/>
        <v>1</v>
      </c>
      <c r="AM396">
        <f t="shared" si="164"/>
        <v>1</v>
      </c>
      <c r="AN396">
        <f t="shared" si="165"/>
        <v>1</v>
      </c>
      <c r="AO396">
        <f t="shared" si="166"/>
        <v>1</v>
      </c>
      <c r="AP396">
        <f t="shared" si="167"/>
        <v>1</v>
      </c>
    </row>
    <row r="397" spans="1:42" x14ac:dyDescent="0.3">
      <c r="A397">
        <v>432</v>
      </c>
      <c r="B397" t="s">
        <v>456</v>
      </c>
      <c r="C397" s="1">
        <v>42457</v>
      </c>
      <c r="D397" s="5">
        <f>INDEX(daysDrivenData!B:C,MATCH(DataCleaned!B397,daysDrivenData!C:C,0),1)</f>
        <v>54</v>
      </c>
      <c r="E397">
        <v>358</v>
      </c>
      <c r="F397">
        <v>5.5952757759817198</v>
      </c>
      <c r="G397">
        <v>16.905027932960799</v>
      </c>
      <c r="H397">
        <v>28.491620111731802</v>
      </c>
      <c r="I397">
        <v>5456.6420437705301</v>
      </c>
      <c r="J397">
        <v>15.242016882040501</v>
      </c>
      <c r="K397">
        <v>22</v>
      </c>
      <c r="L397">
        <v>28</v>
      </c>
      <c r="M397">
        <v>31</v>
      </c>
      <c r="N397">
        <v>26</v>
      </c>
      <c r="O397">
        <v>15</v>
      </c>
      <c r="P397">
        <v>45</v>
      </c>
      <c r="Q397">
        <v>48</v>
      </c>
      <c r="R397">
        <v>16</v>
      </c>
      <c r="S397">
        <v>30</v>
      </c>
      <c r="T397">
        <v>34</v>
      </c>
      <c r="U397">
        <v>24</v>
      </c>
      <c r="V397">
        <v>11</v>
      </c>
      <c r="W397">
        <v>28</v>
      </c>
      <c r="X397">
        <v>1</v>
      </c>
      <c r="Y397">
        <v>13</v>
      </c>
      <c r="Z397">
        <f t="shared" si="168"/>
        <v>13</v>
      </c>
      <c r="AA397">
        <f t="shared" si="169"/>
        <v>419.74169567465617</v>
      </c>
      <c r="AB397">
        <f t="shared" si="170"/>
        <v>27.53846153846154</v>
      </c>
      <c r="AC397">
        <f t="shared" si="171"/>
        <v>6.6296296296296298</v>
      </c>
      <c r="AD397">
        <f t="shared" si="155"/>
        <v>1</v>
      </c>
      <c r="AE397">
        <f t="shared" si="156"/>
        <v>1</v>
      </c>
      <c r="AF397">
        <f t="shared" si="157"/>
        <v>1</v>
      </c>
      <c r="AG397">
        <f t="shared" si="158"/>
        <v>1</v>
      </c>
      <c r="AH397">
        <f t="shared" si="159"/>
        <v>1</v>
      </c>
      <c r="AI397">
        <f t="shared" si="160"/>
        <v>1</v>
      </c>
      <c r="AJ397">
        <f t="shared" si="161"/>
        <v>1</v>
      </c>
      <c r="AK397">
        <f t="shared" si="162"/>
        <v>1</v>
      </c>
      <c r="AL397">
        <f t="shared" si="163"/>
        <v>1</v>
      </c>
      <c r="AM397">
        <f t="shared" si="164"/>
        <v>1</v>
      </c>
      <c r="AN397">
        <f t="shared" si="165"/>
        <v>1</v>
      </c>
      <c r="AO397">
        <f t="shared" si="166"/>
        <v>1</v>
      </c>
      <c r="AP397">
        <f t="shared" si="167"/>
        <v>1</v>
      </c>
    </row>
    <row r="398" spans="1:42" x14ac:dyDescent="0.3">
      <c r="A398">
        <v>433</v>
      </c>
      <c r="B398" s="2" t="s">
        <v>457</v>
      </c>
      <c r="C398" s="1">
        <v>42490</v>
      </c>
      <c r="D398" s="5">
        <f>INDEX(daysDrivenData!B:C,MATCH(DataCleaned!B398,daysDrivenData!C:C,0),1)</f>
        <v>45</v>
      </c>
      <c r="E398">
        <v>380</v>
      </c>
      <c r="F398">
        <v>3.5179720617735999</v>
      </c>
      <c r="G398">
        <v>13.1529824561403</v>
      </c>
      <c r="H398">
        <v>45.5263157894736</v>
      </c>
      <c r="I398">
        <v>4802.6651273772604</v>
      </c>
      <c r="J398">
        <v>12.6385924404664</v>
      </c>
      <c r="K398">
        <v>0</v>
      </c>
      <c r="L398">
        <v>0</v>
      </c>
      <c r="M398">
        <v>0</v>
      </c>
      <c r="N398">
        <v>0</v>
      </c>
      <c r="O398">
        <v>9</v>
      </c>
      <c r="P398">
        <v>14</v>
      </c>
      <c r="Q398">
        <v>17</v>
      </c>
      <c r="R398">
        <v>33</v>
      </c>
      <c r="S398">
        <v>20</v>
      </c>
      <c r="T398">
        <v>50</v>
      </c>
      <c r="U398">
        <v>86</v>
      </c>
      <c r="V398">
        <v>90</v>
      </c>
      <c r="W398">
        <v>61</v>
      </c>
      <c r="X398">
        <v>5</v>
      </c>
      <c r="Y398">
        <v>13</v>
      </c>
      <c r="Z398">
        <f t="shared" si="168"/>
        <v>9</v>
      </c>
      <c r="AA398">
        <f t="shared" si="169"/>
        <v>533.62945859747333</v>
      </c>
      <c r="AB398">
        <f t="shared" si="170"/>
        <v>42.222222222222221</v>
      </c>
      <c r="AC398">
        <f t="shared" si="171"/>
        <v>8.4444444444444446</v>
      </c>
      <c r="AD398">
        <f t="shared" si="155"/>
        <v>0</v>
      </c>
      <c r="AE398">
        <f t="shared" si="156"/>
        <v>0</v>
      </c>
      <c r="AF398">
        <f t="shared" si="157"/>
        <v>0</v>
      </c>
      <c r="AG398">
        <f t="shared" si="158"/>
        <v>0</v>
      </c>
      <c r="AH398">
        <f t="shared" si="159"/>
        <v>1</v>
      </c>
      <c r="AI398">
        <f t="shared" si="160"/>
        <v>1</v>
      </c>
      <c r="AJ398">
        <f t="shared" si="161"/>
        <v>1</v>
      </c>
      <c r="AK398">
        <f t="shared" si="162"/>
        <v>1</v>
      </c>
      <c r="AL398">
        <f t="shared" si="163"/>
        <v>1</v>
      </c>
      <c r="AM398">
        <f t="shared" si="164"/>
        <v>1</v>
      </c>
      <c r="AN398">
        <f t="shared" si="165"/>
        <v>1</v>
      </c>
      <c r="AO398">
        <f t="shared" si="166"/>
        <v>1</v>
      </c>
      <c r="AP398">
        <f t="shared" si="167"/>
        <v>1</v>
      </c>
    </row>
    <row r="399" spans="1:42" x14ac:dyDescent="0.3">
      <c r="A399">
        <v>434</v>
      </c>
      <c r="B399" s="2" t="s">
        <v>458</v>
      </c>
      <c r="C399" s="1">
        <v>42476</v>
      </c>
      <c r="D399" s="5">
        <f>INDEX(daysDrivenData!B:C,MATCH(DataCleaned!B399,daysDrivenData!C:C,0),1)</f>
        <v>37</v>
      </c>
      <c r="E399">
        <v>230</v>
      </c>
      <c r="F399">
        <v>4.9867728655711403</v>
      </c>
      <c r="G399">
        <v>15.0292028985507</v>
      </c>
      <c r="H399">
        <v>23.9130434782608</v>
      </c>
      <c r="I399">
        <v>3325.7184621035099</v>
      </c>
      <c r="J399">
        <v>14.459645487406499</v>
      </c>
      <c r="K399">
        <v>0</v>
      </c>
      <c r="L399">
        <v>0</v>
      </c>
      <c r="M399">
        <v>7</v>
      </c>
      <c r="N399">
        <v>49</v>
      </c>
      <c r="O399">
        <v>18</v>
      </c>
      <c r="P399">
        <v>54</v>
      </c>
      <c r="Q399">
        <v>49</v>
      </c>
      <c r="R399">
        <v>9</v>
      </c>
      <c r="S399">
        <v>0</v>
      </c>
      <c r="T399">
        <v>0</v>
      </c>
      <c r="U399">
        <v>0</v>
      </c>
      <c r="V399">
        <v>25</v>
      </c>
      <c r="W399">
        <v>19</v>
      </c>
      <c r="X399">
        <v>3</v>
      </c>
      <c r="Y399">
        <v>13</v>
      </c>
      <c r="Z399">
        <f t="shared" si="168"/>
        <v>11</v>
      </c>
      <c r="AA399">
        <f t="shared" si="169"/>
        <v>302.33804200941</v>
      </c>
      <c r="AB399">
        <f t="shared" si="170"/>
        <v>20.90909090909091</v>
      </c>
      <c r="AC399">
        <f t="shared" si="171"/>
        <v>6.2162162162162158</v>
      </c>
      <c r="AD399">
        <f t="shared" si="155"/>
        <v>0</v>
      </c>
      <c r="AE399">
        <f t="shared" si="156"/>
        <v>0</v>
      </c>
      <c r="AF399">
        <f t="shared" si="157"/>
        <v>1</v>
      </c>
      <c r="AG399">
        <f t="shared" si="158"/>
        <v>1</v>
      </c>
      <c r="AH399">
        <f t="shared" si="159"/>
        <v>1</v>
      </c>
      <c r="AI399">
        <f t="shared" si="160"/>
        <v>1</v>
      </c>
      <c r="AJ399">
        <f t="shared" si="161"/>
        <v>1</v>
      </c>
      <c r="AK399">
        <f t="shared" si="162"/>
        <v>1</v>
      </c>
      <c r="AL399">
        <f t="shared" si="163"/>
        <v>1</v>
      </c>
      <c r="AM399">
        <f t="shared" si="164"/>
        <v>1</v>
      </c>
      <c r="AN399">
        <f t="shared" si="165"/>
        <v>1</v>
      </c>
      <c r="AO399">
        <f t="shared" si="166"/>
        <v>1</v>
      </c>
      <c r="AP399">
        <f t="shared" si="167"/>
        <v>1</v>
      </c>
    </row>
    <row r="400" spans="1:42" x14ac:dyDescent="0.3">
      <c r="A400">
        <v>435</v>
      </c>
      <c r="B400" t="s">
        <v>459</v>
      </c>
      <c r="C400" s="1">
        <v>42490</v>
      </c>
      <c r="D400" s="5">
        <f>INDEX(daysDrivenData!B:C,MATCH(DataCleaned!B400,daysDrivenData!C:C,0),1)</f>
        <v>21</v>
      </c>
      <c r="E400">
        <v>63</v>
      </c>
      <c r="F400">
        <v>7.3642039199348401</v>
      </c>
      <c r="G400">
        <v>17.504232804232799</v>
      </c>
      <c r="H400">
        <v>44.4444444444444</v>
      </c>
      <c r="I400">
        <v>1579.30046627706</v>
      </c>
      <c r="J400">
        <v>25.068261369477199</v>
      </c>
      <c r="K400">
        <v>0</v>
      </c>
      <c r="L400">
        <v>0</v>
      </c>
      <c r="M400">
        <v>0</v>
      </c>
      <c r="N400">
        <v>0</v>
      </c>
      <c r="O400">
        <v>6</v>
      </c>
      <c r="P400">
        <v>10</v>
      </c>
      <c r="Q400">
        <v>5</v>
      </c>
      <c r="R400">
        <v>11</v>
      </c>
      <c r="S400">
        <v>11</v>
      </c>
      <c r="T400">
        <v>6</v>
      </c>
      <c r="U400">
        <v>6</v>
      </c>
      <c r="V400">
        <v>0</v>
      </c>
      <c r="W400">
        <v>8</v>
      </c>
      <c r="X400">
        <v>5</v>
      </c>
      <c r="Y400">
        <v>13</v>
      </c>
      <c r="Z400">
        <f t="shared" si="168"/>
        <v>9</v>
      </c>
      <c r="AA400">
        <f t="shared" si="169"/>
        <v>175.47782958633999</v>
      </c>
      <c r="AB400">
        <f t="shared" si="170"/>
        <v>7</v>
      </c>
      <c r="AC400">
        <f t="shared" si="171"/>
        <v>3</v>
      </c>
      <c r="AD400">
        <f t="shared" si="155"/>
        <v>0</v>
      </c>
      <c r="AE400">
        <f t="shared" si="156"/>
        <v>0</v>
      </c>
      <c r="AF400">
        <f t="shared" si="157"/>
        <v>0</v>
      </c>
      <c r="AG400">
        <f t="shared" si="158"/>
        <v>0</v>
      </c>
      <c r="AH400">
        <f t="shared" si="159"/>
        <v>1</v>
      </c>
      <c r="AI400">
        <f t="shared" si="160"/>
        <v>1</v>
      </c>
      <c r="AJ400">
        <f t="shared" si="161"/>
        <v>1</v>
      </c>
      <c r="AK400">
        <f t="shared" si="162"/>
        <v>1</v>
      </c>
      <c r="AL400">
        <f t="shared" si="163"/>
        <v>1</v>
      </c>
      <c r="AM400">
        <f t="shared" si="164"/>
        <v>1</v>
      </c>
      <c r="AN400">
        <f t="shared" si="165"/>
        <v>1</v>
      </c>
      <c r="AO400">
        <f t="shared" si="166"/>
        <v>1</v>
      </c>
      <c r="AP400">
        <f t="shared" si="167"/>
        <v>1</v>
      </c>
    </row>
    <row r="401" spans="1:42" x14ac:dyDescent="0.3">
      <c r="A401">
        <v>438</v>
      </c>
      <c r="B401" t="s">
        <v>462</v>
      </c>
      <c r="C401" s="1">
        <v>42489</v>
      </c>
      <c r="D401" s="5">
        <f>INDEX(daysDrivenData!B:C,MATCH(DataCleaned!B401,daysDrivenData!C:C,0),1)</f>
        <v>8</v>
      </c>
      <c r="E401">
        <v>34</v>
      </c>
      <c r="F401">
        <v>4.3028599959501097</v>
      </c>
      <c r="G401">
        <v>13.425000000000001</v>
      </c>
      <c r="H401">
        <v>0</v>
      </c>
      <c r="I401">
        <v>397.02008665664101</v>
      </c>
      <c r="J401">
        <v>11.6770613722541</v>
      </c>
      <c r="K401">
        <v>0</v>
      </c>
      <c r="L401">
        <v>0</v>
      </c>
      <c r="M401">
        <v>0</v>
      </c>
      <c r="N401">
        <v>0</v>
      </c>
      <c r="O401">
        <v>15</v>
      </c>
      <c r="P401">
        <v>12</v>
      </c>
      <c r="Q401">
        <v>4</v>
      </c>
      <c r="R401">
        <v>0</v>
      </c>
      <c r="S401">
        <v>1</v>
      </c>
      <c r="T401">
        <v>0</v>
      </c>
      <c r="U401">
        <v>2</v>
      </c>
      <c r="V401">
        <v>0</v>
      </c>
      <c r="W401">
        <v>0</v>
      </c>
      <c r="X401">
        <v>5</v>
      </c>
      <c r="Y401">
        <v>11</v>
      </c>
      <c r="Z401">
        <f t="shared" si="168"/>
        <v>7</v>
      </c>
      <c r="AA401">
        <f t="shared" si="169"/>
        <v>56.717155236663004</v>
      </c>
      <c r="AB401">
        <f t="shared" si="170"/>
        <v>4.8571428571428568</v>
      </c>
      <c r="AC401">
        <f t="shared" si="171"/>
        <v>4.25</v>
      </c>
      <c r="AD401">
        <f t="shared" si="155"/>
        <v>0</v>
      </c>
      <c r="AE401">
        <f t="shared" si="156"/>
        <v>0</v>
      </c>
      <c r="AF401">
        <f t="shared" si="157"/>
        <v>0</v>
      </c>
      <c r="AG401">
        <f t="shared" si="158"/>
        <v>0</v>
      </c>
      <c r="AH401">
        <f t="shared" si="159"/>
        <v>1</v>
      </c>
      <c r="AI401">
        <f t="shared" si="160"/>
        <v>1</v>
      </c>
      <c r="AJ401">
        <f t="shared" si="161"/>
        <v>1</v>
      </c>
      <c r="AK401">
        <f t="shared" si="162"/>
        <v>1</v>
      </c>
      <c r="AL401">
        <f t="shared" si="163"/>
        <v>1</v>
      </c>
      <c r="AM401">
        <f t="shared" si="164"/>
        <v>1</v>
      </c>
      <c r="AN401">
        <f t="shared" si="165"/>
        <v>1</v>
      </c>
      <c r="AO401">
        <f t="shared" si="166"/>
        <v>0</v>
      </c>
      <c r="AP401">
        <f t="shared" si="167"/>
        <v>0</v>
      </c>
    </row>
    <row r="402" spans="1:42" x14ac:dyDescent="0.3">
      <c r="A402">
        <v>439</v>
      </c>
      <c r="B402" t="s">
        <v>463</v>
      </c>
      <c r="C402" s="1">
        <v>42469</v>
      </c>
      <c r="D402" s="5">
        <f>INDEX(daysDrivenData!B:C,MATCH(DataCleaned!B402,daysDrivenData!C:C,0),1)</f>
        <v>16</v>
      </c>
      <c r="E402">
        <v>28</v>
      </c>
      <c r="F402">
        <v>3.6074903820377102</v>
      </c>
      <c r="G402">
        <v>17.369047619047599</v>
      </c>
      <c r="H402">
        <v>57.142857142857103</v>
      </c>
      <c r="I402">
        <v>425.68771629777802</v>
      </c>
      <c r="J402">
        <v>15.2031327249206</v>
      </c>
      <c r="K402">
        <v>0</v>
      </c>
      <c r="L402">
        <v>1</v>
      </c>
      <c r="M402">
        <v>6</v>
      </c>
      <c r="N402">
        <v>6</v>
      </c>
      <c r="O402">
        <v>2</v>
      </c>
      <c r="P402">
        <v>2</v>
      </c>
      <c r="Q402">
        <v>3</v>
      </c>
      <c r="R402">
        <v>3</v>
      </c>
      <c r="S402">
        <v>0</v>
      </c>
      <c r="T402">
        <v>2</v>
      </c>
      <c r="U402">
        <v>0</v>
      </c>
      <c r="V402">
        <v>2</v>
      </c>
      <c r="W402">
        <v>1</v>
      </c>
      <c r="X402">
        <v>2</v>
      </c>
      <c r="Y402">
        <v>13</v>
      </c>
      <c r="Z402">
        <f t="shared" si="168"/>
        <v>12</v>
      </c>
      <c r="AA402">
        <f t="shared" si="169"/>
        <v>35.473976358148171</v>
      </c>
      <c r="AB402">
        <f t="shared" si="170"/>
        <v>2.3333333333333335</v>
      </c>
      <c r="AC402">
        <f t="shared" si="171"/>
        <v>1.75</v>
      </c>
      <c r="AD402">
        <f t="shared" si="155"/>
        <v>0</v>
      </c>
      <c r="AE402">
        <f t="shared" si="156"/>
        <v>1</v>
      </c>
      <c r="AF402">
        <f t="shared" si="157"/>
        <v>1</v>
      </c>
      <c r="AG402">
        <f t="shared" si="158"/>
        <v>1</v>
      </c>
      <c r="AH402">
        <f t="shared" si="159"/>
        <v>1</v>
      </c>
      <c r="AI402">
        <f t="shared" si="160"/>
        <v>1</v>
      </c>
      <c r="AJ402">
        <f t="shared" si="161"/>
        <v>1</v>
      </c>
      <c r="AK402">
        <f t="shared" si="162"/>
        <v>1</v>
      </c>
      <c r="AL402">
        <f t="shared" si="163"/>
        <v>1</v>
      </c>
      <c r="AM402">
        <f t="shared" si="164"/>
        <v>1</v>
      </c>
      <c r="AN402">
        <f t="shared" si="165"/>
        <v>1</v>
      </c>
      <c r="AO402">
        <f t="shared" si="166"/>
        <v>1</v>
      </c>
      <c r="AP402">
        <f t="shared" si="167"/>
        <v>1</v>
      </c>
    </row>
    <row r="403" spans="1:42" x14ac:dyDescent="0.3">
      <c r="A403">
        <v>440</v>
      </c>
      <c r="B403" t="s">
        <v>464</v>
      </c>
      <c r="C403" s="1">
        <v>42471</v>
      </c>
      <c r="D403" s="5">
        <f>INDEX(daysDrivenData!B:C,MATCH(DataCleaned!B403,daysDrivenData!C:C,0),1)</f>
        <v>12</v>
      </c>
      <c r="E403">
        <v>37</v>
      </c>
      <c r="F403">
        <v>3.1777169690848499</v>
      </c>
      <c r="G403">
        <v>12.2725225225225</v>
      </c>
      <c r="H403">
        <v>35.135135135135101</v>
      </c>
      <c r="I403">
        <v>417.60494624400798</v>
      </c>
      <c r="J403">
        <v>11.286620168757</v>
      </c>
      <c r="K403">
        <v>0</v>
      </c>
      <c r="L403">
        <v>0</v>
      </c>
      <c r="M403">
        <v>3</v>
      </c>
      <c r="N403">
        <v>15</v>
      </c>
      <c r="O403">
        <v>8</v>
      </c>
      <c r="P403">
        <v>11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3</v>
      </c>
      <c r="Y403">
        <v>6</v>
      </c>
      <c r="Z403">
        <f t="shared" si="168"/>
        <v>4</v>
      </c>
      <c r="AA403">
        <f t="shared" si="169"/>
        <v>104.40123656100199</v>
      </c>
      <c r="AB403">
        <f t="shared" si="170"/>
        <v>9.25</v>
      </c>
      <c r="AC403">
        <f t="shared" si="171"/>
        <v>3.0833333333333335</v>
      </c>
      <c r="AD403">
        <f t="shared" si="155"/>
        <v>0</v>
      </c>
      <c r="AE403">
        <f t="shared" si="156"/>
        <v>0</v>
      </c>
      <c r="AF403">
        <f t="shared" si="157"/>
        <v>1</v>
      </c>
      <c r="AG403">
        <f t="shared" si="158"/>
        <v>1</v>
      </c>
      <c r="AH403">
        <f t="shared" si="159"/>
        <v>1</v>
      </c>
      <c r="AI403">
        <f t="shared" si="160"/>
        <v>1</v>
      </c>
      <c r="AJ403">
        <f t="shared" si="161"/>
        <v>0</v>
      </c>
      <c r="AK403">
        <f t="shared" si="162"/>
        <v>0</v>
      </c>
      <c r="AL403">
        <f t="shared" si="163"/>
        <v>0</v>
      </c>
      <c r="AM403">
        <f t="shared" si="164"/>
        <v>0</v>
      </c>
      <c r="AN403">
        <f t="shared" si="165"/>
        <v>0</v>
      </c>
      <c r="AO403">
        <f t="shared" si="166"/>
        <v>0</v>
      </c>
      <c r="AP403">
        <f t="shared" si="167"/>
        <v>0</v>
      </c>
    </row>
    <row r="404" spans="1:42" x14ac:dyDescent="0.3">
      <c r="A404">
        <v>441</v>
      </c>
      <c r="B404" t="s">
        <v>465</v>
      </c>
      <c r="C404" s="1">
        <v>42472</v>
      </c>
      <c r="D404" s="5">
        <f>INDEX(daysDrivenData!B:C,MATCH(DataCleaned!B404,daysDrivenData!C:C,0),1)</f>
        <v>63</v>
      </c>
      <c r="E404">
        <v>301</v>
      </c>
      <c r="F404">
        <v>4.4079211688149096</v>
      </c>
      <c r="G404">
        <v>15.1986157253599</v>
      </c>
      <c r="H404">
        <v>37.873754152823899</v>
      </c>
      <c r="I404">
        <v>4226.3953100090703</v>
      </c>
      <c r="J404">
        <v>14.0411804319238</v>
      </c>
      <c r="K404">
        <v>0</v>
      </c>
      <c r="L404">
        <v>0</v>
      </c>
      <c r="M404">
        <v>5</v>
      </c>
      <c r="N404">
        <v>12</v>
      </c>
      <c r="O404">
        <v>12</v>
      </c>
      <c r="P404">
        <v>9</v>
      </c>
      <c r="Q404">
        <v>21</v>
      </c>
      <c r="R404">
        <v>29</v>
      </c>
      <c r="S404">
        <v>20</v>
      </c>
      <c r="T404">
        <v>52</v>
      </c>
      <c r="U404">
        <v>44</v>
      </c>
      <c r="V404">
        <v>45</v>
      </c>
      <c r="W404">
        <v>52</v>
      </c>
      <c r="X404">
        <v>3</v>
      </c>
      <c r="Y404">
        <v>13</v>
      </c>
      <c r="Z404">
        <f t="shared" si="168"/>
        <v>11</v>
      </c>
      <c r="AA404">
        <f t="shared" si="169"/>
        <v>384.21775545537002</v>
      </c>
      <c r="AB404">
        <f t="shared" si="170"/>
        <v>27.363636363636363</v>
      </c>
      <c r="AC404">
        <f t="shared" si="171"/>
        <v>4.7777777777777777</v>
      </c>
      <c r="AD404">
        <f t="shared" si="155"/>
        <v>0</v>
      </c>
      <c r="AE404">
        <f t="shared" si="156"/>
        <v>0</v>
      </c>
      <c r="AF404">
        <f t="shared" si="157"/>
        <v>1</v>
      </c>
      <c r="AG404">
        <f t="shared" si="158"/>
        <v>1</v>
      </c>
      <c r="AH404">
        <f t="shared" si="159"/>
        <v>1</v>
      </c>
      <c r="AI404">
        <f t="shared" si="160"/>
        <v>1</v>
      </c>
      <c r="AJ404">
        <f t="shared" si="161"/>
        <v>1</v>
      </c>
      <c r="AK404">
        <f t="shared" si="162"/>
        <v>1</v>
      </c>
      <c r="AL404">
        <f t="shared" si="163"/>
        <v>1</v>
      </c>
      <c r="AM404">
        <f t="shared" si="164"/>
        <v>1</v>
      </c>
      <c r="AN404">
        <f t="shared" si="165"/>
        <v>1</v>
      </c>
      <c r="AO404">
        <f t="shared" si="166"/>
        <v>1</v>
      </c>
      <c r="AP404">
        <f t="shared" si="167"/>
        <v>1</v>
      </c>
    </row>
    <row r="405" spans="1:42" x14ac:dyDescent="0.3">
      <c r="A405">
        <v>442</v>
      </c>
      <c r="B405" t="s">
        <v>466</v>
      </c>
      <c r="C405" s="1">
        <v>42495</v>
      </c>
      <c r="D405" s="5">
        <f>INDEX(daysDrivenData!B:C,MATCH(DataCleaned!B405,daysDrivenData!C:C,0),1)</f>
        <v>49</v>
      </c>
      <c r="E405">
        <v>462</v>
      </c>
      <c r="F405">
        <v>4.4334474023041999</v>
      </c>
      <c r="G405">
        <v>15.2430375180375</v>
      </c>
      <c r="H405">
        <v>41.774891774891699</v>
      </c>
      <c r="I405">
        <v>6643.0335557133103</v>
      </c>
      <c r="J405">
        <v>14.3788605102019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22</v>
      </c>
      <c r="Q405">
        <v>47</v>
      </c>
      <c r="R405">
        <v>63</v>
      </c>
      <c r="S405">
        <v>58</v>
      </c>
      <c r="T405">
        <v>61</v>
      </c>
      <c r="U405">
        <v>78</v>
      </c>
      <c r="V405">
        <v>68</v>
      </c>
      <c r="W405">
        <v>65</v>
      </c>
      <c r="X405">
        <v>6</v>
      </c>
      <c r="Y405">
        <v>13</v>
      </c>
      <c r="Z405">
        <f t="shared" si="168"/>
        <v>8</v>
      </c>
      <c r="AA405">
        <f t="shared" si="169"/>
        <v>830.37919446416379</v>
      </c>
      <c r="AB405">
        <f t="shared" si="170"/>
        <v>57.75</v>
      </c>
      <c r="AC405">
        <f t="shared" si="171"/>
        <v>9.4285714285714288</v>
      </c>
      <c r="AD405">
        <f t="shared" si="155"/>
        <v>0</v>
      </c>
      <c r="AE405">
        <f t="shared" si="156"/>
        <v>0</v>
      </c>
      <c r="AF405">
        <f t="shared" si="157"/>
        <v>0</v>
      </c>
      <c r="AG405">
        <f t="shared" si="158"/>
        <v>0</v>
      </c>
      <c r="AH405">
        <f t="shared" si="159"/>
        <v>0</v>
      </c>
      <c r="AI405">
        <f t="shared" si="160"/>
        <v>1</v>
      </c>
      <c r="AJ405">
        <f t="shared" si="161"/>
        <v>1</v>
      </c>
      <c r="AK405">
        <f t="shared" si="162"/>
        <v>1</v>
      </c>
      <c r="AL405">
        <f t="shared" si="163"/>
        <v>1</v>
      </c>
      <c r="AM405">
        <f t="shared" si="164"/>
        <v>1</v>
      </c>
      <c r="AN405">
        <f t="shared" si="165"/>
        <v>1</v>
      </c>
      <c r="AO405">
        <f t="shared" si="166"/>
        <v>1</v>
      </c>
      <c r="AP405">
        <f t="shared" si="167"/>
        <v>1</v>
      </c>
    </row>
    <row r="406" spans="1:42" x14ac:dyDescent="0.3">
      <c r="A406">
        <v>443</v>
      </c>
      <c r="B406" t="s">
        <v>467</v>
      </c>
      <c r="C406" s="1">
        <v>42502</v>
      </c>
      <c r="D406" s="5">
        <f>INDEX(daysDrivenData!B:C,MATCH(DataCleaned!B406,daysDrivenData!C:C,0),1)</f>
        <v>31</v>
      </c>
      <c r="E406">
        <v>286</v>
      </c>
      <c r="F406">
        <v>6.51052627142204</v>
      </c>
      <c r="G406">
        <v>18.1264568764568</v>
      </c>
      <c r="H406">
        <v>36.363636363636303</v>
      </c>
      <c r="I406">
        <v>5011.3913659150103</v>
      </c>
      <c r="J406">
        <v>17.5223474332692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13</v>
      </c>
      <c r="R406">
        <v>45</v>
      </c>
      <c r="S406">
        <v>44</v>
      </c>
      <c r="T406">
        <v>36</v>
      </c>
      <c r="U406">
        <v>39</v>
      </c>
      <c r="V406">
        <v>47</v>
      </c>
      <c r="W406">
        <v>62</v>
      </c>
      <c r="X406">
        <v>7</v>
      </c>
      <c r="Y406">
        <v>13</v>
      </c>
      <c r="Z406">
        <f t="shared" si="168"/>
        <v>7</v>
      </c>
      <c r="AA406">
        <f t="shared" si="169"/>
        <v>715.91305227357293</v>
      </c>
      <c r="AB406">
        <f t="shared" si="170"/>
        <v>40.857142857142854</v>
      </c>
      <c r="AC406">
        <f t="shared" si="171"/>
        <v>9.2258064516129039</v>
      </c>
      <c r="AD406">
        <f t="shared" si="155"/>
        <v>0</v>
      </c>
      <c r="AE406">
        <f t="shared" si="156"/>
        <v>0</v>
      </c>
      <c r="AF406">
        <f t="shared" si="157"/>
        <v>0</v>
      </c>
      <c r="AG406">
        <f t="shared" si="158"/>
        <v>0</v>
      </c>
      <c r="AH406">
        <f t="shared" si="159"/>
        <v>0</v>
      </c>
      <c r="AI406">
        <f t="shared" si="160"/>
        <v>0</v>
      </c>
      <c r="AJ406">
        <f t="shared" si="161"/>
        <v>1</v>
      </c>
      <c r="AK406">
        <f t="shared" si="162"/>
        <v>1</v>
      </c>
      <c r="AL406">
        <f t="shared" si="163"/>
        <v>1</v>
      </c>
      <c r="AM406">
        <f t="shared" si="164"/>
        <v>1</v>
      </c>
      <c r="AN406">
        <f t="shared" si="165"/>
        <v>1</v>
      </c>
      <c r="AO406">
        <f t="shared" si="166"/>
        <v>1</v>
      </c>
      <c r="AP406">
        <f t="shared" si="167"/>
        <v>1</v>
      </c>
    </row>
    <row r="407" spans="1:42" x14ac:dyDescent="0.3">
      <c r="A407">
        <v>444</v>
      </c>
      <c r="B407" t="s">
        <v>468</v>
      </c>
      <c r="C407" s="1">
        <v>42498</v>
      </c>
      <c r="D407" s="5">
        <f>INDEX(daysDrivenData!B:C,MATCH(DataCleaned!B407,daysDrivenData!C:C,0),1)</f>
        <v>10</v>
      </c>
      <c r="E407">
        <v>29</v>
      </c>
      <c r="F407">
        <v>6.1952790242133897</v>
      </c>
      <c r="G407">
        <v>15.8994252873563</v>
      </c>
      <c r="H407">
        <v>55.172413793103402</v>
      </c>
      <c r="I407">
        <v>520.84447824056201</v>
      </c>
      <c r="J407">
        <v>17.960154422088301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5</v>
      </c>
      <c r="Q407">
        <v>9</v>
      </c>
      <c r="R407">
        <v>4</v>
      </c>
      <c r="S407">
        <v>3</v>
      </c>
      <c r="T407">
        <v>8</v>
      </c>
      <c r="U407">
        <v>0</v>
      </c>
      <c r="V407">
        <v>0</v>
      </c>
      <c r="W407">
        <v>0</v>
      </c>
      <c r="X407">
        <v>6</v>
      </c>
      <c r="Y407">
        <v>10</v>
      </c>
      <c r="Z407">
        <f t="shared" si="168"/>
        <v>5</v>
      </c>
      <c r="AA407">
        <f t="shared" si="169"/>
        <v>104.1688956481124</v>
      </c>
      <c r="AB407">
        <f t="shared" si="170"/>
        <v>5.8</v>
      </c>
      <c r="AC407">
        <f t="shared" si="171"/>
        <v>2.9</v>
      </c>
      <c r="AD407">
        <f t="shared" si="155"/>
        <v>0</v>
      </c>
      <c r="AE407">
        <f t="shared" si="156"/>
        <v>0</v>
      </c>
      <c r="AF407">
        <f t="shared" si="157"/>
        <v>0</v>
      </c>
      <c r="AG407">
        <f t="shared" si="158"/>
        <v>0</v>
      </c>
      <c r="AH407">
        <f t="shared" si="159"/>
        <v>0</v>
      </c>
      <c r="AI407">
        <f t="shared" si="160"/>
        <v>1</v>
      </c>
      <c r="AJ407">
        <f t="shared" si="161"/>
        <v>1</v>
      </c>
      <c r="AK407">
        <f t="shared" si="162"/>
        <v>1</v>
      </c>
      <c r="AL407">
        <f t="shared" si="163"/>
        <v>1</v>
      </c>
      <c r="AM407">
        <f t="shared" si="164"/>
        <v>1</v>
      </c>
      <c r="AN407">
        <f t="shared" si="165"/>
        <v>0</v>
      </c>
      <c r="AO407">
        <f t="shared" si="166"/>
        <v>0</v>
      </c>
      <c r="AP407">
        <f t="shared" si="167"/>
        <v>0</v>
      </c>
    </row>
    <row r="408" spans="1:42" x14ac:dyDescent="0.3">
      <c r="A408">
        <v>445</v>
      </c>
      <c r="B408" t="s">
        <v>469</v>
      </c>
      <c r="C408" s="1">
        <v>42459</v>
      </c>
      <c r="D408" s="5">
        <f>INDEX(daysDrivenData!B:C,MATCH(DataCleaned!B408,daysDrivenData!C:C,0),1)</f>
        <v>50</v>
      </c>
      <c r="E408">
        <v>269</v>
      </c>
      <c r="F408">
        <v>4.7301618438055497</v>
      </c>
      <c r="G408">
        <v>13.4536555142503</v>
      </c>
      <c r="H408">
        <v>12.6394052044609</v>
      </c>
      <c r="I408">
        <v>3398.6086295789901</v>
      </c>
      <c r="J408">
        <v>12.634232823713701</v>
      </c>
      <c r="K408">
        <v>26</v>
      </c>
      <c r="L408">
        <v>10</v>
      </c>
      <c r="M408">
        <v>19</v>
      </c>
      <c r="N408">
        <v>18</v>
      </c>
      <c r="O408">
        <v>18</v>
      </c>
      <c r="P408">
        <v>21</v>
      </c>
      <c r="Q408">
        <v>14</v>
      </c>
      <c r="R408">
        <v>29</v>
      </c>
      <c r="S408">
        <v>25</v>
      </c>
      <c r="T408">
        <v>19</v>
      </c>
      <c r="U408">
        <v>24</v>
      </c>
      <c r="V408">
        <v>21</v>
      </c>
      <c r="W408">
        <v>25</v>
      </c>
      <c r="X408">
        <v>1</v>
      </c>
      <c r="Y408">
        <v>13</v>
      </c>
      <c r="Z408">
        <f t="shared" si="168"/>
        <v>13</v>
      </c>
      <c r="AA408">
        <f t="shared" si="169"/>
        <v>261.4314330445377</v>
      </c>
      <c r="AB408">
        <f t="shared" si="170"/>
        <v>20.692307692307693</v>
      </c>
      <c r="AC408">
        <f t="shared" si="171"/>
        <v>5.38</v>
      </c>
      <c r="AD408">
        <f t="shared" si="155"/>
        <v>1</v>
      </c>
      <c r="AE408">
        <f t="shared" si="156"/>
        <v>1</v>
      </c>
      <c r="AF408">
        <f t="shared" si="157"/>
        <v>1</v>
      </c>
      <c r="AG408">
        <f t="shared" si="158"/>
        <v>1</v>
      </c>
      <c r="AH408">
        <f t="shared" si="159"/>
        <v>1</v>
      </c>
      <c r="AI408">
        <f t="shared" si="160"/>
        <v>1</v>
      </c>
      <c r="AJ408">
        <f t="shared" si="161"/>
        <v>1</v>
      </c>
      <c r="AK408">
        <f t="shared" si="162"/>
        <v>1</v>
      </c>
      <c r="AL408">
        <f t="shared" si="163"/>
        <v>1</v>
      </c>
      <c r="AM408">
        <f t="shared" si="164"/>
        <v>1</v>
      </c>
      <c r="AN408">
        <f t="shared" si="165"/>
        <v>1</v>
      </c>
      <c r="AO408">
        <f t="shared" si="166"/>
        <v>1</v>
      </c>
      <c r="AP408">
        <f t="shared" si="167"/>
        <v>1</v>
      </c>
    </row>
    <row r="409" spans="1:42" x14ac:dyDescent="0.3">
      <c r="A409">
        <v>446</v>
      </c>
      <c r="B409" t="s">
        <v>470</v>
      </c>
      <c r="C409" s="1">
        <v>42492</v>
      </c>
      <c r="D409" s="5">
        <f>INDEX(daysDrivenData!B:C,MATCH(DataCleaned!B409,daysDrivenData!C:C,0),1)</f>
        <v>32</v>
      </c>
      <c r="E409">
        <v>214</v>
      </c>
      <c r="F409">
        <v>4.4185205544874702</v>
      </c>
      <c r="G409">
        <v>14.8890965732087</v>
      </c>
      <c r="H409">
        <v>37.383177570093402</v>
      </c>
      <c r="I409">
        <v>3075.1038528423601</v>
      </c>
      <c r="J409">
        <v>14.3696441721605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34</v>
      </c>
      <c r="Q409">
        <v>26</v>
      </c>
      <c r="R409">
        <v>9</v>
      </c>
      <c r="S409">
        <v>16</v>
      </c>
      <c r="T409">
        <v>19</v>
      </c>
      <c r="U409">
        <v>62</v>
      </c>
      <c r="V409">
        <v>25</v>
      </c>
      <c r="W409">
        <v>23</v>
      </c>
      <c r="X409">
        <v>6</v>
      </c>
      <c r="Y409">
        <v>13</v>
      </c>
      <c r="Z409">
        <f t="shared" si="168"/>
        <v>8</v>
      </c>
      <c r="AA409">
        <f t="shared" si="169"/>
        <v>384.38798160529501</v>
      </c>
      <c r="AB409">
        <f t="shared" si="170"/>
        <v>26.75</v>
      </c>
      <c r="AC409">
        <f t="shared" si="171"/>
        <v>6.6875</v>
      </c>
      <c r="AD409">
        <f t="shared" si="155"/>
        <v>0</v>
      </c>
      <c r="AE409">
        <f t="shared" si="156"/>
        <v>0</v>
      </c>
      <c r="AF409">
        <f t="shared" si="157"/>
        <v>0</v>
      </c>
      <c r="AG409">
        <f t="shared" si="158"/>
        <v>0</v>
      </c>
      <c r="AH409">
        <f t="shared" si="159"/>
        <v>0</v>
      </c>
      <c r="AI409">
        <f t="shared" si="160"/>
        <v>1</v>
      </c>
      <c r="AJ409">
        <f t="shared" si="161"/>
        <v>1</v>
      </c>
      <c r="AK409">
        <f t="shared" si="162"/>
        <v>1</v>
      </c>
      <c r="AL409">
        <f t="shared" si="163"/>
        <v>1</v>
      </c>
      <c r="AM409">
        <f t="shared" si="164"/>
        <v>1</v>
      </c>
      <c r="AN409">
        <f t="shared" si="165"/>
        <v>1</v>
      </c>
      <c r="AO409">
        <f t="shared" si="166"/>
        <v>1</v>
      </c>
      <c r="AP409">
        <f t="shared" si="167"/>
        <v>1</v>
      </c>
    </row>
    <row r="410" spans="1:42" x14ac:dyDescent="0.3">
      <c r="A410">
        <v>447</v>
      </c>
      <c r="B410" t="s">
        <v>471</v>
      </c>
      <c r="C410" s="1">
        <v>42494</v>
      </c>
      <c r="D410" s="5">
        <f>INDEX(daysDrivenData!B:C,MATCH(DataCleaned!B410,daysDrivenData!C:C,0),1)</f>
        <v>44</v>
      </c>
      <c r="E410">
        <v>360</v>
      </c>
      <c r="F410">
        <v>3.9907871135579298</v>
      </c>
      <c r="G410">
        <v>15.9027777777777</v>
      </c>
      <c r="H410">
        <v>33.0555555555555</v>
      </c>
      <c r="I410">
        <v>5089.1831630689203</v>
      </c>
      <c r="J410">
        <v>14.136619897413601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14</v>
      </c>
      <c r="Q410">
        <v>59</v>
      </c>
      <c r="R410">
        <v>51</v>
      </c>
      <c r="S410">
        <v>57</v>
      </c>
      <c r="T410">
        <v>37</v>
      </c>
      <c r="U410">
        <v>35</v>
      </c>
      <c r="V410">
        <v>64</v>
      </c>
      <c r="W410">
        <v>43</v>
      </c>
      <c r="X410">
        <v>6</v>
      </c>
      <c r="Y410">
        <v>13</v>
      </c>
      <c r="Z410">
        <f t="shared" si="168"/>
        <v>8</v>
      </c>
      <c r="AA410">
        <f t="shared" si="169"/>
        <v>636.14789538361504</v>
      </c>
      <c r="AB410">
        <f t="shared" si="170"/>
        <v>45</v>
      </c>
      <c r="AC410">
        <f t="shared" si="171"/>
        <v>8.1818181818181817</v>
      </c>
      <c r="AD410">
        <f t="shared" si="155"/>
        <v>0</v>
      </c>
      <c r="AE410">
        <f t="shared" si="156"/>
        <v>0</v>
      </c>
      <c r="AF410">
        <f t="shared" si="157"/>
        <v>0</v>
      </c>
      <c r="AG410">
        <f t="shared" si="158"/>
        <v>0</v>
      </c>
      <c r="AH410">
        <f t="shared" si="159"/>
        <v>0</v>
      </c>
      <c r="AI410">
        <f t="shared" si="160"/>
        <v>1</v>
      </c>
      <c r="AJ410">
        <f t="shared" si="161"/>
        <v>1</v>
      </c>
      <c r="AK410">
        <f t="shared" si="162"/>
        <v>1</v>
      </c>
      <c r="AL410">
        <f t="shared" si="163"/>
        <v>1</v>
      </c>
      <c r="AM410">
        <f t="shared" si="164"/>
        <v>1</v>
      </c>
      <c r="AN410">
        <f t="shared" si="165"/>
        <v>1</v>
      </c>
      <c r="AO410">
        <f t="shared" si="166"/>
        <v>1</v>
      </c>
      <c r="AP410">
        <f t="shared" si="167"/>
        <v>1</v>
      </c>
    </row>
    <row r="411" spans="1:42" x14ac:dyDescent="0.3">
      <c r="A411">
        <v>448</v>
      </c>
      <c r="B411" t="s">
        <v>472</v>
      </c>
      <c r="C411" s="1">
        <v>42457</v>
      </c>
      <c r="D411" s="5">
        <f>INDEX(daysDrivenData!B:C,MATCH(DataCleaned!B411,daysDrivenData!C:C,0),1)</f>
        <v>58</v>
      </c>
      <c r="E411">
        <v>393</v>
      </c>
      <c r="F411">
        <v>4.1190261138137902</v>
      </c>
      <c r="G411">
        <v>13.904071246819299</v>
      </c>
      <c r="H411">
        <v>29.516539440203498</v>
      </c>
      <c r="I411">
        <v>5089.9241755243302</v>
      </c>
      <c r="J411">
        <v>12.9514610064232</v>
      </c>
      <c r="K411">
        <v>40</v>
      </c>
      <c r="L411">
        <v>25</v>
      </c>
      <c r="M411">
        <v>18</v>
      </c>
      <c r="N411">
        <v>19</v>
      </c>
      <c r="O411">
        <v>25</v>
      </c>
      <c r="P411">
        <v>11</v>
      </c>
      <c r="Q411">
        <v>10</v>
      </c>
      <c r="R411">
        <v>8</v>
      </c>
      <c r="S411">
        <v>17</v>
      </c>
      <c r="T411">
        <v>22</v>
      </c>
      <c r="U411">
        <v>65</v>
      </c>
      <c r="V411">
        <v>58</v>
      </c>
      <c r="W411">
        <v>75</v>
      </c>
      <c r="X411">
        <v>1</v>
      </c>
      <c r="Y411">
        <v>13</v>
      </c>
      <c r="Z411">
        <f t="shared" si="168"/>
        <v>13</v>
      </c>
      <c r="AA411">
        <f t="shared" si="169"/>
        <v>391.53262888648692</v>
      </c>
      <c r="AB411">
        <f t="shared" si="170"/>
        <v>30.23076923076923</v>
      </c>
      <c r="AC411">
        <f t="shared" si="171"/>
        <v>6.7758620689655169</v>
      </c>
      <c r="AD411">
        <f t="shared" si="155"/>
        <v>1</v>
      </c>
      <c r="AE411">
        <f t="shared" si="156"/>
        <v>1</v>
      </c>
      <c r="AF411">
        <f t="shared" si="157"/>
        <v>1</v>
      </c>
      <c r="AG411">
        <f t="shared" si="158"/>
        <v>1</v>
      </c>
      <c r="AH411">
        <f t="shared" si="159"/>
        <v>1</v>
      </c>
      <c r="AI411">
        <f t="shared" si="160"/>
        <v>1</v>
      </c>
      <c r="AJ411">
        <f t="shared" si="161"/>
        <v>1</v>
      </c>
      <c r="AK411">
        <f t="shared" si="162"/>
        <v>1</v>
      </c>
      <c r="AL411">
        <f t="shared" si="163"/>
        <v>1</v>
      </c>
      <c r="AM411">
        <f t="shared" si="164"/>
        <v>1</v>
      </c>
      <c r="AN411">
        <f t="shared" si="165"/>
        <v>1</v>
      </c>
      <c r="AO411">
        <f t="shared" si="166"/>
        <v>1</v>
      </c>
      <c r="AP411">
        <f t="shared" si="167"/>
        <v>1</v>
      </c>
    </row>
    <row r="412" spans="1:42" x14ac:dyDescent="0.3">
      <c r="A412">
        <v>449</v>
      </c>
      <c r="B412" t="s">
        <v>473</v>
      </c>
      <c r="C412" s="1">
        <v>42475</v>
      </c>
      <c r="D412" s="5">
        <f>INDEX(daysDrivenData!B:C,MATCH(DataCleaned!B412,daysDrivenData!C:C,0),1)</f>
        <v>29</v>
      </c>
      <c r="E412">
        <v>229</v>
      </c>
      <c r="F412">
        <v>3.33173277846466</v>
      </c>
      <c r="G412">
        <v>13.613609898107701</v>
      </c>
      <c r="H412">
        <v>40.611353711790301</v>
      </c>
      <c r="I412">
        <v>2902.3931158943001</v>
      </c>
      <c r="J412">
        <v>12.674205746263301</v>
      </c>
      <c r="K412">
        <v>0</v>
      </c>
      <c r="L412">
        <v>0</v>
      </c>
      <c r="M412">
        <v>7</v>
      </c>
      <c r="N412">
        <v>27</v>
      </c>
      <c r="O412">
        <v>19</v>
      </c>
      <c r="P412">
        <v>15</v>
      </c>
      <c r="Q412">
        <v>0</v>
      </c>
      <c r="R412">
        <v>0</v>
      </c>
      <c r="S412">
        <v>6</v>
      </c>
      <c r="T412">
        <v>27</v>
      </c>
      <c r="U412">
        <v>36</v>
      </c>
      <c r="V412">
        <v>44</v>
      </c>
      <c r="W412">
        <v>48</v>
      </c>
      <c r="X412">
        <v>3</v>
      </c>
      <c r="Y412">
        <v>13</v>
      </c>
      <c r="Z412">
        <f t="shared" si="168"/>
        <v>11</v>
      </c>
      <c r="AA412">
        <f t="shared" si="169"/>
        <v>263.85391962675453</v>
      </c>
      <c r="AB412">
        <f t="shared" si="170"/>
        <v>20.818181818181817</v>
      </c>
      <c r="AC412">
        <f t="shared" si="171"/>
        <v>7.8965517241379306</v>
      </c>
      <c r="AD412">
        <f t="shared" si="155"/>
        <v>0</v>
      </c>
      <c r="AE412">
        <f t="shared" si="156"/>
        <v>0</v>
      </c>
      <c r="AF412">
        <f t="shared" si="157"/>
        <v>1</v>
      </c>
      <c r="AG412">
        <f t="shared" si="158"/>
        <v>1</v>
      </c>
      <c r="AH412">
        <f t="shared" si="159"/>
        <v>1</v>
      </c>
      <c r="AI412">
        <f t="shared" si="160"/>
        <v>1</v>
      </c>
      <c r="AJ412">
        <f t="shared" si="161"/>
        <v>1</v>
      </c>
      <c r="AK412">
        <f t="shared" si="162"/>
        <v>1</v>
      </c>
      <c r="AL412">
        <f t="shared" si="163"/>
        <v>1</v>
      </c>
      <c r="AM412">
        <f t="shared" si="164"/>
        <v>1</v>
      </c>
      <c r="AN412">
        <f t="shared" si="165"/>
        <v>1</v>
      </c>
      <c r="AO412">
        <f t="shared" si="166"/>
        <v>1</v>
      </c>
      <c r="AP412">
        <f t="shared" si="167"/>
        <v>1</v>
      </c>
    </row>
    <row r="413" spans="1:42" x14ac:dyDescent="0.3">
      <c r="A413">
        <v>450</v>
      </c>
      <c r="B413" t="s">
        <v>474</v>
      </c>
      <c r="C413" s="1">
        <v>42479</v>
      </c>
      <c r="D413" s="5">
        <f>INDEX(daysDrivenData!B:C,MATCH(DataCleaned!B413,daysDrivenData!C:C,0),1)</f>
        <v>14</v>
      </c>
      <c r="E413">
        <v>39</v>
      </c>
      <c r="F413">
        <v>3.8318622732108998</v>
      </c>
      <c r="G413">
        <v>14.859829059829</v>
      </c>
      <c r="H413">
        <v>10.2564102564102</v>
      </c>
      <c r="I413">
        <v>460.24805751529601</v>
      </c>
      <c r="J413">
        <v>11.8012322439819</v>
      </c>
      <c r="K413">
        <v>0</v>
      </c>
      <c r="L413">
        <v>0</v>
      </c>
      <c r="M413">
        <v>0</v>
      </c>
      <c r="N413">
        <v>14</v>
      </c>
      <c r="O413">
        <v>13</v>
      </c>
      <c r="P413">
        <v>8</v>
      </c>
      <c r="Q413">
        <v>4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4</v>
      </c>
      <c r="Y413">
        <v>7</v>
      </c>
      <c r="Z413">
        <f t="shared" si="168"/>
        <v>4</v>
      </c>
      <c r="AA413">
        <f t="shared" si="169"/>
        <v>115.062014378824</v>
      </c>
      <c r="AB413">
        <f t="shared" si="170"/>
        <v>9.75</v>
      </c>
      <c r="AC413">
        <f t="shared" si="171"/>
        <v>2.7857142857142856</v>
      </c>
      <c r="AD413">
        <f t="shared" si="155"/>
        <v>0</v>
      </c>
      <c r="AE413">
        <f t="shared" si="156"/>
        <v>0</v>
      </c>
      <c r="AF413">
        <f t="shared" si="157"/>
        <v>0</v>
      </c>
      <c r="AG413">
        <f t="shared" si="158"/>
        <v>1</v>
      </c>
      <c r="AH413">
        <f t="shared" si="159"/>
        <v>1</v>
      </c>
      <c r="AI413">
        <f t="shared" si="160"/>
        <v>1</v>
      </c>
      <c r="AJ413">
        <f t="shared" si="161"/>
        <v>1</v>
      </c>
      <c r="AK413">
        <f t="shared" si="162"/>
        <v>0</v>
      </c>
      <c r="AL413">
        <f t="shared" si="163"/>
        <v>0</v>
      </c>
      <c r="AM413">
        <f t="shared" si="164"/>
        <v>0</v>
      </c>
      <c r="AN413">
        <f t="shared" si="165"/>
        <v>0</v>
      </c>
      <c r="AO413">
        <f t="shared" si="166"/>
        <v>0</v>
      </c>
      <c r="AP413">
        <f t="shared" si="167"/>
        <v>0</v>
      </c>
    </row>
    <row r="414" spans="1:42" x14ac:dyDescent="0.3">
      <c r="A414">
        <v>451</v>
      </c>
      <c r="B414" t="s">
        <v>475</v>
      </c>
      <c r="C414" s="1">
        <v>42493</v>
      </c>
      <c r="D414" s="5">
        <f>INDEX(daysDrivenData!B:C,MATCH(DataCleaned!B414,daysDrivenData!C:C,0),1)</f>
        <v>27</v>
      </c>
      <c r="E414">
        <v>201</v>
      </c>
      <c r="F414">
        <v>3.7682144906966202</v>
      </c>
      <c r="G414">
        <v>14.686069651741199</v>
      </c>
      <c r="H414">
        <v>38.308457711442699</v>
      </c>
      <c r="I414">
        <v>2637.67592308544</v>
      </c>
      <c r="J414">
        <v>13.1227657864947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10</v>
      </c>
      <c r="Q414">
        <v>41</v>
      </c>
      <c r="R414">
        <v>0</v>
      </c>
      <c r="S414">
        <v>0</v>
      </c>
      <c r="T414">
        <v>0</v>
      </c>
      <c r="U414">
        <v>48</v>
      </c>
      <c r="V414">
        <v>59</v>
      </c>
      <c r="W414">
        <v>43</v>
      </c>
      <c r="X414">
        <v>6</v>
      </c>
      <c r="Y414">
        <v>13</v>
      </c>
      <c r="Z414">
        <f t="shared" si="168"/>
        <v>8</v>
      </c>
      <c r="AA414">
        <f t="shared" si="169"/>
        <v>329.70949038568</v>
      </c>
      <c r="AB414">
        <f t="shared" si="170"/>
        <v>25.125</v>
      </c>
      <c r="AC414">
        <f t="shared" si="171"/>
        <v>7.4444444444444446</v>
      </c>
      <c r="AD414">
        <f t="shared" si="155"/>
        <v>0</v>
      </c>
      <c r="AE414">
        <f t="shared" si="156"/>
        <v>0</v>
      </c>
      <c r="AF414">
        <f t="shared" si="157"/>
        <v>0</v>
      </c>
      <c r="AG414">
        <f t="shared" si="158"/>
        <v>0</v>
      </c>
      <c r="AH414">
        <f t="shared" si="159"/>
        <v>0</v>
      </c>
      <c r="AI414">
        <f t="shared" si="160"/>
        <v>1</v>
      </c>
      <c r="AJ414">
        <f t="shared" si="161"/>
        <v>1</v>
      </c>
      <c r="AK414">
        <f t="shared" si="162"/>
        <v>1</v>
      </c>
      <c r="AL414">
        <f t="shared" si="163"/>
        <v>1</v>
      </c>
      <c r="AM414">
        <f t="shared" si="164"/>
        <v>1</v>
      </c>
      <c r="AN414">
        <f t="shared" si="165"/>
        <v>1</v>
      </c>
      <c r="AO414">
        <f t="shared" si="166"/>
        <v>1</v>
      </c>
      <c r="AP414">
        <f t="shared" si="167"/>
        <v>1</v>
      </c>
    </row>
    <row r="415" spans="1:42" x14ac:dyDescent="0.3">
      <c r="A415">
        <v>452</v>
      </c>
      <c r="B415" t="s">
        <v>476</v>
      </c>
      <c r="C415" s="1">
        <v>42483</v>
      </c>
      <c r="D415" s="5">
        <f>INDEX(daysDrivenData!B:C,MATCH(DataCleaned!B415,daysDrivenData!C:C,0),1)</f>
        <v>26</v>
      </c>
      <c r="E415">
        <v>218</v>
      </c>
      <c r="F415">
        <v>4.0269855908792902</v>
      </c>
      <c r="G415">
        <v>11.6827217125382</v>
      </c>
      <c r="H415">
        <v>29.357798165137599</v>
      </c>
      <c r="I415">
        <v>2683.66423306552</v>
      </c>
      <c r="J415">
        <v>12.3103863902088</v>
      </c>
      <c r="K415">
        <v>0</v>
      </c>
      <c r="L415">
        <v>0</v>
      </c>
      <c r="M415">
        <v>0</v>
      </c>
      <c r="N415">
        <v>2</v>
      </c>
      <c r="O415">
        <v>56</v>
      </c>
      <c r="P415">
        <v>2</v>
      </c>
      <c r="Q415">
        <v>9</v>
      </c>
      <c r="R415">
        <v>4</v>
      </c>
      <c r="S415">
        <v>7</v>
      </c>
      <c r="T415">
        <v>0</v>
      </c>
      <c r="U415">
        <v>45</v>
      </c>
      <c r="V415">
        <v>56</v>
      </c>
      <c r="W415">
        <v>37</v>
      </c>
      <c r="X415">
        <v>4</v>
      </c>
      <c r="Y415">
        <v>13</v>
      </c>
      <c r="Z415">
        <f t="shared" si="168"/>
        <v>10</v>
      </c>
      <c r="AA415">
        <f t="shared" si="169"/>
        <v>268.36642330655201</v>
      </c>
      <c r="AB415">
        <f t="shared" si="170"/>
        <v>21.8</v>
      </c>
      <c r="AC415">
        <f t="shared" si="171"/>
        <v>8.384615384615385</v>
      </c>
      <c r="AD415">
        <f t="shared" si="155"/>
        <v>0</v>
      </c>
      <c r="AE415">
        <f t="shared" si="156"/>
        <v>0</v>
      </c>
      <c r="AF415">
        <f t="shared" si="157"/>
        <v>0</v>
      </c>
      <c r="AG415">
        <f t="shared" si="158"/>
        <v>1</v>
      </c>
      <c r="AH415">
        <f t="shared" si="159"/>
        <v>1</v>
      </c>
      <c r="AI415">
        <f t="shared" si="160"/>
        <v>1</v>
      </c>
      <c r="AJ415">
        <f t="shared" si="161"/>
        <v>1</v>
      </c>
      <c r="AK415">
        <f t="shared" si="162"/>
        <v>1</v>
      </c>
      <c r="AL415">
        <f t="shared" si="163"/>
        <v>1</v>
      </c>
      <c r="AM415">
        <f t="shared" si="164"/>
        <v>1</v>
      </c>
      <c r="AN415">
        <f t="shared" si="165"/>
        <v>1</v>
      </c>
      <c r="AO415">
        <f t="shared" si="166"/>
        <v>1</v>
      </c>
      <c r="AP415">
        <f t="shared" si="167"/>
        <v>1</v>
      </c>
    </row>
    <row r="416" spans="1:42" x14ac:dyDescent="0.3">
      <c r="A416">
        <v>453</v>
      </c>
      <c r="B416" t="s">
        <v>477</v>
      </c>
      <c r="C416" s="1">
        <v>42500</v>
      </c>
      <c r="D416" s="5">
        <f>INDEX(daysDrivenData!B:C,MATCH(DataCleaned!B416,daysDrivenData!C:C,0),1)</f>
        <v>35</v>
      </c>
      <c r="E416">
        <v>276</v>
      </c>
      <c r="F416">
        <v>3.3584385929743799</v>
      </c>
      <c r="G416">
        <v>12.083152173913</v>
      </c>
      <c r="H416">
        <v>38.043478260869499</v>
      </c>
      <c r="I416">
        <v>3402.7023258136801</v>
      </c>
      <c r="J416">
        <v>12.3286316152669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52</v>
      </c>
      <c r="R416">
        <v>66</v>
      </c>
      <c r="S416">
        <v>56</v>
      </c>
      <c r="T416">
        <v>49</v>
      </c>
      <c r="U416">
        <v>26</v>
      </c>
      <c r="V416">
        <v>20</v>
      </c>
      <c r="W416">
        <v>7</v>
      </c>
      <c r="X416">
        <v>7</v>
      </c>
      <c r="Y416">
        <v>13</v>
      </c>
      <c r="Z416">
        <f t="shared" si="168"/>
        <v>7</v>
      </c>
      <c r="AA416">
        <f t="shared" si="169"/>
        <v>486.10033225909717</v>
      </c>
      <c r="AB416">
        <f t="shared" si="170"/>
        <v>39.428571428571431</v>
      </c>
      <c r="AC416">
        <f t="shared" si="171"/>
        <v>7.8857142857142861</v>
      </c>
      <c r="AD416">
        <f t="shared" si="155"/>
        <v>0</v>
      </c>
      <c r="AE416">
        <f t="shared" si="156"/>
        <v>0</v>
      </c>
      <c r="AF416">
        <f t="shared" si="157"/>
        <v>0</v>
      </c>
      <c r="AG416">
        <f t="shared" si="158"/>
        <v>0</v>
      </c>
      <c r="AH416">
        <f t="shared" si="159"/>
        <v>0</v>
      </c>
      <c r="AI416">
        <f t="shared" si="160"/>
        <v>0</v>
      </c>
      <c r="AJ416">
        <f t="shared" si="161"/>
        <v>1</v>
      </c>
      <c r="AK416">
        <f t="shared" si="162"/>
        <v>1</v>
      </c>
      <c r="AL416">
        <f t="shared" si="163"/>
        <v>1</v>
      </c>
      <c r="AM416">
        <f t="shared" si="164"/>
        <v>1</v>
      </c>
      <c r="AN416">
        <f t="shared" si="165"/>
        <v>1</v>
      </c>
      <c r="AO416">
        <f t="shared" si="166"/>
        <v>1</v>
      </c>
      <c r="AP416">
        <f t="shared" si="167"/>
        <v>1</v>
      </c>
    </row>
    <row r="417" spans="1:42" x14ac:dyDescent="0.3">
      <c r="A417">
        <v>454</v>
      </c>
      <c r="B417" t="s">
        <v>478</v>
      </c>
      <c r="C417" s="1">
        <v>42503</v>
      </c>
      <c r="D417" s="5">
        <f>INDEX(daysDrivenData!B:C,MATCH(DataCleaned!B417,daysDrivenData!C:C,0),1)</f>
        <v>40</v>
      </c>
      <c r="E417">
        <v>317</v>
      </c>
      <c r="F417">
        <v>5.3097045209943401</v>
      </c>
      <c r="G417">
        <v>16.423133543638201</v>
      </c>
      <c r="H417">
        <v>42.902208201892698</v>
      </c>
      <c r="I417">
        <v>5050.2549402612203</v>
      </c>
      <c r="J417">
        <v>15.9314035970385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17</v>
      </c>
      <c r="R417">
        <v>58</v>
      </c>
      <c r="S417">
        <v>36</v>
      </c>
      <c r="T417">
        <v>55</v>
      </c>
      <c r="U417">
        <v>62</v>
      </c>
      <c r="V417">
        <v>35</v>
      </c>
      <c r="W417">
        <v>54</v>
      </c>
      <c r="X417">
        <v>7</v>
      </c>
      <c r="Y417">
        <v>13</v>
      </c>
      <c r="Z417">
        <f t="shared" si="168"/>
        <v>7</v>
      </c>
      <c r="AA417">
        <f t="shared" si="169"/>
        <v>721.4649914658886</v>
      </c>
      <c r="AB417">
        <f t="shared" si="170"/>
        <v>45.285714285714285</v>
      </c>
      <c r="AC417">
        <f t="shared" si="171"/>
        <v>7.9249999999999998</v>
      </c>
      <c r="AD417">
        <f t="shared" si="155"/>
        <v>0</v>
      </c>
      <c r="AE417">
        <f t="shared" si="156"/>
        <v>0</v>
      </c>
      <c r="AF417">
        <f t="shared" si="157"/>
        <v>0</v>
      </c>
      <c r="AG417">
        <f t="shared" si="158"/>
        <v>0</v>
      </c>
      <c r="AH417">
        <f t="shared" si="159"/>
        <v>0</v>
      </c>
      <c r="AI417">
        <f t="shared" si="160"/>
        <v>0</v>
      </c>
      <c r="AJ417">
        <f t="shared" si="161"/>
        <v>1</v>
      </c>
      <c r="AK417">
        <f t="shared" si="162"/>
        <v>1</v>
      </c>
      <c r="AL417">
        <f t="shared" si="163"/>
        <v>1</v>
      </c>
      <c r="AM417">
        <f t="shared" si="164"/>
        <v>1</v>
      </c>
      <c r="AN417">
        <f t="shared" si="165"/>
        <v>1</v>
      </c>
      <c r="AO417">
        <f t="shared" si="166"/>
        <v>1</v>
      </c>
      <c r="AP417">
        <f t="shared" si="167"/>
        <v>1</v>
      </c>
    </row>
    <row r="418" spans="1:42" x14ac:dyDescent="0.3">
      <c r="A418">
        <v>455</v>
      </c>
      <c r="B418" t="s">
        <v>479</v>
      </c>
      <c r="C418" s="1">
        <v>42486</v>
      </c>
      <c r="D418" s="5">
        <f>INDEX(daysDrivenData!B:C,MATCH(DataCleaned!B418,daysDrivenData!C:C,0),1)</f>
        <v>7</v>
      </c>
      <c r="E418">
        <v>23</v>
      </c>
      <c r="F418">
        <v>3.9557939225423699</v>
      </c>
      <c r="G418">
        <v>13.7144927536231</v>
      </c>
      <c r="H418">
        <v>13.043478260869501</v>
      </c>
      <c r="I418">
        <v>300.684005147037</v>
      </c>
      <c r="J418">
        <v>13.073217615088501</v>
      </c>
      <c r="K418">
        <v>0</v>
      </c>
      <c r="L418">
        <v>0</v>
      </c>
      <c r="M418">
        <v>0</v>
      </c>
      <c r="N418">
        <v>0</v>
      </c>
      <c r="O418">
        <v>15</v>
      </c>
      <c r="P418">
        <v>2</v>
      </c>
      <c r="Q418">
        <v>4</v>
      </c>
      <c r="R418">
        <v>0</v>
      </c>
      <c r="S418">
        <v>2</v>
      </c>
      <c r="T418">
        <v>0</v>
      </c>
      <c r="U418">
        <v>0</v>
      </c>
      <c r="V418">
        <v>0</v>
      </c>
      <c r="W418">
        <v>0</v>
      </c>
      <c r="X418">
        <v>5</v>
      </c>
      <c r="Y418">
        <v>9</v>
      </c>
      <c r="Z418">
        <f t="shared" si="168"/>
        <v>5</v>
      </c>
      <c r="AA418">
        <f t="shared" si="169"/>
        <v>60.136801029407401</v>
      </c>
      <c r="AB418">
        <f t="shared" si="170"/>
        <v>4.5999999999999996</v>
      </c>
      <c r="AC418">
        <f t="shared" si="171"/>
        <v>3.2857142857142856</v>
      </c>
      <c r="AD418">
        <f t="shared" ref="AD418:AD423" si="172">IF(AND($X418&lt;=$AD$1,$Y418&gt;=$AD$1),1,0)</f>
        <v>0</v>
      </c>
      <c r="AE418">
        <f t="shared" ref="AE418:AE423" si="173">IF(AND($X418&lt;=$AE$1,$Y418&gt;=$AE$1),1,0)</f>
        <v>0</v>
      </c>
      <c r="AF418">
        <f t="shared" ref="AF418:AF423" si="174">IF(AND($X418&lt;=$AF$1,$Y418&gt;=$AF$1),1,0)</f>
        <v>0</v>
      </c>
      <c r="AG418">
        <f t="shared" ref="AG418:AG423" si="175">IF(AND($X418&lt;=$AG$1,$Y418&gt;=$AG$1),1,0)</f>
        <v>0</v>
      </c>
      <c r="AH418">
        <f t="shared" ref="AH418:AH423" si="176">IF(AND($X418&lt;=$AH$1,$Y418&gt;=$AH$1),1,0)</f>
        <v>1</v>
      </c>
      <c r="AI418">
        <f t="shared" ref="AI418:AI423" si="177">IF(AND($X418&lt;=$AI$1,$Y418&gt;=$AI$1),1,0)</f>
        <v>1</v>
      </c>
      <c r="AJ418">
        <f t="shared" ref="AJ418:AJ423" si="178">IF(AND($X418&lt;=$AJ$1,$Y418&gt;=$AJ$1),1,0)</f>
        <v>1</v>
      </c>
      <c r="AK418">
        <f t="shared" ref="AK418:AK423" si="179">IF(AND($X418&lt;=$AK$1,$Y418&gt;=$AK$1),1,0)</f>
        <v>1</v>
      </c>
      <c r="AL418">
        <f t="shared" ref="AL418:AL423" si="180">IF(AND($X418&lt;=$AL$1,$Y418&gt;=$AL$1),1,0)</f>
        <v>1</v>
      </c>
      <c r="AM418">
        <f t="shared" ref="AM418:AM423" si="181">IF(AND($X418&lt;=$AM$1,$Y418&gt;=$AM$1),1,0)</f>
        <v>0</v>
      </c>
      <c r="AN418">
        <f t="shared" ref="AN418:AN423" si="182">IF(AND($X418&lt;=$AN$1,$Y418&gt;=$AN$1),1,0)</f>
        <v>0</v>
      </c>
      <c r="AO418">
        <f t="shared" ref="AO418:AO423" si="183">IF(AND($X418&lt;=$AO$1,$Y418&gt;=$AO$1),1,0)</f>
        <v>0</v>
      </c>
      <c r="AP418">
        <f t="shared" ref="AP418:AP423" si="184">IF(AND($X418&lt;=$AP$1,$Y418&gt;=$AP$1),1,0)</f>
        <v>0</v>
      </c>
    </row>
    <row r="419" spans="1:42" x14ac:dyDescent="0.3">
      <c r="A419">
        <v>456</v>
      </c>
      <c r="B419" t="s">
        <v>480</v>
      </c>
      <c r="C419" s="1">
        <v>42501</v>
      </c>
      <c r="D419" s="5">
        <f>INDEX(daysDrivenData!B:C,MATCH(DataCleaned!B419,daysDrivenData!C:C,0),1)</f>
        <v>41</v>
      </c>
      <c r="E419">
        <v>235</v>
      </c>
      <c r="F419">
        <v>5.6855526079278098</v>
      </c>
      <c r="G419">
        <v>16.0760992907801</v>
      </c>
      <c r="H419">
        <v>37.446808510638299</v>
      </c>
      <c r="I419">
        <v>3784.3311698781299</v>
      </c>
      <c r="J419">
        <v>16.103536893098401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18</v>
      </c>
      <c r="R419">
        <v>36</v>
      </c>
      <c r="S419">
        <v>27</v>
      </c>
      <c r="T419">
        <v>48</v>
      </c>
      <c r="U419">
        <v>29</v>
      </c>
      <c r="V419">
        <v>43</v>
      </c>
      <c r="W419">
        <v>34</v>
      </c>
      <c r="X419">
        <v>7</v>
      </c>
      <c r="Y419">
        <v>13</v>
      </c>
      <c r="Z419">
        <f t="shared" si="168"/>
        <v>7</v>
      </c>
      <c r="AA419">
        <f t="shared" si="169"/>
        <v>540.61873855401859</v>
      </c>
      <c r="AB419">
        <f t="shared" si="170"/>
        <v>33.571428571428569</v>
      </c>
      <c r="AC419">
        <f t="shared" si="171"/>
        <v>5.7317073170731705</v>
      </c>
      <c r="AD419">
        <f t="shared" si="172"/>
        <v>0</v>
      </c>
      <c r="AE419">
        <f t="shared" si="173"/>
        <v>0</v>
      </c>
      <c r="AF419">
        <f t="shared" si="174"/>
        <v>0</v>
      </c>
      <c r="AG419">
        <f t="shared" si="175"/>
        <v>0</v>
      </c>
      <c r="AH419">
        <f t="shared" si="176"/>
        <v>0</v>
      </c>
      <c r="AI419">
        <f t="shared" si="177"/>
        <v>0</v>
      </c>
      <c r="AJ419">
        <f t="shared" si="178"/>
        <v>1</v>
      </c>
      <c r="AK419">
        <f t="shared" si="179"/>
        <v>1</v>
      </c>
      <c r="AL419">
        <f t="shared" si="180"/>
        <v>1</v>
      </c>
      <c r="AM419">
        <f t="shared" si="181"/>
        <v>1</v>
      </c>
      <c r="AN419">
        <f t="shared" si="182"/>
        <v>1</v>
      </c>
      <c r="AO419">
        <f t="shared" si="183"/>
        <v>1</v>
      </c>
      <c r="AP419">
        <f t="shared" si="184"/>
        <v>1</v>
      </c>
    </row>
    <row r="420" spans="1:42" x14ac:dyDescent="0.3">
      <c r="A420">
        <v>457</v>
      </c>
      <c r="B420" t="s">
        <v>481</v>
      </c>
      <c r="C420" s="1">
        <v>42489</v>
      </c>
      <c r="D420" s="5">
        <f>INDEX(daysDrivenData!B:C,MATCH(DataCleaned!B420,daysDrivenData!C:C,0),1)</f>
        <v>36</v>
      </c>
      <c r="E420">
        <v>422</v>
      </c>
      <c r="F420">
        <v>3.6222540846717202</v>
      </c>
      <c r="G420">
        <v>13.355094786729801</v>
      </c>
      <c r="H420">
        <v>40.047393364928901</v>
      </c>
      <c r="I420">
        <v>5612.7572996839199</v>
      </c>
      <c r="J420">
        <v>13.300372748066099</v>
      </c>
      <c r="K420">
        <v>0</v>
      </c>
      <c r="L420">
        <v>0</v>
      </c>
      <c r="M420">
        <v>0</v>
      </c>
      <c r="N420">
        <v>0</v>
      </c>
      <c r="O420">
        <v>40</v>
      </c>
      <c r="P420">
        <v>95</v>
      </c>
      <c r="Q420">
        <v>73</v>
      </c>
      <c r="R420">
        <v>57</v>
      </c>
      <c r="S420">
        <v>56</v>
      </c>
      <c r="T420">
        <v>31</v>
      </c>
      <c r="U420">
        <v>27</v>
      </c>
      <c r="V420">
        <v>27</v>
      </c>
      <c r="W420">
        <v>16</v>
      </c>
      <c r="X420">
        <v>5</v>
      </c>
      <c r="Y420">
        <v>13</v>
      </c>
      <c r="Z420">
        <f t="shared" si="168"/>
        <v>9</v>
      </c>
      <c r="AA420">
        <f t="shared" si="169"/>
        <v>623.63969996488004</v>
      </c>
      <c r="AB420">
        <f t="shared" si="170"/>
        <v>46.888888888888886</v>
      </c>
      <c r="AC420">
        <f t="shared" si="171"/>
        <v>11.722222222222221</v>
      </c>
      <c r="AD420">
        <f t="shared" si="172"/>
        <v>0</v>
      </c>
      <c r="AE420">
        <f t="shared" si="173"/>
        <v>0</v>
      </c>
      <c r="AF420">
        <f t="shared" si="174"/>
        <v>0</v>
      </c>
      <c r="AG420">
        <f t="shared" si="175"/>
        <v>0</v>
      </c>
      <c r="AH420">
        <f t="shared" si="176"/>
        <v>1</v>
      </c>
      <c r="AI420">
        <f t="shared" si="177"/>
        <v>1</v>
      </c>
      <c r="AJ420">
        <f t="shared" si="178"/>
        <v>1</v>
      </c>
      <c r="AK420">
        <f t="shared" si="179"/>
        <v>1</v>
      </c>
      <c r="AL420">
        <f t="shared" si="180"/>
        <v>1</v>
      </c>
      <c r="AM420">
        <f t="shared" si="181"/>
        <v>1</v>
      </c>
      <c r="AN420">
        <f t="shared" si="182"/>
        <v>1</v>
      </c>
      <c r="AO420">
        <f t="shared" si="183"/>
        <v>1</v>
      </c>
      <c r="AP420">
        <f t="shared" si="184"/>
        <v>1</v>
      </c>
    </row>
    <row r="421" spans="1:42" x14ac:dyDescent="0.3">
      <c r="A421">
        <v>459</v>
      </c>
      <c r="B421" t="s">
        <v>483</v>
      </c>
      <c r="C421" s="1">
        <v>42487</v>
      </c>
      <c r="D421" s="5">
        <f>INDEX(daysDrivenData!B:C,MATCH(DataCleaned!B421,daysDrivenData!C:C,0),1)</f>
        <v>49</v>
      </c>
      <c r="E421">
        <v>457</v>
      </c>
      <c r="F421">
        <v>3.2754759626783598</v>
      </c>
      <c r="G421">
        <v>16.630926331145101</v>
      </c>
      <c r="H421">
        <v>36.323851203501</v>
      </c>
      <c r="I421">
        <v>5924.7934114357304</v>
      </c>
      <c r="J421">
        <v>12.964537005329801</v>
      </c>
      <c r="K421">
        <v>0</v>
      </c>
      <c r="L421">
        <v>0</v>
      </c>
      <c r="M421">
        <v>0</v>
      </c>
      <c r="N421">
        <v>0</v>
      </c>
      <c r="O421">
        <v>52</v>
      </c>
      <c r="P421">
        <v>68</v>
      </c>
      <c r="Q421">
        <v>21</v>
      </c>
      <c r="R421">
        <v>0</v>
      </c>
      <c r="S421">
        <v>26</v>
      </c>
      <c r="T421">
        <v>63</v>
      </c>
      <c r="U421">
        <v>81</v>
      </c>
      <c r="V421">
        <v>80</v>
      </c>
      <c r="W421">
        <v>66</v>
      </c>
      <c r="X421">
        <v>5</v>
      </c>
      <c r="Y421">
        <v>13</v>
      </c>
      <c r="Z421">
        <f t="shared" si="168"/>
        <v>9</v>
      </c>
      <c r="AA421">
        <f t="shared" si="169"/>
        <v>658.31037904841446</v>
      </c>
      <c r="AB421">
        <f t="shared" si="170"/>
        <v>50.777777777777779</v>
      </c>
      <c r="AC421">
        <f t="shared" si="171"/>
        <v>9.3265306122448983</v>
      </c>
      <c r="AD421">
        <f t="shared" si="172"/>
        <v>0</v>
      </c>
      <c r="AE421">
        <f t="shared" si="173"/>
        <v>0</v>
      </c>
      <c r="AF421">
        <f t="shared" si="174"/>
        <v>0</v>
      </c>
      <c r="AG421">
        <f t="shared" si="175"/>
        <v>0</v>
      </c>
      <c r="AH421">
        <f t="shared" si="176"/>
        <v>1</v>
      </c>
      <c r="AI421">
        <f t="shared" si="177"/>
        <v>1</v>
      </c>
      <c r="AJ421">
        <f t="shared" si="178"/>
        <v>1</v>
      </c>
      <c r="AK421">
        <f t="shared" si="179"/>
        <v>1</v>
      </c>
      <c r="AL421">
        <f t="shared" si="180"/>
        <v>1</v>
      </c>
      <c r="AM421">
        <f t="shared" si="181"/>
        <v>1</v>
      </c>
      <c r="AN421">
        <f t="shared" si="182"/>
        <v>1</v>
      </c>
      <c r="AO421">
        <f t="shared" si="183"/>
        <v>1</v>
      </c>
      <c r="AP421">
        <f t="shared" si="184"/>
        <v>1</v>
      </c>
    </row>
    <row r="422" spans="1:42" x14ac:dyDescent="0.3">
      <c r="A422">
        <v>460</v>
      </c>
      <c r="B422" t="s">
        <v>484</v>
      </c>
      <c r="C422" s="1">
        <v>42498</v>
      </c>
      <c r="D422" s="5">
        <f>INDEX(daysDrivenData!B:C,MATCH(DataCleaned!B422,daysDrivenData!C:C,0),1)</f>
        <v>14</v>
      </c>
      <c r="E422">
        <v>73</v>
      </c>
      <c r="F422">
        <v>4.61805920269195</v>
      </c>
      <c r="G422">
        <v>12.369634703196301</v>
      </c>
      <c r="H422">
        <v>32.876712328767098</v>
      </c>
      <c r="I422">
        <v>1029.74481942804</v>
      </c>
      <c r="J422">
        <v>14.1060934168225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</v>
      </c>
      <c r="Q422">
        <v>5</v>
      </c>
      <c r="R422">
        <v>19</v>
      </c>
      <c r="S422">
        <v>12</v>
      </c>
      <c r="T422">
        <v>35</v>
      </c>
      <c r="U422">
        <v>0</v>
      </c>
      <c r="V422">
        <v>0</v>
      </c>
      <c r="W422">
        <v>0</v>
      </c>
      <c r="X422">
        <v>6</v>
      </c>
      <c r="Y422">
        <v>10</v>
      </c>
      <c r="Z422">
        <f t="shared" si="168"/>
        <v>5</v>
      </c>
      <c r="AA422">
        <f t="shared" si="169"/>
        <v>205.94896388560801</v>
      </c>
      <c r="AB422">
        <f t="shared" si="170"/>
        <v>14.6</v>
      </c>
      <c r="AC422">
        <f t="shared" si="171"/>
        <v>5.2142857142857144</v>
      </c>
      <c r="AD422">
        <f t="shared" si="172"/>
        <v>0</v>
      </c>
      <c r="AE422">
        <f t="shared" si="173"/>
        <v>0</v>
      </c>
      <c r="AF422">
        <f t="shared" si="174"/>
        <v>0</v>
      </c>
      <c r="AG422">
        <f t="shared" si="175"/>
        <v>0</v>
      </c>
      <c r="AH422">
        <f t="shared" si="176"/>
        <v>0</v>
      </c>
      <c r="AI422">
        <f t="shared" si="177"/>
        <v>1</v>
      </c>
      <c r="AJ422">
        <f t="shared" si="178"/>
        <v>1</v>
      </c>
      <c r="AK422">
        <f t="shared" si="179"/>
        <v>1</v>
      </c>
      <c r="AL422">
        <f t="shared" si="180"/>
        <v>1</v>
      </c>
      <c r="AM422">
        <f t="shared" si="181"/>
        <v>1</v>
      </c>
      <c r="AN422">
        <f t="shared" si="182"/>
        <v>0</v>
      </c>
      <c r="AO422">
        <f t="shared" si="183"/>
        <v>0</v>
      </c>
      <c r="AP422">
        <f t="shared" si="184"/>
        <v>0</v>
      </c>
    </row>
    <row r="423" spans="1:42" x14ac:dyDescent="0.3">
      <c r="A423">
        <v>462</v>
      </c>
      <c r="B423" s="2" t="s">
        <v>486</v>
      </c>
      <c r="C423" s="1">
        <v>42480</v>
      </c>
      <c r="D423" s="5">
        <f>INDEX(daysDrivenData!B:C,MATCH(DataCleaned!B423,daysDrivenData!C:C,0),1)</f>
        <v>61</v>
      </c>
      <c r="E423">
        <v>303</v>
      </c>
      <c r="F423">
        <v>4.4516455324058999</v>
      </c>
      <c r="G423">
        <v>12.204400440043999</v>
      </c>
      <c r="H423">
        <v>29.042904290429</v>
      </c>
      <c r="I423">
        <v>3964.9083345470799</v>
      </c>
      <c r="J423">
        <v>13.0855060546108</v>
      </c>
      <c r="K423">
        <v>0</v>
      </c>
      <c r="L423">
        <v>0</v>
      </c>
      <c r="M423">
        <v>0</v>
      </c>
      <c r="N423">
        <v>34</v>
      </c>
      <c r="O423">
        <v>38</v>
      </c>
      <c r="P423">
        <v>35</v>
      </c>
      <c r="Q423">
        <v>19</v>
      </c>
      <c r="R423">
        <v>27</v>
      </c>
      <c r="S423">
        <v>21</v>
      </c>
      <c r="T423">
        <v>38</v>
      </c>
      <c r="U423">
        <v>27</v>
      </c>
      <c r="V423">
        <v>33</v>
      </c>
      <c r="W423">
        <v>31</v>
      </c>
      <c r="X423">
        <v>4</v>
      </c>
      <c r="Y423">
        <v>13</v>
      </c>
      <c r="Z423">
        <f t="shared" si="168"/>
        <v>10</v>
      </c>
      <c r="AA423">
        <f t="shared" si="169"/>
        <v>396.49083345470797</v>
      </c>
      <c r="AB423">
        <f t="shared" si="170"/>
        <v>30.3</v>
      </c>
      <c r="AC423">
        <f t="shared" si="171"/>
        <v>4.9672131147540988</v>
      </c>
      <c r="AD423">
        <f t="shared" si="172"/>
        <v>0</v>
      </c>
      <c r="AE423">
        <f t="shared" si="173"/>
        <v>0</v>
      </c>
      <c r="AF423">
        <f t="shared" si="174"/>
        <v>0</v>
      </c>
      <c r="AG423">
        <f t="shared" si="175"/>
        <v>1</v>
      </c>
      <c r="AH423">
        <f t="shared" si="176"/>
        <v>1</v>
      </c>
      <c r="AI423">
        <f t="shared" si="177"/>
        <v>1</v>
      </c>
      <c r="AJ423">
        <f t="shared" si="178"/>
        <v>1</v>
      </c>
      <c r="AK423">
        <f t="shared" si="179"/>
        <v>1</v>
      </c>
      <c r="AL423">
        <f t="shared" si="180"/>
        <v>1</v>
      </c>
      <c r="AM423">
        <f t="shared" si="181"/>
        <v>1</v>
      </c>
      <c r="AN423">
        <f t="shared" si="182"/>
        <v>1</v>
      </c>
      <c r="AO423">
        <f t="shared" si="183"/>
        <v>1</v>
      </c>
      <c r="AP423">
        <f t="shared" si="184"/>
        <v>1</v>
      </c>
    </row>
    <row r="424" spans="1:42" hidden="1" x14ac:dyDescent="0.3">
      <c r="A424">
        <v>463</v>
      </c>
      <c r="B424" t="s">
        <v>487</v>
      </c>
      <c r="C424" s="1">
        <v>42460</v>
      </c>
      <c r="D424" s="5">
        <f>INDEX(daysDrivenData!B:C,MATCH(DataCleaned!B424,daysDrivenData!C:C,0),1)</f>
        <v>0</v>
      </c>
      <c r="E424">
        <v>150</v>
      </c>
      <c r="F424">
        <v>3.0336659748716799</v>
      </c>
      <c r="G424">
        <v>15.0562222222222</v>
      </c>
      <c r="H424">
        <v>39.3333333333333</v>
      </c>
      <c r="I424">
        <v>1912.96038605991</v>
      </c>
      <c r="J424">
        <v>12.7530692403994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-1</v>
      </c>
      <c r="Y424">
        <v>-1</v>
      </c>
      <c r="Z424">
        <f t="shared" si="168"/>
        <v>1</v>
      </c>
      <c r="AA424">
        <f t="shared" si="169"/>
        <v>1912.96038605991</v>
      </c>
      <c r="AB424">
        <f t="shared" si="170"/>
        <v>150</v>
      </c>
      <c r="AC424" t="e">
        <f t="shared" si="171"/>
        <v>#DIV/0!</v>
      </c>
    </row>
    <row r="425" spans="1:42" x14ac:dyDescent="0.3">
      <c r="A425">
        <v>464</v>
      </c>
      <c r="B425" t="s">
        <v>488</v>
      </c>
      <c r="C425" s="1">
        <v>42499</v>
      </c>
      <c r="D425" s="5">
        <f>INDEX(daysDrivenData!B:C,MATCH(DataCleaned!B425,daysDrivenData!C:C,0),1)</f>
        <v>33</v>
      </c>
      <c r="E425">
        <v>309</v>
      </c>
      <c r="F425">
        <v>3.4270998869342901</v>
      </c>
      <c r="G425">
        <v>13.2757820927723</v>
      </c>
      <c r="H425">
        <v>36.245954692556602</v>
      </c>
      <c r="I425">
        <v>3805.4662504888101</v>
      </c>
      <c r="J425">
        <v>12.315424758863401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54</v>
      </c>
      <c r="R425">
        <v>50</v>
      </c>
      <c r="S425">
        <v>60</v>
      </c>
      <c r="T425">
        <v>39</v>
      </c>
      <c r="U425">
        <v>43</v>
      </c>
      <c r="V425">
        <v>36</v>
      </c>
      <c r="W425">
        <v>27</v>
      </c>
      <c r="X425">
        <v>7</v>
      </c>
      <c r="Y425">
        <v>13</v>
      </c>
      <c r="Z425">
        <f t="shared" si="168"/>
        <v>7</v>
      </c>
      <c r="AA425">
        <f t="shared" si="169"/>
        <v>543.63803578411569</v>
      </c>
      <c r="AB425">
        <f t="shared" si="170"/>
        <v>44.142857142857146</v>
      </c>
      <c r="AC425">
        <f t="shared" si="171"/>
        <v>9.3636363636363633</v>
      </c>
      <c r="AD425">
        <f t="shared" ref="AD425:AD455" si="185">IF(AND($X425&lt;=$AD$1,$Y425&gt;=$AD$1),1,0)</f>
        <v>0</v>
      </c>
      <c r="AE425">
        <f t="shared" ref="AE425:AE455" si="186">IF(AND($X425&lt;=$AE$1,$Y425&gt;=$AE$1),1,0)</f>
        <v>0</v>
      </c>
      <c r="AF425">
        <f t="shared" ref="AF425:AF455" si="187">IF(AND($X425&lt;=$AF$1,$Y425&gt;=$AF$1),1,0)</f>
        <v>0</v>
      </c>
      <c r="AG425">
        <f t="shared" ref="AG425:AG455" si="188">IF(AND($X425&lt;=$AG$1,$Y425&gt;=$AG$1),1,0)</f>
        <v>0</v>
      </c>
      <c r="AH425">
        <f t="shared" ref="AH425:AH455" si="189">IF(AND($X425&lt;=$AH$1,$Y425&gt;=$AH$1),1,0)</f>
        <v>0</v>
      </c>
      <c r="AI425">
        <f t="shared" ref="AI425:AI455" si="190">IF(AND($X425&lt;=$AI$1,$Y425&gt;=$AI$1),1,0)</f>
        <v>0</v>
      </c>
      <c r="AJ425">
        <f t="shared" ref="AJ425:AJ455" si="191">IF(AND($X425&lt;=$AJ$1,$Y425&gt;=$AJ$1),1,0)</f>
        <v>1</v>
      </c>
      <c r="AK425">
        <f t="shared" ref="AK425:AK455" si="192">IF(AND($X425&lt;=$AK$1,$Y425&gt;=$AK$1),1,0)</f>
        <v>1</v>
      </c>
      <c r="AL425">
        <f t="shared" ref="AL425:AL455" si="193">IF(AND($X425&lt;=$AL$1,$Y425&gt;=$AL$1),1,0)</f>
        <v>1</v>
      </c>
      <c r="AM425">
        <f t="shared" ref="AM425:AM455" si="194">IF(AND($X425&lt;=$AM$1,$Y425&gt;=$AM$1),1,0)</f>
        <v>1</v>
      </c>
      <c r="AN425">
        <f t="shared" ref="AN425:AN455" si="195">IF(AND($X425&lt;=$AN$1,$Y425&gt;=$AN$1),1,0)</f>
        <v>1</v>
      </c>
      <c r="AO425">
        <f t="shared" ref="AO425:AO455" si="196">IF(AND($X425&lt;=$AO$1,$Y425&gt;=$AO$1),1,0)</f>
        <v>1</v>
      </c>
      <c r="AP425">
        <f t="shared" ref="AP425:AP455" si="197">IF(AND($X425&lt;=$AP$1,$Y425&gt;=$AP$1),1,0)</f>
        <v>1</v>
      </c>
    </row>
    <row r="426" spans="1:42" x14ac:dyDescent="0.3">
      <c r="A426">
        <v>465</v>
      </c>
      <c r="B426" t="s">
        <v>489</v>
      </c>
      <c r="C426" s="1">
        <v>42504</v>
      </c>
      <c r="D426" s="5">
        <f>INDEX(daysDrivenData!B:C,MATCH(DataCleaned!B426,daysDrivenData!C:C,0),1)</f>
        <v>27</v>
      </c>
      <c r="E426">
        <v>230</v>
      </c>
      <c r="F426">
        <v>4.89045198652863</v>
      </c>
      <c r="G426">
        <v>15.3946376811594</v>
      </c>
      <c r="H426">
        <v>34.347826086956502</v>
      </c>
      <c r="I426">
        <v>3412.8980153499701</v>
      </c>
      <c r="J426">
        <v>14.8386870232607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26</v>
      </c>
      <c r="R426">
        <v>60</v>
      </c>
      <c r="S426">
        <v>28</v>
      </c>
      <c r="T426">
        <v>45</v>
      </c>
      <c r="U426">
        <v>18</v>
      </c>
      <c r="V426">
        <v>23</v>
      </c>
      <c r="W426">
        <v>30</v>
      </c>
      <c r="X426">
        <v>7</v>
      </c>
      <c r="Y426">
        <v>13</v>
      </c>
      <c r="Z426">
        <f t="shared" si="168"/>
        <v>7</v>
      </c>
      <c r="AA426">
        <f t="shared" si="169"/>
        <v>487.55685933571004</v>
      </c>
      <c r="AB426">
        <f t="shared" si="170"/>
        <v>32.857142857142854</v>
      </c>
      <c r="AC426">
        <f t="shared" si="171"/>
        <v>8.518518518518519</v>
      </c>
      <c r="AD426">
        <f t="shared" si="185"/>
        <v>0</v>
      </c>
      <c r="AE426">
        <f t="shared" si="186"/>
        <v>0</v>
      </c>
      <c r="AF426">
        <f t="shared" si="187"/>
        <v>0</v>
      </c>
      <c r="AG426">
        <f t="shared" si="188"/>
        <v>0</v>
      </c>
      <c r="AH426">
        <f t="shared" si="189"/>
        <v>0</v>
      </c>
      <c r="AI426">
        <f t="shared" si="190"/>
        <v>0</v>
      </c>
      <c r="AJ426">
        <f t="shared" si="191"/>
        <v>1</v>
      </c>
      <c r="AK426">
        <f t="shared" si="192"/>
        <v>1</v>
      </c>
      <c r="AL426">
        <f t="shared" si="193"/>
        <v>1</v>
      </c>
      <c r="AM426">
        <f t="shared" si="194"/>
        <v>1</v>
      </c>
      <c r="AN426">
        <f t="shared" si="195"/>
        <v>1</v>
      </c>
      <c r="AO426">
        <f t="shared" si="196"/>
        <v>1</v>
      </c>
      <c r="AP426">
        <f t="shared" si="197"/>
        <v>1</v>
      </c>
    </row>
    <row r="427" spans="1:42" x14ac:dyDescent="0.3">
      <c r="A427">
        <v>466</v>
      </c>
      <c r="B427" t="s">
        <v>490</v>
      </c>
      <c r="C427" s="1">
        <v>42492</v>
      </c>
      <c r="D427" s="5">
        <f>INDEX(daysDrivenData!B:C,MATCH(DataCleaned!B427,daysDrivenData!C:C,0),1)</f>
        <v>8</v>
      </c>
      <c r="E427">
        <v>38</v>
      </c>
      <c r="F427">
        <v>3.2507441756116999</v>
      </c>
      <c r="G427">
        <v>12.650438596491201</v>
      </c>
      <c r="H427">
        <v>44.736842105263101</v>
      </c>
      <c r="I427">
        <v>461.114236852788</v>
      </c>
      <c r="J427">
        <v>12.134585180336501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11</v>
      </c>
      <c r="Q427">
        <v>16</v>
      </c>
      <c r="R427">
        <v>6</v>
      </c>
      <c r="S427">
        <v>0</v>
      </c>
      <c r="T427">
        <v>0</v>
      </c>
      <c r="U427">
        <v>5</v>
      </c>
      <c r="V427">
        <v>0</v>
      </c>
      <c r="W427">
        <v>0</v>
      </c>
      <c r="X427">
        <v>6</v>
      </c>
      <c r="Y427">
        <v>11</v>
      </c>
      <c r="Z427">
        <f t="shared" si="168"/>
        <v>6</v>
      </c>
      <c r="AA427">
        <f t="shared" si="169"/>
        <v>76.852372808797995</v>
      </c>
      <c r="AB427">
        <f t="shared" si="170"/>
        <v>6.333333333333333</v>
      </c>
      <c r="AC427">
        <f t="shared" si="171"/>
        <v>4.75</v>
      </c>
      <c r="AD427">
        <f t="shared" si="185"/>
        <v>0</v>
      </c>
      <c r="AE427">
        <f t="shared" si="186"/>
        <v>0</v>
      </c>
      <c r="AF427">
        <f t="shared" si="187"/>
        <v>0</v>
      </c>
      <c r="AG427">
        <f t="shared" si="188"/>
        <v>0</v>
      </c>
      <c r="AH427">
        <f t="shared" si="189"/>
        <v>0</v>
      </c>
      <c r="AI427">
        <f t="shared" si="190"/>
        <v>1</v>
      </c>
      <c r="AJ427">
        <f t="shared" si="191"/>
        <v>1</v>
      </c>
      <c r="AK427">
        <f t="shared" si="192"/>
        <v>1</v>
      </c>
      <c r="AL427">
        <f t="shared" si="193"/>
        <v>1</v>
      </c>
      <c r="AM427">
        <f t="shared" si="194"/>
        <v>1</v>
      </c>
      <c r="AN427">
        <f t="shared" si="195"/>
        <v>1</v>
      </c>
      <c r="AO427">
        <f t="shared" si="196"/>
        <v>0</v>
      </c>
      <c r="AP427">
        <f t="shared" si="197"/>
        <v>0</v>
      </c>
    </row>
    <row r="428" spans="1:42" x14ac:dyDescent="0.3">
      <c r="A428">
        <v>467</v>
      </c>
      <c r="B428" t="s">
        <v>491</v>
      </c>
      <c r="C428" s="1">
        <v>42488</v>
      </c>
      <c r="D428" s="5">
        <f>INDEX(daysDrivenData!B:C,MATCH(DataCleaned!B428,daysDrivenData!C:C,0),1)</f>
        <v>49</v>
      </c>
      <c r="E428">
        <v>226</v>
      </c>
      <c r="F428">
        <v>4.87058070636553</v>
      </c>
      <c r="G428">
        <v>12.332890855457199</v>
      </c>
      <c r="H428">
        <v>41.150442477876098</v>
      </c>
      <c r="I428">
        <v>3168.9523071901099</v>
      </c>
      <c r="J428">
        <v>14.021912863673</v>
      </c>
      <c r="K428">
        <v>0</v>
      </c>
      <c r="L428">
        <v>0</v>
      </c>
      <c r="M428">
        <v>0</v>
      </c>
      <c r="N428">
        <v>0</v>
      </c>
      <c r="O428">
        <v>20</v>
      </c>
      <c r="P428">
        <v>23</v>
      </c>
      <c r="Q428">
        <v>27</v>
      </c>
      <c r="R428">
        <v>21</v>
      </c>
      <c r="S428">
        <v>31</v>
      </c>
      <c r="T428">
        <v>34</v>
      </c>
      <c r="U428">
        <v>19</v>
      </c>
      <c r="V428">
        <v>13</v>
      </c>
      <c r="W428">
        <v>38</v>
      </c>
      <c r="X428">
        <v>5</v>
      </c>
      <c r="Y428">
        <v>13</v>
      </c>
      <c r="Z428">
        <f t="shared" si="168"/>
        <v>9</v>
      </c>
      <c r="AA428">
        <f t="shared" si="169"/>
        <v>352.10581191001222</v>
      </c>
      <c r="AB428">
        <f t="shared" si="170"/>
        <v>25.111111111111111</v>
      </c>
      <c r="AC428">
        <f t="shared" si="171"/>
        <v>4.6122448979591839</v>
      </c>
      <c r="AD428">
        <f t="shared" si="185"/>
        <v>0</v>
      </c>
      <c r="AE428">
        <f t="shared" si="186"/>
        <v>0</v>
      </c>
      <c r="AF428">
        <f t="shared" si="187"/>
        <v>0</v>
      </c>
      <c r="AG428">
        <f t="shared" si="188"/>
        <v>0</v>
      </c>
      <c r="AH428">
        <f t="shared" si="189"/>
        <v>1</v>
      </c>
      <c r="AI428">
        <f t="shared" si="190"/>
        <v>1</v>
      </c>
      <c r="AJ428">
        <f t="shared" si="191"/>
        <v>1</v>
      </c>
      <c r="AK428">
        <f t="shared" si="192"/>
        <v>1</v>
      </c>
      <c r="AL428">
        <f t="shared" si="193"/>
        <v>1</v>
      </c>
      <c r="AM428">
        <f t="shared" si="194"/>
        <v>1</v>
      </c>
      <c r="AN428">
        <f t="shared" si="195"/>
        <v>1</v>
      </c>
      <c r="AO428">
        <f t="shared" si="196"/>
        <v>1</v>
      </c>
      <c r="AP428">
        <f t="shared" si="197"/>
        <v>1</v>
      </c>
    </row>
    <row r="429" spans="1:42" x14ac:dyDescent="0.3">
      <c r="A429">
        <v>468</v>
      </c>
      <c r="B429" t="s">
        <v>492</v>
      </c>
      <c r="C429" s="1">
        <v>42495</v>
      </c>
      <c r="D429" s="5">
        <f>INDEX(daysDrivenData!B:C,MATCH(DataCleaned!B429,daysDrivenData!C:C,0),1)</f>
        <v>33</v>
      </c>
      <c r="E429">
        <v>226</v>
      </c>
      <c r="F429">
        <v>3.8551531760779998</v>
      </c>
      <c r="G429">
        <v>14.9131268436578</v>
      </c>
      <c r="H429">
        <v>29.646017699114999</v>
      </c>
      <c r="I429">
        <v>2917.89956543469</v>
      </c>
      <c r="J429">
        <v>12.9110600240473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15</v>
      </c>
      <c r="Q429">
        <v>41</v>
      </c>
      <c r="R429">
        <v>33</v>
      </c>
      <c r="S429">
        <v>52</v>
      </c>
      <c r="T429">
        <v>52</v>
      </c>
      <c r="U429">
        <v>33</v>
      </c>
      <c r="V429">
        <v>0</v>
      </c>
      <c r="W429">
        <v>0</v>
      </c>
      <c r="X429">
        <v>6</v>
      </c>
      <c r="Y429">
        <v>11</v>
      </c>
      <c r="Z429">
        <f t="shared" si="168"/>
        <v>6</v>
      </c>
      <c r="AA429">
        <f t="shared" si="169"/>
        <v>486.31659423911498</v>
      </c>
      <c r="AB429">
        <f t="shared" si="170"/>
        <v>37.666666666666664</v>
      </c>
      <c r="AC429">
        <f t="shared" si="171"/>
        <v>6.8484848484848486</v>
      </c>
      <c r="AD429">
        <f t="shared" si="185"/>
        <v>0</v>
      </c>
      <c r="AE429">
        <f t="shared" si="186"/>
        <v>0</v>
      </c>
      <c r="AF429">
        <f t="shared" si="187"/>
        <v>0</v>
      </c>
      <c r="AG429">
        <f t="shared" si="188"/>
        <v>0</v>
      </c>
      <c r="AH429">
        <f t="shared" si="189"/>
        <v>0</v>
      </c>
      <c r="AI429">
        <f t="shared" si="190"/>
        <v>1</v>
      </c>
      <c r="AJ429">
        <f t="shared" si="191"/>
        <v>1</v>
      </c>
      <c r="AK429">
        <f t="shared" si="192"/>
        <v>1</v>
      </c>
      <c r="AL429">
        <f t="shared" si="193"/>
        <v>1</v>
      </c>
      <c r="AM429">
        <f t="shared" si="194"/>
        <v>1</v>
      </c>
      <c r="AN429">
        <f t="shared" si="195"/>
        <v>1</v>
      </c>
      <c r="AO429">
        <f t="shared" si="196"/>
        <v>0</v>
      </c>
      <c r="AP429">
        <f t="shared" si="197"/>
        <v>0</v>
      </c>
    </row>
    <row r="430" spans="1:42" x14ac:dyDescent="0.3">
      <c r="A430">
        <v>469</v>
      </c>
      <c r="B430" t="s">
        <v>493</v>
      </c>
      <c r="C430" s="1">
        <v>42489</v>
      </c>
      <c r="D430" s="5">
        <f>INDEX(daysDrivenData!B:C,MATCH(DataCleaned!B430,daysDrivenData!C:C,0),1)</f>
        <v>46</v>
      </c>
      <c r="E430">
        <v>207</v>
      </c>
      <c r="F430">
        <v>4.3631352703232498</v>
      </c>
      <c r="G430">
        <v>15.132125603864701</v>
      </c>
      <c r="H430">
        <v>75.362318840579704</v>
      </c>
      <c r="I430">
        <v>3555.8240618814698</v>
      </c>
      <c r="J430">
        <v>17.177894018751001</v>
      </c>
      <c r="K430">
        <v>0</v>
      </c>
      <c r="L430">
        <v>0</v>
      </c>
      <c r="M430">
        <v>0</v>
      </c>
      <c r="N430">
        <v>0</v>
      </c>
      <c r="O430">
        <v>15</v>
      </c>
      <c r="P430">
        <v>39</v>
      </c>
      <c r="Q430">
        <v>38</v>
      </c>
      <c r="R430">
        <v>48</v>
      </c>
      <c r="S430">
        <v>23</v>
      </c>
      <c r="T430">
        <v>18</v>
      </c>
      <c r="U430">
        <v>11</v>
      </c>
      <c r="V430">
        <v>9</v>
      </c>
      <c r="W430">
        <v>6</v>
      </c>
      <c r="X430">
        <v>5</v>
      </c>
      <c r="Y430">
        <v>13</v>
      </c>
      <c r="Z430">
        <f t="shared" si="168"/>
        <v>9</v>
      </c>
      <c r="AA430">
        <f t="shared" si="169"/>
        <v>395.09156243127444</v>
      </c>
      <c r="AB430">
        <f t="shared" si="170"/>
        <v>23</v>
      </c>
      <c r="AC430">
        <f t="shared" si="171"/>
        <v>4.5</v>
      </c>
      <c r="AD430">
        <f t="shared" si="185"/>
        <v>0</v>
      </c>
      <c r="AE430">
        <f t="shared" si="186"/>
        <v>0</v>
      </c>
      <c r="AF430">
        <f t="shared" si="187"/>
        <v>0</v>
      </c>
      <c r="AG430">
        <f t="shared" si="188"/>
        <v>0</v>
      </c>
      <c r="AH430">
        <f t="shared" si="189"/>
        <v>1</v>
      </c>
      <c r="AI430">
        <f t="shared" si="190"/>
        <v>1</v>
      </c>
      <c r="AJ430">
        <f t="shared" si="191"/>
        <v>1</v>
      </c>
      <c r="AK430">
        <f t="shared" si="192"/>
        <v>1</v>
      </c>
      <c r="AL430">
        <f t="shared" si="193"/>
        <v>1</v>
      </c>
      <c r="AM430">
        <f t="shared" si="194"/>
        <v>1</v>
      </c>
      <c r="AN430">
        <f t="shared" si="195"/>
        <v>1</v>
      </c>
      <c r="AO430">
        <f t="shared" si="196"/>
        <v>1</v>
      </c>
      <c r="AP430">
        <f t="shared" si="197"/>
        <v>1</v>
      </c>
    </row>
    <row r="431" spans="1:42" x14ac:dyDescent="0.3">
      <c r="A431">
        <v>470</v>
      </c>
      <c r="B431" t="s">
        <v>494</v>
      </c>
      <c r="C431" s="1">
        <v>42485</v>
      </c>
      <c r="D431" s="5">
        <f>INDEX(daysDrivenData!B:C,MATCH(DataCleaned!B431,daysDrivenData!C:C,0),1)</f>
        <v>11</v>
      </c>
      <c r="E431">
        <v>40</v>
      </c>
      <c r="F431">
        <v>4.3875439621211099</v>
      </c>
      <c r="G431">
        <v>12.410416666666601</v>
      </c>
      <c r="H431">
        <v>30</v>
      </c>
      <c r="I431">
        <v>501.50546540093001</v>
      </c>
      <c r="J431">
        <v>12.537636635023199</v>
      </c>
      <c r="K431">
        <v>0</v>
      </c>
      <c r="L431">
        <v>0</v>
      </c>
      <c r="M431">
        <v>0</v>
      </c>
      <c r="N431">
        <v>0</v>
      </c>
      <c r="O431">
        <v>9</v>
      </c>
      <c r="P431">
        <v>29</v>
      </c>
      <c r="Q431">
        <v>0</v>
      </c>
      <c r="R431">
        <v>0</v>
      </c>
      <c r="S431">
        <v>2</v>
      </c>
      <c r="T431">
        <v>0</v>
      </c>
      <c r="U431">
        <v>0</v>
      </c>
      <c r="V431">
        <v>0</v>
      </c>
      <c r="W431">
        <v>0</v>
      </c>
      <c r="X431">
        <v>5</v>
      </c>
      <c r="Y431">
        <v>9</v>
      </c>
      <c r="Z431">
        <f t="shared" si="168"/>
        <v>5</v>
      </c>
      <c r="AA431">
        <f t="shared" si="169"/>
        <v>100.30109308018601</v>
      </c>
      <c r="AB431">
        <f t="shared" si="170"/>
        <v>8</v>
      </c>
      <c r="AC431">
        <f t="shared" si="171"/>
        <v>3.6363636363636362</v>
      </c>
      <c r="AD431">
        <f t="shared" si="185"/>
        <v>0</v>
      </c>
      <c r="AE431">
        <f t="shared" si="186"/>
        <v>0</v>
      </c>
      <c r="AF431">
        <f t="shared" si="187"/>
        <v>0</v>
      </c>
      <c r="AG431">
        <f t="shared" si="188"/>
        <v>0</v>
      </c>
      <c r="AH431">
        <f t="shared" si="189"/>
        <v>1</v>
      </c>
      <c r="AI431">
        <f t="shared" si="190"/>
        <v>1</v>
      </c>
      <c r="AJ431">
        <f t="shared" si="191"/>
        <v>1</v>
      </c>
      <c r="AK431">
        <f t="shared" si="192"/>
        <v>1</v>
      </c>
      <c r="AL431">
        <f t="shared" si="193"/>
        <v>1</v>
      </c>
      <c r="AM431">
        <f t="shared" si="194"/>
        <v>0</v>
      </c>
      <c r="AN431">
        <f t="shared" si="195"/>
        <v>0</v>
      </c>
      <c r="AO431">
        <f t="shared" si="196"/>
        <v>0</v>
      </c>
      <c r="AP431">
        <f t="shared" si="197"/>
        <v>0</v>
      </c>
    </row>
    <row r="432" spans="1:42" x14ac:dyDescent="0.3">
      <c r="A432">
        <v>471</v>
      </c>
      <c r="B432" t="s">
        <v>495</v>
      </c>
      <c r="C432" s="1">
        <v>42464</v>
      </c>
      <c r="D432" s="5">
        <f>INDEX(daysDrivenData!B:C,MATCH(DataCleaned!B432,daysDrivenData!C:C,0),1)</f>
        <v>3</v>
      </c>
      <c r="E432">
        <v>3</v>
      </c>
      <c r="F432">
        <v>2.0494944097166101</v>
      </c>
      <c r="G432">
        <v>9.5111111111111093</v>
      </c>
      <c r="H432">
        <v>0</v>
      </c>
      <c r="I432">
        <v>25.691324505697899</v>
      </c>
      <c r="J432">
        <v>8.5637748352326604</v>
      </c>
      <c r="K432">
        <v>0</v>
      </c>
      <c r="L432">
        <v>1</v>
      </c>
      <c r="M432">
        <v>1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  <c r="Y432">
        <v>4</v>
      </c>
      <c r="Z432">
        <f t="shared" si="168"/>
        <v>3</v>
      </c>
      <c r="AA432">
        <f t="shared" si="169"/>
        <v>8.5637748352326337</v>
      </c>
      <c r="AB432">
        <f t="shared" si="170"/>
        <v>1</v>
      </c>
      <c r="AC432">
        <f t="shared" si="171"/>
        <v>1</v>
      </c>
      <c r="AD432">
        <f t="shared" si="185"/>
        <v>0</v>
      </c>
      <c r="AE432">
        <f t="shared" si="186"/>
        <v>1</v>
      </c>
      <c r="AF432">
        <f t="shared" si="187"/>
        <v>1</v>
      </c>
      <c r="AG432">
        <f t="shared" si="188"/>
        <v>1</v>
      </c>
      <c r="AH432">
        <f t="shared" si="189"/>
        <v>0</v>
      </c>
      <c r="AI432">
        <f t="shared" si="190"/>
        <v>0</v>
      </c>
      <c r="AJ432">
        <f t="shared" si="191"/>
        <v>0</v>
      </c>
      <c r="AK432">
        <f t="shared" si="192"/>
        <v>0</v>
      </c>
      <c r="AL432">
        <f t="shared" si="193"/>
        <v>0</v>
      </c>
      <c r="AM432">
        <f t="shared" si="194"/>
        <v>0</v>
      </c>
      <c r="AN432">
        <f t="shared" si="195"/>
        <v>0</v>
      </c>
      <c r="AO432">
        <f t="shared" si="196"/>
        <v>0</v>
      </c>
      <c r="AP432">
        <f t="shared" si="197"/>
        <v>0</v>
      </c>
    </row>
    <row r="433" spans="1:42" x14ac:dyDescent="0.3">
      <c r="A433">
        <v>472</v>
      </c>
      <c r="B433" t="s">
        <v>496</v>
      </c>
      <c r="C433" s="1">
        <v>42465</v>
      </c>
      <c r="D433" s="5">
        <f>INDEX(daysDrivenData!B:C,MATCH(DataCleaned!B433,daysDrivenData!C:C,0),1)</f>
        <v>51</v>
      </c>
      <c r="E433">
        <v>248</v>
      </c>
      <c r="F433">
        <v>4.6330277849825796</v>
      </c>
      <c r="G433">
        <v>11.9501344086021</v>
      </c>
      <c r="H433">
        <v>23.7903225806451</v>
      </c>
      <c r="I433">
        <v>3295.6409306092301</v>
      </c>
      <c r="J433">
        <v>13.2888747201985</v>
      </c>
      <c r="K433">
        <v>0</v>
      </c>
      <c r="L433">
        <v>11</v>
      </c>
      <c r="M433">
        <v>22</v>
      </c>
      <c r="N433">
        <v>31</v>
      </c>
      <c r="O433">
        <v>34</v>
      </c>
      <c r="P433">
        <v>48</v>
      </c>
      <c r="Q433">
        <v>34</v>
      </c>
      <c r="R433">
        <v>35</v>
      </c>
      <c r="S433">
        <v>21</v>
      </c>
      <c r="T433">
        <v>8</v>
      </c>
      <c r="U433">
        <v>4</v>
      </c>
      <c r="V433">
        <v>0</v>
      </c>
      <c r="W433">
        <v>0</v>
      </c>
      <c r="X433">
        <v>2</v>
      </c>
      <c r="Y433">
        <v>11</v>
      </c>
      <c r="Z433">
        <f t="shared" si="168"/>
        <v>10</v>
      </c>
      <c r="AA433">
        <f t="shared" si="169"/>
        <v>329.56409306092303</v>
      </c>
      <c r="AB433">
        <f t="shared" si="170"/>
        <v>24.8</v>
      </c>
      <c r="AC433">
        <f t="shared" si="171"/>
        <v>4.8627450980392153</v>
      </c>
      <c r="AD433">
        <f t="shared" si="185"/>
        <v>0</v>
      </c>
      <c r="AE433">
        <f t="shared" si="186"/>
        <v>1</v>
      </c>
      <c r="AF433">
        <f t="shared" si="187"/>
        <v>1</v>
      </c>
      <c r="AG433">
        <f t="shared" si="188"/>
        <v>1</v>
      </c>
      <c r="AH433">
        <f t="shared" si="189"/>
        <v>1</v>
      </c>
      <c r="AI433">
        <f t="shared" si="190"/>
        <v>1</v>
      </c>
      <c r="AJ433">
        <f t="shared" si="191"/>
        <v>1</v>
      </c>
      <c r="AK433">
        <f t="shared" si="192"/>
        <v>1</v>
      </c>
      <c r="AL433">
        <f t="shared" si="193"/>
        <v>1</v>
      </c>
      <c r="AM433">
        <f t="shared" si="194"/>
        <v>1</v>
      </c>
      <c r="AN433">
        <f t="shared" si="195"/>
        <v>1</v>
      </c>
      <c r="AO433">
        <f t="shared" si="196"/>
        <v>0</v>
      </c>
      <c r="AP433">
        <f t="shared" si="197"/>
        <v>0</v>
      </c>
    </row>
    <row r="434" spans="1:42" x14ac:dyDescent="0.3">
      <c r="A434">
        <v>473</v>
      </c>
      <c r="B434" t="s">
        <v>497</v>
      </c>
      <c r="C434" s="1">
        <v>42495</v>
      </c>
      <c r="D434" s="5">
        <f>INDEX(daysDrivenData!B:C,MATCH(DataCleaned!B434,daysDrivenData!C:C,0),1)</f>
        <v>39</v>
      </c>
      <c r="E434">
        <v>220</v>
      </c>
      <c r="F434">
        <v>3.6014650839361502</v>
      </c>
      <c r="G434">
        <v>14.013409090909001</v>
      </c>
      <c r="H434">
        <v>48.181818181818102</v>
      </c>
      <c r="I434">
        <v>3069.4377493082002</v>
      </c>
      <c r="J434">
        <v>13.951989769582701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5</v>
      </c>
      <c r="Q434">
        <v>38</v>
      </c>
      <c r="R434">
        <v>40</v>
      </c>
      <c r="S434">
        <v>40</v>
      </c>
      <c r="T434">
        <v>42</v>
      </c>
      <c r="U434">
        <v>22</v>
      </c>
      <c r="V434">
        <v>19</v>
      </c>
      <c r="W434">
        <v>14</v>
      </c>
      <c r="X434">
        <v>6</v>
      </c>
      <c r="Y434">
        <v>13</v>
      </c>
      <c r="Z434">
        <f t="shared" si="168"/>
        <v>8</v>
      </c>
      <c r="AA434">
        <f t="shared" si="169"/>
        <v>383.67971866352502</v>
      </c>
      <c r="AB434">
        <f t="shared" si="170"/>
        <v>27.5</v>
      </c>
      <c r="AC434">
        <f t="shared" si="171"/>
        <v>5.6410256410256414</v>
      </c>
      <c r="AD434">
        <f t="shared" si="185"/>
        <v>0</v>
      </c>
      <c r="AE434">
        <f t="shared" si="186"/>
        <v>0</v>
      </c>
      <c r="AF434">
        <f t="shared" si="187"/>
        <v>0</v>
      </c>
      <c r="AG434">
        <f t="shared" si="188"/>
        <v>0</v>
      </c>
      <c r="AH434">
        <f t="shared" si="189"/>
        <v>0</v>
      </c>
      <c r="AI434">
        <f t="shared" si="190"/>
        <v>1</v>
      </c>
      <c r="AJ434">
        <f t="shared" si="191"/>
        <v>1</v>
      </c>
      <c r="AK434">
        <f t="shared" si="192"/>
        <v>1</v>
      </c>
      <c r="AL434">
        <f t="shared" si="193"/>
        <v>1</v>
      </c>
      <c r="AM434">
        <f t="shared" si="194"/>
        <v>1</v>
      </c>
      <c r="AN434">
        <f t="shared" si="195"/>
        <v>1</v>
      </c>
      <c r="AO434">
        <f t="shared" si="196"/>
        <v>1</v>
      </c>
      <c r="AP434">
        <f t="shared" si="197"/>
        <v>1</v>
      </c>
    </row>
    <row r="435" spans="1:42" x14ac:dyDescent="0.3">
      <c r="A435">
        <v>475</v>
      </c>
      <c r="B435" t="s">
        <v>499</v>
      </c>
      <c r="C435" s="1">
        <v>42458</v>
      </c>
      <c r="D435" s="5">
        <f>INDEX(daysDrivenData!B:C,MATCH(DataCleaned!B435,daysDrivenData!C:C,0),1)</f>
        <v>16</v>
      </c>
      <c r="E435">
        <v>56</v>
      </c>
      <c r="F435">
        <v>4.6584314066635999</v>
      </c>
      <c r="G435">
        <v>14.1247023809523</v>
      </c>
      <c r="H435">
        <v>17.857142857142801</v>
      </c>
      <c r="I435">
        <v>721.73677883273001</v>
      </c>
      <c r="J435">
        <v>12.8881567648701</v>
      </c>
      <c r="K435">
        <v>11</v>
      </c>
      <c r="L435">
        <v>0</v>
      </c>
      <c r="M435">
        <v>14</v>
      </c>
      <c r="N435">
        <v>17</v>
      </c>
      <c r="O435">
        <v>9</v>
      </c>
      <c r="P435">
        <v>5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6</v>
      </c>
      <c r="Z435">
        <f t="shared" si="168"/>
        <v>6</v>
      </c>
      <c r="AA435">
        <f t="shared" si="169"/>
        <v>120.28946313878834</v>
      </c>
      <c r="AB435">
        <f t="shared" si="170"/>
        <v>9.3333333333333339</v>
      </c>
      <c r="AC435">
        <f t="shared" si="171"/>
        <v>3.5</v>
      </c>
      <c r="AD435">
        <f t="shared" si="185"/>
        <v>1</v>
      </c>
      <c r="AE435">
        <f t="shared" si="186"/>
        <v>1</v>
      </c>
      <c r="AF435">
        <f t="shared" si="187"/>
        <v>1</v>
      </c>
      <c r="AG435">
        <f t="shared" si="188"/>
        <v>1</v>
      </c>
      <c r="AH435">
        <f t="shared" si="189"/>
        <v>1</v>
      </c>
      <c r="AI435">
        <f t="shared" si="190"/>
        <v>1</v>
      </c>
      <c r="AJ435">
        <f t="shared" si="191"/>
        <v>0</v>
      </c>
      <c r="AK435">
        <f t="shared" si="192"/>
        <v>0</v>
      </c>
      <c r="AL435">
        <f t="shared" si="193"/>
        <v>0</v>
      </c>
      <c r="AM435">
        <f t="shared" si="194"/>
        <v>0</v>
      </c>
      <c r="AN435">
        <f t="shared" si="195"/>
        <v>0</v>
      </c>
      <c r="AO435">
        <f t="shared" si="196"/>
        <v>0</v>
      </c>
      <c r="AP435">
        <f t="shared" si="197"/>
        <v>0</v>
      </c>
    </row>
    <row r="436" spans="1:42" x14ac:dyDescent="0.3">
      <c r="A436">
        <v>476</v>
      </c>
      <c r="B436" t="s">
        <v>500</v>
      </c>
      <c r="C436" s="1">
        <v>42458</v>
      </c>
      <c r="D436" s="5">
        <f>INDEX(daysDrivenData!B:C,MATCH(DataCleaned!B436,daysDrivenData!C:C,0),1)</f>
        <v>56</v>
      </c>
      <c r="E436">
        <v>475</v>
      </c>
      <c r="F436">
        <v>7.7462313743522104</v>
      </c>
      <c r="G436">
        <v>15.293403508771901</v>
      </c>
      <c r="H436">
        <v>15.157894736842101</v>
      </c>
      <c r="I436">
        <v>8125.6364672319096</v>
      </c>
      <c r="J436">
        <v>17.1066030889092</v>
      </c>
      <c r="K436">
        <v>0</v>
      </c>
      <c r="L436">
        <v>16</v>
      </c>
      <c r="M436">
        <v>16</v>
      </c>
      <c r="N436">
        <v>38</v>
      </c>
      <c r="O436">
        <v>4</v>
      </c>
      <c r="P436">
        <v>4</v>
      </c>
      <c r="Q436">
        <v>16</v>
      </c>
      <c r="R436">
        <v>22</v>
      </c>
      <c r="S436">
        <v>62</v>
      </c>
      <c r="T436">
        <v>80</v>
      </c>
      <c r="U436">
        <v>80</v>
      </c>
      <c r="V436">
        <v>57</v>
      </c>
      <c r="W436">
        <v>80</v>
      </c>
      <c r="X436">
        <v>2</v>
      </c>
      <c r="Y436">
        <v>13</v>
      </c>
      <c r="Z436">
        <f t="shared" si="168"/>
        <v>12</v>
      </c>
      <c r="AA436">
        <f t="shared" si="169"/>
        <v>677.13637226932576</v>
      </c>
      <c r="AB436">
        <f t="shared" si="170"/>
        <v>39.583333333333336</v>
      </c>
      <c r="AC436">
        <f t="shared" si="171"/>
        <v>8.4821428571428577</v>
      </c>
      <c r="AD436">
        <f t="shared" si="185"/>
        <v>0</v>
      </c>
      <c r="AE436">
        <f t="shared" si="186"/>
        <v>1</v>
      </c>
      <c r="AF436">
        <f t="shared" si="187"/>
        <v>1</v>
      </c>
      <c r="AG436">
        <f t="shared" si="188"/>
        <v>1</v>
      </c>
      <c r="AH436">
        <f t="shared" si="189"/>
        <v>1</v>
      </c>
      <c r="AI436">
        <f t="shared" si="190"/>
        <v>1</v>
      </c>
      <c r="AJ436">
        <f t="shared" si="191"/>
        <v>1</v>
      </c>
      <c r="AK436">
        <f t="shared" si="192"/>
        <v>1</v>
      </c>
      <c r="AL436">
        <f t="shared" si="193"/>
        <v>1</v>
      </c>
      <c r="AM436">
        <f t="shared" si="194"/>
        <v>1</v>
      </c>
      <c r="AN436">
        <f t="shared" si="195"/>
        <v>1</v>
      </c>
      <c r="AO436">
        <f t="shared" si="196"/>
        <v>1</v>
      </c>
      <c r="AP436">
        <f t="shared" si="197"/>
        <v>1</v>
      </c>
    </row>
    <row r="437" spans="1:42" x14ac:dyDescent="0.3">
      <c r="A437">
        <v>477</v>
      </c>
      <c r="B437" t="s">
        <v>501</v>
      </c>
      <c r="C437" s="1">
        <v>42460</v>
      </c>
      <c r="D437" s="5">
        <f>INDEX(daysDrivenData!B:C,MATCH(DataCleaned!B437,daysDrivenData!C:C,0),1)</f>
        <v>20</v>
      </c>
      <c r="E437">
        <v>83</v>
      </c>
      <c r="F437">
        <v>6.0305047597900199</v>
      </c>
      <c r="G437">
        <v>14.5355421686747</v>
      </c>
      <c r="H437">
        <v>3.6144578313253</v>
      </c>
      <c r="I437">
        <v>1199.4695666960699</v>
      </c>
      <c r="J437">
        <v>14.451440562603301</v>
      </c>
      <c r="K437">
        <v>1</v>
      </c>
      <c r="L437">
        <v>31</v>
      </c>
      <c r="M437">
        <v>25</v>
      </c>
      <c r="N437">
        <v>26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4</v>
      </c>
      <c r="Z437">
        <f t="shared" si="168"/>
        <v>4</v>
      </c>
      <c r="AA437">
        <f t="shared" si="169"/>
        <v>299.86739167401748</v>
      </c>
      <c r="AB437">
        <f t="shared" si="170"/>
        <v>20.75</v>
      </c>
      <c r="AC437">
        <f t="shared" si="171"/>
        <v>4.1500000000000004</v>
      </c>
      <c r="AD437">
        <f t="shared" si="185"/>
        <v>1</v>
      </c>
      <c r="AE437">
        <f t="shared" si="186"/>
        <v>1</v>
      </c>
      <c r="AF437">
        <f t="shared" si="187"/>
        <v>1</v>
      </c>
      <c r="AG437">
        <f t="shared" si="188"/>
        <v>1</v>
      </c>
      <c r="AH437">
        <f t="shared" si="189"/>
        <v>0</v>
      </c>
      <c r="AI437">
        <f t="shared" si="190"/>
        <v>0</v>
      </c>
      <c r="AJ437">
        <f t="shared" si="191"/>
        <v>0</v>
      </c>
      <c r="AK437">
        <f t="shared" si="192"/>
        <v>0</v>
      </c>
      <c r="AL437">
        <f t="shared" si="193"/>
        <v>0</v>
      </c>
      <c r="AM437">
        <f t="shared" si="194"/>
        <v>0</v>
      </c>
      <c r="AN437">
        <f t="shared" si="195"/>
        <v>0</v>
      </c>
      <c r="AO437">
        <f t="shared" si="196"/>
        <v>0</v>
      </c>
      <c r="AP437">
        <f t="shared" si="197"/>
        <v>0</v>
      </c>
    </row>
    <row r="438" spans="1:42" x14ac:dyDescent="0.3">
      <c r="A438">
        <v>478</v>
      </c>
      <c r="B438" t="s">
        <v>502</v>
      </c>
      <c r="C438" s="1">
        <v>42461</v>
      </c>
      <c r="D438" s="5">
        <f>INDEX(daysDrivenData!B:C,MATCH(DataCleaned!B438,daysDrivenData!C:C,0),1)</f>
        <v>27</v>
      </c>
      <c r="E438">
        <v>258</v>
      </c>
      <c r="F438">
        <v>3.9756559648940701</v>
      </c>
      <c r="G438">
        <v>12.2042635658914</v>
      </c>
      <c r="H438">
        <v>42.248062015503798</v>
      </c>
      <c r="I438">
        <v>3413.6803084421699</v>
      </c>
      <c r="J438">
        <v>13.231319024969601</v>
      </c>
      <c r="K438">
        <v>11</v>
      </c>
      <c r="L438">
        <v>21</v>
      </c>
      <c r="M438">
        <v>21</v>
      </c>
      <c r="N438">
        <v>13</v>
      </c>
      <c r="O438">
        <v>65</v>
      </c>
      <c r="P438">
        <v>53</v>
      </c>
      <c r="Q438">
        <v>62</v>
      </c>
      <c r="R438">
        <v>12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8</v>
      </c>
      <c r="Z438">
        <f t="shared" si="168"/>
        <v>8</v>
      </c>
      <c r="AA438">
        <f t="shared" si="169"/>
        <v>426.71003855527124</v>
      </c>
      <c r="AB438">
        <f t="shared" si="170"/>
        <v>32.25</v>
      </c>
      <c r="AC438">
        <f t="shared" si="171"/>
        <v>9.5555555555555554</v>
      </c>
      <c r="AD438">
        <f t="shared" si="185"/>
        <v>1</v>
      </c>
      <c r="AE438">
        <f t="shared" si="186"/>
        <v>1</v>
      </c>
      <c r="AF438">
        <f t="shared" si="187"/>
        <v>1</v>
      </c>
      <c r="AG438">
        <f t="shared" si="188"/>
        <v>1</v>
      </c>
      <c r="AH438">
        <f t="shared" si="189"/>
        <v>1</v>
      </c>
      <c r="AI438">
        <f t="shared" si="190"/>
        <v>1</v>
      </c>
      <c r="AJ438">
        <f t="shared" si="191"/>
        <v>1</v>
      </c>
      <c r="AK438">
        <f t="shared" si="192"/>
        <v>1</v>
      </c>
      <c r="AL438">
        <f t="shared" si="193"/>
        <v>0</v>
      </c>
      <c r="AM438">
        <f t="shared" si="194"/>
        <v>0</v>
      </c>
      <c r="AN438">
        <f t="shared" si="195"/>
        <v>0</v>
      </c>
      <c r="AO438">
        <f t="shared" si="196"/>
        <v>0</v>
      </c>
      <c r="AP438">
        <f t="shared" si="197"/>
        <v>0</v>
      </c>
    </row>
    <row r="439" spans="1:42" x14ac:dyDescent="0.3">
      <c r="A439">
        <v>480</v>
      </c>
      <c r="B439" t="s">
        <v>504</v>
      </c>
      <c r="C439" s="1">
        <v>42481</v>
      </c>
      <c r="D439" s="5">
        <f>INDEX(daysDrivenData!B:C,MATCH(DataCleaned!B439,daysDrivenData!C:C,0),1)</f>
        <v>39</v>
      </c>
      <c r="E439">
        <v>256</v>
      </c>
      <c r="F439">
        <v>5.3293076470789202</v>
      </c>
      <c r="G439">
        <v>15.231315104166599</v>
      </c>
      <c r="H439">
        <v>37.109375</v>
      </c>
      <c r="I439">
        <v>3917.0332587872399</v>
      </c>
      <c r="J439">
        <v>15.300911167137601</v>
      </c>
      <c r="K439">
        <v>0</v>
      </c>
      <c r="L439">
        <v>0</v>
      </c>
      <c r="M439">
        <v>0</v>
      </c>
      <c r="N439">
        <v>33</v>
      </c>
      <c r="O439">
        <v>23</v>
      </c>
      <c r="P439">
        <v>24</v>
      </c>
      <c r="Q439">
        <v>65</v>
      </c>
      <c r="R439">
        <v>42</v>
      </c>
      <c r="S439">
        <v>5</v>
      </c>
      <c r="T439">
        <v>30</v>
      </c>
      <c r="U439">
        <v>30</v>
      </c>
      <c r="V439">
        <v>0</v>
      </c>
      <c r="W439">
        <v>4</v>
      </c>
      <c r="X439">
        <v>4</v>
      </c>
      <c r="Y439">
        <v>13</v>
      </c>
      <c r="Z439">
        <f t="shared" si="168"/>
        <v>10</v>
      </c>
      <c r="AA439">
        <f t="shared" si="169"/>
        <v>391.703325878724</v>
      </c>
      <c r="AB439">
        <f t="shared" si="170"/>
        <v>25.6</v>
      </c>
      <c r="AC439">
        <f t="shared" si="171"/>
        <v>6.5641025641025639</v>
      </c>
      <c r="AD439">
        <f t="shared" si="185"/>
        <v>0</v>
      </c>
      <c r="AE439">
        <f t="shared" si="186"/>
        <v>0</v>
      </c>
      <c r="AF439">
        <f t="shared" si="187"/>
        <v>0</v>
      </c>
      <c r="AG439">
        <f t="shared" si="188"/>
        <v>1</v>
      </c>
      <c r="AH439">
        <f t="shared" si="189"/>
        <v>1</v>
      </c>
      <c r="AI439">
        <f t="shared" si="190"/>
        <v>1</v>
      </c>
      <c r="AJ439">
        <f t="shared" si="191"/>
        <v>1</v>
      </c>
      <c r="AK439">
        <f t="shared" si="192"/>
        <v>1</v>
      </c>
      <c r="AL439">
        <f t="shared" si="193"/>
        <v>1</v>
      </c>
      <c r="AM439">
        <f t="shared" si="194"/>
        <v>1</v>
      </c>
      <c r="AN439">
        <f t="shared" si="195"/>
        <v>1</v>
      </c>
      <c r="AO439">
        <f t="shared" si="196"/>
        <v>1</v>
      </c>
      <c r="AP439">
        <f t="shared" si="197"/>
        <v>1</v>
      </c>
    </row>
    <row r="440" spans="1:42" x14ac:dyDescent="0.3">
      <c r="A440">
        <v>481</v>
      </c>
      <c r="B440" t="s">
        <v>505</v>
      </c>
      <c r="C440" s="1">
        <v>42466</v>
      </c>
      <c r="D440" s="5">
        <f>INDEX(daysDrivenData!B:C,MATCH(DataCleaned!B440,daysDrivenData!C:C,0),1)</f>
        <v>29</v>
      </c>
      <c r="E440">
        <v>200</v>
      </c>
      <c r="F440">
        <v>3.8344476617743899</v>
      </c>
      <c r="G440">
        <v>12.9505833333333</v>
      </c>
      <c r="H440">
        <v>30</v>
      </c>
      <c r="I440">
        <v>2454.95791839822</v>
      </c>
      <c r="J440">
        <v>12.2747895919911</v>
      </c>
      <c r="K440">
        <v>0</v>
      </c>
      <c r="L440">
        <v>1</v>
      </c>
      <c r="M440">
        <v>1</v>
      </c>
      <c r="N440">
        <v>59</v>
      </c>
      <c r="O440">
        <v>50</v>
      </c>
      <c r="P440">
        <v>6</v>
      </c>
      <c r="Q440">
        <v>0</v>
      </c>
      <c r="R440">
        <v>0</v>
      </c>
      <c r="S440">
        <v>0</v>
      </c>
      <c r="T440">
        <v>5</v>
      </c>
      <c r="U440">
        <v>15</v>
      </c>
      <c r="V440">
        <v>32</v>
      </c>
      <c r="W440">
        <v>31</v>
      </c>
      <c r="X440">
        <v>2</v>
      </c>
      <c r="Y440">
        <v>13</v>
      </c>
      <c r="Z440">
        <f t="shared" si="168"/>
        <v>12</v>
      </c>
      <c r="AA440">
        <f t="shared" si="169"/>
        <v>204.57982653318501</v>
      </c>
      <c r="AB440">
        <f t="shared" si="170"/>
        <v>16.666666666666668</v>
      </c>
      <c r="AC440">
        <f t="shared" si="171"/>
        <v>6.8965517241379306</v>
      </c>
      <c r="AD440">
        <f t="shared" si="185"/>
        <v>0</v>
      </c>
      <c r="AE440">
        <f t="shared" si="186"/>
        <v>1</v>
      </c>
      <c r="AF440">
        <f t="shared" si="187"/>
        <v>1</v>
      </c>
      <c r="AG440">
        <f t="shared" si="188"/>
        <v>1</v>
      </c>
      <c r="AH440">
        <f t="shared" si="189"/>
        <v>1</v>
      </c>
      <c r="AI440">
        <f t="shared" si="190"/>
        <v>1</v>
      </c>
      <c r="AJ440">
        <f t="shared" si="191"/>
        <v>1</v>
      </c>
      <c r="AK440">
        <f t="shared" si="192"/>
        <v>1</v>
      </c>
      <c r="AL440">
        <f t="shared" si="193"/>
        <v>1</v>
      </c>
      <c r="AM440">
        <f t="shared" si="194"/>
        <v>1</v>
      </c>
      <c r="AN440">
        <f t="shared" si="195"/>
        <v>1</v>
      </c>
      <c r="AO440">
        <f t="shared" si="196"/>
        <v>1</v>
      </c>
      <c r="AP440">
        <f t="shared" si="197"/>
        <v>1</v>
      </c>
    </row>
    <row r="441" spans="1:42" x14ac:dyDescent="0.3">
      <c r="A441">
        <v>482</v>
      </c>
      <c r="B441" t="s">
        <v>506</v>
      </c>
      <c r="C441" s="1">
        <v>42488</v>
      </c>
      <c r="D441" s="5">
        <f>INDEX(daysDrivenData!B:C,MATCH(DataCleaned!B441,daysDrivenData!C:C,0),1)</f>
        <v>7</v>
      </c>
      <c r="E441">
        <v>39</v>
      </c>
      <c r="F441">
        <v>5.3002616457200302</v>
      </c>
      <c r="G441">
        <v>13.8333333333333</v>
      </c>
      <c r="H441">
        <v>23.076923076922998</v>
      </c>
      <c r="I441">
        <v>549.76285687611096</v>
      </c>
      <c r="J441">
        <v>14.0964835096438</v>
      </c>
      <c r="K441">
        <v>0</v>
      </c>
      <c r="L441">
        <v>0</v>
      </c>
      <c r="M441">
        <v>0</v>
      </c>
      <c r="N441">
        <v>0</v>
      </c>
      <c r="O441">
        <v>12</v>
      </c>
      <c r="P441">
        <v>19</v>
      </c>
      <c r="Q441">
        <v>8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5</v>
      </c>
      <c r="Y441">
        <v>7</v>
      </c>
      <c r="Z441">
        <f t="shared" si="168"/>
        <v>3</v>
      </c>
      <c r="AA441">
        <f t="shared" si="169"/>
        <v>183.25428562537033</v>
      </c>
      <c r="AB441">
        <f t="shared" si="170"/>
        <v>13</v>
      </c>
      <c r="AC441">
        <f t="shared" si="171"/>
        <v>5.5714285714285712</v>
      </c>
      <c r="AD441">
        <f t="shared" si="185"/>
        <v>0</v>
      </c>
      <c r="AE441">
        <f t="shared" si="186"/>
        <v>0</v>
      </c>
      <c r="AF441">
        <f t="shared" si="187"/>
        <v>0</v>
      </c>
      <c r="AG441">
        <f t="shared" si="188"/>
        <v>0</v>
      </c>
      <c r="AH441">
        <f t="shared" si="189"/>
        <v>1</v>
      </c>
      <c r="AI441">
        <f t="shared" si="190"/>
        <v>1</v>
      </c>
      <c r="AJ441">
        <f t="shared" si="191"/>
        <v>1</v>
      </c>
      <c r="AK441">
        <f t="shared" si="192"/>
        <v>0</v>
      </c>
      <c r="AL441">
        <f t="shared" si="193"/>
        <v>0</v>
      </c>
      <c r="AM441">
        <f t="shared" si="194"/>
        <v>0</v>
      </c>
      <c r="AN441">
        <f t="shared" si="195"/>
        <v>0</v>
      </c>
      <c r="AO441">
        <f t="shared" si="196"/>
        <v>0</v>
      </c>
      <c r="AP441">
        <f t="shared" si="197"/>
        <v>0</v>
      </c>
    </row>
    <row r="442" spans="1:42" x14ac:dyDescent="0.3">
      <c r="A442">
        <v>483</v>
      </c>
      <c r="B442" t="s">
        <v>507</v>
      </c>
      <c r="C442" s="1">
        <v>42503</v>
      </c>
      <c r="D442" s="5">
        <f>INDEX(daysDrivenData!B:C,MATCH(DataCleaned!B442,daysDrivenData!C:C,0),1)</f>
        <v>30</v>
      </c>
      <c r="E442">
        <v>278</v>
      </c>
      <c r="F442">
        <v>4.1041512794958699</v>
      </c>
      <c r="G442">
        <v>12.941726618704999</v>
      </c>
      <c r="H442">
        <v>32.014388489208599</v>
      </c>
      <c r="I442">
        <v>3774.2959480138802</v>
      </c>
      <c r="J442">
        <v>13.5766041295463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36</v>
      </c>
      <c r="R442">
        <v>67</v>
      </c>
      <c r="S442">
        <v>3</v>
      </c>
      <c r="T442">
        <v>15</v>
      </c>
      <c r="U442">
        <v>50</v>
      </c>
      <c r="V442">
        <v>59</v>
      </c>
      <c r="W442">
        <v>48</v>
      </c>
      <c r="X442">
        <v>7</v>
      </c>
      <c r="Y442">
        <v>13</v>
      </c>
      <c r="Z442">
        <f t="shared" si="168"/>
        <v>7</v>
      </c>
      <c r="AA442">
        <f t="shared" si="169"/>
        <v>539.18513543055428</v>
      </c>
      <c r="AB442">
        <f t="shared" si="170"/>
        <v>39.714285714285715</v>
      </c>
      <c r="AC442">
        <f t="shared" si="171"/>
        <v>9.2666666666666675</v>
      </c>
      <c r="AD442">
        <f t="shared" si="185"/>
        <v>0</v>
      </c>
      <c r="AE442">
        <f t="shared" si="186"/>
        <v>0</v>
      </c>
      <c r="AF442">
        <f t="shared" si="187"/>
        <v>0</v>
      </c>
      <c r="AG442">
        <f t="shared" si="188"/>
        <v>0</v>
      </c>
      <c r="AH442">
        <f t="shared" si="189"/>
        <v>0</v>
      </c>
      <c r="AI442">
        <f t="shared" si="190"/>
        <v>0</v>
      </c>
      <c r="AJ442">
        <f t="shared" si="191"/>
        <v>1</v>
      </c>
      <c r="AK442">
        <f t="shared" si="192"/>
        <v>1</v>
      </c>
      <c r="AL442">
        <f t="shared" si="193"/>
        <v>1</v>
      </c>
      <c r="AM442">
        <f t="shared" si="194"/>
        <v>1</v>
      </c>
      <c r="AN442">
        <f t="shared" si="195"/>
        <v>1</v>
      </c>
      <c r="AO442">
        <f t="shared" si="196"/>
        <v>1</v>
      </c>
      <c r="AP442">
        <f t="shared" si="197"/>
        <v>1</v>
      </c>
    </row>
    <row r="443" spans="1:42" x14ac:dyDescent="0.3">
      <c r="A443">
        <v>484</v>
      </c>
      <c r="B443" s="2" t="s">
        <v>508</v>
      </c>
      <c r="C443" s="1">
        <v>42465</v>
      </c>
      <c r="D443" s="5">
        <f>INDEX(daysDrivenData!B:C,MATCH(DataCleaned!B443,daysDrivenData!C:C,0),1)</f>
        <v>50</v>
      </c>
      <c r="E443">
        <v>183</v>
      </c>
      <c r="F443">
        <v>3.3362486919764298</v>
      </c>
      <c r="G443">
        <v>15.941347905282299</v>
      </c>
      <c r="H443">
        <v>40.983606557377001</v>
      </c>
      <c r="I443">
        <v>2492.43885291693</v>
      </c>
      <c r="J443">
        <v>13.619884442169001</v>
      </c>
      <c r="K443">
        <v>0</v>
      </c>
      <c r="L443">
        <v>24</v>
      </c>
      <c r="M443">
        <v>20</v>
      </c>
      <c r="N443">
        <v>3</v>
      </c>
      <c r="O443">
        <v>23</v>
      </c>
      <c r="P443">
        <v>27</v>
      </c>
      <c r="Q443">
        <v>21</v>
      </c>
      <c r="R443">
        <v>22</v>
      </c>
      <c r="S443">
        <v>11</v>
      </c>
      <c r="T443">
        <v>3</v>
      </c>
      <c r="U443">
        <v>6</v>
      </c>
      <c r="V443">
        <v>6</v>
      </c>
      <c r="W443">
        <v>17</v>
      </c>
      <c r="X443">
        <v>2</v>
      </c>
      <c r="Y443">
        <v>13</v>
      </c>
      <c r="Z443">
        <f t="shared" si="168"/>
        <v>12</v>
      </c>
      <c r="AA443">
        <f t="shared" si="169"/>
        <v>207.70323774307749</v>
      </c>
      <c r="AB443">
        <f t="shared" si="170"/>
        <v>15.25</v>
      </c>
      <c r="AC443">
        <f t="shared" si="171"/>
        <v>3.66</v>
      </c>
      <c r="AD443">
        <f t="shared" si="185"/>
        <v>0</v>
      </c>
      <c r="AE443">
        <f t="shared" si="186"/>
        <v>1</v>
      </c>
      <c r="AF443">
        <f t="shared" si="187"/>
        <v>1</v>
      </c>
      <c r="AG443">
        <f t="shared" si="188"/>
        <v>1</v>
      </c>
      <c r="AH443">
        <f t="shared" si="189"/>
        <v>1</v>
      </c>
      <c r="AI443">
        <f t="shared" si="190"/>
        <v>1</v>
      </c>
      <c r="AJ443">
        <f t="shared" si="191"/>
        <v>1</v>
      </c>
      <c r="AK443">
        <f t="shared" si="192"/>
        <v>1</v>
      </c>
      <c r="AL443">
        <f t="shared" si="193"/>
        <v>1</v>
      </c>
      <c r="AM443">
        <f t="shared" si="194"/>
        <v>1</v>
      </c>
      <c r="AN443">
        <f t="shared" si="195"/>
        <v>1</v>
      </c>
      <c r="AO443">
        <f t="shared" si="196"/>
        <v>1</v>
      </c>
      <c r="AP443">
        <f t="shared" si="197"/>
        <v>1</v>
      </c>
    </row>
    <row r="444" spans="1:42" x14ac:dyDescent="0.3">
      <c r="A444">
        <v>485</v>
      </c>
      <c r="B444" t="s">
        <v>509</v>
      </c>
      <c r="C444" s="1">
        <v>42481</v>
      </c>
      <c r="D444" s="5">
        <f>INDEX(daysDrivenData!B:C,MATCH(DataCleaned!B444,daysDrivenData!C:C,0),1)</f>
        <v>39</v>
      </c>
      <c r="E444">
        <v>170</v>
      </c>
      <c r="F444">
        <v>5.3591534417835804</v>
      </c>
      <c r="G444">
        <v>16.459215686274501</v>
      </c>
      <c r="H444">
        <v>38.235294117647001</v>
      </c>
      <c r="I444">
        <v>2673.9615948649698</v>
      </c>
      <c r="J444">
        <v>15.7291858521469</v>
      </c>
      <c r="K444">
        <v>0</v>
      </c>
      <c r="L444">
        <v>0</v>
      </c>
      <c r="M444">
        <v>0</v>
      </c>
      <c r="N444">
        <v>20</v>
      </c>
      <c r="O444">
        <v>29</v>
      </c>
      <c r="P444">
        <v>36</v>
      </c>
      <c r="Q444">
        <v>17</v>
      </c>
      <c r="R444">
        <v>21</v>
      </c>
      <c r="S444">
        <v>20</v>
      </c>
      <c r="T444">
        <v>10</v>
      </c>
      <c r="U444">
        <v>4</v>
      </c>
      <c r="V444">
        <v>13</v>
      </c>
      <c r="W444">
        <v>0</v>
      </c>
      <c r="X444">
        <v>4</v>
      </c>
      <c r="Y444">
        <v>12</v>
      </c>
      <c r="Z444">
        <f t="shared" si="168"/>
        <v>9</v>
      </c>
      <c r="AA444">
        <f t="shared" si="169"/>
        <v>297.10684387388551</v>
      </c>
      <c r="AB444">
        <f t="shared" si="170"/>
        <v>18.888888888888889</v>
      </c>
      <c r="AC444">
        <f t="shared" si="171"/>
        <v>4.3589743589743586</v>
      </c>
      <c r="AD444">
        <f t="shared" si="185"/>
        <v>0</v>
      </c>
      <c r="AE444">
        <f t="shared" si="186"/>
        <v>0</v>
      </c>
      <c r="AF444">
        <f t="shared" si="187"/>
        <v>0</v>
      </c>
      <c r="AG444">
        <f t="shared" si="188"/>
        <v>1</v>
      </c>
      <c r="AH444">
        <f t="shared" si="189"/>
        <v>1</v>
      </c>
      <c r="AI444">
        <f t="shared" si="190"/>
        <v>1</v>
      </c>
      <c r="AJ444">
        <f t="shared" si="191"/>
        <v>1</v>
      </c>
      <c r="AK444">
        <f t="shared" si="192"/>
        <v>1</v>
      </c>
      <c r="AL444">
        <f t="shared" si="193"/>
        <v>1</v>
      </c>
      <c r="AM444">
        <f t="shared" si="194"/>
        <v>1</v>
      </c>
      <c r="AN444">
        <f t="shared" si="195"/>
        <v>1</v>
      </c>
      <c r="AO444">
        <f t="shared" si="196"/>
        <v>1</v>
      </c>
      <c r="AP444">
        <f t="shared" si="197"/>
        <v>0</v>
      </c>
    </row>
    <row r="445" spans="1:42" x14ac:dyDescent="0.3">
      <c r="A445">
        <v>486</v>
      </c>
      <c r="B445" t="s">
        <v>510</v>
      </c>
      <c r="C445" s="1">
        <v>42457</v>
      </c>
      <c r="D445" s="5">
        <f>INDEX(daysDrivenData!B:C,MATCH(DataCleaned!B445,daysDrivenData!C:C,0),1)</f>
        <v>5</v>
      </c>
      <c r="E445">
        <v>36</v>
      </c>
      <c r="F445">
        <v>3.0093772050101899</v>
      </c>
      <c r="G445">
        <v>12.097685185185099</v>
      </c>
      <c r="H445">
        <v>5.55555555555555</v>
      </c>
      <c r="I445">
        <v>361.283868696691</v>
      </c>
      <c r="J445">
        <v>10.0356630193525</v>
      </c>
      <c r="K445">
        <v>35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1</v>
      </c>
      <c r="Y445">
        <v>12</v>
      </c>
      <c r="Z445">
        <f t="shared" si="168"/>
        <v>12</v>
      </c>
      <c r="AA445">
        <f t="shared" si="169"/>
        <v>30.106989058057582</v>
      </c>
      <c r="AB445">
        <f t="shared" si="170"/>
        <v>3</v>
      </c>
      <c r="AC445">
        <f t="shared" si="171"/>
        <v>7.2</v>
      </c>
      <c r="AD445">
        <f t="shared" si="185"/>
        <v>1</v>
      </c>
      <c r="AE445">
        <f t="shared" si="186"/>
        <v>1</v>
      </c>
      <c r="AF445">
        <f t="shared" si="187"/>
        <v>1</v>
      </c>
      <c r="AG445">
        <f t="shared" si="188"/>
        <v>1</v>
      </c>
      <c r="AH445">
        <f t="shared" si="189"/>
        <v>1</v>
      </c>
      <c r="AI445">
        <f t="shared" si="190"/>
        <v>1</v>
      </c>
      <c r="AJ445">
        <f t="shared" si="191"/>
        <v>1</v>
      </c>
      <c r="AK445">
        <f t="shared" si="192"/>
        <v>1</v>
      </c>
      <c r="AL445">
        <f t="shared" si="193"/>
        <v>1</v>
      </c>
      <c r="AM445">
        <f t="shared" si="194"/>
        <v>1</v>
      </c>
      <c r="AN445">
        <f t="shared" si="195"/>
        <v>1</v>
      </c>
      <c r="AO445">
        <f t="shared" si="196"/>
        <v>1</v>
      </c>
      <c r="AP445">
        <f t="shared" si="197"/>
        <v>0</v>
      </c>
    </row>
    <row r="446" spans="1:42" x14ac:dyDescent="0.3">
      <c r="A446">
        <v>487</v>
      </c>
      <c r="B446" t="s">
        <v>511</v>
      </c>
      <c r="C446" s="1">
        <v>42469</v>
      </c>
      <c r="D446" s="5">
        <f>INDEX(daysDrivenData!B:C,MATCH(DataCleaned!B446,daysDrivenData!C:C,0),1)</f>
        <v>11</v>
      </c>
      <c r="E446">
        <v>47</v>
      </c>
      <c r="F446">
        <v>4.5669970695004096</v>
      </c>
      <c r="G446">
        <v>15.0950354609929</v>
      </c>
      <c r="H446">
        <v>36.170212765957402</v>
      </c>
      <c r="I446">
        <v>715.69710208222</v>
      </c>
      <c r="J446">
        <v>15.2275979166429</v>
      </c>
      <c r="K446">
        <v>0</v>
      </c>
      <c r="L446">
        <v>3</v>
      </c>
      <c r="M446">
        <v>3</v>
      </c>
      <c r="N446">
        <v>0</v>
      </c>
      <c r="O446">
        <v>0</v>
      </c>
      <c r="P446">
        <v>11</v>
      </c>
      <c r="Q446">
        <v>1</v>
      </c>
      <c r="R446">
        <v>29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2</v>
      </c>
      <c r="Y446">
        <v>8</v>
      </c>
      <c r="Z446">
        <f t="shared" si="168"/>
        <v>7</v>
      </c>
      <c r="AA446">
        <f t="shared" si="169"/>
        <v>102.24244315460285</v>
      </c>
      <c r="AB446">
        <f t="shared" si="170"/>
        <v>6.7142857142857144</v>
      </c>
      <c r="AC446">
        <f t="shared" si="171"/>
        <v>4.2727272727272725</v>
      </c>
      <c r="AD446">
        <f t="shared" si="185"/>
        <v>0</v>
      </c>
      <c r="AE446">
        <f t="shared" si="186"/>
        <v>1</v>
      </c>
      <c r="AF446">
        <f t="shared" si="187"/>
        <v>1</v>
      </c>
      <c r="AG446">
        <f t="shared" si="188"/>
        <v>1</v>
      </c>
      <c r="AH446">
        <f t="shared" si="189"/>
        <v>1</v>
      </c>
      <c r="AI446">
        <f t="shared" si="190"/>
        <v>1</v>
      </c>
      <c r="AJ446">
        <f t="shared" si="191"/>
        <v>1</v>
      </c>
      <c r="AK446">
        <f t="shared" si="192"/>
        <v>1</v>
      </c>
      <c r="AL446">
        <f t="shared" si="193"/>
        <v>0</v>
      </c>
      <c r="AM446">
        <f t="shared" si="194"/>
        <v>0</v>
      </c>
      <c r="AN446">
        <f t="shared" si="195"/>
        <v>0</v>
      </c>
      <c r="AO446">
        <f t="shared" si="196"/>
        <v>0</v>
      </c>
      <c r="AP446">
        <f t="shared" si="197"/>
        <v>0</v>
      </c>
    </row>
    <row r="447" spans="1:42" x14ac:dyDescent="0.3">
      <c r="A447">
        <v>488</v>
      </c>
      <c r="B447" t="s">
        <v>512</v>
      </c>
      <c r="C447" s="1">
        <v>42485</v>
      </c>
      <c r="D447" s="5">
        <f>INDEX(daysDrivenData!B:C,MATCH(DataCleaned!B447,daysDrivenData!C:C,0),1)</f>
        <v>43</v>
      </c>
      <c r="E447">
        <v>378</v>
      </c>
      <c r="F447">
        <v>3.6408973858487301</v>
      </c>
      <c r="G447">
        <v>14.246869488536101</v>
      </c>
      <c r="H447">
        <v>34.126984126984098</v>
      </c>
      <c r="I447">
        <v>4871.4042913316398</v>
      </c>
      <c r="J447">
        <v>12.8873129400307</v>
      </c>
      <c r="K447">
        <v>0</v>
      </c>
      <c r="L447">
        <v>0</v>
      </c>
      <c r="M447">
        <v>0</v>
      </c>
      <c r="N447">
        <v>0</v>
      </c>
      <c r="O447">
        <v>48</v>
      </c>
      <c r="P447">
        <v>57</v>
      </c>
      <c r="Q447">
        <v>29</v>
      </c>
      <c r="R447">
        <v>62</v>
      </c>
      <c r="S447">
        <v>68</v>
      </c>
      <c r="T447">
        <v>61</v>
      </c>
      <c r="U447">
        <v>48</v>
      </c>
      <c r="V447">
        <v>5</v>
      </c>
      <c r="W447">
        <v>0</v>
      </c>
      <c r="X447">
        <v>5</v>
      </c>
      <c r="Y447">
        <v>12</v>
      </c>
      <c r="Z447">
        <f t="shared" si="168"/>
        <v>8</v>
      </c>
      <c r="AA447">
        <f t="shared" si="169"/>
        <v>608.92553641645497</v>
      </c>
      <c r="AB447">
        <f t="shared" si="170"/>
        <v>47.25</v>
      </c>
      <c r="AC447">
        <f t="shared" si="171"/>
        <v>8.7906976744186043</v>
      </c>
      <c r="AD447">
        <f t="shared" si="185"/>
        <v>0</v>
      </c>
      <c r="AE447">
        <f t="shared" si="186"/>
        <v>0</v>
      </c>
      <c r="AF447">
        <f t="shared" si="187"/>
        <v>0</v>
      </c>
      <c r="AG447">
        <f t="shared" si="188"/>
        <v>0</v>
      </c>
      <c r="AH447">
        <f t="shared" si="189"/>
        <v>1</v>
      </c>
      <c r="AI447">
        <f t="shared" si="190"/>
        <v>1</v>
      </c>
      <c r="AJ447">
        <f t="shared" si="191"/>
        <v>1</v>
      </c>
      <c r="AK447">
        <f t="shared" si="192"/>
        <v>1</v>
      </c>
      <c r="AL447">
        <f t="shared" si="193"/>
        <v>1</v>
      </c>
      <c r="AM447">
        <f t="shared" si="194"/>
        <v>1</v>
      </c>
      <c r="AN447">
        <f t="shared" si="195"/>
        <v>1</v>
      </c>
      <c r="AO447">
        <f t="shared" si="196"/>
        <v>1</v>
      </c>
      <c r="AP447">
        <f t="shared" si="197"/>
        <v>0</v>
      </c>
    </row>
    <row r="448" spans="1:42" x14ac:dyDescent="0.3">
      <c r="A448">
        <v>489</v>
      </c>
      <c r="B448" t="s">
        <v>513</v>
      </c>
      <c r="C448" s="1">
        <v>42483</v>
      </c>
      <c r="D448" s="5">
        <f>INDEX(daysDrivenData!B:C,MATCH(DataCleaned!B448,daysDrivenData!C:C,0),1)</f>
        <v>55</v>
      </c>
      <c r="E448">
        <v>209</v>
      </c>
      <c r="F448">
        <v>3.40564288501756</v>
      </c>
      <c r="G448">
        <v>14.2448165869218</v>
      </c>
      <c r="H448">
        <v>46.4114832535885</v>
      </c>
      <c r="I448">
        <v>2735.2890738118299</v>
      </c>
      <c r="J448">
        <v>13.087507530200099</v>
      </c>
      <c r="K448">
        <v>0</v>
      </c>
      <c r="L448">
        <v>0</v>
      </c>
      <c r="M448">
        <v>0</v>
      </c>
      <c r="N448">
        <v>3</v>
      </c>
      <c r="O448">
        <v>10</v>
      </c>
      <c r="P448">
        <v>21</v>
      </c>
      <c r="Q448">
        <v>21</v>
      </c>
      <c r="R448">
        <v>27</v>
      </c>
      <c r="S448">
        <v>28</v>
      </c>
      <c r="T448">
        <v>21</v>
      </c>
      <c r="U448">
        <v>29</v>
      </c>
      <c r="V448">
        <v>26</v>
      </c>
      <c r="W448">
        <v>23</v>
      </c>
      <c r="X448">
        <v>4</v>
      </c>
      <c r="Y448">
        <v>13</v>
      </c>
      <c r="Z448">
        <f t="shared" si="168"/>
        <v>10</v>
      </c>
      <c r="AA448">
        <f t="shared" si="169"/>
        <v>273.52890738118299</v>
      </c>
      <c r="AB448">
        <f t="shared" si="170"/>
        <v>20.9</v>
      </c>
      <c r="AC448">
        <f t="shared" si="171"/>
        <v>3.8</v>
      </c>
      <c r="AD448">
        <f t="shared" si="185"/>
        <v>0</v>
      </c>
      <c r="AE448">
        <f t="shared" si="186"/>
        <v>0</v>
      </c>
      <c r="AF448">
        <f t="shared" si="187"/>
        <v>0</v>
      </c>
      <c r="AG448">
        <f t="shared" si="188"/>
        <v>1</v>
      </c>
      <c r="AH448">
        <f t="shared" si="189"/>
        <v>1</v>
      </c>
      <c r="AI448">
        <f t="shared" si="190"/>
        <v>1</v>
      </c>
      <c r="AJ448">
        <f t="shared" si="191"/>
        <v>1</v>
      </c>
      <c r="AK448">
        <f t="shared" si="192"/>
        <v>1</v>
      </c>
      <c r="AL448">
        <f t="shared" si="193"/>
        <v>1</v>
      </c>
      <c r="AM448">
        <f t="shared" si="194"/>
        <v>1</v>
      </c>
      <c r="AN448">
        <f t="shared" si="195"/>
        <v>1</v>
      </c>
      <c r="AO448">
        <f t="shared" si="196"/>
        <v>1</v>
      </c>
      <c r="AP448">
        <f t="shared" si="197"/>
        <v>1</v>
      </c>
    </row>
    <row r="449" spans="1:42" x14ac:dyDescent="0.3">
      <c r="A449">
        <v>490</v>
      </c>
      <c r="B449" t="s">
        <v>514</v>
      </c>
      <c r="C449" s="1">
        <v>42479</v>
      </c>
      <c r="D449" s="5">
        <f>INDEX(daysDrivenData!B:C,MATCH(DataCleaned!B449,daysDrivenData!C:C,0),1)</f>
        <v>2</v>
      </c>
      <c r="E449">
        <v>3</v>
      </c>
      <c r="F449">
        <v>4.9858948388780497</v>
      </c>
      <c r="G449">
        <v>9.7277777777777708</v>
      </c>
      <c r="H449">
        <v>33.3333333333333</v>
      </c>
      <c r="I449">
        <v>36.504523191701701</v>
      </c>
      <c r="J449">
        <v>12.1681743972339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</v>
      </c>
      <c r="X449">
        <v>5</v>
      </c>
      <c r="Y449">
        <v>13</v>
      </c>
      <c r="Z449">
        <f t="shared" si="168"/>
        <v>9</v>
      </c>
      <c r="AA449">
        <f t="shared" si="169"/>
        <v>4.0560581324112999</v>
      </c>
      <c r="AB449">
        <f t="shared" si="170"/>
        <v>0.33333333333333331</v>
      </c>
      <c r="AC449">
        <f t="shared" si="171"/>
        <v>1.5</v>
      </c>
      <c r="AD449">
        <f t="shared" si="185"/>
        <v>0</v>
      </c>
      <c r="AE449">
        <f t="shared" si="186"/>
        <v>0</v>
      </c>
      <c r="AF449">
        <f t="shared" si="187"/>
        <v>0</v>
      </c>
      <c r="AG449">
        <f t="shared" si="188"/>
        <v>0</v>
      </c>
      <c r="AH449">
        <f t="shared" si="189"/>
        <v>1</v>
      </c>
      <c r="AI449">
        <f t="shared" si="190"/>
        <v>1</v>
      </c>
      <c r="AJ449">
        <f t="shared" si="191"/>
        <v>1</v>
      </c>
      <c r="AK449">
        <f t="shared" si="192"/>
        <v>1</v>
      </c>
      <c r="AL449">
        <f t="shared" si="193"/>
        <v>1</v>
      </c>
      <c r="AM449">
        <f t="shared" si="194"/>
        <v>1</v>
      </c>
      <c r="AN449">
        <f t="shared" si="195"/>
        <v>1</v>
      </c>
      <c r="AO449">
        <f t="shared" si="196"/>
        <v>1</v>
      </c>
      <c r="AP449">
        <f t="shared" si="197"/>
        <v>1</v>
      </c>
    </row>
    <row r="450" spans="1:42" x14ac:dyDescent="0.3">
      <c r="A450">
        <v>491</v>
      </c>
      <c r="B450" t="s">
        <v>515</v>
      </c>
      <c r="C450" s="1">
        <v>42494</v>
      </c>
      <c r="D450" s="5">
        <f>INDEX(daysDrivenData!B:C,MATCH(DataCleaned!B450,daysDrivenData!C:C,0),1)</f>
        <v>33</v>
      </c>
      <c r="E450">
        <v>417</v>
      </c>
      <c r="F450">
        <v>3.8409194599904302</v>
      </c>
      <c r="G450">
        <v>14.2216626698641</v>
      </c>
      <c r="H450">
        <v>40.287769784172603</v>
      </c>
      <c r="I450">
        <v>5487.0113732420295</v>
      </c>
      <c r="J450">
        <v>13.1583006552566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61</v>
      </c>
      <c r="Q450">
        <v>48</v>
      </c>
      <c r="R450">
        <v>92</v>
      </c>
      <c r="S450">
        <v>18</v>
      </c>
      <c r="T450">
        <v>54</v>
      </c>
      <c r="U450">
        <v>65</v>
      </c>
      <c r="V450">
        <v>79</v>
      </c>
      <c r="W450">
        <v>0</v>
      </c>
      <c r="X450">
        <v>6</v>
      </c>
      <c r="Y450">
        <v>12</v>
      </c>
      <c r="Z450">
        <f t="shared" si="168"/>
        <v>7</v>
      </c>
      <c r="AA450">
        <f t="shared" si="169"/>
        <v>783.85876760600422</v>
      </c>
      <c r="AB450">
        <f t="shared" si="170"/>
        <v>59.571428571428569</v>
      </c>
      <c r="AC450">
        <f t="shared" si="171"/>
        <v>12.636363636363637</v>
      </c>
      <c r="AD450">
        <f t="shared" si="185"/>
        <v>0</v>
      </c>
      <c r="AE450">
        <f t="shared" si="186"/>
        <v>0</v>
      </c>
      <c r="AF450">
        <f t="shared" si="187"/>
        <v>0</v>
      </c>
      <c r="AG450">
        <f t="shared" si="188"/>
        <v>0</v>
      </c>
      <c r="AH450">
        <f t="shared" si="189"/>
        <v>0</v>
      </c>
      <c r="AI450">
        <f t="shared" si="190"/>
        <v>1</v>
      </c>
      <c r="AJ450">
        <f t="shared" si="191"/>
        <v>1</v>
      </c>
      <c r="AK450">
        <f t="shared" si="192"/>
        <v>1</v>
      </c>
      <c r="AL450">
        <f t="shared" si="193"/>
        <v>1</v>
      </c>
      <c r="AM450">
        <f t="shared" si="194"/>
        <v>1</v>
      </c>
      <c r="AN450">
        <f t="shared" si="195"/>
        <v>1</v>
      </c>
      <c r="AO450">
        <f t="shared" si="196"/>
        <v>1</v>
      </c>
      <c r="AP450">
        <f t="shared" si="197"/>
        <v>0</v>
      </c>
    </row>
    <row r="451" spans="1:42" x14ac:dyDescent="0.3">
      <c r="A451">
        <v>492</v>
      </c>
      <c r="B451" t="s">
        <v>516</v>
      </c>
      <c r="C451" s="1">
        <v>42502</v>
      </c>
      <c r="D451" s="5">
        <f>INDEX(daysDrivenData!B:C,MATCH(DataCleaned!B451,daysDrivenData!C:C,0),1)</f>
        <v>39</v>
      </c>
      <c r="E451">
        <v>444</v>
      </c>
      <c r="F451">
        <v>3.46647335816809</v>
      </c>
      <c r="G451">
        <v>14.0896021021021</v>
      </c>
      <c r="H451">
        <v>41.891891891891902</v>
      </c>
      <c r="I451">
        <v>5739.0441008125399</v>
      </c>
      <c r="J451">
        <v>12.925775001830001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37</v>
      </c>
      <c r="R451">
        <v>80</v>
      </c>
      <c r="S451">
        <v>65</v>
      </c>
      <c r="T451">
        <v>125</v>
      </c>
      <c r="U451">
        <v>92</v>
      </c>
      <c r="V451">
        <v>19</v>
      </c>
      <c r="W451">
        <v>26</v>
      </c>
      <c r="X451">
        <v>7</v>
      </c>
      <c r="Y451">
        <v>13</v>
      </c>
      <c r="Z451">
        <f t="shared" ref="Z451:Z514" si="198">Y451-X451+1</f>
        <v>7</v>
      </c>
      <c r="AA451">
        <f t="shared" ref="AA451:AA514" si="199">I451/Z451</f>
        <v>819.86344297322</v>
      </c>
      <c r="AB451">
        <f t="shared" ref="AB451:AB514" si="200">E451/Z451</f>
        <v>63.428571428571431</v>
      </c>
      <c r="AC451">
        <f t="shared" ref="AC451:AC514" si="201">E451/D451</f>
        <v>11.384615384615385</v>
      </c>
      <c r="AD451">
        <f t="shared" si="185"/>
        <v>0</v>
      </c>
      <c r="AE451">
        <f t="shared" si="186"/>
        <v>0</v>
      </c>
      <c r="AF451">
        <f t="shared" si="187"/>
        <v>0</v>
      </c>
      <c r="AG451">
        <f t="shared" si="188"/>
        <v>0</v>
      </c>
      <c r="AH451">
        <f t="shared" si="189"/>
        <v>0</v>
      </c>
      <c r="AI451">
        <f t="shared" si="190"/>
        <v>0</v>
      </c>
      <c r="AJ451">
        <f t="shared" si="191"/>
        <v>1</v>
      </c>
      <c r="AK451">
        <f t="shared" si="192"/>
        <v>1</v>
      </c>
      <c r="AL451">
        <f t="shared" si="193"/>
        <v>1</v>
      </c>
      <c r="AM451">
        <f t="shared" si="194"/>
        <v>1</v>
      </c>
      <c r="AN451">
        <f t="shared" si="195"/>
        <v>1</v>
      </c>
      <c r="AO451">
        <f t="shared" si="196"/>
        <v>1</v>
      </c>
      <c r="AP451">
        <f t="shared" si="197"/>
        <v>1</v>
      </c>
    </row>
    <row r="452" spans="1:42" x14ac:dyDescent="0.3">
      <c r="A452">
        <v>493</v>
      </c>
      <c r="B452" t="s">
        <v>517</v>
      </c>
      <c r="C452" s="1">
        <v>42457</v>
      </c>
      <c r="D452" s="5">
        <f>INDEX(daysDrivenData!B:C,MATCH(DataCleaned!B452,daysDrivenData!C:C,0),1)</f>
        <v>45</v>
      </c>
      <c r="E452">
        <v>225</v>
      </c>
      <c r="F452">
        <v>3.97751183024649</v>
      </c>
      <c r="G452">
        <v>15.452148148148099</v>
      </c>
      <c r="H452">
        <v>20</v>
      </c>
      <c r="I452">
        <v>2909.57976708464</v>
      </c>
      <c r="J452">
        <v>12.931465631487301</v>
      </c>
      <c r="K452">
        <v>19</v>
      </c>
      <c r="L452">
        <v>26</v>
      </c>
      <c r="M452">
        <v>21</v>
      </c>
      <c r="N452">
        <v>15</v>
      </c>
      <c r="O452">
        <v>23</v>
      </c>
      <c r="P452">
        <v>17</v>
      </c>
      <c r="Q452">
        <v>24</v>
      </c>
      <c r="R452">
        <v>18</v>
      </c>
      <c r="S452">
        <v>14</v>
      </c>
      <c r="T452">
        <v>12</v>
      </c>
      <c r="U452">
        <v>10</v>
      </c>
      <c r="V452">
        <v>26</v>
      </c>
      <c r="W452">
        <v>0</v>
      </c>
      <c r="X452">
        <v>1</v>
      </c>
      <c r="Y452">
        <v>12</v>
      </c>
      <c r="Z452">
        <f t="shared" si="198"/>
        <v>12</v>
      </c>
      <c r="AA452">
        <f t="shared" si="199"/>
        <v>242.46498059038666</v>
      </c>
      <c r="AB452">
        <f t="shared" si="200"/>
        <v>18.75</v>
      </c>
      <c r="AC452">
        <f t="shared" si="201"/>
        <v>5</v>
      </c>
      <c r="AD452">
        <f t="shared" si="185"/>
        <v>1</v>
      </c>
      <c r="AE452">
        <f t="shared" si="186"/>
        <v>1</v>
      </c>
      <c r="AF452">
        <f t="shared" si="187"/>
        <v>1</v>
      </c>
      <c r="AG452">
        <f t="shared" si="188"/>
        <v>1</v>
      </c>
      <c r="AH452">
        <f t="shared" si="189"/>
        <v>1</v>
      </c>
      <c r="AI452">
        <f t="shared" si="190"/>
        <v>1</v>
      </c>
      <c r="AJ452">
        <f t="shared" si="191"/>
        <v>1</v>
      </c>
      <c r="AK452">
        <f t="shared" si="192"/>
        <v>1</v>
      </c>
      <c r="AL452">
        <f t="shared" si="193"/>
        <v>1</v>
      </c>
      <c r="AM452">
        <f t="shared" si="194"/>
        <v>1</v>
      </c>
      <c r="AN452">
        <f t="shared" si="195"/>
        <v>1</v>
      </c>
      <c r="AO452">
        <f t="shared" si="196"/>
        <v>1</v>
      </c>
      <c r="AP452">
        <f t="shared" si="197"/>
        <v>0</v>
      </c>
    </row>
    <row r="453" spans="1:42" x14ac:dyDescent="0.3">
      <c r="A453">
        <v>494</v>
      </c>
      <c r="B453" t="s">
        <v>518</v>
      </c>
      <c r="C453" s="1">
        <v>42477</v>
      </c>
      <c r="D453" s="5">
        <f>INDEX(daysDrivenData!B:C,MATCH(DataCleaned!B453,daysDrivenData!C:C,0),1)</f>
        <v>23</v>
      </c>
      <c r="E453">
        <v>43</v>
      </c>
      <c r="F453">
        <v>7.1308012731493804</v>
      </c>
      <c r="G453">
        <v>13.410852713178199</v>
      </c>
      <c r="H453">
        <v>13.953488372093</v>
      </c>
      <c r="I453">
        <v>674.10867103077396</v>
      </c>
      <c r="J453">
        <v>15.676945837924899</v>
      </c>
      <c r="K453">
        <v>0</v>
      </c>
      <c r="L453">
        <v>0</v>
      </c>
      <c r="M453">
        <v>4</v>
      </c>
      <c r="N453">
        <v>2</v>
      </c>
      <c r="O453">
        <v>5</v>
      </c>
      <c r="P453">
        <v>5</v>
      </c>
      <c r="Q453">
        <v>0</v>
      </c>
      <c r="R453">
        <v>6</v>
      </c>
      <c r="S453">
        <v>7</v>
      </c>
      <c r="T453">
        <v>9</v>
      </c>
      <c r="U453">
        <v>1</v>
      </c>
      <c r="V453">
        <v>4</v>
      </c>
      <c r="W453">
        <v>0</v>
      </c>
      <c r="X453">
        <v>3</v>
      </c>
      <c r="Y453">
        <v>12</v>
      </c>
      <c r="Z453">
        <f t="shared" si="198"/>
        <v>10</v>
      </c>
      <c r="AA453">
        <f t="shared" si="199"/>
        <v>67.410867103077393</v>
      </c>
      <c r="AB453">
        <f t="shared" si="200"/>
        <v>4.3</v>
      </c>
      <c r="AC453">
        <f t="shared" si="201"/>
        <v>1.8695652173913044</v>
      </c>
      <c r="AD453">
        <f t="shared" si="185"/>
        <v>0</v>
      </c>
      <c r="AE453">
        <f t="shared" si="186"/>
        <v>0</v>
      </c>
      <c r="AF453">
        <f t="shared" si="187"/>
        <v>1</v>
      </c>
      <c r="AG453">
        <f t="shared" si="188"/>
        <v>1</v>
      </c>
      <c r="AH453">
        <f t="shared" si="189"/>
        <v>1</v>
      </c>
      <c r="AI453">
        <f t="shared" si="190"/>
        <v>1</v>
      </c>
      <c r="AJ453">
        <f t="shared" si="191"/>
        <v>1</v>
      </c>
      <c r="AK453">
        <f t="shared" si="192"/>
        <v>1</v>
      </c>
      <c r="AL453">
        <f t="shared" si="193"/>
        <v>1</v>
      </c>
      <c r="AM453">
        <f t="shared" si="194"/>
        <v>1</v>
      </c>
      <c r="AN453">
        <f t="shared" si="195"/>
        <v>1</v>
      </c>
      <c r="AO453">
        <f t="shared" si="196"/>
        <v>1</v>
      </c>
      <c r="AP453">
        <f t="shared" si="197"/>
        <v>0</v>
      </c>
    </row>
    <row r="454" spans="1:42" x14ac:dyDescent="0.3">
      <c r="A454">
        <v>495</v>
      </c>
      <c r="B454" t="s">
        <v>519</v>
      </c>
      <c r="C454" s="1">
        <v>42497</v>
      </c>
      <c r="D454" s="5">
        <f>INDEX(daysDrivenData!B:C,MATCH(DataCleaned!B454,daysDrivenData!C:C,0),1)</f>
        <v>7</v>
      </c>
      <c r="E454">
        <v>29</v>
      </c>
      <c r="F454">
        <v>5.14102375657958</v>
      </c>
      <c r="G454">
        <v>13.421264367816001</v>
      </c>
      <c r="H454">
        <v>41.379310344827502</v>
      </c>
      <c r="I454">
        <v>456.84361952933</v>
      </c>
      <c r="J454">
        <v>15.753228259632101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10</v>
      </c>
      <c r="W454">
        <v>18</v>
      </c>
      <c r="X454">
        <v>6</v>
      </c>
      <c r="Y454">
        <v>13</v>
      </c>
      <c r="Z454">
        <f t="shared" si="198"/>
        <v>8</v>
      </c>
      <c r="AA454">
        <f t="shared" si="199"/>
        <v>57.10545244116625</v>
      </c>
      <c r="AB454">
        <f t="shared" si="200"/>
        <v>3.625</v>
      </c>
      <c r="AC454">
        <f t="shared" si="201"/>
        <v>4.1428571428571432</v>
      </c>
      <c r="AD454">
        <f t="shared" si="185"/>
        <v>0</v>
      </c>
      <c r="AE454">
        <f t="shared" si="186"/>
        <v>0</v>
      </c>
      <c r="AF454">
        <f t="shared" si="187"/>
        <v>0</v>
      </c>
      <c r="AG454">
        <f t="shared" si="188"/>
        <v>0</v>
      </c>
      <c r="AH454">
        <f t="shared" si="189"/>
        <v>0</v>
      </c>
      <c r="AI454">
        <f t="shared" si="190"/>
        <v>1</v>
      </c>
      <c r="AJ454">
        <f t="shared" si="191"/>
        <v>1</v>
      </c>
      <c r="AK454">
        <f t="shared" si="192"/>
        <v>1</v>
      </c>
      <c r="AL454">
        <f t="shared" si="193"/>
        <v>1</v>
      </c>
      <c r="AM454">
        <f t="shared" si="194"/>
        <v>1</v>
      </c>
      <c r="AN454">
        <f t="shared" si="195"/>
        <v>1</v>
      </c>
      <c r="AO454">
        <f t="shared" si="196"/>
        <v>1</v>
      </c>
      <c r="AP454">
        <f t="shared" si="197"/>
        <v>1</v>
      </c>
    </row>
    <row r="455" spans="1:42" x14ac:dyDescent="0.3">
      <c r="A455">
        <v>496</v>
      </c>
      <c r="B455" t="s">
        <v>520</v>
      </c>
      <c r="C455" s="1">
        <v>42478</v>
      </c>
      <c r="D455" s="5">
        <f>INDEX(daysDrivenData!B:C,MATCH(DataCleaned!B455,daysDrivenData!C:C,0),1)</f>
        <v>40</v>
      </c>
      <c r="E455">
        <v>240</v>
      </c>
      <c r="F455">
        <v>4.0266946905770897</v>
      </c>
      <c r="G455">
        <v>13.5075694444444</v>
      </c>
      <c r="H455">
        <v>35.8333333333333</v>
      </c>
      <c r="I455">
        <v>3316.3193032153899</v>
      </c>
      <c r="J455">
        <v>13.817997096730799</v>
      </c>
      <c r="K455">
        <v>0</v>
      </c>
      <c r="L455">
        <v>0</v>
      </c>
      <c r="M455">
        <v>0</v>
      </c>
      <c r="N455">
        <v>14</v>
      </c>
      <c r="O455">
        <v>30</v>
      </c>
      <c r="P455">
        <v>10</v>
      </c>
      <c r="Q455">
        <v>21</v>
      </c>
      <c r="R455">
        <v>23</v>
      </c>
      <c r="S455">
        <v>16</v>
      </c>
      <c r="T455">
        <v>28</v>
      </c>
      <c r="U455">
        <v>36</v>
      </c>
      <c r="V455">
        <v>40</v>
      </c>
      <c r="W455">
        <v>22</v>
      </c>
      <c r="X455">
        <v>4</v>
      </c>
      <c r="Y455">
        <v>13</v>
      </c>
      <c r="Z455">
        <f t="shared" si="198"/>
        <v>10</v>
      </c>
      <c r="AA455">
        <f t="shared" si="199"/>
        <v>331.63193032153902</v>
      </c>
      <c r="AB455">
        <f t="shared" si="200"/>
        <v>24</v>
      </c>
      <c r="AC455">
        <f t="shared" si="201"/>
        <v>6</v>
      </c>
      <c r="AD455">
        <f t="shared" si="185"/>
        <v>0</v>
      </c>
      <c r="AE455">
        <f t="shared" si="186"/>
        <v>0</v>
      </c>
      <c r="AF455">
        <f t="shared" si="187"/>
        <v>0</v>
      </c>
      <c r="AG455">
        <f t="shared" si="188"/>
        <v>1</v>
      </c>
      <c r="AH455">
        <f t="shared" si="189"/>
        <v>1</v>
      </c>
      <c r="AI455">
        <f t="shared" si="190"/>
        <v>1</v>
      </c>
      <c r="AJ455">
        <f t="shared" si="191"/>
        <v>1</v>
      </c>
      <c r="AK455">
        <f t="shared" si="192"/>
        <v>1</v>
      </c>
      <c r="AL455">
        <f t="shared" si="193"/>
        <v>1</v>
      </c>
      <c r="AM455">
        <f t="shared" si="194"/>
        <v>1</v>
      </c>
      <c r="AN455">
        <f t="shared" si="195"/>
        <v>1</v>
      </c>
      <c r="AO455">
        <f t="shared" si="196"/>
        <v>1</v>
      </c>
      <c r="AP455">
        <f t="shared" si="197"/>
        <v>1</v>
      </c>
    </row>
    <row r="456" spans="1:42" hidden="1" x14ac:dyDescent="0.3">
      <c r="A456">
        <v>497</v>
      </c>
      <c r="B456" t="s">
        <v>521</v>
      </c>
      <c r="C456" s="1">
        <v>42482</v>
      </c>
      <c r="D456" s="5">
        <f>INDEX(daysDrivenData!B:C,MATCH(DataCleaned!B456,daysDrivenData!C:C,0),1)</f>
        <v>0</v>
      </c>
      <c r="E456">
        <v>126</v>
      </c>
      <c r="F456">
        <v>3.3756715017355998</v>
      </c>
      <c r="G456">
        <v>13.2358465608465</v>
      </c>
      <c r="H456">
        <v>34.126984126984098</v>
      </c>
      <c r="I456">
        <v>1495.7958544196099</v>
      </c>
      <c r="J456">
        <v>11.8713956699969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-1</v>
      </c>
      <c r="Y456">
        <v>-1</v>
      </c>
      <c r="Z456">
        <f t="shared" si="198"/>
        <v>1</v>
      </c>
      <c r="AA456">
        <f t="shared" si="199"/>
        <v>1495.7958544196099</v>
      </c>
      <c r="AB456">
        <f t="shared" si="200"/>
        <v>126</v>
      </c>
      <c r="AC456" t="e">
        <f t="shared" si="201"/>
        <v>#DIV/0!</v>
      </c>
    </row>
    <row r="457" spans="1:42" x14ac:dyDescent="0.3">
      <c r="A457">
        <v>498</v>
      </c>
      <c r="B457" t="s">
        <v>522</v>
      </c>
      <c r="C457" s="1">
        <v>42471</v>
      </c>
      <c r="D457" s="5">
        <f>INDEX(daysDrivenData!B:C,MATCH(DataCleaned!B457,daysDrivenData!C:C,0),1)</f>
        <v>30</v>
      </c>
      <c r="E457">
        <v>259</v>
      </c>
      <c r="F457">
        <v>3.0911350359074201</v>
      </c>
      <c r="G457">
        <v>13.0082368082368</v>
      </c>
      <c r="H457">
        <v>41.698841698841697</v>
      </c>
      <c r="I457">
        <v>3099.6031959022498</v>
      </c>
      <c r="J457">
        <v>11.9675799069585</v>
      </c>
      <c r="K457">
        <v>0</v>
      </c>
      <c r="L457">
        <v>0</v>
      </c>
      <c r="M457">
        <v>63</v>
      </c>
      <c r="N457">
        <v>14</v>
      </c>
      <c r="O457">
        <v>15</v>
      </c>
      <c r="P457">
        <v>4</v>
      </c>
      <c r="Q457">
        <v>0</v>
      </c>
      <c r="R457">
        <v>4</v>
      </c>
      <c r="S457">
        <v>26</v>
      </c>
      <c r="T457">
        <v>15</v>
      </c>
      <c r="U457">
        <v>0</v>
      </c>
      <c r="V457">
        <v>63</v>
      </c>
      <c r="W457">
        <v>55</v>
      </c>
      <c r="X457">
        <v>3</v>
      </c>
      <c r="Y457">
        <v>13</v>
      </c>
      <c r="Z457">
        <f t="shared" si="198"/>
        <v>11</v>
      </c>
      <c r="AA457">
        <f t="shared" si="199"/>
        <v>281.78210871838633</v>
      </c>
      <c r="AB457">
        <f t="shared" si="200"/>
        <v>23.545454545454547</v>
      </c>
      <c r="AC457">
        <f t="shared" si="201"/>
        <v>8.6333333333333329</v>
      </c>
      <c r="AD457">
        <f t="shared" ref="AD457:AD511" si="202">IF(AND($X457&lt;=$AD$1,$Y457&gt;=$AD$1),1,0)</f>
        <v>0</v>
      </c>
      <c r="AE457">
        <f t="shared" ref="AE457:AE511" si="203">IF(AND($X457&lt;=$AE$1,$Y457&gt;=$AE$1),1,0)</f>
        <v>0</v>
      </c>
      <c r="AF457">
        <f t="shared" ref="AF457:AF511" si="204">IF(AND($X457&lt;=$AF$1,$Y457&gt;=$AF$1),1,0)</f>
        <v>1</v>
      </c>
      <c r="AG457">
        <f t="shared" ref="AG457:AG511" si="205">IF(AND($X457&lt;=$AG$1,$Y457&gt;=$AG$1),1,0)</f>
        <v>1</v>
      </c>
      <c r="AH457">
        <f t="shared" ref="AH457:AH511" si="206">IF(AND($X457&lt;=$AH$1,$Y457&gt;=$AH$1),1,0)</f>
        <v>1</v>
      </c>
      <c r="AI457">
        <f t="shared" ref="AI457:AI511" si="207">IF(AND($X457&lt;=$AI$1,$Y457&gt;=$AI$1),1,0)</f>
        <v>1</v>
      </c>
      <c r="AJ457">
        <f t="shared" ref="AJ457:AJ511" si="208">IF(AND($X457&lt;=$AJ$1,$Y457&gt;=$AJ$1),1,0)</f>
        <v>1</v>
      </c>
      <c r="AK457">
        <f t="shared" ref="AK457:AK511" si="209">IF(AND($X457&lt;=$AK$1,$Y457&gt;=$AK$1),1,0)</f>
        <v>1</v>
      </c>
      <c r="AL457">
        <f t="shared" ref="AL457:AL511" si="210">IF(AND($X457&lt;=$AL$1,$Y457&gt;=$AL$1),1,0)</f>
        <v>1</v>
      </c>
      <c r="AM457">
        <f t="shared" ref="AM457:AM511" si="211">IF(AND($X457&lt;=$AM$1,$Y457&gt;=$AM$1),1,0)</f>
        <v>1</v>
      </c>
      <c r="AN457">
        <f t="shared" ref="AN457:AN511" si="212">IF(AND($X457&lt;=$AN$1,$Y457&gt;=$AN$1),1,0)</f>
        <v>1</v>
      </c>
      <c r="AO457">
        <f t="shared" ref="AO457:AO511" si="213">IF(AND($X457&lt;=$AO$1,$Y457&gt;=$AO$1),1,0)</f>
        <v>1</v>
      </c>
      <c r="AP457">
        <f t="shared" ref="AP457:AP511" si="214">IF(AND($X457&lt;=$AP$1,$Y457&gt;=$AP$1),1,0)</f>
        <v>1</v>
      </c>
    </row>
    <row r="458" spans="1:42" x14ac:dyDescent="0.3">
      <c r="A458">
        <v>499</v>
      </c>
      <c r="B458" t="s">
        <v>523</v>
      </c>
      <c r="C458" s="1">
        <v>42457</v>
      </c>
      <c r="D458" s="5">
        <f>INDEX(daysDrivenData!B:C,MATCH(DataCleaned!B458,daysDrivenData!C:C,0),1)</f>
        <v>54</v>
      </c>
      <c r="E458">
        <v>349</v>
      </c>
      <c r="F458">
        <v>5.1791862709171497</v>
      </c>
      <c r="G458">
        <v>14.9542979942693</v>
      </c>
      <c r="H458">
        <v>24.641833810888201</v>
      </c>
      <c r="I458">
        <v>5144.0029765307499</v>
      </c>
      <c r="J458">
        <v>14.739263543068001</v>
      </c>
      <c r="K458">
        <v>53</v>
      </c>
      <c r="L458">
        <v>30</v>
      </c>
      <c r="M458">
        <v>29</v>
      </c>
      <c r="N458">
        <v>28</v>
      </c>
      <c r="O458">
        <v>26</v>
      </c>
      <c r="P458">
        <v>34</v>
      </c>
      <c r="Q458">
        <v>47</v>
      </c>
      <c r="R458">
        <v>27</v>
      </c>
      <c r="S458">
        <v>42</v>
      </c>
      <c r="T458">
        <v>31</v>
      </c>
      <c r="U458">
        <v>2</v>
      </c>
      <c r="V458">
        <v>0</v>
      </c>
      <c r="W458">
        <v>0</v>
      </c>
      <c r="X458">
        <v>1</v>
      </c>
      <c r="Y458">
        <v>11</v>
      </c>
      <c r="Z458">
        <f t="shared" si="198"/>
        <v>11</v>
      </c>
      <c r="AA458">
        <f t="shared" si="199"/>
        <v>467.63663423006818</v>
      </c>
      <c r="AB458">
        <f t="shared" si="200"/>
        <v>31.727272727272727</v>
      </c>
      <c r="AC458">
        <f t="shared" si="201"/>
        <v>6.4629629629629628</v>
      </c>
      <c r="AD458">
        <f t="shared" si="202"/>
        <v>1</v>
      </c>
      <c r="AE458">
        <f t="shared" si="203"/>
        <v>1</v>
      </c>
      <c r="AF458">
        <f t="shared" si="204"/>
        <v>1</v>
      </c>
      <c r="AG458">
        <f t="shared" si="205"/>
        <v>1</v>
      </c>
      <c r="AH458">
        <f t="shared" si="206"/>
        <v>1</v>
      </c>
      <c r="AI458">
        <f t="shared" si="207"/>
        <v>1</v>
      </c>
      <c r="AJ458">
        <f t="shared" si="208"/>
        <v>1</v>
      </c>
      <c r="AK458">
        <f t="shared" si="209"/>
        <v>1</v>
      </c>
      <c r="AL458">
        <f t="shared" si="210"/>
        <v>1</v>
      </c>
      <c r="AM458">
        <f t="shared" si="211"/>
        <v>1</v>
      </c>
      <c r="AN458">
        <f t="shared" si="212"/>
        <v>1</v>
      </c>
      <c r="AO458">
        <f t="shared" si="213"/>
        <v>0</v>
      </c>
      <c r="AP458">
        <f t="shared" si="214"/>
        <v>0</v>
      </c>
    </row>
    <row r="459" spans="1:42" x14ac:dyDescent="0.3">
      <c r="A459">
        <v>503</v>
      </c>
      <c r="B459" t="s">
        <v>527</v>
      </c>
      <c r="C459" s="1">
        <v>42466</v>
      </c>
      <c r="D459" s="5">
        <f>INDEX(daysDrivenData!B:C,MATCH(DataCleaned!B459,daysDrivenData!C:C,0),1)</f>
        <v>5</v>
      </c>
      <c r="E459">
        <v>47</v>
      </c>
      <c r="F459">
        <v>2.7830095011857598</v>
      </c>
      <c r="G459">
        <v>11.4124113475177</v>
      </c>
      <c r="H459">
        <v>25.531914893617</v>
      </c>
      <c r="I459">
        <v>489.96853615043</v>
      </c>
      <c r="J459">
        <v>10.424862471285699</v>
      </c>
      <c r="K459">
        <v>0</v>
      </c>
      <c r="L459">
        <v>36</v>
      </c>
      <c r="M459">
        <v>11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</v>
      </c>
      <c r="Y459">
        <v>3</v>
      </c>
      <c r="Z459">
        <f t="shared" si="198"/>
        <v>2</v>
      </c>
      <c r="AA459">
        <f t="shared" si="199"/>
        <v>244.984268075215</v>
      </c>
      <c r="AB459">
        <f t="shared" si="200"/>
        <v>23.5</v>
      </c>
      <c r="AC459">
        <f t="shared" si="201"/>
        <v>9.4</v>
      </c>
      <c r="AD459">
        <f t="shared" si="202"/>
        <v>0</v>
      </c>
      <c r="AE459">
        <f t="shared" si="203"/>
        <v>1</v>
      </c>
      <c r="AF459">
        <f t="shared" si="204"/>
        <v>1</v>
      </c>
      <c r="AG459">
        <f t="shared" si="205"/>
        <v>0</v>
      </c>
      <c r="AH459">
        <f t="shared" si="206"/>
        <v>0</v>
      </c>
      <c r="AI459">
        <f t="shared" si="207"/>
        <v>0</v>
      </c>
      <c r="AJ459">
        <f t="shared" si="208"/>
        <v>0</v>
      </c>
      <c r="AK459">
        <f t="shared" si="209"/>
        <v>0</v>
      </c>
      <c r="AL459">
        <f t="shared" si="210"/>
        <v>0</v>
      </c>
      <c r="AM459">
        <f t="shared" si="211"/>
        <v>0</v>
      </c>
      <c r="AN459">
        <f t="shared" si="212"/>
        <v>0</v>
      </c>
      <c r="AO459">
        <f t="shared" si="213"/>
        <v>0</v>
      </c>
      <c r="AP459">
        <f t="shared" si="214"/>
        <v>0</v>
      </c>
    </row>
    <row r="460" spans="1:42" x14ac:dyDescent="0.3">
      <c r="A460">
        <v>504</v>
      </c>
      <c r="B460" t="s">
        <v>528</v>
      </c>
      <c r="C460" s="1">
        <v>42474</v>
      </c>
      <c r="D460" s="5">
        <f>INDEX(daysDrivenData!B:C,MATCH(DataCleaned!B460,daysDrivenData!C:C,0),1)</f>
        <v>5</v>
      </c>
      <c r="E460">
        <v>33</v>
      </c>
      <c r="F460">
        <v>3.3086026984146701</v>
      </c>
      <c r="G460">
        <v>12.8878787878787</v>
      </c>
      <c r="H460">
        <v>21.2121212121212</v>
      </c>
      <c r="I460">
        <v>364.423106662772</v>
      </c>
      <c r="J460">
        <v>11.0431244443264</v>
      </c>
      <c r="K460">
        <v>0</v>
      </c>
      <c r="L460">
        <v>0</v>
      </c>
      <c r="M460">
        <v>23</v>
      </c>
      <c r="N460">
        <v>8</v>
      </c>
      <c r="O460">
        <v>0</v>
      </c>
      <c r="P460">
        <v>2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>
        <v>6</v>
      </c>
      <c r="Z460">
        <f t="shared" si="198"/>
        <v>4</v>
      </c>
      <c r="AA460">
        <f t="shared" si="199"/>
        <v>91.105776665693</v>
      </c>
      <c r="AB460">
        <f t="shared" si="200"/>
        <v>8.25</v>
      </c>
      <c r="AC460">
        <f t="shared" si="201"/>
        <v>6.6</v>
      </c>
      <c r="AD460">
        <f t="shared" si="202"/>
        <v>0</v>
      </c>
      <c r="AE460">
        <f t="shared" si="203"/>
        <v>0</v>
      </c>
      <c r="AF460">
        <f t="shared" si="204"/>
        <v>1</v>
      </c>
      <c r="AG460">
        <f t="shared" si="205"/>
        <v>1</v>
      </c>
      <c r="AH460">
        <f t="shared" si="206"/>
        <v>1</v>
      </c>
      <c r="AI460">
        <f t="shared" si="207"/>
        <v>1</v>
      </c>
      <c r="AJ460">
        <f t="shared" si="208"/>
        <v>0</v>
      </c>
      <c r="AK460">
        <f t="shared" si="209"/>
        <v>0</v>
      </c>
      <c r="AL460">
        <f t="shared" si="210"/>
        <v>0</v>
      </c>
      <c r="AM460">
        <f t="shared" si="211"/>
        <v>0</v>
      </c>
      <c r="AN460">
        <f t="shared" si="212"/>
        <v>0</v>
      </c>
      <c r="AO460">
        <f t="shared" si="213"/>
        <v>0</v>
      </c>
      <c r="AP460">
        <f t="shared" si="214"/>
        <v>0</v>
      </c>
    </row>
    <row r="461" spans="1:42" x14ac:dyDescent="0.3">
      <c r="A461">
        <v>505</v>
      </c>
      <c r="B461" t="s">
        <v>529</v>
      </c>
      <c r="C461" s="1">
        <v>42479</v>
      </c>
      <c r="D461" s="5">
        <f>INDEX(daysDrivenData!B:C,MATCH(DataCleaned!B461,daysDrivenData!C:C,0),1)</f>
        <v>7</v>
      </c>
      <c r="E461">
        <v>35</v>
      </c>
      <c r="F461">
        <v>5.8083260396009697</v>
      </c>
      <c r="G461">
        <v>15.0985714285714</v>
      </c>
      <c r="H461">
        <v>20</v>
      </c>
      <c r="I461">
        <v>555.45622728882597</v>
      </c>
      <c r="J461">
        <v>15.8701779225379</v>
      </c>
      <c r="K461">
        <v>0</v>
      </c>
      <c r="L461">
        <v>0</v>
      </c>
      <c r="M461">
        <v>0</v>
      </c>
      <c r="N461">
        <v>22</v>
      </c>
      <c r="O461">
        <v>6</v>
      </c>
      <c r="P461">
        <v>7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4</v>
      </c>
      <c r="Y461">
        <v>6</v>
      </c>
      <c r="Z461">
        <f t="shared" si="198"/>
        <v>3</v>
      </c>
      <c r="AA461">
        <f t="shared" si="199"/>
        <v>185.15207576294199</v>
      </c>
      <c r="AB461">
        <f t="shared" si="200"/>
        <v>11.666666666666666</v>
      </c>
      <c r="AC461">
        <f t="shared" si="201"/>
        <v>5</v>
      </c>
      <c r="AD461">
        <f t="shared" si="202"/>
        <v>0</v>
      </c>
      <c r="AE461">
        <f t="shared" si="203"/>
        <v>0</v>
      </c>
      <c r="AF461">
        <f t="shared" si="204"/>
        <v>0</v>
      </c>
      <c r="AG461">
        <f t="shared" si="205"/>
        <v>1</v>
      </c>
      <c r="AH461">
        <f t="shared" si="206"/>
        <v>1</v>
      </c>
      <c r="AI461">
        <f t="shared" si="207"/>
        <v>1</v>
      </c>
      <c r="AJ461">
        <f t="shared" si="208"/>
        <v>0</v>
      </c>
      <c r="AK461">
        <f t="shared" si="209"/>
        <v>0</v>
      </c>
      <c r="AL461">
        <f t="shared" si="210"/>
        <v>0</v>
      </c>
      <c r="AM461">
        <f t="shared" si="211"/>
        <v>0</v>
      </c>
      <c r="AN461">
        <f t="shared" si="212"/>
        <v>0</v>
      </c>
      <c r="AO461">
        <f t="shared" si="213"/>
        <v>0</v>
      </c>
      <c r="AP461">
        <f t="shared" si="214"/>
        <v>0</v>
      </c>
    </row>
    <row r="462" spans="1:42" x14ac:dyDescent="0.3">
      <c r="A462">
        <v>506</v>
      </c>
      <c r="B462" t="s">
        <v>530</v>
      </c>
      <c r="C462" s="1">
        <v>42478</v>
      </c>
      <c r="D462" s="5">
        <f>INDEX(daysDrivenData!B:C,MATCH(DataCleaned!B462,daysDrivenData!C:C,0),1)</f>
        <v>31</v>
      </c>
      <c r="E462">
        <v>316</v>
      </c>
      <c r="F462">
        <v>3.63248602737217</v>
      </c>
      <c r="G462">
        <v>13.606012658227799</v>
      </c>
      <c r="H462">
        <v>33.860759493670798</v>
      </c>
      <c r="I462">
        <v>4042.2586079500402</v>
      </c>
      <c r="J462">
        <v>12.791957620094999</v>
      </c>
      <c r="K462">
        <v>0</v>
      </c>
      <c r="L462">
        <v>0</v>
      </c>
      <c r="M462">
        <v>0</v>
      </c>
      <c r="N462">
        <v>87</v>
      </c>
      <c r="O462">
        <v>43</v>
      </c>
      <c r="P462">
        <v>80</v>
      </c>
      <c r="Q462">
        <v>0</v>
      </c>
      <c r="R462">
        <v>51</v>
      </c>
      <c r="S462">
        <v>0</v>
      </c>
      <c r="T462">
        <v>50</v>
      </c>
      <c r="U462">
        <v>0</v>
      </c>
      <c r="V462">
        <v>0</v>
      </c>
      <c r="W462">
        <v>5</v>
      </c>
      <c r="X462">
        <v>4</v>
      </c>
      <c r="Y462">
        <v>13</v>
      </c>
      <c r="Z462">
        <f t="shared" si="198"/>
        <v>10</v>
      </c>
      <c r="AA462">
        <f t="shared" si="199"/>
        <v>404.225860795004</v>
      </c>
      <c r="AB462">
        <f t="shared" si="200"/>
        <v>31.6</v>
      </c>
      <c r="AC462">
        <f t="shared" si="201"/>
        <v>10.193548387096774</v>
      </c>
      <c r="AD462">
        <f t="shared" si="202"/>
        <v>0</v>
      </c>
      <c r="AE462">
        <f t="shared" si="203"/>
        <v>0</v>
      </c>
      <c r="AF462">
        <f t="shared" si="204"/>
        <v>0</v>
      </c>
      <c r="AG462">
        <f t="shared" si="205"/>
        <v>1</v>
      </c>
      <c r="AH462">
        <f t="shared" si="206"/>
        <v>1</v>
      </c>
      <c r="AI462">
        <f t="shared" si="207"/>
        <v>1</v>
      </c>
      <c r="AJ462">
        <f t="shared" si="208"/>
        <v>1</v>
      </c>
      <c r="AK462">
        <f t="shared" si="209"/>
        <v>1</v>
      </c>
      <c r="AL462">
        <f t="shared" si="210"/>
        <v>1</v>
      </c>
      <c r="AM462">
        <f t="shared" si="211"/>
        <v>1</v>
      </c>
      <c r="AN462">
        <f t="shared" si="212"/>
        <v>1</v>
      </c>
      <c r="AO462">
        <f t="shared" si="213"/>
        <v>1</v>
      </c>
      <c r="AP462">
        <f t="shared" si="214"/>
        <v>1</v>
      </c>
    </row>
    <row r="463" spans="1:42" x14ac:dyDescent="0.3">
      <c r="A463">
        <v>507</v>
      </c>
      <c r="B463" t="s">
        <v>531</v>
      </c>
      <c r="C463" s="1">
        <v>42475</v>
      </c>
      <c r="D463" s="5">
        <f>INDEX(daysDrivenData!B:C,MATCH(DataCleaned!B463,daysDrivenData!C:C,0),1)</f>
        <v>64</v>
      </c>
      <c r="E463">
        <v>821</v>
      </c>
      <c r="F463">
        <v>3.7875915179487998</v>
      </c>
      <c r="G463">
        <v>14.947137637028</v>
      </c>
      <c r="H463">
        <v>33.861144945188698</v>
      </c>
      <c r="I463">
        <v>10854.307257021501</v>
      </c>
      <c r="J463">
        <v>13.2208370974683</v>
      </c>
      <c r="K463">
        <v>0</v>
      </c>
      <c r="L463">
        <v>0</v>
      </c>
      <c r="M463">
        <v>36</v>
      </c>
      <c r="N463">
        <v>96</v>
      </c>
      <c r="O463">
        <v>113</v>
      </c>
      <c r="P463">
        <v>91</v>
      </c>
      <c r="Q463">
        <v>101</v>
      </c>
      <c r="R463">
        <v>21</v>
      </c>
      <c r="S463">
        <v>90</v>
      </c>
      <c r="T463">
        <v>82</v>
      </c>
      <c r="U463">
        <v>35</v>
      </c>
      <c r="V463">
        <v>88</v>
      </c>
      <c r="W463">
        <v>68</v>
      </c>
      <c r="X463">
        <v>3</v>
      </c>
      <c r="Y463">
        <v>13</v>
      </c>
      <c r="Z463">
        <f t="shared" si="198"/>
        <v>11</v>
      </c>
      <c r="AA463">
        <f t="shared" si="199"/>
        <v>986.75520518377277</v>
      </c>
      <c r="AB463">
        <f t="shared" si="200"/>
        <v>74.63636363636364</v>
      </c>
      <c r="AC463">
        <f t="shared" si="201"/>
        <v>12.828125</v>
      </c>
      <c r="AD463">
        <f t="shared" si="202"/>
        <v>0</v>
      </c>
      <c r="AE463">
        <f t="shared" si="203"/>
        <v>0</v>
      </c>
      <c r="AF463">
        <f t="shared" si="204"/>
        <v>1</v>
      </c>
      <c r="AG463">
        <f t="shared" si="205"/>
        <v>1</v>
      </c>
      <c r="AH463">
        <f t="shared" si="206"/>
        <v>1</v>
      </c>
      <c r="AI463">
        <f t="shared" si="207"/>
        <v>1</v>
      </c>
      <c r="AJ463">
        <f t="shared" si="208"/>
        <v>1</v>
      </c>
      <c r="AK463">
        <f t="shared" si="209"/>
        <v>1</v>
      </c>
      <c r="AL463">
        <f t="shared" si="210"/>
        <v>1</v>
      </c>
      <c r="AM463">
        <f t="shared" si="211"/>
        <v>1</v>
      </c>
      <c r="AN463">
        <f t="shared" si="212"/>
        <v>1</v>
      </c>
      <c r="AO463">
        <f t="shared" si="213"/>
        <v>1</v>
      </c>
      <c r="AP463">
        <f t="shared" si="214"/>
        <v>1</v>
      </c>
    </row>
    <row r="464" spans="1:42" x14ac:dyDescent="0.3">
      <c r="A464">
        <v>508</v>
      </c>
      <c r="B464" t="s">
        <v>532</v>
      </c>
      <c r="C464" s="1">
        <v>42485</v>
      </c>
      <c r="D464" s="5">
        <f>INDEX(daysDrivenData!B:C,MATCH(DataCleaned!B464,daysDrivenData!C:C,0),1)</f>
        <v>10</v>
      </c>
      <c r="E464">
        <v>54</v>
      </c>
      <c r="F464">
        <v>5.1922711357634901</v>
      </c>
      <c r="G464">
        <v>13.124074074074001</v>
      </c>
      <c r="H464">
        <v>20.370370370370299</v>
      </c>
      <c r="I464">
        <v>724.90279948198202</v>
      </c>
      <c r="J464">
        <v>13.424125916333001</v>
      </c>
      <c r="K464">
        <v>0</v>
      </c>
      <c r="L464">
        <v>0</v>
      </c>
      <c r="M464">
        <v>0</v>
      </c>
      <c r="N464">
        <v>0</v>
      </c>
      <c r="O464">
        <v>29</v>
      </c>
      <c r="P464">
        <v>3</v>
      </c>
      <c r="Q464">
        <v>0</v>
      </c>
      <c r="R464">
        <v>22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5</v>
      </c>
      <c r="Y464">
        <v>8</v>
      </c>
      <c r="Z464">
        <f t="shared" si="198"/>
        <v>4</v>
      </c>
      <c r="AA464">
        <f t="shared" si="199"/>
        <v>181.2256998704955</v>
      </c>
      <c r="AB464">
        <f t="shared" si="200"/>
        <v>13.5</v>
      </c>
      <c r="AC464">
        <f t="shared" si="201"/>
        <v>5.4</v>
      </c>
      <c r="AD464">
        <f t="shared" si="202"/>
        <v>0</v>
      </c>
      <c r="AE464">
        <f t="shared" si="203"/>
        <v>0</v>
      </c>
      <c r="AF464">
        <f t="shared" si="204"/>
        <v>0</v>
      </c>
      <c r="AG464">
        <f t="shared" si="205"/>
        <v>0</v>
      </c>
      <c r="AH464">
        <f t="shared" si="206"/>
        <v>1</v>
      </c>
      <c r="AI464">
        <f t="shared" si="207"/>
        <v>1</v>
      </c>
      <c r="AJ464">
        <f t="shared" si="208"/>
        <v>1</v>
      </c>
      <c r="AK464">
        <f t="shared" si="209"/>
        <v>1</v>
      </c>
      <c r="AL464">
        <f t="shared" si="210"/>
        <v>0</v>
      </c>
      <c r="AM464">
        <f t="shared" si="211"/>
        <v>0</v>
      </c>
      <c r="AN464">
        <f t="shared" si="212"/>
        <v>0</v>
      </c>
      <c r="AO464">
        <f t="shared" si="213"/>
        <v>0</v>
      </c>
      <c r="AP464">
        <f t="shared" si="214"/>
        <v>0</v>
      </c>
    </row>
    <row r="465" spans="1:42" x14ac:dyDescent="0.3">
      <c r="A465">
        <v>509</v>
      </c>
      <c r="B465" t="s">
        <v>533</v>
      </c>
      <c r="C465" s="1">
        <v>42459</v>
      </c>
      <c r="D465" s="5">
        <f>INDEX(daysDrivenData!B:C,MATCH(DataCleaned!B465,daysDrivenData!C:C,0),1)</f>
        <v>8</v>
      </c>
      <c r="E465">
        <v>42</v>
      </c>
      <c r="F465">
        <v>2.8194048196036499</v>
      </c>
      <c r="G465">
        <v>11.995238095237999</v>
      </c>
      <c r="H465">
        <v>33.3333333333333</v>
      </c>
      <c r="I465">
        <v>465.39207213412499</v>
      </c>
      <c r="J465">
        <v>11.080763622240999</v>
      </c>
      <c r="K465">
        <v>22</v>
      </c>
      <c r="L465">
        <v>20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2</v>
      </c>
      <c r="Z465">
        <f t="shared" si="198"/>
        <v>2</v>
      </c>
      <c r="AA465">
        <f t="shared" si="199"/>
        <v>232.69603606706249</v>
      </c>
      <c r="AB465">
        <f t="shared" si="200"/>
        <v>21</v>
      </c>
      <c r="AC465">
        <f t="shared" si="201"/>
        <v>5.25</v>
      </c>
      <c r="AD465">
        <f t="shared" si="202"/>
        <v>1</v>
      </c>
      <c r="AE465">
        <f t="shared" si="203"/>
        <v>1</v>
      </c>
      <c r="AF465">
        <f t="shared" si="204"/>
        <v>0</v>
      </c>
      <c r="AG465">
        <f t="shared" si="205"/>
        <v>0</v>
      </c>
      <c r="AH465">
        <f t="shared" si="206"/>
        <v>0</v>
      </c>
      <c r="AI465">
        <f t="shared" si="207"/>
        <v>0</v>
      </c>
      <c r="AJ465">
        <f t="shared" si="208"/>
        <v>0</v>
      </c>
      <c r="AK465">
        <f t="shared" si="209"/>
        <v>0</v>
      </c>
      <c r="AL465">
        <f t="shared" si="210"/>
        <v>0</v>
      </c>
      <c r="AM465">
        <f t="shared" si="211"/>
        <v>0</v>
      </c>
      <c r="AN465">
        <f t="shared" si="212"/>
        <v>0</v>
      </c>
      <c r="AO465">
        <f t="shared" si="213"/>
        <v>0</v>
      </c>
      <c r="AP465">
        <f t="shared" si="214"/>
        <v>0</v>
      </c>
    </row>
    <row r="466" spans="1:42" x14ac:dyDescent="0.3">
      <c r="A466">
        <v>511</v>
      </c>
      <c r="B466" t="s">
        <v>535</v>
      </c>
      <c r="C466" s="1">
        <v>42467</v>
      </c>
      <c r="D466" s="5">
        <f>INDEX(daysDrivenData!B:C,MATCH(DataCleaned!B466,daysDrivenData!C:C,0),1)</f>
        <v>15</v>
      </c>
      <c r="E466">
        <v>53</v>
      </c>
      <c r="F466">
        <v>5.4588298355519402</v>
      </c>
      <c r="G466">
        <v>12.005660377358399</v>
      </c>
      <c r="H466">
        <v>28.301886792452802</v>
      </c>
      <c r="I466">
        <v>761.92387387790404</v>
      </c>
      <c r="J466">
        <v>14.375922148639701</v>
      </c>
      <c r="K466">
        <v>0</v>
      </c>
      <c r="L466">
        <v>11</v>
      </c>
      <c r="M466">
        <v>0</v>
      </c>
      <c r="N466">
        <v>0</v>
      </c>
      <c r="O466">
        <v>2</v>
      </c>
      <c r="P466">
        <v>6</v>
      </c>
      <c r="Q466">
        <v>11</v>
      </c>
      <c r="R466">
        <v>1</v>
      </c>
      <c r="S466">
        <v>0</v>
      </c>
      <c r="T466">
        <v>13</v>
      </c>
      <c r="U466">
        <v>9</v>
      </c>
      <c r="V466">
        <v>0</v>
      </c>
      <c r="W466">
        <v>0</v>
      </c>
      <c r="X466">
        <v>2</v>
      </c>
      <c r="Y466">
        <v>11</v>
      </c>
      <c r="Z466">
        <f t="shared" si="198"/>
        <v>10</v>
      </c>
      <c r="AA466">
        <f t="shared" si="199"/>
        <v>76.192387387790404</v>
      </c>
      <c r="AB466">
        <f t="shared" si="200"/>
        <v>5.3</v>
      </c>
      <c r="AC466">
        <f t="shared" si="201"/>
        <v>3.5333333333333332</v>
      </c>
      <c r="AD466">
        <f t="shared" si="202"/>
        <v>0</v>
      </c>
      <c r="AE466">
        <f t="shared" si="203"/>
        <v>1</v>
      </c>
      <c r="AF466">
        <f t="shared" si="204"/>
        <v>1</v>
      </c>
      <c r="AG466">
        <f t="shared" si="205"/>
        <v>1</v>
      </c>
      <c r="AH466">
        <f t="shared" si="206"/>
        <v>1</v>
      </c>
      <c r="AI466">
        <f t="shared" si="207"/>
        <v>1</v>
      </c>
      <c r="AJ466">
        <f t="shared" si="208"/>
        <v>1</v>
      </c>
      <c r="AK466">
        <f t="shared" si="209"/>
        <v>1</v>
      </c>
      <c r="AL466">
        <f t="shared" si="210"/>
        <v>1</v>
      </c>
      <c r="AM466">
        <f t="shared" si="211"/>
        <v>1</v>
      </c>
      <c r="AN466">
        <f t="shared" si="212"/>
        <v>1</v>
      </c>
      <c r="AO466">
        <f t="shared" si="213"/>
        <v>0</v>
      </c>
      <c r="AP466">
        <f t="shared" si="214"/>
        <v>0</v>
      </c>
    </row>
    <row r="467" spans="1:42" x14ac:dyDescent="0.3">
      <c r="A467">
        <v>512</v>
      </c>
      <c r="B467" t="s">
        <v>536</v>
      </c>
      <c r="C467" s="1">
        <v>42502</v>
      </c>
      <c r="D467" s="5">
        <f>INDEX(daysDrivenData!B:C,MATCH(DataCleaned!B467,daysDrivenData!C:C,0),1)</f>
        <v>43</v>
      </c>
      <c r="E467">
        <v>384</v>
      </c>
      <c r="F467">
        <v>4.0202233524301896</v>
      </c>
      <c r="G467">
        <v>13.103515625</v>
      </c>
      <c r="H467">
        <v>31.5104166666666</v>
      </c>
      <c r="I467">
        <v>4997.5488632234301</v>
      </c>
      <c r="J467">
        <v>13.0144501646443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40</v>
      </c>
      <c r="R467">
        <v>56</v>
      </c>
      <c r="S467">
        <v>65</v>
      </c>
      <c r="T467">
        <v>52</v>
      </c>
      <c r="U467">
        <v>49</v>
      </c>
      <c r="V467">
        <v>57</v>
      </c>
      <c r="W467">
        <v>65</v>
      </c>
      <c r="X467">
        <v>7</v>
      </c>
      <c r="Y467">
        <v>13</v>
      </c>
      <c r="Z467">
        <f t="shared" si="198"/>
        <v>7</v>
      </c>
      <c r="AA467">
        <f t="shared" si="199"/>
        <v>713.93555188906146</v>
      </c>
      <c r="AB467">
        <f t="shared" si="200"/>
        <v>54.857142857142854</v>
      </c>
      <c r="AC467">
        <f t="shared" si="201"/>
        <v>8.9302325581395348</v>
      </c>
      <c r="AD467">
        <f t="shared" si="202"/>
        <v>0</v>
      </c>
      <c r="AE467">
        <f t="shared" si="203"/>
        <v>0</v>
      </c>
      <c r="AF467">
        <f t="shared" si="204"/>
        <v>0</v>
      </c>
      <c r="AG467">
        <f t="shared" si="205"/>
        <v>0</v>
      </c>
      <c r="AH467">
        <f t="shared" si="206"/>
        <v>0</v>
      </c>
      <c r="AI467">
        <f t="shared" si="207"/>
        <v>0</v>
      </c>
      <c r="AJ467">
        <f t="shared" si="208"/>
        <v>1</v>
      </c>
      <c r="AK467">
        <f t="shared" si="209"/>
        <v>1</v>
      </c>
      <c r="AL467">
        <f t="shared" si="210"/>
        <v>1</v>
      </c>
      <c r="AM467">
        <f t="shared" si="211"/>
        <v>1</v>
      </c>
      <c r="AN467">
        <f t="shared" si="212"/>
        <v>1</v>
      </c>
      <c r="AO467">
        <f t="shared" si="213"/>
        <v>1</v>
      </c>
      <c r="AP467">
        <f t="shared" si="214"/>
        <v>1</v>
      </c>
    </row>
    <row r="468" spans="1:42" x14ac:dyDescent="0.3">
      <c r="A468">
        <v>513</v>
      </c>
      <c r="B468" t="s">
        <v>537</v>
      </c>
      <c r="C468" s="1">
        <v>42478</v>
      </c>
      <c r="D468" s="5">
        <f>INDEX(daysDrivenData!B:C,MATCH(DataCleaned!B468,daysDrivenData!C:C,0),1)</f>
        <v>36</v>
      </c>
      <c r="E468">
        <v>413</v>
      </c>
      <c r="F468">
        <v>3.92703055959264</v>
      </c>
      <c r="G468">
        <v>14.258757062146801</v>
      </c>
      <c r="H468">
        <v>58.353510895883701</v>
      </c>
      <c r="I468">
        <v>6383.1811244609498</v>
      </c>
      <c r="J468">
        <v>15.4556443691548</v>
      </c>
      <c r="K468">
        <v>0</v>
      </c>
      <c r="L468">
        <v>0</v>
      </c>
      <c r="M468">
        <v>0</v>
      </c>
      <c r="N468">
        <v>75</v>
      </c>
      <c r="O468">
        <v>103</v>
      </c>
      <c r="P468">
        <v>65</v>
      </c>
      <c r="Q468">
        <v>90</v>
      </c>
      <c r="R468">
        <v>61</v>
      </c>
      <c r="S468">
        <v>11</v>
      </c>
      <c r="T468">
        <v>8</v>
      </c>
      <c r="U468">
        <v>0</v>
      </c>
      <c r="V468">
        <v>0</v>
      </c>
      <c r="W468">
        <v>0</v>
      </c>
      <c r="X468">
        <v>4</v>
      </c>
      <c r="Y468">
        <v>10</v>
      </c>
      <c r="Z468">
        <f t="shared" si="198"/>
        <v>7</v>
      </c>
      <c r="AA468">
        <f t="shared" si="199"/>
        <v>911.88301778013567</v>
      </c>
      <c r="AB468">
        <f t="shared" si="200"/>
        <v>59</v>
      </c>
      <c r="AC468">
        <f t="shared" si="201"/>
        <v>11.472222222222221</v>
      </c>
      <c r="AD468">
        <f t="shared" si="202"/>
        <v>0</v>
      </c>
      <c r="AE468">
        <f t="shared" si="203"/>
        <v>0</v>
      </c>
      <c r="AF468">
        <f t="shared" si="204"/>
        <v>0</v>
      </c>
      <c r="AG468">
        <f t="shared" si="205"/>
        <v>1</v>
      </c>
      <c r="AH468">
        <f t="shared" si="206"/>
        <v>1</v>
      </c>
      <c r="AI468">
        <f t="shared" si="207"/>
        <v>1</v>
      </c>
      <c r="AJ468">
        <f t="shared" si="208"/>
        <v>1</v>
      </c>
      <c r="AK468">
        <f t="shared" si="209"/>
        <v>1</v>
      </c>
      <c r="AL468">
        <f t="shared" si="210"/>
        <v>1</v>
      </c>
      <c r="AM468">
        <f t="shared" si="211"/>
        <v>1</v>
      </c>
      <c r="AN468">
        <f t="shared" si="212"/>
        <v>0</v>
      </c>
      <c r="AO468">
        <f t="shared" si="213"/>
        <v>0</v>
      </c>
      <c r="AP468">
        <f t="shared" si="214"/>
        <v>0</v>
      </c>
    </row>
    <row r="469" spans="1:42" x14ac:dyDescent="0.3">
      <c r="A469">
        <v>514</v>
      </c>
      <c r="B469" t="s">
        <v>538</v>
      </c>
      <c r="C469" s="1">
        <v>42489</v>
      </c>
      <c r="D469" s="5">
        <f>INDEX(daysDrivenData!B:C,MATCH(DataCleaned!B469,daysDrivenData!C:C,0),1)</f>
        <v>59</v>
      </c>
      <c r="E469">
        <v>578</v>
      </c>
      <c r="F469">
        <v>5.0514829888140396</v>
      </c>
      <c r="G469">
        <v>15.6009227220299</v>
      </c>
      <c r="H469">
        <v>32.352941176470502</v>
      </c>
      <c r="I469">
        <v>8598.5819420891003</v>
      </c>
      <c r="J469">
        <v>14.8764393461749</v>
      </c>
      <c r="K469">
        <v>0</v>
      </c>
      <c r="L469">
        <v>0</v>
      </c>
      <c r="M469">
        <v>0</v>
      </c>
      <c r="N469">
        <v>0</v>
      </c>
      <c r="O469">
        <v>16</v>
      </c>
      <c r="P469">
        <v>65</v>
      </c>
      <c r="Q469">
        <v>70</v>
      </c>
      <c r="R469">
        <v>80</v>
      </c>
      <c r="S469">
        <v>70</v>
      </c>
      <c r="T469">
        <v>68</v>
      </c>
      <c r="U469">
        <v>69</v>
      </c>
      <c r="V469">
        <v>58</v>
      </c>
      <c r="W469">
        <v>82</v>
      </c>
      <c r="X469">
        <v>5</v>
      </c>
      <c r="Y469">
        <v>13</v>
      </c>
      <c r="Z469">
        <f t="shared" si="198"/>
        <v>9</v>
      </c>
      <c r="AA469">
        <f t="shared" si="199"/>
        <v>955.39799356545564</v>
      </c>
      <c r="AB469">
        <f t="shared" si="200"/>
        <v>64.222222222222229</v>
      </c>
      <c r="AC469">
        <f t="shared" si="201"/>
        <v>9.796610169491526</v>
      </c>
      <c r="AD469">
        <f t="shared" si="202"/>
        <v>0</v>
      </c>
      <c r="AE469">
        <f t="shared" si="203"/>
        <v>0</v>
      </c>
      <c r="AF469">
        <f t="shared" si="204"/>
        <v>0</v>
      </c>
      <c r="AG469">
        <f t="shared" si="205"/>
        <v>0</v>
      </c>
      <c r="AH469">
        <f t="shared" si="206"/>
        <v>1</v>
      </c>
      <c r="AI469">
        <f t="shared" si="207"/>
        <v>1</v>
      </c>
      <c r="AJ469">
        <f t="shared" si="208"/>
        <v>1</v>
      </c>
      <c r="AK469">
        <f t="shared" si="209"/>
        <v>1</v>
      </c>
      <c r="AL469">
        <f t="shared" si="210"/>
        <v>1</v>
      </c>
      <c r="AM469">
        <f t="shared" si="211"/>
        <v>1</v>
      </c>
      <c r="AN469">
        <f t="shared" si="212"/>
        <v>1</v>
      </c>
      <c r="AO469">
        <f t="shared" si="213"/>
        <v>1</v>
      </c>
      <c r="AP469">
        <f t="shared" si="214"/>
        <v>1</v>
      </c>
    </row>
    <row r="470" spans="1:42" x14ac:dyDescent="0.3">
      <c r="A470">
        <v>515</v>
      </c>
      <c r="B470" t="s">
        <v>539</v>
      </c>
      <c r="C470" s="1">
        <v>42493</v>
      </c>
      <c r="D470" s="5">
        <f>INDEX(daysDrivenData!B:C,MATCH(DataCleaned!B470,daysDrivenData!C:C,0),1)</f>
        <v>16</v>
      </c>
      <c r="E470">
        <v>56</v>
      </c>
      <c r="F470">
        <v>4.6299481242532403</v>
      </c>
      <c r="G470">
        <v>17.255952380952301</v>
      </c>
      <c r="H470">
        <v>50</v>
      </c>
      <c r="I470">
        <v>898.06045471746097</v>
      </c>
      <c r="J470">
        <v>16.036793834240299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2</v>
      </c>
      <c r="Q470">
        <v>14</v>
      </c>
      <c r="R470">
        <v>23</v>
      </c>
      <c r="S470">
        <v>9</v>
      </c>
      <c r="T470">
        <v>0</v>
      </c>
      <c r="U470">
        <v>0</v>
      </c>
      <c r="V470">
        <v>3</v>
      </c>
      <c r="W470">
        <v>5</v>
      </c>
      <c r="X470">
        <v>6</v>
      </c>
      <c r="Y470">
        <v>13</v>
      </c>
      <c r="Z470">
        <f t="shared" si="198"/>
        <v>8</v>
      </c>
      <c r="AA470">
        <f t="shared" si="199"/>
        <v>112.25755683968262</v>
      </c>
      <c r="AB470">
        <f t="shared" si="200"/>
        <v>7</v>
      </c>
      <c r="AC470">
        <f t="shared" si="201"/>
        <v>3.5</v>
      </c>
      <c r="AD470">
        <f t="shared" si="202"/>
        <v>0</v>
      </c>
      <c r="AE470">
        <f t="shared" si="203"/>
        <v>0</v>
      </c>
      <c r="AF470">
        <f t="shared" si="204"/>
        <v>0</v>
      </c>
      <c r="AG470">
        <f t="shared" si="205"/>
        <v>0</v>
      </c>
      <c r="AH470">
        <f t="shared" si="206"/>
        <v>0</v>
      </c>
      <c r="AI470">
        <f t="shared" si="207"/>
        <v>1</v>
      </c>
      <c r="AJ470">
        <f t="shared" si="208"/>
        <v>1</v>
      </c>
      <c r="AK470">
        <f t="shared" si="209"/>
        <v>1</v>
      </c>
      <c r="AL470">
        <f t="shared" si="210"/>
        <v>1</v>
      </c>
      <c r="AM470">
        <f t="shared" si="211"/>
        <v>1</v>
      </c>
      <c r="AN470">
        <f t="shared" si="212"/>
        <v>1</v>
      </c>
      <c r="AO470">
        <f t="shared" si="213"/>
        <v>1</v>
      </c>
      <c r="AP470">
        <f t="shared" si="214"/>
        <v>1</v>
      </c>
    </row>
    <row r="471" spans="1:42" x14ac:dyDescent="0.3">
      <c r="A471">
        <v>516</v>
      </c>
      <c r="B471" s="2" t="s">
        <v>540</v>
      </c>
      <c r="C471" s="1">
        <v>42474</v>
      </c>
      <c r="D471" s="5">
        <f>INDEX(daysDrivenData!B:C,MATCH(DataCleaned!B471,daysDrivenData!C:C,0),1)</f>
        <v>15</v>
      </c>
      <c r="E471">
        <v>34</v>
      </c>
      <c r="F471">
        <v>4.7819566515758298</v>
      </c>
      <c r="G471">
        <v>13.117647058823501</v>
      </c>
      <c r="H471">
        <v>41.176470588235297</v>
      </c>
      <c r="I471">
        <v>464.02429143623999</v>
      </c>
      <c r="J471">
        <v>13.647773277536499</v>
      </c>
      <c r="K471">
        <v>0</v>
      </c>
      <c r="L471">
        <v>0</v>
      </c>
      <c r="M471">
        <v>10</v>
      </c>
      <c r="N471">
        <v>1</v>
      </c>
      <c r="O471">
        <v>3</v>
      </c>
      <c r="P471">
        <v>0</v>
      </c>
      <c r="Q471">
        <v>0</v>
      </c>
      <c r="R471">
        <v>0</v>
      </c>
      <c r="S471">
        <v>6</v>
      </c>
      <c r="T471">
        <v>7</v>
      </c>
      <c r="U471">
        <v>2</v>
      </c>
      <c r="V471">
        <v>1</v>
      </c>
      <c r="W471">
        <v>4</v>
      </c>
      <c r="X471">
        <v>3</v>
      </c>
      <c r="Y471">
        <v>13</v>
      </c>
      <c r="Z471">
        <f t="shared" si="198"/>
        <v>11</v>
      </c>
      <c r="AA471">
        <f t="shared" si="199"/>
        <v>42.184026494203636</v>
      </c>
      <c r="AB471">
        <f t="shared" si="200"/>
        <v>3.0909090909090908</v>
      </c>
      <c r="AC471">
        <f t="shared" si="201"/>
        <v>2.2666666666666666</v>
      </c>
      <c r="AD471">
        <f t="shared" si="202"/>
        <v>0</v>
      </c>
      <c r="AE471">
        <f t="shared" si="203"/>
        <v>0</v>
      </c>
      <c r="AF471">
        <f t="shared" si="204"/>
        <v>1</v>
      </c>
      <c r="AG471">
        <f t="shared" si="205"/>
        <v>1</v>
      </c>
      <c r="AH471">
        <f t="shared" si="206"/>
        <v>1</v>
      </c>
      <c r="AI471">
        <f t="shared" si="207"/>
        <v>1</v>
      </c>
      <c r="AJ471">
        <f t="shared" si="208"/>
        <v>1</v>
      </c>
      <c r="AK471">
        <f t="shared" si="209"/>
        <v>1</v>
      </c>
      <c r="AL471">
        <f t="shared" si="210"/>
        <v>1</v>
      </c>
      <c r="AM471">
        <f t="shared" si="211"/>
        <v>1</v>
      </c>
      <c r="AN471">
        <f t="shared" si="212"/>
        <v>1</v>
      </c>
      <c r="AO471">
        <f t="shared" si="213"/>
        <v>1</v>
      </c>
      <c r="AP471">
        <f t="shared" si="214"/>
        <v>1</v>
      </c>
    </row>
    <row r="472" spans="1:42" x14ac:dyDescent="0.3">
      <c r="A472">
        <v>518</v>
      </c>
      <c r="B472" t="s">
        <v>542</v>
      </c>
      <c r="C472" s="1">
        <v>42475</v>
      </c>
      <c r="D472" s="5">
        <f>INDEX(daysDrivenData!B:C,MATCH(DataCleaned!B472,daysDrivenData!C:C,0),1)</f>
        <v>52</v>
      </c>
      <c r="E472">
        <v>279</v>
      </c>
      <c r="F472">
        <v>4.0038497493106204</v>
      </c>
      <c r="G472">
        <v>16.187992831541202</v>
      </c>
      <c r="H472">
        <v>39.784946236559101</v>
      </c>
      <c r="I472">
        <v>4431.2850969931696</v>
      </c>
      <c r="J472">
        <v>15.8827422831296</v>
      </c>
      <c r="K472">
        <v>0</v>
      </c>
      <c r="L472">
        <v>0</v>
      </c>
      <c r="M472">
        <v>7</v>
      </c>
      <c r="N472">
        <v>25</v>
      </c>
      <c r="O472">
        <v>29</v>
      </c>
      <c r="P472">
        <v>42</v>
      </c>
      <c r="Q472">
        <v>50</v>
      </c>
      <c r="R472">
        <v>25</v>
      </c>
      <c r="S472">
        <v>40</v>
      </c>
      <c r="T472">
        <v>15</v>
      </c>
      <c r="U472">
        <v>0</v>
      </c>
      <c r="V472">
        <v>18</v>
      </c>
      <c r="W472">
        <v>28</v>
      </c>
      <c r="X472">
        <v>3</v>
      </c>
      <c r="Y472">
        <v>13</v>
      </c>
      <c r="Z472">
        <f t="shared" si="198"/>
        <v>11</v>
      </c>
      <c r="AA472">
        <f t="shared" si="199"/>
        <v>402.84409972665179</v>
      </c>
      <c r="AB472">
        <f t="shared" si="200"/>
        <v>25.363636363636363</v>
      </c>
      <c r="AC472">
        <f t="shared" si="201"/>
        <v>5.365384615384615</v>
      </c>
      <c r="AD472">
        <f t="shared" si="202"/>
        <v>0</v>
      </c>
      <c r="AE472">
        <f t="shared" si="203"/>
        <v>0</v>
      </c>
      <c r="AF472">
        <f t="shared" si="204"/>
        <v>1</v>
      </c>
      <c r="AG472">
        <f t="shared" si="205"/>
        <v>1</v>
      </c>
      <c r="AH472">
        <f t="shared" si="206"/>
        <v>1</v>
      </c>
      <c r="AI472">
        <f t="shared" si="207"/>
        <v>1</v>
      </c>
      <c r="AJ472">
        <f t="shared" si="208"/>
        <v>1</v>
      </c>
      <c r="AK472">
        <f t="shared" si="209"/>
        <v>1</v>
      </c>
      <c r="AL472">
        <f t="shared" si="210"/>
        <v>1</v>
      </c>
      <c r="AM472">
        <f t="shared" si="211"/>
        <v>1</v>
      </c>
      <c r="AN472">
        <f t="shared" si="212"/>
        <v>1</v>
      </c>
      <c r="AO472">
        <f t="shared" si="213"/>
        <v>1</v>
      </c>
      <c r="AP472">
        <f t="shared" si="214"/>
        <v>1</v>
      </c>
    </row>
    <row r="473" spans="1:42" x14ac:dyDescent="0.3">
      <c r="A473">
        <v>519</v>
      </c>
      <c r="B473" t="s">
        <v>543</v>
      </c>
      <c r="C473" s="1">
        <v>42488</v>
      </c>
      <c r="D473" s="5">
        <f>INDEX(daysDrivenData!B:C,MATCH(DataCleaned!B473,daysDrivenData!C:C,0),1)</f>
        <v>12</v>
      </c>
      <c r="E473">
        <v>44</v>
      </c>
      <c r="F473">
        <v>4.5155015551264901</v>
      </c>
      <c r="G473">
        <v>12.2253787878787</v>
      </c>
      <c r="H473">
        <v>27.272727272727199</v>
      </c>
      <c r="I473">
        <v>582.36750619301495</v>
      </c>
      <c r="J473">
        <v>13.235625140750299</v>
      </c>
      <c r="K473">
        <v>0</v>
      </c>
      <c r="L473">
        <v>0</v>
      </c>
      <c r="M473">
        <v>0</v>
      </c>
      <c r="N473">
        <v>0</v>
      </c>
      <c r="O473">
        <v>11</v>
      </c>
      <c r="P473">
        <v>11</v>
      </c>
      <c r="Q473">
        <v>22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5</v>
      </c>
      <c r="Y473">
        <v>7</v>
      </c>
      <c r="Z473">
        <f t="shared" si="198"/>
        <v>3</v>
      </c>
      <c r="AA473">
        <f t="shared" si="199"/>
        <v>194.12250206433831</v>
      </c>
      <c r="AB473">
        <f t="shared" si="200"/>
        <v>14.666666666666666</v>
      </c>
      <c r="AC473">
        <f t="shared" si="201"/>
        <v>3.6666666666666665</v>
      </c>
      <c r="AD473">
        <f t="shared" si="202"/>
        <v>0</v>
      </c>
      <c r="AE473">
        <f t="shared" si="203"/>
        <v>0</v>
      </c>
      <c r="AF473">
        <f t="shared" si="204"/>
        <v>0</v>
      </c>
      <c r="AG473">
        <f t="shared" si="205"/>
        <v>0</v>
      </c>
      <c r="AH473">
        <f t="shared" si="206"/>
        <v>1</v>
      </c>
      <c r="AI473">
        <f t="shared" si="207"/>
        <v>1</v>
      </c>
      <c r="AJ473">
        <f t="shared" si="208"/>
        <v>1</v>
      </c>
      <c r="AK473">
        <f t="shared" si="209"/>
        <v>0</v>
      </c>
      <c r="AL473">
        <f t="shared" si="210"/>
        <v>0</v>
      </c>
      <c r="AM473">
        <f t="shared" si="211"/>
        <v>0</v>
      </c>
      <c r="AN473">
        <f t="shared" si="212"/>
        <v>0</v>
      </c>
      <c r="AO473">
        <f t="shared" si="213"/>
        <v>0</v>
      </c>
      <c r="AP473">
        <f t="shared" si="214"/>
        <v>0</v>
      </c>
    </row>
    <row r="474" spans="1:42" x14ac:dyDescent="0.3">
      <c r="A474">
        <v>520</v>
      </c>
      <c r="B474" t="s">
        <v>544</v>
      </c>
      <c r="C474" s="1">
        <v>42468</v>
      </c>
      <c r="D474" s="5">
        <f>INDEX(daysDrivenData!B:C,MATCH(DataCleaned!B474,daysDrivenData!C:C,0),1)</f>
        <v>11</v>
      </c>
      <c r="E474">
        <v>56</v>
      </c>
      <c r="F474">
        <v>3.95864364983693</v>
      </c>
      <c r="G474">
        <v>15.3711309523809</v>
      </c>
      <c r="H474">
        <v>33.928571428571402</v>
      </c>
      <c r="I474">
        <v>744.69845938811295</v>
      </c>
      <c r="J474">
        <v>13.2981867747877</v>
      </c>
      <c r="K474">
        <v>0</v>
      </c>
      <c r="L474">
        <v>5</v>
      </c>
      <c r="M474">
        <v>14</v>
      </c>
      <c r="N474">
        <v>8</v>
      </c>
      <c r="O474">
        <v>12</v>
      </c>
      <c r="P474">
        <v>17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2</v>
      </c>
      <c r="Y474">
        <v>6</v>
      </c>
      <c r="Z474">
        <f t="shared" si="198"/>
        <v>5</v>
      </c>
      <c r="AA474">
        <f t="shared" si="199"/>
        <v>148.93969187762258</v>
      </c>
      <c r="AB474">
        <f t="shared" si="200"/>
        <v>11.2</v>
      </c>
      <c r="AC474">
        <f t="shared" si="201"/>
        <v>5.0909090909090908</v>
      </c>
      <c r="AD474">
        <f t="shared" si="202"/>
        <v>0</v>
      </c>
      <c r="AE474">
        <f t="shared" si="203"/>
        <v>1</v>
      </c>
      <c r="AF474">
        <f t="shared" si="204"/>
        <v>1</v>
      </c>
      <c r="AG474">
        <f t="shared" si="205"/>
        <v>1</v>
      </c>
      <c r="AH474">
        <f t="shared" si="206"/>
        <v>1</v>
      </c>
      <c r="AI474">
        <f t="shared" si="207"/>
        <v>1</v>
      </c>
      <c r="AJ474">
        <f t="shared" si="208"/>
        <v>0</v>
      </c>
      <c r="AK474">
        <f t="shared" si="209"/>
        <v>0</v>
      </c>
      <c r="AL474">
        <f t="shared" si="210"/>
        <v>0</v>
      </c>
      <c r="AM474">
        <f t="shared" si="211"/>
        <v>0</v>
      </c>
      <c r="AN474">
        <f t="shared" si="212"/>
        <v>0</v>
      </c>
      <c r="AO474">
        <f t="shared" si="213"/>
        <v>0</v>
      </c>
      <c r="AP474">
        <f t="shared" si="214"/>
        <v>0</v>
      </c>
    </row>
    <row r="475" spans="1:42" x14ac:dyDescent="0.3">
      <c r="A475">
        <v>521</v>
      </c>
      <c r="B475" t="s">
        <v>545</v>
      </c>
      <c r="C475" s="1">
        <v>42457</v>
      </c>
      <c r="D475" s="5">
        <f>INDEX(daysDrivenData!B:C,MATCH(DataCleaned!B475,daysDrivenData!C:C,0),1)</f>
        <v>8</v>
      </c>
      <c r="E475">
        <v>30</v>
      </c>
      <c r="F475">
        <v>3.6641521783256898</v>
      </c>
      <c r="G475">
        <v>14.98</v>
      </c>
      <c r="H475">
        <v>23.3333333333333</v>
      </c>
      <c r="I475">
        <v>388.29776415901301</v>
      </c>
      <c r="J475">
        <v>12.943258805300401</v>
      </c>
      <c r="K475">
        <v>8</v>
      </c>
      <c r="L475">
        <v>16</v>
      </c>
      <c r="M475">
        <v>5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4</v>
      </c>
      <c r="Z475">
        <f t="shared" si="198"/>
        <v>4</v>
      </c>
      <c r="AA475">
        <f t="shared" si="199"/>
        <v>97.074441039753253</v>
      </c>
      <c r="AB475">
        <f t="shared" si="200"/>
        <v>7.5</v>
      </c>
      <c r="AC475">
        <f t="shared" si="201"/>
        <v>3.75</v>
      </c>
      <c r="AD475">
        <f t="shared" si="202"/>
        <v>1</v>
      </c>
      <c r="AE475">
        <f t="shared" si="203"/>
        <v>1</v>
      </c>
      <c r="AF475">
        <f t="shared" si="204"/>
        <v>1</v>
      </c>
      <c r="AG475">
        <f t="shared" si="205"/>
        <v>1</v>
      </c>
      <c r="AH475">
        <f t="shared" si="206"/>
        <v>0</v>
      </c>
      <c r="AI475">
        <f t="shared" si="207"/>
        <v>0</v>
      </c>
      <c r="AJ475">
        <f t="shared" si="208"/>
        <v>0</v>
      </c>
      <c r="AK475">
        <f t="shared" si="209"/>
        <v>0</v>
      </c>
      <c r="AL475">
        <f t="shared" si="210"/>
        <v>0</v>
      </c>
      <c r="AM475">
        <f t="shared" si="211"/>
        <v>0</v>
      </c>
      <c r="AN475">
        <f t="shared" si="212"/>
        <v>0</v>
      </c>
      <c r="AO475">
        <f t="shared" si="213"/>
        <v>0</v>
      </c>
      <c r="AP475">
        <f t="shared" si="214"/>
        <v>0</v>
      </c>
    </row>
    <row r="476" spans="1:42" x14ac:dyDescent="0.3">
      <c r="A476">
        <v>522</v>
      </c>
      <c r="B476" t="s">
        <v>546</v>
      </c>
      <c r="C476" s="1">
        <v>42494</v>
      </c>
      <c r="D476" s="5">
        <f>INDEX(daysDrivenData!B:C,MATCH(DataCleaned!B476,daysDrivenData!C:C,0),1)</f>
        <v>7</v>
      </c>
      <c r="E476">
        <v>29</v>
      </c>
      <c r="F476">
        <v>4.4811901901957603</v>
      </c>
      <c r="G476">
        <v>10.4988505747126</v>
      </c>
      <c r="H476">
        <v>31.034482758620602</v>
      </c>
      <c r="I476">
        <v>372.40340168847598</v>
      </c>
      <c r="J476">
        <v>12.8414966099474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4</v>
      </c>
      <c r="Q476">
        <v>14</v>
      </c>
      <c r="R476">
        <v>11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6</v>
      </c>
      <c r="Y476">
        <v>8</v>
      </c>
      <c r="Z476">
        <f t="shared" si="198"/>
        <v>3</v>
      </c>
      <c r="AA476">
        <f t="shared" si="199"/>
        <v>124.13446722949199</v>
      </c>
      <c r="AB476">
        <f t="shared" si="200"/>
        <v>9.6666666666666661</v>
      </c>
      <c r="AC476">
        <f t="shared" si="201"/>
        <v>4.1428571428571432</v>
      </c>
      <c r="AD476">
        <f t="shared" si="202"/>
        <v>0</v>
      </c>
      <c r="AE476">
        <f t="shared" si="203"/>
        <v>0</v>
      </c>
      <c r="AF476">
        <f t="shared" si="204"/>
        <v>0</v>
      </c>
      <c r="AG476">
        <f t="shared" si="205"/>
        <v>0</v>
      </c>
      <c r="AH476">
        <f t="shared" si="206"/>
        <v>0</v>
      </c>
      <c r="AI476">
        <f t="shared" si="207"/>
        <v>1</v>
      </c>
      <c r="AJ476">
        <f t="shared" si="208"/>
        <v>1</v>
      </c>
      <c r="AK476">
        <f t="shared" si="209"/>
        <v>1</v>
      </c>
      <c r="AL476">
        <f t="shared" si="210"/>
        <v>0</v>
      </c>
      <c r="AM476">
        <f t="shared" si="211"/>
        <v>0</v>
      </c>
      <c r="AN476">
        <f t="shared" si="212"/>
        <v>0</v>
      </c>
      <c r="AO476">
        <f t="shared" si="213"/>
        <v>0</v>
      </c>
      <c r="AP476">
        <f t="shared" si="214"/>
        <v>0</v>
      </c>
    </row>
    <row r="477" spans="1:42" x14ac:dyDescent="0.3">
      <c r="A477">
        <v>523</v>
      </c>
      <c r="B477" t="s">
        <v>547</v>
      </c>
      <c r="C477" s="1">
        <v>42490</v>
      </c>
      <c r="D477" s="5">
        <f>INDEX(daysDrivenData!B:C,MATCH(DataCleaned!B477,daysDrivenData!C:C,0),1)</f>
        <v>10</v>
      </c>
      <c r="E477">
        <v>61</v>
      </c>
      <c r="F477">
        <v>5.1401378877034798</v>
      </c>
      <c r="G477">
        <v>15.850273224043701</v>
      </c>
      <c r="H477">
        <v>37.7049180327868</v>
      </c>
      <c r="I477">
        <v>916.33315721869405</v>
      </c>
      <c r="J477">
        <v>15.021855036371999</v>
      </c>
      <c r="K477">
        <v>0</v>
      </c>
      <c r="L477">
        <v>0</v>
      </c>
      <c r="M477">
        <v>0</v>
      </c>
      <c r="N477">
        <v>0</v>
      </c>
      <c r="O477">
        <v>7</v>
      </c>
      <c r="P477">
        <v>0</v>
      </c>
      <c r="Q477">
        <v>4</v>
      </c>
      <c r="R477">
        <v>0</v>
      </c>
      <c r="S477">
        <v>0</v>
      </c>
      <c r="T477">
        <v>12</v>
      </c>
      <c r="U477">
        <v>18</v>
      </c>
      <c r="V477">
        <v>0</v>
      </c>
      <c r="W477">
        <v>20</v>
      </c>
      <c r="X477">
        <v>5</v>
      </c>
      <c r="Y477">
        <v>13</v>
      </c>
      <c r="Z477">
        <f t="shared" si="198"/>
        <v>9</v>
      </c>
      <c r="AA477">
        <f t="shared" si="199"/>
        <v>101.81479524652156</v>
      </c>
      <c r="AB477">
        <f t="shared" si="200"/>
        <v>6.7777777777777777</v>
      </c>
      <c r="AC477">
        <f t="shared" si="201"/>
        <v>6.1</v>
      </c>
      <c r="AD477">
        <f t="shared" si="202"/>
        <v>0</v>
      </c>
      <c r="AE477">
        <f t="shared" si="203"/>
        <v>0</v>
      </c>
      <c r="AF477">
        <f t="shared" si="204"/>
        <v>0</v>
      </c>
      <c r="AG477">
        <f t="shared" si="205"/>
        <v>0</v>
      </c>
      <c r="AH477">
        <f t="shared" si="206"/>
        <v>1</v>
      </c>
      <c r="AI477">
        <f t="shared" si="207"/>
        <v>1</v>
      </c>
      <c r="AJ477">
        <f t="shared" si="208"/>
        <v>1</v>
      </c>
      <c r="AK477">
        <f t="shared" si="209"/>
        <v>1</v>
      </c>
      <c r="AL477">
        <f t="shared" si="210"/>
        <v>1</v>
      </c>
      <c r="AM477">
        <f t="shared" si="211"/>
        <v>1</v>
      </c>
      <c r="AN477">
        <f t="shared" si="212"/>
        <v>1</v>
      </c>
      <c r="AO477">
        <f t="shared" si="213"/>
        <v>1</v>
      </c>
      <c r="AP477">
        <f t="shared" si="214"/>
        <v>1</v>
      </c>
    </row>
    <row r="478" spans="1:42" x14ac:dyDescent="0.3">
      <c r="A478">
        <v>524</v>
      </c>
      <c r="B478" t="s">
        <v>548</v>
      </c>
      <c r="C478" s="1">
        <v>42499</v>
      </c>
      <c r="D478" s="5">
        <f>INDEX(daysDrivenData!B:C,MATCH(DataCleaned!B478,daysDrivenData!C:C,0),1)</f>
        <v>25</v>
      </c>
      <c r="E478">
        <v>239</v>
      </c>
      <c r="F478">
        <v>5.0245759417059803</v>
      </c>
      <c r="G478">
        <v>15.148256624825599</v>
      </c>
      <c r="H478">
        <v>23.012552301255202</v>
      </c>
      <c r="I478">
        <v>3403.1091221939801</v>
      </c>
      <c r="J478">
        <v>14.238950302066799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25</v>
      </c>
      <c r="R478">
        <v>50</v>
      </c>
      <c r="S478">
        <v>17</v>
      </c>
      <c r="T478">
        <v>46</v>
      </c>
      <c r="U478">
        <v>27</v>
      </c>
      <c r="V478">
        <v>40</v>
      </c>
      <c r="W478">
        <v>34</v>
      </c>
      <c r="X478">
        <v>7</v>
      </c>
      <c r="Y478">
        <v>13</v>
      </c>
      <c r="Z478">
        <f t="shared" si="198"/>
        <v>7</v>
      </c>
      <c r="AA478">
        <f t="shared" si="199"/>
        <v>486.15844602771142</v>
      </c>
      <c r="AB478">
        <f t="shared" si="200"/>
        <v>34.142857142857146</v>
      </c>
      <c r="AC478">
        <f t="shared" si="201"/>
        <v>9.56</v>
      </c>
      <c r="AD478">
        <f t="shared" si="202"/>
        <v>0</v>
      </c>
      <c r="AE478">
        <f t="shared" si="203"/>
        <v>0</v>
      </c>
      <c r="AF478">
        <f t="shared" si="204"/>
        <v>0</v>
      </c>
      <c r="AG478">
        <f t="shared" si="205"/>
        <v>0</v>
      </c>
      <c r="AH478">
        <f t="shared" si="206"/>
        <v>0</v>
      </c>
      <c r="AI478">
        <f t="shared" si="207"/>
        <v>0</v>
      </c>
      <c r="AJ478">
        <f t="shared" si="208"/>
        <v>1</v>
      </c>
      <c r="AK478">
        <f t="shared" si="209"/>
        <v>1</v>
      </c>
      <c r="AL478">
        <f t="shared" si="210"/>
        <v>1</v>
      </c>
      <c r="AM478">
        <f t="shared" si="211"/>
        <v>1</v>
      </c>
      <c r="AN478">
        <f t="shared" si="212"/>
        <v>1</v>
      </c>
      <c r="AO478">
        <f t="shared" si="213"/>
        <v>1</v>
      </c>
      <c r="AP478">
        <f t="shared" si="214"/>
        <v>1</v>
      </c>
    </row>
    <row r="479" spans="1:42" x14ac:dyDescent="0.3">
      <c r="A479">
        <v>525</v>
      </c>
      <c r="B479" t="s">
        <v>549</v>
      </c>
      <c r="C479" s="1">
        <v>42472</v>
      </c>
      <c r="D479" s="5">
        <f>INDEX(daysDrivenData!B:C,MATCH(DataCleaned!B479,daysDrivenData!C:C,0),1)</f>
        <v>6</v>
      </c>
      <c r="E479">
        <v>58</v>
      </c>
      <c r="F479">
        <v>5.2514566905345204</v>
      </c>
      <c r="G479">
        <v>17.426724137931</v>
      </c>
      <c r="H479">
        <v>24.137931034482701</v>
      </c>
      <c r="I479">
        <v>875.11122582549297</v>
      </c>
      <c r="J479">
        <v>15.0881245831981</v>
      </c>
      <c r="K479">
        <v>0</v>
      </c>
      <c r="L479">
        <v>0</v>
      </c>
      <c r="M479">
        <v>40</v>
      </c>
      <c r="N479">
        <v>18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3</v>
      </c>
      <c r="Y479">
        <v>4</v>
      </c>
      <c r="Z479">
        <f t="shared" si="198"/>
        <v>2</v>
      </c>
      <c r="AA479">
        <f t="shared" si="199"/>
        <v>437.55561291274648</v>
      </c>
      <c r="AB479">
        <f t="shared" si="200"/>
        <v>29</v>
      </c>
      <c r="AC479">
        <f t="shared" si="201"/>
        <v>9.6666666666666661</v>
      </c>
      <c r="AD479">
        <f t="shared" si="202"/>
        <v>0</v>
      </c>
      <c r="AE479">
        <f t="shared" si="203"/>
        <v>0</v>
      </c>
      <c r="AF479">
        <f t="shared" si="204"/>
        <v>1</v>
      </c>
      <c r="AG479">
        <f t="shared" si="205"/>
        <v>1</v>
      </c>
      <c r="AH479">
        <f t="shared" si="206"/>
        <v>0</v>
      </c>
      <c r="AI479">
        <f t="shared" si="207"/>
        <v>0</v>
      </c>
      <c r="AJ479">
        <f t="shared" si="208"/>
        <v>0</v>
      </c>
      <c r="AK479">
        <f t="shared" si="209"/>
        <v>0</v>
      </c>
      <c r="AL479">
        <f t="shared" si="210"/>
        <v>0</v>
      </c>
      <c r="AM479">
        <f t="shared" si="211"/>
        <v>0</v>
      </c>
      <c r="AN479">
        <f t="shared" si="212"/>
        <v>0</v>
      </c>
      <c r="AO479">
        <f t="shared" si="213"/>
        <v>0</v>
      </c>
      <c r="AP479">
        <f t="shared" si="214"/>
        <v>0</v>
      </c>
    </row>
    <row r="480" spans="1:42" x14ac:dyDescent="0.3">
      <c r="A480">
        <v>528</v>
      </c>
      <c r="B480" t="s">
        <v>552</v>
      </c>
      <c r="C480" s="1">
        <v>42479</v>
      </c>
      <c r="D480" s="5">
        <f>INDEX(daysDrivenData!B:C,MATCH(DataCleaned!B480,daysDrivenData!C:C,0),1)</f>
        <v>49</v>
      </c>
      <c r="E480">
        <v>609</v>
      </c>
      <c r="F480">
        <v>4.7961200547632403</v>
      </c>
      <c r="G480">
        <v>15.2276956759715</v>
      </c>
      <c r="H480">
        <v>44.3349753694581</v>
      </c>
      <c r="I480">
        <v>9324.3756629508498</v>
      </c>
      <c r="J480">
        <v>15.310961679722199</v>
      </c>
      <c r="K480">
        <v>0</v>
      </c>
      <c r="L480">
        <v>0</v>
      </c>
      <c r="M480">
        <v>0</v>
      </c>
      <c r="N480">
        <v>70</v>
      </c>
      <c r="O480">
        <v>76</v>
      </c>
      <c r="P480">
        <v>82</v>
      </c>
      <c r="Q480">
        <v>94</v>
      </c>
      <c r="R480">
        <v>77</v>
      </c>
      <c r="S480">
        <v>45</v>
      </c>
      <c r="T480">
        <v>75</v>
      </c>
      <c r="U480">
        <v>75</v>
      </c>
      <c r="V480">
        <v>15</v>
      </c>
      <c r="W480">
        <v>0</v>
      </c>
      <c r="X480">
        <v>4</v>
      </c>
      <c r="Y480">
        <v>12</v>
      </c>
      <c r="Z480">
        <f t="shared" si="198"/>
        <v>9</v>
      </c>
      <c r="AA480">
        <f t="shared" si="199"/>
        <v>1036.0417403278723</v>
      </c>
      <c r="AB480">
        <f t="shared" si="200"/>
        <v>67.666666666666671</v>
      </c>
      <c r="AC480">
        <f t="shared" si="201"/>
        <v>12.428571428571429</v>
      </c>
      <c r="AD480">
        <f t="shared" si="202"/>
        <v>0</v>
      </c>
      <c r="AE480">
        <f t="shared" si="203"/>
        <v>0</v>
      </c>
      <c r="AF480">
        <f t="shared" si="204"/>
        <v>0</v>
      </c>
      <c r="AG480">
        <f t="shared" si="205"/>
        <v>1</v>
      </c>
      <c r="AH480">
        <f t="shared" si="206"/>
        <v>1</v>
      </c>
      <c r="AI480">
        <f t="shared" si="207"/>
        <v>1</v>
      </c>
      <c r="AJ480">
        <f t="shared" si="208"/>
        <v>1</v>
      </c>
      <c r="AK480">
        <f t="shared" si="209"/>
        <v>1</v>
      </c>
      <c r="AL480">
        <f t="shared" si="210"/>
        <v>1</v>
      </c>
      <c r="AM480">
        <f t="shared" si="211"/>
        <v>1</v>
      </c>
      <c r="AN480">
        <f t="shared" si="212"/>
        <v>1</v>
      </c>
      <c r="AO480">
        <f t="shared" si="213"/>
        <v>1</v>
      </c>
      <c r="AP480">
        <f t="shared" si="214"/>
        <v>0</v>
      </c>
    </row>
    <row r="481" spans="1:42" x14ac:dyDescent="0.3">
      <c r="A481">
        <v>529</v>
      </c>
      <c r="B481" t="s">
        <v>553</v>
      </c>
      <c r="C481" s="1">
        <v>42466</v>
      </c>
      <c r="D481" s="5">
        <f>INDEX(daysDrivenData!B:C,MATCH(DataCleaned!B481,daysDrivenData!C:C,0),1)</f>
        <v>19</v>
      </c>
      <c r="E481">
        <v>60</v>
      </c>
      <c r="F481">
        <v>6.7833190417603797</v>
      </c>
      <c r="G481">
        <v>14.515000000000001</v>
      </c>
      <c r="H481">
        <v>21.6666666666666</v>
      </c>
      <c r="I481">
        <v>988.28575608738095</v>
      </c>
      <c r="J481">
        <v>16.471429268123</v>
      </c>
      <c r="K481">
        <v>0</v>
      </c>
      <c r="L481">
        <v>18</v>
      </c>
      <c r="M481">
        <v>10</v>
      </c>
      <c r="N481">
        <v>2</v>
      </c>
      <c r="O481">
        <v>11</v>
      </c>
      <c r="P481">
        <v>10</v>
      </c>
      <c r="Q481">
        <v>0</v>
      </c>
      <c r="R481">
        <v>2</v>
      </c>
      <c r="S481">
        <v>0</v>
      </c>
      <c r="T481">
        <v>0</v>
      </c>
      <c r="U481">
        <v>6</v>
      </c>
      <c r="V481">
        <v>0</v>
      </c>
      <c r="W481">
        <v>1</v>
      </c>
      <c r="X481">
        <v>2</v>
      </c>
      <c r="Y481">
        <v>13</v>
      </c>
      <c r="Z481">
        <f t="shared" si="198"/>
        <v>12</v>
      </c>
      <c r="AA481">
        <f t="shared" si="199"/>
        <v>82.357146340615074</v>
      </c>
      <c r="AB481">
        <f t="shared" si="200"/>
        <v>5</v>
      </c>
      <c r="AC481">
        <f t="shared" si="201"/>
        <v>3.1578947368421053</v>
      </c>
      <c r="AD481">
        <f t="shared" si="202"/>
        <v>0</v>
      </c>
      <c r="AE481">
        <f t="shared" si="203"/>
        <v>1</v>
      </c>
      <c r="AF481">
        <f t="shared" si="204"/>
        <v>1</v>
      </c>
      <c r="AG481">
        <f t="shared" si="205"/>
        <v>1</v>
      </c>
      <c r="AH481">
        <f t="shared" si="206"/>
        <v>1</v>
      </c>
      <c r="AI481">
        <f t="shared" si="207"/>
        <v>1</v>
      </c>
      <c r="AJ481">
        <f t="shared" si="208"/>
        <v>1</v>
      </c>
      <c r="AK481">
        <f t="shared" si="209"/>
        <v>1</v>
      </c>
      <c r="AL481">
        <f t="shared" si="210"/>
        <v>1</v>
      </c>
      <c r="AM481">
        <f t="shared" si="211"/>
        <v>1</v>
      </c>
      <c r="AN481">
        <f t="shared" si="212"/>
        <v>1</v>
      </c>
      <c r="AO481">
        <f t="shared" si="213"/>
        <v>1</v>
      </c>
      <c r="AP481">
        <f t="shared" si="214"/>
        <v>1</v>
      </c>
    </row>
    <row r="482" spans="1:42" x14ac:dyDescent="0.3">
      <c r="A482">
        <v>530</v>
      </c>
      <c r="B482" t="s">
        <v>554</v>
      </c>
      <c r="C482" s="1">
        <v>42482</v>
      </c>
      <c r="D482" s="5">
        <f>INDEX(daysDrivenData!B:C,MATCH(DataCleaned!B482,daysDrivenData!C:C,0),1)</f>
        <v>33</v>
      </c>
      <c r="E482">
        <v>268</v>
      </c>
      <c r="F482">
        <v>4.4334318750117001</v>
      </c>
      <c r="G482">
        <v>13.773818407960199</v>
      </c>
      <c r="H482">
        <v>36.9402985074626</v>
      </c>
      <c r="I482">
        <v>3664.4736201579499</v>
      </c>
      <c r="J482">
        <v>13.6734090304401</v>
      </c>
      <c r="K482">
        <v>0</v>
      </c>
      <c r="L482">
        <v>0</v>
      </c>
      <c r="M482">
        <v>0</v>
      </c>
      <c r="N482">
        <v>26</v>
      </c>
      <c r="O482">
        <v>43</v>
      </c>
      <c r="P482">
        <v>21</v>
      </c>
      <c r="Q482">
        <v>69</v>
      </c>
      <c r="R482">
        <v>42</v>
      </c>
      <c r="S482">
        <v>0</v>
      </c>
      <c r="T482">
        <v>17</v>
      </c>
      <c r="U482">
        <v>23</v>
      </c>
      <c r="V482">
        <v>0</v>
      </c>
      <c r="W482">
        <v>27</v>
      </c>
      <c r="X482">
        <v>4</v>
      </c>
      <c r="Y482">
        <v>13</v>
      </c>
      <c r="Z482">
        <f t="shared" si="198"/>
        <v>10</v>
      </c>
      <c r="AA482">
        <f t="shared" si="199"/>
        <v>366.44736201579497</v>
      </c>
      <c r="AB482">
        <f t="shared" si="200"/>
        <v>26.8</v>
      </c>
      <c r="AC482">
        <f t="shared" si="201"/>
        <v>8.1212121212121211</v>
      </c>
      <c r="AD482">
        <f t="shared" si="202"/>
        <v>0</v>
      </c>
      <c r="AE482">
        <f t="shared" si="203"/>
        <v>0</v>
      </c>
      <c r="AF482">
        <f t="shared" si="204"/>
        <v>0</v>
      </c>
      <c r="AG482">
        <f t="shared" si="205"/>
        <v>1</v>
      </c>
      <c r="AH482">
        <f t="shared" si="206"/>
        <v>1</v>
      </c>
      <c r="AI482">
        <f t="shared" si="207"/>
        <v>1</v>
      </c>
      <c r="AJ482">
        <f t="shared" si="208"/>
        <v>1</v>
      </c>
      <c r="AK482">
        <f t="shared" si="209"/>
        <v>1</v>
      </c>
      <c r="AL482">
        <f t="shared" si="210"/>
        <v>1</v>
      </c>
      <c r="AM482">
        <f t="shared" si="211"/>
        <v>1</v>
      </c>
      <c r="AN482">
        <f t="shared" si="212"/>
        <v>1</v>
      </c>
      <c r="AO482">
        <f t="shared" si="213"/>
        <v>1</v>
      </c>
      <c r="AP482">
        <f t="shared" si="214"/>
        <v>1</v>
      </c>
    </row>
    <row r="483" spans="1:42" x14ac:dyDescent="0.3">
      <c r="A483">
        <v>531</v>
      </c>
      <c r="B483" t="s">
        <v>555</v>
      </c>
      <c r="C483" s="1">
        <v>42462</v>
      </c>
      <c r="D483" s="5">
        <f>INDEX(daysDrivenData!B:C,MATCH(DataCleaned!B483,daysDrivenData!C:C,0),1)</f>
        <v>50</v>
      </c>
      <c r="E483">
        <v>394</v>
      </c>
      <c r="F483">
        <v>4.0286307108649204</v>
      </c>
      <c r="G483">
        <v>14.5851522842639</v>
      </c>
      <c r="H483">
        <v>31.2182741116751</v>
      </c>
      <c r="I483">
        <v>5259.8606148069002</v>
      </c>
      <c r="J483">
        <v>13.3499000375809</v>
      </c>
      <c r="K483">
        <v>14</v>
      </c>
      <c r="L483">
        <v>35</v>
      </c>
      <c r="M483">
        <v>57</v>
      </c>
      <c r="N483">
        <v>49</v>
      </c>
      <c r="O483">
        <v>43</v>
      </c>
      <c r="P483">
        <v>29</v>
      </c>
      <c r="Q483">
        <v>13</v>
      </c>
      <c r="R483">
        <v>32</v>
      </c>
      <c r="S483">
        <v>34</v>
      </c>
      <c r="T483">
        <v>9</v>
      </c>
      <c r="U483">
        <v>41</v>
      </c>
      <c r="V483">
        <v>28</v>
      </c>
      <c r="W483">
        <v>10</v>
      </c>
      <c r="X483">
        <v>1</v>
      </c>
      <c r="Y483">
        <v>13</v>
      </c>
      <c r="Z483">
        <f t="shared" si="198"/>
        <v>13</v>
      </c>
      <c r="AA483">
        <f t="shared" si="199"/>
        <v>404.60466267745386</v>
      </c>
      <c r="AB483">
        <f t="shared" si="200"/>
        <v>30.307692307692307</v>
      </c>
      <c r="AC483">
        <f t="shared" si="201"/>
        <v>7.88</v>
      </c>
      <c r="AD483">
        <f t="shared" si="202"/>
        <v>1</v>
      </c>
      <c r="AE483">
        <f t="shared" si="203"/>
        <v>1</v>
      </c>
      <c r="AF483">
        <f t="shared" si="204"/>
        <v>1</v>
      </c>
      <c r="AG483">
        <f t="shared" si="205"/>
        <v>1</v>
      </c>
      <c r="AH483">
        <f t="shared" si="206"/>
        <v>1</v>
      </c>
      <c r="AI483">
        <f t="shared" si="207"/>
        <v>1</v>
      </c>
      <c r="AJ483">
        <f t="shared" si="208"/>
        <v>1</v>
      </c>
      <c r="AK483">
        <f t="shared" si="209"/>
        <v>1</v>
      </c>
      <c r="AL483">
        <f t="shared" si="210"/>
        <v>1</v>
      </c>
      <c r="AM483">
        <f t="shared" si="211"/>
        <v>1</v>
      </c>
      <c r="AN483">
        <f t="shared" si="212"/>
        <v>1</v>
      </c>
      <c r="AO483">
        <f t="shared" si="213"/>
        <v>1</v>
      </c>
      <c r="AP483">
        <f t="shared" si="214"/>
        <v>1</v>
      </c>
    </row>
    <row r="484" spans="1:42" x14ac:dyDescent="0.3">
      <c r="A484">
        <v>532</v>
      </c>
      <c r="B484" t="s">
        <v>556</v>
      </c>
      <c r="C484" s="1">
        <v>42487</v>
      </c>
      <c r="D484" s="5">
        <f>INDEX(daysDrivenData!B:C,MATCH(DataCleaned!B484,daysDrivenData!C:C,0),1)</f>
        <v>18</v>
      </c>
      <c r="E484">
        <v>39</v>
      </c>
      <c r="F484">
        <v>4.95240444163605</v>
      </c>
      <c r="G484">
        <v>14.5508547008547</v>
      </c>
      <c r="H484">
        <v>43.589743589743598</v>
      </c>
      <c r="I484">
        <v>626.98602615875598</v>
      </c>
      <c r="J484">
        <v>16.076564773301399</v>
      </c>
      <c r="K484">
        <v>0</v>
      </c>
      <c r="L484">
        <v>0</v>
      </c>
      <c r="M484">
        <v>0</v>
      </c>
      <c r="N484">
        <v>0</v>
      </c>
      <c r="O484">
        <v>5</v>
      </c>
      <c r="P484">
        <v>16</v>
      </c>
      <c r="Q484">
        <v>2</v>
      </c>
      <c r="R484">
        <v>6</v>
      </c>
      <c r="S484">
        <v>7</v>
      </c>
      <c r="T484">
        <v>2</v>
      </c>
      <c r="U484">
        <v>1</v>
      </c>
      <c r="V484">
        <v>0</v>
      </c>
      <c r="W484">
        <v>0</v>
      </c>
      <c r="X484">
        <v>5</v>
      </c>
      <c r="Y484">
        <v>11</v>
      </c>
      <c r="Z484">
        <f t="shared" si="198"/>
        <v>7</v>
      </c>
      <c r="AA484">
        <f t="shared" si="199"/>
        <v>89.569432308393715</v>
      </c>
      <c r="AB484">
        <f t="shared" si="200"/>
        <v>5.5714285714285712</v>
      </c>
      <c r="AC484">
        <f t="shared" si="201"/>
        <v>2.1666666666666665</v>
      </c>
      <c r="AD484">
        <f t="shared" si="202"/>
        <v>0</v>
      </c>
      <c r="AE484">
        <f t="shared" si="203"/>
        <v>0</v>
      </c>
      <c r="AF484">
        <f t="shared" si="204"/>
        <v>0</v>
      </c>
      <c r="AG484">
        <f t="shared" si="205"/>
        <v>0</v>
      </c>
      <c r="AH484">
        <f t="shared" si="206"/>
        <v>1</v>
      </c>
      <c r="AI484">
        <f t="shared" si="207"/>
        <v>1</v>
      </c>
      <c r="AJ484">
        <f t="shared" si="208"/>
        <v>1</v>
      </c>
      <c r="AK484">
        <f t="shared" si="209"/>
        <v>1</v>
      </c>
      <c r="AL484">
        <f t="shared" si="210"/>
        <v>1</v>
      </c>
      <c r="AM484">
        <f t="shared" si="211"/>
        <v>1</v>
      </c>
      <c r="AN484">
        <f t="shared" si="212"/>
        <v>1</v>
      </c>
      <c r="AO484">
        <f t="shared" si="213"/>
        <v>0</v>
      </c>
      <c r="AP484">
        <f t="shared" si="214"/>
        <v>0</v>
      </c>
    </row>
    <row r="485" spans="1:42" x14ac:dyDescent="0.3">
      <c r="A485">
        <v>533</v>
      </c>
      <c r="B485" t="s">
        <v>557</v>
      </c>
      <c r="C485" s="1">
        <v>42473</v>
      </c>
      <c r="D485" s="5">
        <f>INDEX(daysDrivenData!B:C,MATCH(DataCleaned!B485,daysDrivenData!C:C,0),1)</f>
        <v>43</v>
      </c>
      <c r="E485">
        <v>271</v>
      </c>
      <c r="F485">
        <v>3.73029772650492</v>
      </c>
      <c r="G485">
        <v>12.1584255842558</v>
      </c>
      <c r="H485">
        <v>39.483394833948303</v>
      </c>
      <c r="I485">
        <v>3472.5520593555898</v>
      </c>
      <c r="J485">
        <v>12.813845237474499</v>
      </c>
      <c r="K485">
        <v>0</v>
      </c>
      <c r="L485">
        <v>0</v>
      </c>
      <c r="M485">
        <v>57</v>
      </c>
      <c r="N485">
        <v>23</v>
      </c>
      <c r="O485">
        <v>24</v>
      </c>
      <c r="P485">
        <v>44</v>
      </c>
      <c r="Q485">
        <v>27</v>
      </c>
      <c r="R485">
        <v>20</v>
      </c>
      <c r="S485">
        <v>28</v>
      </c>
      <c r="T485">
        <v>25</v>
      </c>
      <c r="U485">
        <v>2</v>
      </c>
      <c r="V485">
        <v>1</v>
      </c>
      <c r="W485">
        <v>20</v>
      </c>
      <c r="X485">
        <v>3</v>
      </c>
      <c r="Y485">
        <v>13</v>
      </c>
      <c r="Z485">
        <f t="shared" si="198"/>
        <v>11</v>
      </c>
      <c r="AA485">
        <f t="shared" si="199"/>
        <v>315.68655085050818</v>
      </c>
      <c r="AB485">
        <f t="shared" si="200"/>
        <v>24.636363636363637</v>
      </c>
      <c r="AC485">
        <f t="shared" si="201"/>
        <v>6.3023255813953485</v>
      </c>
      <c r="AD485">
        <f t="shared" si="202"/>
        <v>0</v>
      </c>
      <c r="AE485">
        <f t="shared" si="203"/>
        <v>0</v>
      </c>
      <c r="AF485">
        <f t="shared" si="204"/>
        <v>1</v>
      </c>
      <c r="AG485">
        <f t="shared" si="205"/>
        <v>1</v>
      </c>
      <c r="AH485">
        <f t="shared" si="206"/>
        <v>1</v>
      </c>
      <c r="AI485">
        <f t="shared" si="207"/>
        <v>1</v>
      </c>
      <c r="AJ485">
        <f t="shared" si="208"/>
        <v>1</v>
      </c>
      <c r="AK485">
        <f t="shared" si="209"/>
        <v>1</v>
      </c>
      <c r="AL485">
        <f t="shared" si="210"/>
        <v>1</v>
      </c>
      <c r="AM485">
        <f t="shared" si="211"/>
        <v>1</v>
      </c>
      <c r="AN485">
        <f t="shared" si="212"/>
        <v>1</v>
      </c>
      <c r="AO485">
        <f t="shared" si="213"/>
        <v>1</v>
      </c>
      <c r="AP485">
        <f t="shared" si="214"/>
        <v>1</v>
      </c>
    </row>
    <row r="486" spans="1:42" x14ac:dyDescent="0.3">
      <c r="A486">
        <v>534</v>
      </c>
      <c r="B486" t="s">
        <v>558</v>
      </c>
      <c r="C486" s="1">
        <v>42458</v>
      </c>
      <c r="D486" s="5">
        <f>INDEX(daysDrivenData!B:C,MATCH(DataCleaned!B486,daysDrivenData!C:C,0),1)</f>
        <v>29</v>
      </c>
      <c r="E486">
        <v>62</v>
      </c>
      <c r="F486">
        <v>7.2298121008932901</v>
      </c>
      <c r="G486">
        <v>14.960215053763401</v>
      </c>
      <c r="H486">
        <v>6.4516129032257998</v>
      </c>
      <c r="I486">
        <v>963.75206605710002</v>
      </c>
      <c r="J486">
        <v>15.544388162211201</v>
      </c>
      <c r="K486">
        <v>8</v>
      </c>
      <c r="L486">
        <v>16</v>
      </c>
      <c r="M486">
        <v>20</v>
      </c>
      <c r="N486">
        <v>6</v>
      </c>
      <c r="O486">
        <v>4</v>
      </c>
      <c r="P486">
        <v>4</v>
      </c>
      <c r="Q486">
        <v>1</v>
      </c>
      <c r="R486">
        <v>0</v>
      </c>
      <c r="S486">
        <v>1</v>
      </c>
      <c r="T486">
        <v>0</v>
      </c>
      <c r="U486">
        <v>2</v>
      </c>
      <c r="V486">
        <v>0</v>
      </c>
      <c r="W486">
        <v>0</v>
      </c>
      <c r="X486">
        <v>1</v>
      </c>
      <c r="Y486">
        <v>11</v>
      </c>
      <c r="Z486">
        <f t="shared" si="198"/>
        <v>11</v>
      </c>
      <c r="AA486">
        <f t="shared" si="199"/>
        <v>87.613824187009087</v>
      </c>
      <c r="AB486">
        <f t="shared" si="200"/>
        <v>5.6363636363636367</v>
      </c>
      <c r="AC486">
        <f t="shared" si="201"/>
        <v>2.1379310344827585</v>
      </c>
      <c r="AD486">
        <f t="shared" si="202"/>
        <v>1</v>
      </c>
      <c r="AE486">
        <f t="shared" si="203"/>
        <v>1</v>
      </c>
      <c r="AF486">
        <f t="shared" si="204"/>
        <v>1</v>
      </c>
      <c r="AG486">
        <f t="shared" si="205"/>
        <v>1</v>
      </c>
      <c r="AH486">
        <f t="shared" si="206"/>
        <v>1</v>
      </c>
      <c r="AI486">
        <f t="shared" si="207"/>
        <v>1</v>
      </c>
      <c r="AJ486">
        <f t="shared" si="208"/>
        <v>1</v>
      </c>
      <c r="AK486">
        <f t="shared" si="209"/>
        <v>1</v>
      </c>
      <c r="AL486">
        <f t="shared" si="210"/>
        <v>1</v>
      </c>
      <c r="AM486">
        <f t="shared" si="211"/>
        <v>1</v>
      </c>
      <c r="AN486">
        <f t="shared" si="212"/>
        <v>1</v>
      </c>
      <c r="AO486">
        <f t="shared" si="213"/>
        <v>0</v>
      </c>
      <c r="AP486">
        <f t="shared" si="214"/>
        <v>0</v>
      </c>
    </row>
    <row r="487" spans="1:42" x14ac:dyDescent="0.3">
      <c r="A487">
        <v>535</v>
      </c>
      <c r="B487" t="s">
        <v>559</v>
      </c>
      <c r="C487" s="1">
        <v>42483</v>
      </c>
      <c r="D487" s="5">
        <f>INDEX(daysDrivenData!B:C,MATCH(DataCleaned!B487,daysDrivenData!C:C,0),1)</f>
        <v>10</v>
      </c>
      <c r="E487">
        <v>32</v>
      </c>
      <c r="F487">
        <v>6.1328906570395301</v>
      </c>
      <c r="G487">
        <v>18.4947916666666</v>
      </c>
      <c r="H487">
        <v>9.375</v>
      </c>
      <c r="I487">
        <v>491.83449037907798</v>
      </c>
      <c r="J487">
        <v>15.369827824346199</v>
      </c>
      <c r="K487">
        <v>0</v>
      </c>
      <c r="L487">
        <v>0</v>
      </c>
      <c r="M487">
        <v>0</v>
      </c>
      <c r="N487">
        <v>10</v>
      </c>
      <c r="O487">
        <v>3</v>
      </c>
      <c r="P487">
        <v>3</v>
      </c>
      <c r="Q487">
        <v>6</v>
      </c>
      <c r="R487">
        <v>0</v>
      </c>
      <c r="S487">
        <v>4</v>
      </c>
      <c r="T487">
        <v>0</v>
      </c>
      <c r="U487">
        <v>0</v>
      </c>
      <c r="V487">
        <v>1</v>
      </c>
      <c r="W487">
        <v>5</v>
      </c>
      <c r="X487">
        <v>4</v>
      </c>
      <c r="Y487">
        <v>13</v>
      </c>
      <c r="Z487">
        <f t="shared" si="198"/>
        <v>10</v>
      </c>
      <c r="AA487">
        <f t="shared" si="199"/>
        <v>49.183449037907799</v>
      </c>
      <c r="AB487">
        <f t="shared" si="200"/>
        <v>3.2</v>
      </c>
      <c r="AC487">
        <f t="shared" si="201"/>
        <v>3.2</v>
      </c>
      <c r="AD487">
        <f t="shared" si="202"/>
        <v>0</v>
      </c>
      <c r="AE487">
        <f t="shared" si="203"/>
        <v>0</v>
      </c>
      <c r="AF487">
        <f t="shared" si="204"/>
        <v>0</v>
      </c>
      <c r="AG487">
        <f t="shared" si="205"/>
        <v>1</v>
      </c>
      <c r="AH487">
        <f t="shared" si="206"/>
        <v>1</v>
      </c>
      <c r="AI487">
        <f t="shared" si="207"/>
        <v>1</v>
      </c>
      <c r="AJ487">
        <f t="shared" si="208"/>
        <v>1</v>
      </c>
      <c r="AK487">
        <f t="shared" si="209"/>
        <v>1</v>
      </c>
      <c r="AL487">
        <f t="shared" si="210"/>
        <v>1</v>
      </c>
      <c r="AM487">
        <f t="shared" si="211"/>
        <v>1</v>
      </c>
      <c r="AN487">
        <f t="shared" si="212"/>
        <v>1</v>
      </c>
      <c r="AO487">
        <f t="shared" si="213"/>
        <v>1</v>
      </c>
      <c r="AP487">
        <f t="shared" si="214"/>
        <v>1</v>
      </c>
    </row>
    <row r="488" spans="1:42" x14ac:dyDescent="0.3">
      <c r="A488">
        <v>536</v>
      </c>
      <c r="B488" t="s">
        <v>560</v>
      </c>
      <c r="C488" s="1">
        <v>42460</v>
      </c>
      <c r="D488" s="5">
        <f>INDEX(daysDrivenData!B:C,MATCH(DataCleaned!B488,daysDrivenData!C:C,0),1)</f>
        <v>60</v>
      </c>
      <c r="E488">
        <v>455</v>
      </c>
      <c r="F488">
        <v>3.6561885924978799</v>
      </c>
      <c r="G488">
        <v>12.1414285714285</v>
      </c>
      <c r="H488">
        <v>32.747252747252702</v>
      </c>
      <c r="I488">
        <v>5555.5257733263297</v>
      </c>
      <c r="J488">
        <v>12.209946754563299</v>
      </c>
      <c r="K488">
        <v>5</v>
      </c>
      <c r="L488">
        <v>32</v>
      </c>
      <c r="M488">
        <v>27</v>
      </c>
      <c r="N488">
        <v>39</v>
      </c>
      <c r="O488">
        <v>36</v>
      </c>
      <c r="P488">
        <v>48</v>
      </c>
      <c r="Q488">
        <v>60</v>
      </c>
      <c r="R488">
        <v>52</v>
      </c>
      <c r="S488">
        <v>3</v>
      </c>
      <c r="T488">
        <v>52</v>
      </c>
      <c r="U488">
        <v>54</v>
      </c>
      <c r="V488">
        <v>40</v>
      </c>
      <c r="W488">
        <v>7</v>
      </c>
      <c r="X488">
        <v>1</v>
      </c>
      <c r="Y488">
        <v>13</v>
      </c>
      <c r="Z488">
        <f t="shared" si="198"/>
        <v>13</v>
      </c>
      <c r="AA488">
        <f t="shared" si="199"/>
        <v>427.34813640971765</v>
      </c>
      <c r="AB488">
        <f t="shared" si="200"/>
        <v>35</v>
      </c>
      <c r="AC488">
        <f t="shared" si="201"/>
        <v>7.583333333333333</v>
      </c>
      <c r="AD488">
        <f t="shared" si="202"/>
        <v>1</v>
      </c>
      <c r="AE488">
        <f t="shared" si="203"/>
        <v>1</v>
      </c>
      <c r="AF488">
        <f t="shared" si="204"/>
        <v>1</v>
      </c>
      <c r="AG488">
        <f t="shared" si="205"/>
        <v>1</v>
      </c>
      <c r="AH488">
        <f t="shared" si="206"/>
        <v>1</v>
      </c>
      <c r="AI488">
        <f t="shared" si="207"/>
        <v>1</v>
      </c>
      <c r="AJ488">
        <f t="shared" si="208"/>
        <v>1</v>
      </c>
      <c r="AK488">
        <f t="shared" si="209"/>
        <v>1</v>
      </c>
      <c r="AL488">
        <f t="shared" si="210"/>
        <v>1</v>
      </c>
      <c r="AM488">
        <f t="shared" si="211"/>
        <v>1</v>
      </c>
      <c r="AN488">
        <f t="shared" si="212"/>
        <v>1</v>
      </c>
      <c r="AO488">
        <f t="shared" si="213"/>
        <v>1</v>
      </c>
      <c r="AP488">
        <f t="shared" si="214"/>
        <v>1</v>
      </c>
    </row>
    <row r="489" spans="1:42" x14ac:dyDescent="0.3">
      <c r="A489">
        <v>537</v>
      </c>
      <c r="B489" t="s">
        <v>561</v>
      </c>
      <c r="C489" s="1">
        <v>42458</v>
      </c>
      <c r="D489" s="5">
        <f>INDEX(daysDrivenData!B:C,MATCH(DataCleaned!B489,daysDrivenData!C:C,0),1)</f>
        <v>65</v>
      </c>
      <c r="E489">
        <v>352</v>
      </c>
      <c r="F489">
        <v>3.45910082281048</v>
      </c>
      <c r="G489">
        <v>12.960606060606001</v>
      </c>
      <c r="H489">
        <v>24.147727272727199</v>
      </c>
      <c r="I489">
        <v>4198.8673838053601</v>
      </c>
      <c r="J489">
        <v>11.9286005221743</v>
      </c>
      <c r="K489">
        <v>10</v>
      </c>
      <c r="L489">
        <v>24</v>
      </c>
      <c r="M489">
        <v>47</v>
      </c>
      <c r="N489">
        <v>29</v>
      </c>
      <c r="O489">
        <v>8</v>
      </c>
      <c r="P489">
        <v>40</v>
      </c>
      <c r="Q489">
        <v>25</v>
      </c>
      <c r="R489">
        <v>14</v>
      </c>
      <c r="S489">
        <v>36</v>
      </c>
      <c r="T489">
        <v>31</v>
      </c>
      <c r="U489">
        <v>15</v>
      </c>
      <c r="V489">
        <v>25</v>
      </c>
      <c r="W489">
        <v>48</v>
      </c>
      <c r="X489">
        <v>1</v>
      </c>
      <c r="Y489">
        <v>13</v>
      </c>
      <c r="Z489">
        <f t="shared" si="198"/>
        <v>13</v>
      </c>
      <c r="AA489">
        <f t="shared" si="199"/>
        <v>322.98979875425846</v>
      </c>
      <c r="AB489">
        <f t="shared" si="200"/>
        <v>27.076923076923077</v>
      </c>
      <c r="AC489">
        <f t="shared" si="201"/>
        <v>5.4153846153846157</v>
      </c>
      <c r="AD489">
        <f t="shared" si="202"/>
        <v>1</v>
      </c>
      <c r="AE489">
        <f t="shared" si="203"/>
        <v>1</v>
      </c>
      <c r="AF489">
        <f t="shared" si="204"/>
        <v>1</v>
      </c>
      <c r="AG489">
        <f t="shared" si="205"/>
        <v>1</v>
      </c>
      <c r="AH489">
        <f t="shared" si="206"/>
        <v>1</v>
      </c>
      <c r="AI489">
        <f t="shared" si="207"/>
        <v>1</v>
      </c>
      <c r="AJ489">
        <f t="shared" si="208"/>
        <v>1</v>
      </c>
      <c r="AK489">
        <f t="shared" si="209"/>
        <v>1</v>
      </c>
      <c r="AL489">
        <f t="shared" si="210"/>
        <v>1</v>
      </c>
      <c r="AM489">
        <f t="shared" si="211"/>
        <v>1</v>
      </c>
      <c r="AN489">
        <f t="shared" si="212"/>
        <v>1</v>
      </c>
      <c r="AO489">
        <f t="shared" si="213"/>
        <v>1</v>
      </c>
      <c r="AP489">
        <f t="shared" si="214"/>
        <v>1</v>
      </c>
    </row>
    <row r="490" spans="1:42" x14ac:dyDescent="0.3">
      <c r="A490">
        <v>538</v>
      </c>
      <c r="B490" t="s">
        <v>562</v>
      </c>
      <c r="C490" s="1">
        <v>42474</v>
      </c>
      <c r="D490" s="5">
        <f>INDEX(daysDrivenData!B:C,MATCH(DataCleaned!B490,daysDrivenData!C:C,0),1)</f>
        <v>9</v>
      </c>
      <c r="E490">
        <v>24</v>
      </c>
      <c r="F490">
        <v>3.12980269344368</v>
      </c>
      <c r="G490">
        <v>14.7111111111111</v>
      </c>
      <c r="H490">
        <v>33.3333333333333</v>
      </c>
      <c r="I490">
        <v>289.88983199738198</v>
      </c>
      <c r="J490">
        <v>12.078742999890901</v>
      </c>
      <c r="K490">
        <v>0</v>
      </c>
      <c r="L490">
        <v>0</v>
      </c>
      <c r="M490">
        <v>5</v>
      </c>
      <c r="N490">
        <v>0</v>
      </c>
      <c r="O490">
        <v>0</v>
      </c>
      <c r="P490">
        <v>14</v>
      </c>
      <c r="Q490">
        <v>4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</v>
      </c>
      <c r="Y490">
        <v>8</v>
      </c>
      <c r="Z490">
        <f t="shared" si="198"/>
        <v>6</v>
      </c>
      <c r="AA490">
        <f t="shared" si="199"/>
        <v>48.31497199956366</v>
      </c>
      <c r="AB490">
        <f t="shared" si="200"/>
        <v>4</v>
      </c>
      <c r="AC490">
        <f t="shared" si="201"/>
        <v>2.6666666666666665</v>
      </c>
      <c r="AD490">
        <f t="shared" si="202"/>
        <v>0</v>
      </c>
      <c r="AE490">
        <f t="shared" si="203"/>
        <v>0</v>
      </c>
      <c r="AF490">
        <f t="shared" si="204"/>
        <v>1</v>
      </c>
      <c r="AG490">
        <f t="shared" si="205"/>
        <v>1</v>
      </c>
      <c r="AH490">
        <f t="shared" si="206"/>
        <v>1</v>
      </c>
      <c r="AI490">
        <f t="shared" si="207"/>
        <v>1</v>
      </c>
      <c r="AJ490">
        <f t="shared" si="208"/>
        <v>1</v>
      </c>
      <c r="AK490">
        <f t="shared" si="209"/>
        <v>1</v>
      </c>
      <c r="AL490">
        <f t="shared" si="210"/>
        <v>0</v>
      </c>
      <c r="AM490">
        <f t="shared" si="211"/>
        <v>0</v>
      </c>
      <c r="AN490">
        <f t="shared" si="212"/>
        <v>0</v>
      </c>
      <c r="AO490">
        <f t="shared" si="213"/>
        <v>0</v>
      </c>
      <c r="AP490">
        <f t="shared" si="214"/>
        <v>0</v>
      </c>
    </row>
    <row r="491" spans="1:42" x14ac:dyDescent="0.3">
      <c r="A491">
        <v>539</v>
      </c>
      <c r="B491" t="s">
        <v>563</v>
      </c>
      <c r="C491" s="1">
        <v>42482</v>
      </c>
      <c r="D491" s="5">
        <f>INDEX(daysDrivenData!B:C,MATCH(DataCleaned!B491,daysDrivenData!C:C,0),1)</f>
        <v>6</v>
      </c>
      <c r="E491">
        <v>31</v>
      </c>
      <c r="F491">
        <v>2.4440594160619602</v>
      </c>
      <c r="G491">
        <v>13.1069892473118</v>
      </c>
      <c r="H491">
        <v>32.258064516128997</v>
      </c>
      <c r="I491">
        <v>333.23594790618</v>
      </c>
      <c r="J491">
        <v>10.749546706651</v>
      </c>
      <c r="K491">
        <v>0</v>
      </c>
      <c r="L491">
        <v>0</v>
      </c>
      <c r="M491">
        <v>0</v>
      </c>
      <c r="N491">
        <v>7</v>
      </c>
      <c r="O491">
        <v>9</v>
      </c>
      <c r="P491">
        <v>0</v>
      </c>
      <c r="Q491">
        <v>2</v>
      </c>
      <c r="R491">
        <v>0</v>
      </c>
      <c r="S491">
        <v>2</v>
      </c>
      <c r="T491">
        <v>0</v>
      </c>
      <c r="U491">
        <v>0</v>
      </c>
      <c r="V491">
        <v>0</v>
      </c>
      <c r="W491">
        <v>11</v>
      </c>
      <c r="X491">
        <v>4</v>
      </c>
      <c r="Y491">
        <v>13</v>
      </c>
      <c r="Z491">
        <f t="shared" si="198"/>
        <v>10</v>
      </c>
      <c r="AA491">
        <f t="shared" si="199"/>
        <v>33.323594790618003</v>
      </c>
      <c r="AB491">
        <f t="shared" si="200"/>
        <v>3.1</v>
      </c>
      <c r="AC491">
        <f t="shared" si="201"/>
        <v>5.166666666666667</v>
      </c>
      <c r="AD491">
        <f t="shared" si="202"/>
        <v>0</v>
      </c>
      <c r="AE491">
        <f t="shared" si="203"/>
        <v>0</v>
      </c>
      <c r="AF491">
        <f t="shared" si="204"/>
        <v>0</v>
      </c>
      <c r="AG491">
        <f t="shared" si="205"/>
        <v>1</v>
      </c>
      <c r="AH491">
        <f t="shared" si="206"/>
        <v>1</v>
      </c>
      <c r="AI491">
        <f t="shared" si="207"/>
        <v>1</v>
      </c>
      <c r="AJ491">
        <f t="shared" si="208"/>
        <v>1</v>
      </c>
      <c r="AK491">
        <f t="shared" si="209"/>
        <v>1</v>
      </c>
      <c r="AL491">
        <f t="shared" si="210"/>
        <v>1</v>
      </c>
      <c r="AM491">
        <f t="shared" si="211"/>
        <v>1</v>
      </c>
      <c r="AN491">
        <f t="shared" si="212"/>
        <v>1</v>
      </c>
      <c r="AO491">
        <f t="shared" si="213"/>
        <v>1</v>
      </c>
      <c r="AP491">
        <f t="shared" si="214"/>
        <v>1</v>
      </c>
    </row>
    <row r="492" spans="1:42" x14ac:dyDescent="0.3">
      <c r="A492">
        <v>540</v>
      </c>
      <c r="B492" t="s">
        <v>564</v>
      </c>
      <c r="C492" s="1">
        <v>42469</v>
      </c>
      <c r="D492" s="5">
        <f>INDEX(daysDrivenData!B:C,MATCH(DataCleaned!B492,daysDrivenData!C:C,0),1)</f>
        <v>14</v>
      </c>
      <c r="E492">
        <v>43</v>
      </c>
      <c r="F492">
        <v>8.1707480258410108</v>
      </c>
      <c r="G492">
        <v>16.188759689922399</v>
      </c>
      <c r="H492">
        <v>9.3023255813953494</v>
      </c>
      <c r="I492">
        <v>741.05431988682699</v>
      </c>
      <c r="J492">
        <v>17.233821392716901</v>
      </c>
      <c r="K492">
        <v>0</v>
      </c>
      <c r="L492">
        <v>15</v>
      </c>
      <c r="M492">
        <v>14</v>
      </c>
      <c r="N492">
        <v>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2</v>
      </c>
      <c r="U492">
        <v>10</v>
      </c>
      <c r="V492">
        <v>0</v>
      </c>
      <c r="W492">
        <v>0</v>
      </c>
      <c r="X492">
        <v>2</v>
      </c>
      <c r="Y492">
        <v>11</v>
      </c>
      <c r="Z492">
        <f t="shared" si="198"/>
        <v>10</v>
      </c>
      <c r="AA492">
        <f t="shared" si="199"/>
        <v>74.105431988682696</v>
      </c>
      <c r="AB492">
        <f t="shared" si="200"/>
        <v>4.3</v>
      </c>
      <c r="AC492">
        <f t="shared" si="201"/>
        <v>3.0714285714285716</v>
      </c>
      <c r="AD492">
        <f t="shared" si="202"/>
        <v>0</v>
      </c>
      <c r="AE492">
        <f t="shared" si="203"/>
        <v>1</v>
      </c>
      <c r="AF492">
        <f t="shared" si="204"/>
        <v>1</v>
      </c>
      <c r="AG492">
        <f t="shared" si="205"/>
        <v>1</v>
      </c>
      <c r="AH492">
        <f t="shared" si="206"/>
        <v>1</v>
      </c>
      <c r="AI492">
        <f t="shared" si="207"/>
        <v>1</v>
      </c>
      <c r="AJ492">
        <f t="shared" si="208"/>
        <v>1</v>
      </c>
      <c r="AK492">
        <f t="shared" si="209"/>
        <v>1</v>
      </c>
      <c r="AL492">
        <f t="shared" si="210"/>
        <v>1</v>
      </c>
      <c r="AM492">
        <f t="shared" si="211"/>
        <v>1</v>
      </c>
      <c r="AN492">
        <f t="shared" si="212"/>
        <v>1</v>
      </c>
      <c r="AO492">
        <f t="shared" si="213"/>
        <v>0</v>
      </c>
      <c r="AP492">
        <f t="shared" si="214"/>
        <v>0</v>
      </c>
    </row>
    <row r="493" spans="1:42" x14ac:dyDescent="0.3">
      <c r="A493">
        <v>541</v>
      </c>
      <c r="B493" t="s">
        <v>565</v>
      </c>
      <c r="C493" s="1">
        <v>42494</v>
      </c>
      <c r="D493" s="5">
        <f>INDEX(daysDrivenData!B:C,MATCH(DataCleaned!B493,daysDrivenData!C:C,0),1)</f>
        <v>41</v>
      </c>
      <c r="E493">
        <v>223</v>
      </c>
      <c r="F493">
        <v>3.8875558322908801</v>
      </c>
      <c r="G493">
        <v>14.292301943198799</v>
      </c>
      <c r="H493">
        <v>31.3901345291479</v>
      </c>
      <c r="I493">
        <v>2851.7470543494001</v>
      </c>
      <c r="J493">
        <v>12.7881033827327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12</v>
      </c>
      <c r="Q493">
        <v>24</v>
      </c>
      <c r="R493">
        <v>34</v>
      </c>
      <c r="S493">
        <v>29</v>
      </c>
      <c r="T493">
        <v>27</v>
      </c>
      <c r="U493">
        <v>26</v>
      </c>
      <c r="V493">
        <v>42</v>
      </c>
      <c r="W493">
        <v>29</v>
      </c>
      <c r="X493">
        <v>6</v>
      </c>
      <c r="Y493">
        <v>13</v>
      </c>
      <c r="Z493">
        <f t="shared" si="198"/>
        <v>8</v>
      </c>
      <c r="AA493">
        <f t="shared" si="199"/>
        <v>356.46838179367501</v>
      </c>
      <c r="AB493">
        <f t="shared" si="200"/>
        <v>27.875</v>
      </c>
      <c r="AC493">
        <f t="shared" si="201"/>
        <v>5.4390243902439028</v>
      </c>
      <c r="AD493">
        <f t="shared" si="202"/>
        <v>0</v>
      </c>
      <c r="AE493">
        <f t="shared" si="203"/>
        <v>0</v>
      </c>
      <c r="AF493">
        <f t="shared" si="204"/>
        <v>0</v>
      </c>
      <c r="AG493">
        <f t="shared" si="205"/>
        <v>0</v>
      </c>
      <c r="AH493">
        <f t="shared" si="206"/>
        <v>0</v>
      </c>
      <c r="AI493">
        <f t="shared" si="207"/>
        <v>1</v>
      </c>
      <c r="AJ493">
        <f t="shared" si="208"/>
        <v>1</v>
      </c>
      <c r="AK493">
        <f t="shared" si="209"/>
        <v>1</v>
      </c>
      <c r="AL493">
        <f t="shared" si="210"/>
        <v>1</v>
      </c>
      <c r="AM493">
        <f t="shared" si="211"/>
        <v>1</v>
      </c>
      <c r="AN493">
        <f t="shared" si="212"/>
        <v>1</v>
      </c>
      <c r="AO493">
        <f t="shared" si="213"/>
        <v>1</v>
      </c>
      <c r="AP493">
        <f t="shared" si="214"/>
        <v>1</v>
      </c>
    </row>
    <row r="494" spans="1:42" x14ac:dyDescent="0.3">
      <c r="A494">
        <v>542</v>
      </c>
      <c r="B494" t="s">
        <v>566</v>
      </c>
      <c r="C494" s="1">
        <v>42478</v>
      </c>
      <c r="D494" s="5">
        <f>INDEX(daysDrivenData!B:C,MATCH(DataCleaned!B494,daysDrivenData!C:C,0),1)</f>
        <v>44</v>
      </c>
      <c r="E494">
        <v>257</v>
      </c>
      <c r="F494">
        <v>5.2555415930710696</v>
      </c>
      <c r="G494">
        <v>15.5062905317769</v>
      </c>
      <c r="H494">
        <v>28.793774319066099</v>
      </c>
      <c r="I494">
        <v>3820.6397603396399</v>
      </c>
      <c r="J494">
        <v>14.8663025694149</v>
      </c>
      <c r="K494">
        <v>0</v>
      </c>
      <c r="L494">
        <v>0</v>
      </c>
      <c r="M494">
        <v>0</v>
      </c>
      <c r="N494">
        <v>26</v>
      </c>
      <c r="O494">
        <v>27</v>
      </c>
      <c r="P494">
        <v>8</v>
      </c>
      <c r="Q494">
        <v>8</v>
      </c>
      <c r="R494">
        <v>32</v>
      </c>
      <c r="S494">
        <v>37</v>
      </c>
      <c r="T494">
        <v>39</v>
      </c>
      <c r="U494">
        <v>2</v>
      </c>
      <c r="V494">
        <v>19</v>
      </c>
      <c r="W494">
        <v>59</v>
      </c>
      <c r="X494">
        <v>4</v>
      </c>
      <c r="Y494">
        <v>13</v>
      </c>
      <c r="Z494">
        <f t="shared" si="198"/>
        <v>10</v>
      </c>
      <c r="AA494">
        <f t="shared" si="199"/>
        <v>382.06397603396397</v>
      </c>
      <c r="AB494">
        <f t="shared" si="200"/>
        <v>25.7</v>
      </c>
      <c r="AC494">
        <f t="shared" si="201"/>
        <v>5.8409090909090908</v>
      </c>
      <c r="AD494">
        <f t="shared" si="202"/>
        <v>0</v>
      </c>
      <c r="AE494">
        <f t="shared" si="203"/>
        <v>0</v>
      </c>
      <c r="AF494">
        <f t="shared" si="204"/>
        <v>0</v>
      </c>
      <c r="AG494">
        <f t="shared" si="205"/>
        <v>1</v>
      </c>
      <c r="AH494">
        <f t="shared" si="206"/>
        <v>1</v>
      </c>
      <c r="AI494">
        <f t="shared" si="207"/>
        <v>1</v>
      </c>
      <c r="AJ494">
        <f t="shared" si="208"/>
        <v>1</v>
      </c>
      <c r="AK494">
        <f t="shared" si="209"/>
        <v>1</v>
      </c>
      <c r="AL494">
        <f t="shared" si="210"/>
        <v>1</v>
      </c>
      <c r="AM494">
        <f t="shared" si="211"/>
        <v>1</v>
      </c>
      <c r="AN494">
        <f t="shared" si="212"/>
        <v>1</v>
      </c>
      <c r="AO494">
        <f t="shared" si="213"/>
        <v>1</v>
      </c>
      <c r="AP494">
        <f t="shared" si="214"/>
        <v>1</v>
      </c>
    </row>
    <row r="495" spans="1:42" x14ac:dyDescent="0.3">
      <c r="A495">
        <v>543</v>
      </c>
      <c r="B495" t="s">
        <v>567</v>
      </c>
      <c r="C495" s="1">
        <v>42502</v>
      </c>
      <c r="D495" s="5">
        <f>INDEX(daysDrivenData!B:C,MATCH(DataCleaned!B495,daysDrivenData!C:C,0),1)</f>
        <v>15</v>
      </c>
      <c r="E495">
        <v>44</v>
      </c>
      <c r="F495">
        <v>6.5242160253158499</v>
      </c>
      <c r="G495">
        <v>16.323106060606001</v>
      </c>
      <c r="H495">
        <v>15.909090909090899</v>
      </c>
      <c r="I495">
        <v>680.55894064440497</v>
      </c>
      <c r="J495">
        <v>15.4672486510092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11</v>
      </c>
      <c r="R495">
        <v>12</v>
      </c>
      <c r="S495">
        <v>9</v>
      </c>
      <c r="T495">
        <v>7</v>
      </c>
      <c r="U495">
        <v>0</v>
      </c>
      <c r="V495">
        <v>0</v>
      </c>
      <c r="W495">
        <v>5</v>
      </c>
      <c r="X495">
        <v>7</v>
      </c>
      <c r="Y495">
        <v>13</v>
      </c>
      <c r="Z495">
        <f t="shared" si="198"/>
        <v>7</v>
      </c>
      <c r="AA495">
        <f t="shared" si="199"/>
        <v>97.222705806343569</v>
      </c>
      <c r="AB495">
        <f t="shared" si="200"/>
        <v>6.2857142857142856</v>
      </c>
      <c r="AC495">
        <f t="shared" si="201"/>
        <v>2.9333333333333331</v>
      </c>
      <c r="AD495">
        <f t="shared" si="202"/>
        <v>0</v>
      </c>
      <c r="AE495">
        <f t="shared" si="203"/>
        <v>0</v>
      </c>
      <c r="AF495">
        <f t="shared" si="204"/>
        <v>0</v>
      </c>
      <c r="AG495">
        <f t="shared" si="205"/>
        <v>0</v>
      </c>
      <c r="AH495">
        <f t="shared" si="206"/>
        <v>0</v>
      </c>
      <c r="AI495">
        <f t="shared" si="207"/>
        <v>0</v>
      </c>
      <c r="AJ495">
        <f t="shared" si="208"/>
        <v>1</v>
      </c>
      <c r="AK495">
        <f t="shared" si="209"/>
        <v>1</v>
      </c>
      <c r="AL495">
        <f t="shared" si="210"/>
        <v>1</v>
      </c>
      <c r="AM495">
        <f t="shared" si="211"/>
        <v>1</v>
      </c>
      <c r="AN495">
        <f t="shared" si="212"/>
        <v>1</v>
      </c>
      <c r="AO495">
        <f t="shared" si="213"/>
        <v>1</v>
      </c>
      <c r="AP495">
        <f t="shared" si="214"/>
        <v>1</v>
      </c>
    </row>
    <row r="496" spans="1:42" x14ac:dyDescent="0.3">
      <c r="A496">
        <v>544</v>
      </c>
      <c r="B496" t="s">
        <v>568</v>
      </c>
      <c r="C496" s="1">
        <v>42466</v>
      </c>
      <c r="D496" s="5">
        <f>INDEX(daysDrivenData!B:C,MATCH(DataCleaned!B496,daysDrivenData!C:C,0),1)</f>
        <v>12</v>
      </c>
      <c r="E496">
        <v>60</v>
      </c>
      <c r="F496">
        <v>3.6933566969482299</v>
      </c>
      <c r="G496">
        <v>14.268333333333301</v>
      </c>
      <c r="H496">
        <v>20</v>
      </c>
      <c r="I496">
        <v>735.93283917009398</v>
      </c>
      <c r="J496">
        <v>12.265547319501501</v>
      </c>
      <c r="K496">
        <v>0</v>
      </c>
      <c r="L496">
        <v>10</v>
      </c>
      <c r="M496">
        <v>21</v>
      </c>
      <c r="N496">
        <v>26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</v>
      </c>
      <c r="V496">
        <v>1</v>
      </c>
      <c r="W496">
        <v>0</v>
      </c>
      <c r="X496">
        <v>2</v>
      </c>
      <c r="Y496">
        <v>12</v>
      </c>
      <c r="Z496">
        <f t="shared" si="198"/>
        <v>11</v>
      </c>
      <c r="AA496">
        <f t="shared" si="199"/>
        <v>66.902985379099448</v>
      </c>
      <c r="AB496">
        <f t="shared" si="200"/>
        <v>5.4545454545454541</v>
      </c>
      <c r="AC496">
        <f t="shared" si="201"/>
        <v>5</v>
      </c>
      <c r="AD496">
        <f t="shared" si="202"/>
        <v>0</v>
      </c>
      <c r="AE496">
        <f t="shared" si="203"/>
        <v>1</v>
      </c>
      <c r="AF496">
        <f t="shared" si="204"/>
        <v>1</v>
      </c>
      <c r="AG496">
        <f t="shared" si="205"/>
        <v>1</v>
      </c>
      <c r="AH496">
        <f t="shared" si="206"/>
        <v>1</v>
      </c>
      <c r="AI496">
        <f t="shared" si="207"/>
        <v>1</v>
      </c>
      <c r="AJ496">
        <f t="shared" si="208"/>
        <v>1</v>
      </c>
      <c r="AK496">
        <f t="shared" si="209"/>
        <v>1</v>
      </c>
      <c r="AL496">
        <f t="shared" si="210"/>
        <v>1</v>
      </c>
      <c r="AM496">
        <f t="shared" si="211"/>
        <v>1</v>
      </c>
      <c r="AN496">
        <f t="shared" si="212"/>
        <v>1</v>
      </c>
      <c r="AO496">
        <f t="shared" si="213"/>
        <v>1</v>
      </c>
      <c r="AP496">
        <f t="shared" si="214"/>
        <v>0</v>
      </c>
    </row>
    <row r="497" spans="1:42" x14ac:dyDescent="0.3">
      <c r="A497">
        <v>545</v>
      </c>
      <c r="B497" t="s">
        <v>569</v>
      </c>
      <c r="C497" s="1">
        <v>42466</v>
      </c>
      <c r="D497" s="5">
        <f>INDEX(daysDrivenData!B:C,MATCH(DataCleaned!B497,daysDrivenData!C:C,0),1)</f>
        <v>43</v>
      </c>
      <c r="E497">
        <v>377</v>
      </c>
      <c r="F497">
        <v>3.7199772719323798</v>
      </c>
      <c r="G497">
        <v>14.446551724137899</v>
      </c>
      <c r="H497">
        <v>40.053050397877897</v>
      </c>
      <c r="I497">
        <v>5014.2259082905603</v>
      </c>
      <c r="J497">
        <v>13.3003339742455</v>
      </c>
      <c r="K497">
        <v>0</v>
      </c>
      <c r="L497">
        <v>37</v>
      </c>
      <c r="M497">
        <v>0</v>
      </c>
      <c r="N497">
        <v>29</v>
      </c>
      <c r="O497">
        <v>43</v>
      </c>
      <c r="P497">
        <v>64</v>
      </c>
      <c r="Q497">
        <v>59</v>
      </c>
      <c r="R497">
        <v>14</v>
      </c>
      <c r="S497">
        <v>32</v>
      </c>
      <c r="T497">
        <v>50</v>
      </c>
      <c r="U497">
        <v>11</v>
      </c>
      <c r="V497">
        <v>38</v>
      </c>
      <c r="W497">
        <v>0</v>
      </c>
      <c r="X497">
        <v>2</v>
      </c>
      <c r="Y497">
        <v>12</v>
      </c>
      <c r="Z497">
        <f t="shared" si="198"/>
        <v>11</v>
      </c>
      <c r="AA497">
        <f t="shared" si="199"/>
        <v>455.83871893550548</v>
      </c>
      <c r="AB497">
        <f t="shared" si="200"/>
        <v>34.272727272727273</v>
      </c>
      <c r="AC497">
        <f t="shared" si="201"/>
        <v>8.7674418604651159</v>
      </c>
      <c r="AD497">
        <f t="shared" si="202"/>
        <v>0</v>
      </c>
      <c r="AE497">
        <f t="shared" si="203"/>
        <v>1</v>
      </c>
      <c r="AF497">
        <f t="shared" si="204"/>
        <v>1</v>
      </c>
      <c r="AG497">
        <f t="shared" si="205"/>
        <v>1</v>
      </c>
      <c r="AH497">
        <f t="shared" si="206"/>
        <v>1</v>
      </c>
      <c r="AI497">
        <f t="shared" si="207"/>
        <v>1</v>
      </c>
      <c r="AJ497">
        <f t="shared" si="208"/>
        <v>1</v>
      </c>
      <c r="AK497">
        <f t="shared" si="209"/>
        <v>1</v>
      </c>
      <c r="AL497">
        <f t="shared" si="210"/>
        <v>1</v>
      </c>
      <c r="AM497">
        <f t="shared" si="211"/>
        <v>1</v>
      </c>
      <c r="AN497">
        <f t="shared" si="212"/>
        <v>1</v>
      </c>
      <c r="AO497">
        <f t="shared" si="213"/>
        <v>1</v>
      </c>
      <c r="AP497">
        <f t="shared" si="214"/>
        <v>0</v>
      </c>
    </row>
    <row r="498" spans="1:42" x14ac:dyDescent="0.3">
      <c r="A498">
        <v>546</v>
      </c>
      <c r="B498" t="s">
        <v>570</v>
      </c>
      <c r="C498" s="1">
        <v>42458</v>
      </c>
      <c r="D498" s="5">
        <f>INDEX(daysDrivenData!B:C,MATCH(DataCleaned!B498,daysDrivenData!C:C,0),1)</f>
        <v>36</v>
      </c>
      <c r="E498">
        <v>245</v>
      </c>
      <c r="F498">
        <v>3.4311264118159199</v>
      </c>
      <c r="G498">
        <v>12.971836734693801</v>
      </c>
      <c r="H498">
        <v>55.918367346938702</v>
      </c>
      <c r="I498">
        <v>3176.5851161884102</v>
      </c>
      <c r="J498">
        <v>12.9656535354629</v>
      </c>
      <c r="K498">
        <v>27</v>
      </c>
      <c r="L498">
        <v>24</v>
      </c>
      <c r="M498">
        <v>14</v>
      </c>
      <c r="N498">
        <v>8</v>
      </c>
      <c r="O498">
        <v>4</v>
      </c>
      <c r="P498">
        <v>0</v>
      </c>
      <c r="Q498">
        <v>8</v>
      </c>
      <c r="R498">
        <v>0</v>
      </c>
      <c r="S498">
        <v>14</v>
      </c>
      <c r="T498">
        <v>26</v>
      </c>
      <c r="U498">
        <v>33</v>
      </c>
      <c r="V498">
        <v>31</v>
      </c>
      <c r="W498">
        <v>56</v>
      </c>
      <c r="X498">
        <v>1</v>
      </c>
      <c r="Y498">
        <v>13</v>
      </c>
      <c r="Z498">
        <f t="shared" si="198"/>
        <v>13</v>
      </c>
      <c r="AA498">
        <f t="shared" si="199"/>
        <v>244.35270124526232</v>
      </c>
      <c r="AB498">
        <f t="shared" si="200"/>
        <v>18.846153846153847</v>
      </c>
      <c r="AC498">
        <f t="shared" si="201"/>
        <v>6.8055555555555554</v>
      </c>
      <c r="AD498">
        <f t="shared" si="202"/>
        <v>1</v>
      </c>
      <c r="AE498">
        <f t="shared" si="203"/>
        <v>1</v>
      </c>
      <c r="AF498">
        <f t="shared" si="204"/>
        <v>1</v>
      </c>
      <c r="AG498">
        <f t="shared" si="205"/>
        <v>1</v>
      </c>
      <c r="AH498">
        <f t="shared" si="206"/>
        <v>1</v>
      </c>
      <c r="AI498">
        <f t="shared" si="207"/>
        <v>1</v>
      </c>
      <c r="AJ498">
        <f t="shared" si="208"/>
        <v>1</v>
      </c>
      <c r="AK498">
        <f t="shared" si="209"/>
        <v>1</v>
      </c>
      <c r="AL498">
        <f t="shared" si="210"/>
        <v>1</v>
      </c>
      <c r="AM498">
        <f t="shared" si="211"/>
        <v>1</v>
      </c>
      <c r="AN498">
        <f t="shared" si="212"/>
        <v>1</v>
      </c>
      <c r="AO498">
        <f t="shared" si="213"/>
        <v>1</v>
      </c>
      <c r="AP498">
        <f t="shared" si="214"/>
        <v>1</v>
      </c>
    </row>
    <row r="499" spans="1:42" x14ac:dyDescent="0.3">
      <c r="A499">
        <v>547</v>
      </c>
      <c r="B499" t="s">
        <v>571</v>
      </c>
      <c r="C499" s="1">
        <v>42483</v>
      </c>
      <c r="D499" s="5">
        <f>INDEX(daysDrivenData!B:C,MATCH(DataCleaned!B499,daysDrivenData!C:C,0),1)</f>
        <v>32</v>
      </c>
      <c r="E499">
        <v>145</v>
      </c>
      <c r="F499">
        <v>4.5201866860820603</v>
      </c>
      <c r="G499">
        <v>14.2398850574712</v>
      </c>
      <c r="H499">
        <v>26.8965517241379</v>
      </c>
      <c r="I499">
        <v>1929.7175216558701</v>
      </c>
      <c r="J499">
        <v>13.308396701075001</v>
      </c>
      <c r="K499">
        <v>0</v>
      </c>
      <c r="L499">
        <v>0</v>
      </c>
      <c r="M499">
        <v>0</v>
      </c>
      <c r="N499">
        <v>10</v>
      </c>
      <c r="O499">
        <v>31</v>
      </c>
      <c r="P499">
        <v>19</v>
      </c>
      <c r="Q499">
        <v>9</v>
      </c>
      <c r="R499">
        <v>10</v>
      </c>
      <c r="S499">
        <v>28</v>
      </c>
      <c r="T499">
        <v>29</v>
      </c>
      <c r="U499">
        <v>8</v>
      </c>
      <c r="V499">
        <v>0</v>
      </c>
      <c r="W499">
        <v>1</v>
      </c>
      <c r="X499">
        <v>4</v>
      </c>
      <c r="Y499">
        <v>13</v>
      </c>
      <c r="Z499">
        <f t="shared" si="198"/>
        <v>10</v>
      </c>
      <c r="AA499">
        <f t="shared" si="199"/>
        <v>192.97175216558702</v>
      </c>
      <c r="AB499">
        <f t="shared" si="200"/>
        <v>14.5</v>
      </c>
      <c r="AC499">
        <f t="shared" si="201"/>
        <v>4.53125</v>
      </c>
      <c r="AD499">
        <f t="shared" si="202"/>
        <v>0</v>
      </c>
      <c r="AE499">
        <f t="shared" si="203"/>
        <v>0</v>
      </c>
      <c r="AF499">
        <f t="shared" si="204"/>
        <v>0</v>
      </c>
      <c r="AG499">
        <f t="shared" si="205"/>
        <v>1</v>
      </c>
      <c r="AH499">
        <f t="shared" si="206"/>
        <v>1</v>
      </c>
      <c r="AI499">
        <f t="shared" si="207"/>
        <v>1</v>
      </c>
      <c r="AJ499">
        <f t="shared" si="208"/>
        <v>1</v>
      </c>
      <c r="AK499">
        <f t="shared" si="209"/>
        <v>1</v>
      </c>
      <c r="AL499">
        <f t="shared" si="210"/>
        <v>1</v>
      </c>
      <c r="AM499">
        <f t="shared" si="211"/>
        <v>1</v>
      </c>
      <c r="AN499">
        <f t="shared" si="212"/>
        <v>1</v>
      </c>
      <c r="AO499">
        <f t="shared" si="213"/>
        <v>1</v>
      </c>
      <c r="AP499">
        <f t="shared" si="214"/>
        <v>1</v>
      </c>
    </row>
    <row r="500" spans="1:42" x14ac:dyDescent="0.3">
      <c r="A500">
        <v>548</v>
      </c>
      <c r="B500" t="s">
        <v>572</v>
      </c>
      <c r="C500" s="1">
        <v>42461</v>
      </c>
      <c r="D500" s="5">
        <f>INDEX(daysDrivenData!B:C,MATCH(DataCleaned!B500,daysDrivenData!C:C,0),1)</f>
        <v>10</v>
      </c>
      <c r="E500">
        <v>36</v>
      </c>
      <c r="F500">
        <v>6.1858691554716003</v>
      </c>
      <c r="G500">
        <v>15.1277777777777</v>
      </c>
      <c r="H500">
        <v>11.1111111111111</v>
      </c>
      <c r="I500">
        <v>522.15918030165506</v>
      </c>
      <c r="J500">
        <v>14.504421675045901</v>
      </c>
      <c r="K500">
        <v>3</v>
      </c>
      <c r="L500">
        <v>1</v>
      </c>
      <c r="M500">
        <v>3</v>
      </c>
      <c r="N500">
        <v>16</v>
      </c>
      <c r="O500">
        <v>13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5</v>
      </c>
      <c r="Z500">
        <f t="shared" si="198"/>
        <v>5</v>
      </c>
      <c r="AA500">
        <f t="shared" si="199"/>
        <v>104.43183606033101</v>
      </c>
      <c r="AB500">
        <f t="shared" si="200"/>
        <v>7.2</v>
      </c>
      <c r="AC500">
        <f t="shared" si="201"/>
        <v>3.6</v>
      </c>
      <c r="AD500">
        <f t="shared" si="202"/>
        <v>1</v>
      </c>
      <c r="AE500">
        <f t="shared" si="203"/>
        <v>1</v>
      </c>
      <c r="AF500">
        <f t="shared" si="204"/>
        <v>1</v>
      </c>
      <c r="AG500">
        <f t="shared" si="205"/>
        <v>1</v>
      </c>
      <c r="AH500">
        <f t="shared" si="206"/>
        <v>1</v>
      </c>
      <c r="AI500">
        <f t="shared" si="207"/>
        <v>0</v>
      </c>
      <c r="AJ500">
        <f t="shared" si="208"/>
        <v>0</v>
      </c>
      <c r="AK500">
        <f t="shared" si="209"/>
        <v>0</v>
      </c>
      <c r="AL500">
        <f t="shared" si="210"/>
        <v>0</v>
      </c>
      <c r="AM500">
        <f t="shared" si="211"/>
        <v>0</v>
      </c>
      <c r="AN500">
        <f t="shared" si="212"/>
        <v>0</v>
      </c>
      <c r="AO500">
        <f t="shared" si="213"/>
        <v>0</v>
      </c>
      <c r="AP500">
        <f t="shared" si="214"/>
        <v>0</v>
      </c>
    </row>
    <row r="501" spans="1:42" x14ac:dyDescent="0.3">
      <c r="A501">
        <v>549</v>
      </c>
      <c r="B501" t="s">
        <v>573</v>
      </c>
      <c r="C501" s="1">
        <v>42457</v>
      </c>
      <c r="D501" s="5">
        <f>INDEX(daysDrivenData!B:C,MATCH(DataCleaned!B501,daysDrivenData!C:C,0),1)</f>
        <v>32</v>
      </c>
      <c r="E501">
        <v>55</v>
      </c>
      <c r="F501">
        <v>7.8549761223403802</v>
      </c>
      <c r="G501">
        <v>18.247878787878701</v>
      </c>
      <c r="H501">
        <v>7.2727272727272698</v>
      </c>
      <c r="I501">
        <v>931.48703278051801</v>
      </c>
      <c r="J501">
        <v>16.936127868736701</v>
      </c>
      <c r="K501">
        <v>12</v>
      </c>
      <c r="L501">
        <v>12</v>
      </c>
      <c r="M501">
        <v>5</v>
      </c>
      <c r="N501">
        <v>8</v>
      </c>
      <c r="O501">
        <v>3</v>
      </c>
      <c r="P501">
        <v>3</v>
      </c>
      <c r="Q501">
        <v>0</v>
      </c>
      <c r="R501">
        <v>4</v>
      </c>
      <c r="S501">
        <v>1</v>
      </c>
      <c r="T501">
        <v>5</v>
      </c>
      <c r="U501">
        <v>1</v>
      </c>
      <c r="V501">
        <v>1</v>
      </c>
      <c r="W501">
        <v>0</v>
      </c>
      <c r="X501">
        <v>1</v>
      </c>
      <c r="Y501">
        <v>12</v>
      </c>
      <c r="Z501">
        <f t="shared" si="198"/>
        <v>12</v>
      </c>
      <c r="AA501">
        <f t="shared" si="199"/>
        <v>77.623919398376501</v>
      </c>
      <c r="AB501">
        <f t="shared" si="200"/>
        <v>4.583333333333333</v>
      </c>
      <c r="AC501">
        <f t="shared" si="201"/>
        <v>1.71875</v>
      </c>
      <c r="AD501">
        <f t="shared" si="202"/>
        <v>1</v>
      </c>
      <c r="AE501">
        <f t="shared" si="203"/>
        <v>1</v>
      </c>
      <c r="AF501">
        <f t="shared" si="204"/>
        <v>1</v>
      </c>
      <c r="AG501">
        <f t="shared" si="205"/>
        <v>1</v>
      </c>
      <c r="AH501">
        <f t="shared" si="206"/>
        <v>1</v>
      </c>
      <c r="AI501">
        <f t="shared" si="207"/>
        <v>1</v>
      </c>
      <c r="AJ501">
        <f t="shared" si="208"/>
        <v>1</v>
      </c>
      <c r="AK501">
        <f t="shared" si="209"/>
        <v>1</v>
      </c>
      <c r="AL501">
        <f t="shared" si="210"/>
        <v>1</v>
      </c>
      <c r="AM501">
        <f t="shared" si="211"/>
        <v>1</v>
      </c>
      <c r="AN501">
        <f t="shared" si="212"/>
        <v>1</v>
      </c>
      <c r="AO501">
        <f t="shared" si="213"/>
        <v>1</v>
      </c>
      <c r="AP501">
        <f t="shared" si="214"/>
        <v>0</v>
      </c>
    </row>
    <row r="502" spans="1:42" x14ac:dyDescent="0.3">
      <c r="A502">
        <v>550</v>
      </c>
      <c r="B502" t="s">
        <v>574</v>
      </c>
      <c r="C502" s="1">
        <v>42485</v>
      </c>
      <c r="D502" s="5">
        <f>INDEX(daysDrivenData!B:C,MATCH(DataCleaned!B502,daysDrivenData!C:C,0),1)</f>
        <v>45</v>
      </c>
      <c r="E502">
        <v>401</v>
      </c>
      <c r="F502">
        <v>4.7328086385500097</v>
      </c>
      <c r="G502">
        <v>14.499750623441299</v>
      </c>
      <c r="H502">
        <v>40.149625935162099</v>
      </c>
      <c r="I502">
        <v>5809.6130585260598</v>
      </c>
      <c r="J502">
        <v>14.487813113531301</v>
      </c>
      <c r="K502">
        <v>0</v>
      </c>
      <c r="L502">
        <v>0</v>
      </c>
      <c r="M502">
        <v>0</v>
      </c>
      <c r="N502">
        <v>0</v>
      </c>
      <c r="O502">
        <v>83</v>
      </c>
      <c r="P502">
        <v>76</v>
      </c>
      <c r="Q502">
        <v>0</v>
      </c>
      <c r="R502">
        <v>55</v>
      </c>
      <c r="S502">
        <v>31</v>
      </c>
      <c r="T502">
        <v>14</v>
      </c>
      <c r="U502">
        <v>13</v>
      </c>
      <c r="V502">
        <v>72</v>
      </c>
      <c r="W502">
        <v>57</v>
      </c>
      <c r="X502">
        <v>5</v>
      </c>
      <c r="Y502">
        <v>13</v>
      </c>
      <c r="Z502">
        <f t="shared" si="198"/>
        <v>9</v>
      </c>
      <c r="AA502">
        <f t="shared" si="199"/>
        <v>645.51256205845107</v>
      </c>
      <c r="AB502">
        <f t="shared" si="200"/>
        <v>44.555555555555557</v>
      </c>
      <c r="AC502">
        <f t="shared" si="201"/>
        <v>8.9111111111111114</v>
      </c>
      <c r="AD502">
        <f t="shared" si="202"/>
        <v>0</v>
      </c>
      <c r="AE502">
        <f t="shared" si="203"/>
        <v>0</v>
      </c>
      <c r="AF502">
        <f t="shared" si="204"/>
        <v>0</v>
      </c>
      <c r="AG502">
        <f t="shared" si="205"/>
        <v>0</v>
      </c>
      <c r="AH502">
        <f t="shared" si="206"/>
        <v>1</v>
      </c>
      <c r="AI502">
        <f t="shared" si="207"/>
        <v>1</v>
      </c>
      <c r="AJ502">
        <f t="shared" si="208"/>
        <v>1</v>
      </c>
      <c r="AK502">
        <f t="shared" si="209"/>
        <v>1</v>
      </c>
      <c r="AL502">
        <f t="shared" si="210"/>
        <v>1</v>
      </c>
      <c r="AM502">
        <f t="shared" si="211"/>
        <v>1</v>
      </c>
      <c r="AN502">
        <f t="shared" si="212"/>
        <v>1</v>
      </c>
      <c r="AO502">
        <f t="shared" si="213"/>
        <v>1</v>
      </c>
      <c r="AP502">
        <f t="shared" si="214"/>
        <v>1</v>
      </c>
    </row>
    <row r="503" spans="1:42" x14ac:dyDescent="0.3">
      <c r="A503">
        <v>551</v>
      </c>
      <c r="B503" t="s">
        <v>575</v>
      </c>
      <c r="C503" s="1">
        <v>42464</v>
      </c>
      <c r="D503" s="5">
        <f>INDEX(daysDrivenData!B:C,MATCH(DataCleaned!B503,daysDrivenData!C:C,0),1)</f>
        <v>44</v>
      </c>
      <c r="E503">
        <v>254</v>
      </c>
      <c r="F503">
        <v>4.01679800464004</v>
      </c>
      <c r="G503">
        <v>14.4885170603674</v>
      </c>
      <c r="H503">
        <v>25.590551181102299</v>
      </c>
      <c r="I503">
        <v>3260.7355996536799</v>
      </c>
      <c r="J503">
        <v>12.83754173092</v>
      </c>
      <c r="K503">
        <v>0</v>
      </c>
      <c r="L503">
        <v>10</v>
      </c>
      <c r="M503">
        <v>17</v>
      </c>
      <c r="N503">
        <v>36</v>
      </c>
      <c r="O503">
        <v>24</v>
      </c>
      <c r="P503">
        <v>8</v>
      </c>
      <c r="Q503">
        <v>22</v>
      </c>
      <c r="R503">
        <v>15</v>
      </c>
      <c r="S503">
        <v>22</v>
      </c>
      <c r="T503">
        <v>33</v>
      </c>
      <c r="U503">
        <v>30</v>
      </c>
      <c r="V503">
        <v>18</v>
      </c>
      <c r="W503">
        <v>19</v>
      </c>
      <c r="X503">
        <v>2</v>
      </c>
      <c r="Y503">
        <v>13</v>
      </c>
      <c r="Z503">
        <f t="shared" si="198"/>
        <v>12</v>
      </c>
      <c r="AA503">
        <f t="shared" si="199"/>
        <v>271.72796663780667</v>
      </c>
      <c r="AB503">
        <f t="shared" si="200"/>
        <v>21.166666666666668</v>
      </c>
      <c r="AC503">
        <f t="shared" si="201"/>
        <v>5.7727272727272725</v>
      </c>
      <c r="AD503">
        <f t="shared" si="202"/>
        <v>0</v>
      </c>
      <c r="AE503">
        <f t="shared" si="203"/>
        <v>1</v>
      </c>
      <c r="AF503">
        <f t="shared" si="204"/>
        <v>1</v>
      </c>
      <c r="AG503">
        <f t="shared" si="205"/>
        <v>1</v>
      </c>
      <c r="AH503">
        <f t="shared" si="206"/>
        <v>1</v>
      </c>
      <c r="AI503">
        <f t="shared" si="207"/>
        <v>1</v>
      </c>
      <c r="AJ503">
        <f t="shared" si="208"/>
        <v>1</v>
      </c>
      <c r="AK503">
        <f t="shared" si="209"/>
        <v>1</v>
      </c>
      <c r="AL503">
        <f t="shared" si="210"/>
        <v>1</v>
      </c>
      <c r="AM503">
        <f t="shared" si="211"/>
        <v>1</v>
      </c>
      <c r="AN503">
        <f t="shared" si="212"/>
        <v>1</v>
      </c>
      <c r="AO503">
        <f t="shared" si="213"/>
        <v>1</v>
      </c>
      <c r="AP503">
        <f t="shared" si="214"/>
        <v>1</v>
      </c>
    </row>
    <row r="504" spans="1:42" x14ac:dyDescent="0.3">
      <c r="A504">
        <v>552</v>
      </c>
      <c r="B504" t="s">
        <v>576</v>
      </c>
      <c r="C504" s="1">
        <v>42461</v>
      </c>
      <c r="D504" s="5">
        <f>INDEX(daysDrivenData!B:C,MATCH(DataCleaned!B504,daysDrivenData!C:C,0),1)</f>
        <v>9</v>
      </c>
      <c r="E504">
        <v>37</v>
      </c>
      <c r="F504">
        <v>4.9607040522571104</v>
      </c>
      <c r="G504">
        <v>12.5576576576576</v>
      </c>
      <c r="H504">
        <v>13.5135135135135</v>
      </c>
      <c r="I504">
        <v>489.73334243333602</v>
      </c>
      <c r="J504">
        <v>13.236036281982001</v>
      </c>
      <c r="K504">
        <v>12</v>
      </c>
      <c r="L504">
        <v>2</v>
      </c>
      <c r="M504">
        <v>2</v>
      </c>
      <c r="N504">
        <v>10</v>
      </c>
      <c r="O504">
        <v>4</v>
      </c>
      <c r="P504">
        <v>7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6</v>
      </c>
      <c r="Z504">
        <f t="shared" si="198"/>
        <v>6</v>
      </c>
      <c r="AA504">
        <f t="shared" si="199"/>
        <v>81.622223738889332</v>
      </c>
      <c r="AB504">
        <f t="shared" si="200"/>
        <v>6.166666666666667</v>
      </c>
      <c r="AC504">
        <f t="shared" si="201"/>
        <v>4.1111111111111107</v>
      </c>
      <c r="AD504">
        <f t="shared" si="202"/>
        <v>1</v>
      </c>
      <c r="AE504">
        <f t="shared" si="203"/>
        <v>1</v>
      </c>
      <c r="AF504">
        <f t="shared" si="204"/>
        <v>1</v>
      </c>
      <c r="AG504">
        <f t="shared" si="205"/>
        <v>1</v>
      </c>
      <c r="AH504">
        <f t="shared" si="206"/>
        <v>1</v>
      </c>
      <c r="AI504">
        <f t="shared" si="207"/>
        <v>1</v>
      </c>
      <c r="AJ504">
        <f t="shared" si="208"/>
        <v>0</v>
      </c>
      <c r="AK504">
        <f t="shared" si="209"/>
        <v>0</v>
      </c>
      <c r="AL504">
        <f t="shared" si="210"/>
        <v>0</v>
      </c>
      <c r="AM504">
        <f t="shared" si="211"/>
        <v>0</v>
      </c>
      <c r="AN504">
        <f t="shared" si="212"/>
        <v>0</v>
      </c>
      <c r="AO504">
        <f t="shared" si="213"/>
        <v>0</v>
      </c>
      <c r="AP504">
        <f t="shared" si="214"/>
        <v>0</v>
      </c>
    </row>
    <row r="505" spans="1:42" x14ac:dyDescent="0.3">
      <c r="A505">
        <v>553</v>
      </c>
      <c r="B505" t="s">
        <v>577</v>
      </c>
      <c r="C505" s="1">
        <v>42468</v>
      </c>
      <c r="D505" s="5">
        <f>INDEX(daysDrivenData!B:C,MATCH(DataCleaned!B505,daysDrivenData!C:C,0),1)</f>
        <v>8</v>
      </c>
      <c r="E505">
        <v>38</v>
      </c>
      <c r="F505">
        <v>4.0330688029679296</v>
      </c>
      <c r="G505">
        <v>16.955263157894699</v>
      </c>
      <c r="H505">
        <v>42.105263157894697</v>
      </c>
      <c r="I505">
        <v>523.62814301514902</v>
      </c>
      <c r="J505">
        <v>13.779687974082799</v>
      </c>
      <c r="K505">
        <v>0</v>
      </c>
      <c r="L505">
        <v>4</v>
      </c>
      <c r="M505">
        <v>12</v>
      </c>
      <c r="N505">
        <v>14</v>
      </c>
      <c r="O505">
        <v>5</v>
      </c>
      <c r="P505">
        <v>3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</v>
      </c>
      <c r="Y505">
        <v>6</v>
      </c>
      <c r="Z505">
        <f t="shared" si="198"/>
        <v>5</v>
      </c>
      <c r="AA505">
        <f t="shared" si="199"/>
        <v>104.7256286030298</v>
      </c>
      <c r="AB505">
        <f t="shared" si="200"/>
        <v>7.6</v>
      </c>
      <c r="AC505">
        <f t="shared" si="201"/>
        <v>4.75</v>
      </c>
      <c r="AD505">
        <f t="shared" si="202"/>
        <v>0</v>
      </c>
      <c r="AE505">
        <f t="shared" si="203"/>
        <v>1</v>
      </c>
      <c r="AF505">
        <f t="shared" si="204"/>
        <v>1</v>
      </c>
      <c r="AG505">
        <f t="shared" si="205"/>
        <v>1</v>
      </c>
      <c r="AH505">
        <f t="shared" si="206"/>
        <v>1</v>
      </c>
      <c r="AI505">
        <f t="shared" si="207"/>
        <v>1</v>
      </c>
      <c r="AJ505">
        <f t="shared" si="208"/>
        <v>0</v>
      </c>
      <c r="AK505">
        <f t="shared" si="209"/>
        <v>0</v>
      </c>
      <c r="AL505">
        <f t="shared" si="210"/>
        <v>0</v>
      </c>
      <c r="AM505">
        <f t="shared" si="211"/>
        <v>0</v>
      </c>
      <c r="AN505">
        <f t="shared" si="212"/>
        <v>0</v>
      </c>
      <c r="AO505">
        <f t="shared" si="213"/>
        <v>0</v>
      </c>
      <c r="AP505">
        <f t="shared" si="214"/>
        <v>0</v>
      </c>
    </row>
    <row r="506" spans="1:42" x14ac:dyDescent="0.3">
      <c r="A506">
        <v>554</v>
      </c>
      <c r="B506" t="s">
        <v>578</v>
      </c>
      <c r="C506" s="1">
        <v>42496</v>
      </c>
      <c r="D506" s="5">
        <f>INDEX(daysDrivenData!B:C,MATCH(DataCleaned!B506,daysDrivenData!C:C,0),1)</f>
        <v>11</v>
      </c>
      <c r="E506">
        <v>40</v>
      </c>
      <c r="F506">
        <v>4.0626747610821798</v>
      </c>
      <c r="G506">
        <v>12.6908333333333</v>
      </c>
      <c r="H506">
        <v>17.5</v>
      </c>
      <c r="I506">
        <v>471.89917647399898</v>
      </c>
      <c r="J506">
        <v>11.797479411849899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7</v>
      </c>
      <c r="Q506">
        <v>7</v>
      </c>
      <c r="R506">
        <v>0</v>
      </c>
      <c r="S506">
        <v>7</v>
      </c>
      <c r="T506">
        <v>19</v>
      </c>
      <c r="U506">
        <v>0</v>
      </c>
      <c r="V506">
        <v>0</v>
      </c>
      <c r="W506">
        <v>0</v>
      </c>
      <c r="X506">
        <v>6</v>
      </c>
      <c r="Y506">
        <v>10</v>
      </c>
      <c r="Z506">
        <f t="shared" si="198"/>
        <v>5</v>
      </c>
      <c r="AA506">
        <f t="shared" si="199"/>
        <v>94.37983529479979</v>
      </c>
      <c r="AB506">
        <f t="shared" si="200"/>
        <v>8</v>
      </c>
      <c r="AC506">
        <f t="shared" si="201"/>
        <v>3.6363636363636362</v>
      </c>
      <c r="AD506">
        <f t="shared" si="202"/>
        <v>0</v>
      </c>
      <c r="AE506">
        <f t="shared" si="203"/>
        <v>0</v>
      </c>
      <c r="AF506">
        <f t="shared" si="204"/>
        <v>0</v>
      </c>
      <c r="AG506">
        <f t="shared" si="205"/>
        <v>0</v>
      </c>
      <c r="AH506">
        <f t="shared" si="206"/>
        <v>0</v>
      </c>
      <c r="AI506">
        <f t="shared" si="207"/>
        <v>1</v>
      </c>
      <c r="AJ506">
        <f t="shared" si="208"/>
        <v>1</v>
      </c>
      <c r="AK506">
        <f t="shared" si="209"/>
        <v>1</v>
      </c>
      <c r="AL506">
        <f t="shared" si="210"/>
        <v>1</v>
      </c>
      <c r="AM506">
        <f t="shared" si="211"/>
        <v>1</v>
      </c>
      <c r="AN506">
        <f t="shared" si="212"/>
        <v>0</v>
      </c>
      <c r="AO506">
        <f t="shared" si="213"/>
        <v>0</v>
      </c>
      <c r="AP506">
        <f t="shared" si="214"/>
        <v>0</v>
      </c>
    </row>
    <row r="507" spans="1:42" x14ac:dyDescent="0.3">
      <c r="A507">
        <v>555</v>
      </c>
      <c r="B507" t="s">
        <v>579</v>
      </c>
      <c r="C507" s="1">
        <v>42494</v>
      </c>
      <c r="D507" s="5">
        <f>INDEX(daysDrivenData!B:C,MATCH(DataCleaned!B507,daysDrivenData!C:C,0),1)</f>
        <v>48</v>
      </c>
      <c r="E507">
        <v>687</v>
      </c>
      <c r="F507">
        <v>3.5233968723587701</v>
      </c>
      <c r="G507">
        <v>13.7877001455604</v>
      </c>
      <c r="H507">
        <v>41.193595342066899</v>
      </c>
      <c r="I507">
        <v>8887.1949464842601</v>
      </c>
      <c r="J507">
        <v>12.936237185566601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42</v>
      </c>
      <c r="Q507">
        <v>72</v>
      </c>
      <c r="R507">
        <v>84</v>
      </c>
      <c r="S507">
        <v>113</v>
      </c>
      <c r="T507">
        <v>115</v>
      </c>
      <c r="U507">
        <v>90</v>
      </c>
      <c r="V507">
        <v>94</v>
      </c>
      <c r="W507">
        <v>77</v>
      </c>
      <c r="X507">
        <v>6</v>
      </c>
      <c r="Y507">
        <v>13</v>
      </c>
      <c r="Z507">
        <f t="shared" si="198"/>
        <v>8</v>
      </c>
      <c r="AA507">
        <f t="shared" si="199"/>
        <v>1110.8993683105325</v>
      </c>
      <c r="AB507">
        <f t="shared" si="200"/>
        <v>85.875</v>
      </c>
      <c r="AC507">
        <f t="shared" si="201"/>
        <v>14.3125</v>
      </c>
      <c r="AD507">
        <f t="shared" si="202"/>
        <v>0</v>
      </c>
      <c r="AE507">
        <f t="shared" si="203"/>
        <v>0</v>
      </c>
      <c r="AF507">
        <f t="shared" si="204"/>
        <v>0</v>
      </c>
      <c r="AG507">
        <f t="shared" si="205"/>
        <v>0</v>
      </c>
      <c r="AH507">
        <f t="shared" si="206"/>
        <v>0</v>
      </c>
      <c r="AI507">
        <f t="shared" si="207"/>
        <v>1</v>
      </c>
      <c r="AJ507">
        <f t="shared" si="208"/>
        <v>1</v>
      </c>
      <c r="AK507">
        <f t="shared" si="209"/>
        <v>1</v>
      </c>
      <c r="AL507">
        <f t="shared" si="210"/>
        <v>1</v>
      </c>
      <c r="AM507">
        <f t="shared" si="211"/>
        <v>1</v>
      </c>
      <c r="AN507">
        <f t="shared" si="212"/>
        <v>1</v>
      </c>
      <c r="AO507">
        <f t="shared" si="213"/>
        <v>1</v>
      </c>
      <c r="AP507">
        <f t="shared" si="214"/>
        <v>1</v>
      </c>
    </row>
    <row r="508" spans="1:42" x14ac:dyDescent="0.3">
      <c r="A508">
        <v>556</v>
      </c>
      <c r="B508" t="s">
        <v>580</v>
      </c>
      <c r="C508" s="1">
        <v>42496</v>
      </c>
      <c r="D508" s="5">
        <f>INDEX(daysDrivenData!B:C,MATCH(DataCleaned!B508,daysDrivenData!C:C,0),1)</f>
        <v>8</v>
      </c>
      <c r="E508">
        <v>42</v>
      </c>
      <c r="F508">
        <v>8.4803619584958501</v>
      </c>
      <c r="G508">
        <v>17.273015873015801</v>
      </c>
      <c r="H508">
        <v>16.6666666666666</v>
      </c>
      <c r="I508">
        <v>770.17036594608101</v>
      </c>
      <c r="J508">
        <v>18.337389665382801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8</v>
      </c>
      <c r="Q508">
        <v>4</v>
      </c>
      <c r="R508">
        <v>8</v>
      </c>
      <c r="S508">
        <v>0</v>
      </c>
      <c r="T508">
        <v>21</v>
      </c>
      <c r="U508">
        <v>1</v>
      </c>
      <c r="V508">
        <v>0</v>
      </c>
      <c r="W508">
        <v>0</v>
      </c>
      <c r="X508">
        <v>6</v>
      </c>
      <c r="Y508">
        <v>11</v>
      </c>
      <c r="Z508">
        <f t="shared" si="198"/>
        <v>6</v>
      </c>
      <c r="AA508">
        <f t="shared" si="199"/>
        <v>128.36172765768018</v>
      </c>
      <c r="AB508">
        <f t="shared" si="200"/>
        <v>7</v>
      </c>
      <c r="AC508">
        <f t="shared" si="201"/>
        <v>5.25</v>
      </c>
      <c r="AD508">
        <f t="shared" si="202"/>
        <v>0</v>
      </c>
      <c r="AE508">
        <f t="shared" si="203"/>
        <v>0</v>
      </c>
      <c r="AF508">
        <f t="shared" si="204"/>
        <v>0</v>
      </c>
      <c r="AG508">
        <f t="shared" si="205"/>
        <v>0</v>
      </c>
      <c r="AH508">
        <f t="shared" si="206"/>
        <v>0</v>
      </c>
      <c r="AI508">
        <f t="shared" si="207"/>
        <v>1</v>
      </c>
      <c r="AJ508">
        <f t="shared" si="208"/>
        <v>1</v>
      </c>
      <c r="AK508">
        <f t="shared" si="209"/>
        <v>1</v>
      </c>
      <c r="AL508">
        <f t="shared" si="210"/>
        <v>1</v>
      </c>
      <c r="AM508">
        <f t="shared" si="211"/>
        <v>1</v>
      </c>
      <c r="AN508">
        <f t="shared" si="212"/>
        <v>1</v>
      </c>
      <c r="AO508">
        <f t="shared" si="213"/>
        <v>0</v>
      </c>
      <c r="AP508">
        <f t="shared" si="214"/>
        <v>0</v>
      </c>
    </row>
    <row r="509" spans="1:42" x14ac:dyDescent="0.3">
      <c r="A509">
        <v>557</v>
      </c>
      <c r="B509" t="s">
        <v>581</v>
      </c>
      <c r="C509" s="1">
        <v>42457</v>
      </c>
      <c r="D509" s="5">
        <f>INDEX(daysDrivenData!B:C,MATCH(DataCleaned!B509,daysDrivenData!C:C,0),1)</f>
        <v>38</v>
      </c>
      <c r="E509">
        <v>314</v>
      </c>
      <c r="F509">
        <v>3.8748170611380899</v>
      </c>
      <c r="G509">
        <v>14.3782908704883</v>
      </c>
      <c r="H509">
        <v>34.713375796178298</v>
      </c>
      <c r="I509">
        <v>4267.9717585490498</v>
      </c>
      <c r="J509">
        <v>13.5922667469715</v>
      </c>
      <c r="K509">
        <v>33</v>
      </c>
      <c r="L509">
        <v>15</v>
      </c>
      <c r="M509">
        <v>52</v>
      </c>
      <c r="N509">
        <v>65</v>
      </c>
      <c r="O509">
        <v>0</v>
      </c>
      <c r="P509">
        <v>62</v>
      </c>
      <c r="Q509">
        <v>51</v>
      </c>
      <c r="R509">
        <v>31</v>
      </c>
      <c r="S509">
        <v>0</v>
      </c>
      <c r="T509">
        <v>0</v>
      </c>
      <c r="U509">
        <v>0</v>
      </c>
      <c r="V509">
        <v>0</v>
      </c>
      <c r="W509">
        <v>5</v>
      </c>
      <c r="X509">
        <v>1</v>
      </c>
      <c r="Y509">
        <v>13</v>
      </c>
      <c r="Z509">
        <f t="shared" si="198"/>
        <v>13</v>
      </c>
      <c r="AA509">
        <f t="shared" si="199"/>
        <v>328.30551988838846</v>
      </c>
      <c r="AB509">
        <f t="shared" si="200"/>
        <v>24.153846153846153</v>
      </c>
      <c r="AC509">
        <f t="shared" si="201"/>
        <v>8.2631578947368425</v>
      </c>
      <c r="AD509">
        <f t="shared" si="202"/>
        <v>1</v>
      </c>
      <c r="AE509">
        <f t="shared" si="203"/>
        <v>1</v>
      </c>
      <c r="AF509">
        <f t="shared" si="204"/>
        <v>1</v>
      </c>
      <c r="AG509">
        <f t="shared" si="205"/>
        <v>1</v>
      </c>
      <c r="AH509">
        <f t="shared" si="206"/>
        <v>1</v>
      </c>
      <c r="AI509">
        <f t="shared" si="207"/>
        <v>1</v>
      </c>
      <c r="AJ509">
        <f t="shared" si="208"/>
        <v>1</v>
      </c>
      <c r="AK509">
        <f t="shared" si="209"/>
        <v>1</v>
      </c>
      <c r="AL509">
        <f t="shared" si="210"/>
        <v>1</v>
      </c>
      <c r="AM509">
        <f t="shared" si="211"/>
        <v>1</v>
      </c>
      <c r="AN509">
        <f t="shared" si="212"/>
        <v>1</v>
      </c>
      <c r="AO509">
        <f t="shared" si="213"/>
        <v>1</v>
      </c>
      <c r="AP509">
        <f t="shared" si="214"/>
        <v>1</v>
      </c>
    </row>
    <row r="510" spans="1:42" x14ac:dyDescent="0.3">
      <c r="A510">
        <v>558</v>
      </c>
      <c r="B510" t="s">
        <v>582</v>
      </c>
      <c r="C510" s="1">
        <v>42475</v>
      </c>
      <c r="D510" s="5">
        <f>INDEX(daysDrivenData!B:C,MATCH(DataCleaned!B510,daysDrivenData!C:C,0),1)</f>
        <v>41</v>
      </c>
      <c r="E510">
        <v>269</v>
      </c>
      <c r="F510">
        <v>3.7928961434835999</v>
      </c>
      <c r="G510">
        <v>14.208798017348199</v>
      </c>
      <c r="H510">
        <v>29.739776951672798</v>
      </c>
      <c r="I510">
        <v>3375.8101229468798</v>
      </c>
      <c r="J510">
        <v>12.5494800109549</v>
      </c>
      <c r="K510">
        <v>0</v>
      </c>
      <c r="L510">
        <v>0</v>
      </c>
      <c r="M510">
        <v>13</v>
      </c>
      <c r="N510">
        <v>23</v>
      </c>
      <c r="O510">
        <v>28</v>
      </c>
      <c r="P510">
        <v>45</v>
      </c>
      <c r="Q510">
        <v>29</v>
      </c>
      <c r="R510">
        <v>14</v>
      </c>
      <c r="S510">
        <v>14</v>
      </c>
      <c r="T510">
        <v>36</v>
      </c>
      <c r="U510">
        <v>22</v>
      </c>
      <c r="V510">
        <v>14</v>
      </c>
      <c r="W510">
        <v>31</v>
      </c>
      <c r="X510">
        <v>3</v>
      </c>
      <c r="Y510">
        <v>13</v>
      </c>
      <c r="Z510">
        <f t="shared" si="198"/>
        <v>11</v>
      </c>
      <c r="AA510">
        <f t="shared" si="199"/>
        <v>306.89182935880723</v>
      </c>
      <c r="AB510">
        <f t="shared" si="200"/>
        <v>24.454545454545453</v>
      </c>
      <c r="AC510">
        <f t="shared" si="201"/>
        <v>6.5609756097560972</v>
      </c>
      <c r="AD510">
        <f t="shared" si="202"/>
        <v>0</v>
      </c>
      <c r="AE510">
        <f t="shared" si="203"/>
        <v>0</v>
      </c>
      <c r="AF510">
        <f t="shared" si="204"/>
        <v>1</v>
      </c>
      <c r="AG510">
        <f t="shared" si="205"/>
        <v>1</v>
      </c>
      <c r="AH510">
        <f t="shared" si="206"/>
        <v>1</v>
      </c>
      <c r="AI510">
        <f t="shared" si="207"/>
        <v>1</v>
      </c>
      <c r="AJ510">
        <f t="shared" si="208"/>
        <v>1</v>
      </c>
      <c r="AK510">
        <f t="shared" si="209"/>
        <v>1</v>
      </c>
      <c r="AL510">
        <f t="shared" si="210"/>
        <v>1</v>
      </c>
      <c r="AM510">
        <f t="shared" si="211"/>
        <v>1</v>
      </c>
      <c r="AN510">
        <f t="shared" si="212"/>
        <v>1</v>
      </c>
      <c r="AO510">
        <f t="shared" si="213"/>
        <v>1</v>
      </c>
      <c r="AP510">
        <f t="shared" si="214"/>
        <v>1</v>
      </c>
    </row>
    <row r="511" spans="1:42" x14ac:dyDescent="0.3">
      <c r="A511">
        <v>559</v>
      </c>
      <c r="B511" t="s">
        <v>583</v>
      </c>
      <c r="C511" s="1">
        <v>42457</v>
      </c>
      <c r="D511" s="5">
        <f>INDEX(daysDrivenData!B:C,MATCH(DataCleaned!B511,daysDrivenData!C:C,0),1)</f>
        <v>45</v>
      </c>
      <c r="E511">
        <v>368</v>
      </c>
      <c r="F511">
        <v>3.6351942951498799</v>
      </c>
      <c r="G511">
        <v>14.193568840579699</v>
      </c>
      <c r="H511">
        <v>27.173913043478201</v>
      </c>
      <c r="I511">
        <v>4555.4782551377102</v>
      </c>
      <c r="J511">
        <v>12.3790169976568</v>
      </c>
      <c r="K511">
        <v>47</v>
      </c>
      <c r="L511">
        <v>6</v>
      </c>
      <c r="M511">
        <v>12</v>
      </c>
      <c r="N511">
        <v>24</v>
      </c>
      <c r="O511">
        <v>24</v>
      </c>
      <c r="P511">
        <v>17</v>
      </c>
      <c r="Q511">
        <v>40</v>
      </c>
      <c r="R511">
        <v>67</v>
      </c>
      <c r="S511">
        <v>42</v>
      </c>
      <c r="T511">
        <v>32</v>
      </c>
      <c r="U511">
        <v>44</v>
      </c>
      <c r="V511">
        <v>13</v>
      </c>
      <c r="W511">
        <v>0</v>
      </c>
      <c r="X511">
        <v>1</v>
      </c>
      <c r="Y511">
        <v>12</v>
      </c>
      <c r="Z511">
        <f t="shared" si="198"/>
        <v>12</v>
      </c>
      <c r="AA511">
        <f t="shared" si="199"/>
        <v>379.6231879281425</v>
      </c>
      <c r="AB511">
        <f t="shared" si="200"/>
        <v>30.666666666666668</v>
      </c>
      <c r="AC511">
        <f t="shared" si="201"/>
        <v>8.1777777777777771</v>
      </c>
      <c r="AD511">
        <f t="shared" si="202"/>
        <v>1</v>
      </c>
      <c r="AE511">
        <f t="shared" si="203"/>
        <v>1</v>
      </c>
      <c r="AF511">
        <f t="shared" si="204"/>
        <v>1</v>
      </c>
      <c r="AG511">
        <f t="shared" si="205"/>
        <v>1</v>
      </c>
      <c r="AH511">
        <f t="shared" si="206"/>
        <v>1</v>
      </c>
      <c r="AI511">
        <f t="shared" si="207"/>
        <v>1</v>
      </c>
      <c r="AJ511">
        <f t="shared" si="208"/>
        <v>1</v>
      </c>
      <c r="AK511">
        <f t="shared" si="209"/>
        <v>1</v>
      </c>
      <c r="AL511">
        <f t="shared" si="210"/>
        <v>1</v>
      </c>
      <c r="AM511">
        <f t="shared" si="211"/>
        <v>1</v>
      </c>
      <c r="AN511">
        <f t="shared" si="212"/>
        <v>1</v>
      </c>
      <c r="AO511">
        <f t="shared" si="213"/>
        <v>1</v>
      </c>
      <c r="AP511">
        <f t="shared" si="214"/>
        <v>0</v>
      </c>
    </row>
    <row r="512" spans="1:42" hidden="1" x14ac:dyDescent="0.3">
      <c r="A512">
        <v>560</v>
      </c>
      <c r="B512" t="s">
        <v>584</v>
      </c>
      <c r="C512" s="1">
        <v>42499</v>
      </c>
      <c r="D512" s="5">
        <f>INDEX(daysDrivenData!B:C,MATCH(DataCleaned!B512,daysDrivenData!C:C,0),1)</f>
        <v>0</v>
      </c>
      <c r="E512">
        <v>147</v>
      </c>
      <c r="F512">
        <v>4.4330379572510701</v>
      </c>
      <c r="G512">
        <v>13.5924036281179</v>
      </c>
      <c r="H512">
        <v>22.4489795918367</v>
      </c>
      <c r="I512">
        <v>1939.56312016727</v>
      </c>
      <c r="J512">
        <v>13.1943069399134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-1</v>
      </c>
      <c r="Y512">
        <v>-1</v>
      </c>
      <c r="Z512">
        <f t="shared" si="198"/>
        <v>1</v>
      </c>
      <c r="AA512">
        <f t="shared" si="199"/>
        <v>1939.56312016727</v>
      </c>
      <c r="AB512">
        <f t="shared" si="200"/>
        <v>147</v>
      </c>
      <c r="AC512" t="e">
        <f t="shared" si="201"/>
        <v>#DIV/0!</v>
      </c>
    </row>
    <row r="513" spans="1:42" x14ac:dyDescent="0.3">
      <c r="A513">
        <v>561</v>
      </c>
      <c r="B513" t="s">
        <v>585</v>
      </c>
      <c r="C513" s="1">
        <v>42490</v>
      </c>
      <c r="D513" s="5">
        <f>INDEX(daysDrivenData!B:C,MATCH(DataCleaned!B513,daysDrivenData!C:C,0),1)</f>
        <v>16</v>
      </c>
      <c r="E513">
        <v>43</v>
      </c>
      <c r="F513">
        <v>8.6965160642192991</v>
      </c>
      <c r="G513">
        <v>18.2573643410852</v>
      </c>
      <c r="H513">
        <v>20.930232558139501</v>
      </c>
      <c r="I513">
        <v>825.74570105654004</v>
      </c>
      <c r="J513">
        <v>19.203388396663701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5</v>
      </c>
      <c r="Q513">
        <v>5</v>
      </c>
      <c r="R513">
        <v>3</v>
      </c>
      <c r="S513">
        <v>0</v>
      </c>
      <c r="T513">
        <v>11</v>
      </c>
      <c r="U513">
        <v>5</v>
      </c>
      <c r="V513">
        <v>11</v>
      </c>
      <c r="W513">
        <v>3</v>
      </c>
      <c r="X513">
        <v>6</v>
      </c>
      <c r="Y513">
        <v>13</v>
      </c>
      <c r="Z513">
        <f t="shared" si="198"/>
        <v>8</v>
      </c>
      <c r="AA513">
        <f t="shared" si="199"/>
        <v>103.21821263206751</v>
      </c>
      <c r="AB513">
        <f t="shared" si="200"/>
        <v>5.375</v>
      </c>
      <c r="AC513">
        <f t="shared" si="201"/>
        <v>2.6875</v>
      </c>
      <c r="AD513">
        <f t="shared" ref="AD513:AD576" si="215">IF(AND($X513&lt;=$AD$1,$Y513&gt;=$AD$1),1,0)</f>
        <v>0</v>
      </c>
      <c r="AE513">
        <f t="shared" ref="AE513:AE576" si="216">IF(AND($X513&lt;=$AE$1,$Y513&gt;=$AE$1),1,0)</f>
        <v>0</v>
      </c>
      <c r="AF513">
        <f t="shared" ref="AF513:AF576" si="217">IF(AND($X513&lt;=$AF$1,$Y513&gt;=$AF$1),1,0)</f>
        <v>0</v>
      </c>
      <c r="AG513">
        <f t="shared" ref="AG513:AG576" si="218">IF(AND($X513&lt;=$AG$1,$Y513&gt;=$AG$1),1,0)</f>
        <v>0</v>
      </c>
      <c r="AH513">
        <f t="shared" ref="AH513:AH576" si="219">IF(AND($X513&lt;=$AH$1,$Y513&gt;=$AH$1),1,0)</f>
        <v>0</v>
      </c>
      <c r="AI513">
        <f t="shared" ref="AI513:AI576" si="220">IF(AND($X513&lt;=$AI$1,$Y513&gt;=$AI$1),1,0)</f>
        <v>1</v>
      </c>
      <c r="AJ513">
        <f t="shared" ref="AJ513:AJ576" si="221">IF(AND($X513&lt;=$AJ$1,$Y513&gt;=$AJ$1),1,0)</f>
        <v>1</v>
      </c>
      <c r="AK513">
        <f t="shared" ref="AK513:AK576" si="222">IF(AND($X513&lt;=$AK$1,$Y513&gt;=$AK$1),1,0)</f>
        <v>1</v>
      </c>
      <c r="AL513">
        <f t="shared" ref="AL513:AL576" si="223">IF(AND($X513&lt;=$AL$1,$Y513&gt;=$AL$1),1,0)</f>
        <v>1</v>
      </c>
      <c r="AM513">
        <f t="shared" ref="AM513:AM576" si="224">IF(AND($X513&lt;=$AM$1,$Y513&gt;=$AM$1),1,0)</f>
        <v>1</v>
      </c>
      <c r="AN513">
        <f t="shared" ref="AN513:AN576" si="225">IF(AND($X513&lt;=$AN$1,$Y513&gt;=$AN$1),1,0)</f>
        <v>1</v>
      </c>
      <c r="AO513">
        <f t="shared" ref="AO513:AO576" si="226">IF(AND($X513&lt;=$AO$1,$Y513&gt;=$AO$1),1,0)</f>
        <v>1</v>
      </c>
      <c r="AP513">
        <f t="shared" ref="AP513:AP576" si="227">IF(AND($X513&lt;=$AP$1,$Y513&gt;=$AP$1),1,0)</f>
        <v>1</v>
      </c>
    </row>
    <row r="514" spans="1:42" x14ac:dyDescent="0.3">
      <c r="A514">
        <v>562</v>
      </c>
      <c r="B514" t="s">
        <v>586</v>
      </c>
      <c r="C514" s="1">
        <v>42474</v>
      </c>
      <c r="D514" s="5">
        <f>INDEX(daysDrivenData!B:C,MATCH(DataCleaned!B514,daysDrivenData!C:C,0),1)</f>
        <v>64</v>
      </c>
      <c r="E514">
        <v>567</v>
      </c>
      <c r="F514">
        <v>4.08570218264461</v>
      </c>
      <c r="G514">
        <v>12.9362727807172</v>
      </c>
      <c r="H514">
        <v>39.153439153439102</v>
      </c>
      <c r="I514">
        <v>7735.1563301726101</v>
      </c>
      <c r="J514">
        <v>13.642251023232101</v>
      </c>
      <c r="K514">
        <v>0</v>
      </c>
      <c r="L514">
        <v>0</v>
      </c>
      <c r="M514">
        <v>46</v>
      </c>
      <c r="N514">
        <v>69</v>
      </c>
      <c r="O514">
        <v>80</v>
      </c>
      <c r="P514">
        <v>57</v>
      </c>
      <c r="Q514">
        <v>66</v>
      </c>
      <c r="R514">
        <v>14</v>
      </c>
      <c r="S514">
        <v>45</v>
      </c>
      <c r="T514">
        <v>40</v>
      </c>
      <c r="U514">
        <v>39</v>
      </c>
      <c r="V514">
        <v>55</v>
      </c>
      <c r="W514">
        <v>56</v>
      </c>
      <c r="X514">
        <v>3</v>
      </c>
      <c r="Y514">
        <v>13</v>
      </c>
      <c r="Z514">
        <f t="shared" si="198"/>
        <v>11</v>
      </c>
      <c r="AA514">
        <f t="shared" si="199"/>
        <v>703.1960300156918</v>
      </c>
      <c r="AB514">
        <f t="shared" si="200"/>
        <v>51.545454545454547</v>
      </c>
      <c r="AC514">
        <f t="shared" si="201"/>
        <v>8.859375</v>
      </c>
      <c r="AD514">
        <f t="shared" si="215"/>
        <v>0</v>
      </c>
      <c r="AE514">
        <f t="shared" si="216"/>
        <v>0</v>
      </c>
      <c r="AF514">
        <f t="shared" si="217"/>
        <v>1</v>
      </c>
      <c r="AG514">
        <f t="shared" si="218"/>
        <v>1</v>
      </c>
      <c r="AH514">
        <f t="shared" si="219"/>
        <v>1</v>
      </c>
      <c r="AI514">
        <f t="shared" si="220"/>
        <v>1</v>
      </c>
      <c r="AJ514">
        <f t="shared" si="221"/>
        <v>1</v>
      </c>
      <c r="AK514">
        <f t="shared" si="222"/>
        <v>1</v>
      </c>
      <c r="AL514">
        <f t="shared" si="223"/>
        <v>1</v>
      </c>
      <c r="AM514">
        <f t="shared" si="224"/>
        <v>1</v>
      </c>
      <c r="AN514">
        <f t="shared" si="225"/>
        <v>1</v>
      </c>
      <c r="AO514">
        <f t="shared" si="226"/>
        <v>1</v>
      </c>
      <c r="AP514">
        <f t="shared" si="227"/>
        <v>1</v>
      </c>
    </row>
    <row r="515" spans="1:42" x14ac:dyDescent="0.3">
      <c r="A515">
        <v>563</v>
      </c>
      <c r="B515" s="2" t="s">
        <v>587</v>
      </c>
      <c r="C515" s="1">
        <v>42480</v>
      </c>
      <c r="D515" s="5">
        <f>INDEX(daysDrivenData!B:C,MATCH(DataCleaned!B515,daysDrivenData!C:C,0),1)</f>
        <v>52</v>
      </c>
      <c r="E515">
        <v>255</v>
      </c>
      <c r="F515">
        <v>4.5025594464860399</v>
      </c>
      <c r="G515">
        <v>14.470392156862699</v>
      </c>
      <c r="H515">
        <v>31.764705882352899</v>
      </c>
      <c r="I515">
        <v>3680.47250694902</v>
      </c>
      <c r="J515">
        <v>14.4332255174471</v>
      </c>
      <c r="K515">
        <v>0</v>
      </c>
      <c r="L515">
        <v>0</v>
      </c>
      <c r="M515">
        <v>0</v>
      </c>
      <c r="N515">
        <v>12</v>
      </c>
      <c r="O515">
        <v>5</v>
      </c>
      <c r="P515">
        <v>24</v>
      </c>
      <c r="Q515">
        <v>19</v>
      </c>
      <c r="R515">
        <v>21</v>
      </c>
      <c r="S515">
        <v>49</v>
      </c>
      <c r="T515">
        <v>24</v>
      </c>
      <c r="U515">
        <v>27</v>
      </c>
      <c r="V515">
        <v>24</v>
      </c>
      <c r="W515">
        <v>50</v>
      </c>
      <c r="X515">
        <v>4</v>
      </c>
      <c r="Y515">
        <v>13</v>
      </c>
      <c r="Z515">
        <f t="shared" ref="Z515:Z578" si="228">Y515-X515+1</f>
        <v>10</v>
      </c>
      <c r="AA515">
        <f t="shared" ref="AA515:AA578" si="229">I515/Z515</f>
        <v>368.047250694902</v>
      </c>
      <c r="AB515">
        <f t="shared" ref="AB515:AB578" si="230">E515/Z515</f>
        <v>25.5</v>
      </c>
      <c r="AC515">
        <f t="shared" ref="AC515:AC578" si="231">E515/D515</f>
        <v>4.9038461538461542</v>
      </c>
      <c r="AD515">
        <f t="shared" si="215"/>
        <v>0</v>
      </c>
      <c r="AE515">
        <f t="shared" si="216"/>
        <v>0</v>
      </c>
      <c r="AF515">
        <f t="shared" si="217"/>
        <v>0</v>
      </c>
      <c r="AG515">
        <f t="shared" si="218"/>
        <v>1</v>
      </c>
      <c r="AH515">
        <f t="shared" si="219"/>
        <v>1</v>
      </c>
      <c r="AI515">
        <f t="shared" si="220"/>
        <v>1</v>
      </c>
      <c r="AJ515">
        <f t="shared" si="221"/>
        <v>1</v>
      </c>
      <c r="AK515">
        <f t="shared" si="222"/>
        <v>1</v>
      </c>
      <c r="AL515">
        <f t="shared" si="223"/>
        <v>1</v>
      </c>
      <c r="AM515">
        <f t="shared" si="224"/>
        <v>1</v>
      </c>
      <c r="AN515">
        <f t="shared" si="225"/>
        <v>1</v>
      </c>
      <c r="AO515">
        <f t="shared" si="226"/>
        <v>1</v>
      </c>
      <c r="AP515">
        <f t="shared" si="227"/>
        <v>1</v>
      </c>
    </row>
    <row r="516" spans="1:42" x14ac:dyDescent="0.3">
      <c r="A516">
        <v>564</v>
      </c>
      <c r="B516" t="s">
        <v>588</v>
      </c>
      <c r="C516" s="1">
        <v>42481</v>
      </c>
      <c r="D516" s="5">
        <f>INDEX(daysDrivenData!B:C,MATCH(DataCleaned!B516,daysDrivenData!C:C,0),1)</f>
        <v>10</v>
      </c>
      <c r="E516">
        <v>47</v>
      </c>
      <c r="F516">
        <v>6.53639168587413</v>
      </c>
      <c r="G516">
        <v>17.130496453900701</v>
      </c>
      <c r="H516">
        <v>19.1489361702127</v>
      </c>
      <c r="I516">
        <v>733.16824680200102</v>
      </c>
      <c r="J516">
        <v>15.5993244000425</v>
      </c>
      <c r="K516">
        <v>0</v>
      </c>
      <c r="L516">
        <v>0</v>
      </c>
      <c r="M516">
        <v>0</v>
      </c>
      <c r="N516">
        <v>5</v>
      </c>
      <c r="O516">
        <v>0</v>
      </c>
      <c r="P516">
        <v>0</v>
      </c>
      <c r="Q516">
        <v>0</v>
      </c>
      <c r="R516">
        <v>0</v>
      </c>
      <c r="S516">
        <v>13</v>
      </c>
      <c r="T516">
        <v>6</v>
      </c>
      <c r="U516">
        <v>0</v>
      </c>
      <c r="V516">
        <v>23</v>
      </c>
      <c r="W516">
        <v>0</v>
      </c>
      <c r="X516">
        <v>4</v>
      </c>
      <c r="Y516">
        <v>12</v>
      </c>
      <c r="Z516">
        <f t="shared" si="228"/>
        <v>9</v>
      </c>
      <c r="AA516">
        <f t="shared" si="229"/>
        <v>81.463138533555664</v>
      </c>
      <c r="AB516">
        <f t="shared" si="230"/>
        <v>5.2222222222222223</v>
      </c>
      <c r="AC516">
        <f t="shared" si="231"/>
        <v>4.7</v>
      </c>
      <c r="AD516">
        <f t="shared" si="215"/>
        <v>0</v>
      </c>
      <c r="AE516">
        <f t="shared" si="216"/>
        <v>0</v>
      </c>
      <c r="AF516">
        <f t="shared" si="217"/>
        <v>0</v>
      </c>
      <c r="AG516">
        <f t="shared" si="218"/>
        <v>1</v>
      </c>
      <c r="AH516">
        <f t="shared" si="219"/>
        <v>1</v>
      </c>
      <c r="AI516">
        <f t="shared" si="220"/>
        <v>1</v>
      </c>
      <c r="AJ516">
        <f t="shared" si="221"/>
        <v>1</v>
      </c>
      <c r="AK516">
        <f t="shared" si="222"/>
        <v>1</v>
      </c>
      <c r="AL516">
        <f t="shared" si="223"/>
        <v>1</v>
      </c>
      <c r="AM516">
        <f t="shared" si="224"/>
        <v>1</v>
      </c>
      <c r="AN516">
        <f t="shared" si="225"/>
        <v>1</v>
      </c>
      <c r="AO516">
        <f t="shared" si="226"/>
        <v>1</v>
      </c>
      <c r="AP516">
        <f t="shared" si="227"/>
        <v>0</v>
      </c>
    </row>
    <row r="517" spans="1:42" x14ac:dyDescent="0.3">
      <c r="A517">
        <v>565</v>
      </c>
      <c r="B517" t="s">
        <v>589</v>
      </c>
      <c r="C517" s="1">
        <v>42477</v>
      </c>
      <c r="D517" s="5">
        <f>INDEX(daysDrivenData!B:C,MATCH(DataCleaned!B517,daysDrivenData!C:C,0),1)</f>
        <v>35</v>
      </c>
      <c r="E517">
        <v>191</v>
      </c>
      <c r="F517">
        <v>2.66461221103483</v>
      </c>
      <c r="G517">
        <v>13.2366492146596</v>
      </c>
      <c r="H517">
        <v>45.026178010471199</v>
      </c>
      <c r="I517">
        <v>2334.6059963111102</v>
      </c>
      <c r="J517">
        <v>12.223068043513599</v>
      </c>
      <c r="K517">
        <v>0</v>
      </c>
      <c r="L517">
        <v>0</v>
      </c>
      <c r="M517">
        <v>2</v>
      </c>
      <c r="N517">
        <v>43</v>
      </c>
      <c r="O517">
        <v>6</v>
      </c>
      <c r="P517">
        <v>37</v>
      </c>
      <c r="Q517">
        <v>10</v>
      </c>
      <c r="R517">
        <v>7</v>
      </c>
      <c r="S517">
        <v>0</v>
      </c>
      <c r="T517">
        <v>16</v>
      </c>
      <c r="U517">
        <v>11</v>
      </c>
      <c r="V517">
        <v>42</v>
      </c>
      <c r="W517">
        <v>17</v>
      </c>
      <c r="X517">
        <v>3</v>
      </c>
      <c r="Y517">
        <v>13</v>
      </c>
      <c r="Z517">
        <f t="shared" si="228"/>
        <v>11</v>
      </c>
      <c r="AA517">
        <f t="shared" si="229"/>
        <v>212.23690875555548</v>
      </c>
      <c r="AB517">
        <f t="shared" si="230"/>
        <v>17.363636363636363</v>
      </c>
      <c r="AC517">
        <f t="shared" si="231"/>
        <v>5.4571428571428573</v>
      </c>
      <c r="AD517">
        <f t="shared" si="215"/>
        <v>0</v>
      </c>
      <c r="AE517">
        <f t="shared" si="216"/>
        <v>0</v>
      </c>
      <c r="AF517">
        <f t="shared" si="217"/>
        <v>1</v>
      </c>
      <c r="AG517">
        <f t="shared" si="218"/>
        <v>1</v>
      </c>
      <c r="AH517">
        <f t="shared" si="219"/>
        <v>1</v>
      </c>
      <c r="AI517">
        <f t="shared" si="220"/>
        <v>1</v>
      </c>
      <c r="AJ517">
        <f t="shared" si="221"/>
        <v>1</v>
      </c>
      <c r="AK517">
        <f t="shared" si="222"/>
        <v>1</v>
      </c>
      <c r="AL517">
        <f t="shared" si="223"/>
        <v>1</v>
      </c>
      <c r="AM517">
        <f t="shared" si="224"/>
        <v>1</v>
      </c>
      <c r="AN517">
        <f t="shared" si="225"/>
        <v>1</v>
      </c>
      <c r="AO517">
        <f t="shared" si="226"/>
        <v>1</v>
      </c>
      <c r="AP517">
        <f t="shared" si="227"/>
        <v>1</v>
      </c>
    </row>
    <row r="518" spans="1:42" x14ac:dyDescent="0.3">
      <c r="A518">
        <v>566</v>
      </c>
      <c r="B518" t="s">
        <v>590</v>
      </c>
      <c r="C518" s="1">
        <v>42494</v>
      </c>
      <c r="D518" s="5">
        <f>INDEX(daysDrivenData!B:C,MATCH(DataCleaned!B518,daysDrivenData!C:C,0),1)</f>
        <v>16</v>
      </c>
      <c r="E518">
        <v>43</v>
      </c>
      <c r="F518">
        <v>9.2764735854449594</v>
      </c>
      <c r="G518">
        <v>18.412403100775101</v>
      </c>
      <c r="H518">
        <v>18.604651162790699</v>
      </c>
      <c r="I518">
        <v>826.70230492313601</v>
      </c>
      <c r="J518">
        <v>19.225634998212399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17</v>
      </c>
      <c r="Q518">
        <v>17</v>
      </c>
      <c r="R518">
        <v>5</v>
      </c>
      <c r="S518">
        <v>2</v>
      </c>
      <c r="T518">
        <v>0</v>
      </c>
      <c r="U518">
        <v>0</v>
      </c>
      <c r="V518">
        <v>2</v>
      </c>
      <c r="W518">
        <v>0</v>
      </c>
      <c r="X518">
        <v>6</v>
      </c>
      <c r="Y518">
        <v>12</v>
      </c>
      <c r="Z518">
        <f t="shared" si="228"/>
        <v>7</v>
      </c>
      <c r="AA518">
        <f t="shared" si="229"/>
        <v>118.10032927473371</v>
      </c>
      <c r="AB518">
        <f t="shared" si="230"/>
        <v>6.1428571428571432</v>
      </c>
      <c r="AC518">
        <f t="shared" si="231"/>
        <v>2.6875</v>
      </c>
      <c r="AD518">
        <f t="shared" si="215"/>
        <v>0</v>
      </c>
      <c r="AE518">
        <f t="shared" si="216"/>
        <v>0</v>
      </c>
      <c r="AF518">
        <f t="shared" si="217"/>
        <v>0</v>
      </c>
      <c r="AG518">
        <f t="shared" si="218"/>
        <v>0</v>
      </c>
      <c r="AH518">
        <f t="shared" si="219"/>
        <v>0</v>
      </c>
      <c r="AI518">
        <f t="shared" si="220"/>
        <v>1</v>
      </c>
      <c r="AJ518">
        <f t="shared" si="221"/>
        <v>1</v>
      </c>
      <c r="AK518">
        <f t="shared" si="222"/>
        <v>1</v>
      </c>
      <c r="AL518">
        <f t="shared" si="223"/>
        <v>1</v>
      </c>
      <c r="AM518">
        <f t="shared" si="224"/>
        <v>1</v>
      </c>
      <c r="AN518">
        <f t="shared" si="225"/>
        <v>1</v>
      </c>
      <c r="AO518">
        <f t="shared" si="226"/>
        <v>1</v>
      </c>
      <c r="AP518">
        <f t="shared" si="227"/>
        <v>0</v>
      </c>
    </row>
    <row r="519" spans="1:42" x14ac:dyDescent="0.3">
      <c r="A519">
        <v>567</v>
      </c>
      <c r="B519" t="s">
        <v>591</v>
      </c>
      <c r="C519" s="1">
        <v>42469</v>
      </c>
      <c r="D519" s="5">
        <f>INDEX(daysDrivenData!B:C,MATCH(DataCleaned!B519,daysDrivenData!C:C,0),1)</f>
        <v>55</v>
      </c>
      <c r="E519">
        <v>478</v>
      </c>
      <c r="F519">
        <v>3.8960343575965202</v>
      </c>
      <c r="G519">
        <v>15.3028242677824</v>
      </c>
      <c r="H519">
        <v>39.539748953974801</v>
      </c>
      <c r="I519">
        <v>6494.4421107669295</v>
      </c>
      <c r="J519">
        <v>13.5866989764998</v>
      </c>
      <c r="K519">
        <v>0</v>
      </c>
      <c r="L519">
        <v>10</v>
      </c>
      <c r="M519">
        <v>8</v>
      </c>
      <c r="N519">
        <v>5</v>
      </c>
      <c r="O519">
        <v>29</v>
      </c>
      <c r="P519">
        <v>44</v>
      </c>
      <c r="Q519">
        <v>58</v>
      </c>
      <c r="R519">
        <v>43</v>
      </c>
      <c r="S519">
        <v>47</v>
      </c>
      <c r="T519">
        <v>64</v>
      </c>
      <c r="U519">
        <v>75</v>
      </c>
      <c r="V519">
        <v>41</v>
      </c>
      <c r="W519">
        <v>54</v>
      </c>
      <c r="X519">
        <v>2</v>
      </c>
      <c r="Y519">
        <v>13</v>
      </c>
      <c r="Z519">
        <f t="shared" si="228"/>
        <v>12</v>
      </c>
      <c r="AA519">
        <f t="shared" si="229"/>
        <v>541.20350923057742</v>
      </c>
      <c r="AB519">
        <f t="shared" si="230"/>
        <v>39.833333333333336</v>
      </c>
      <c r="AC519">
        <f t="shared" si="231"/>
        <v>8.6909090909090914</v>
      </c>
      <c r="AD519">
        <f t="shared" si="215"/>
        <v>0</v>
      </c>
      <c r="AE519">
        <f t="shared" si="216"/>
        <v>1</v>
      </c>
      <c r="AF519">
        <f t="shared" si="217"/>
        <v>1</v>
      </c>
      <c r="AG519">
        <f t="shared" si="218"/>
        <v>1</v>
      </c>
      <c r="AH519">
        <f t="shared" si="219"/>
        <v>1</v>
      </c>
      <c r="AI519">
        <f t="shared" si="220"/>
        <v>1</v>
      </c>
      <c r="AJ519">
        <f t="shared" si="221"/>
        <v>1</v>
      </c>
      <c r="AK519">
        <f t="shared" si="222"/>
        <v>1</v>
      </c>
      <c r="AL519">
        <f t="shared" si="223"/>
        <v>1</v>
      </c>
      <c r="AM519">
        <f t="shared" si="224"/>
        <v>1</v>
      </c>
      <c r="AN519">
        <f t="shared" si="225"/>
        <v>1</v>
      </c>
      <c r="AO519">
        <f t="shared" si="226"/>
        <v>1</v>
      </c>
      <c r="AP519">
        <f t="shared" si="227"/>
        <v>1</v>
      </c>
    </row>
    <row r="520" spans="1:42" x14ac:dyDescent="0.3">
      <c r="A520">
        <v>569</v>
      </c>
      <c r="B520" t="s">
        <v>593</v>
      </c>
      <c r="C520" s="1">
        <v>42457</v>
      </c>
      <c r="D520" s="5">
        <f>INDEX(daysDrivenData!B:C,MATCH(DataCleaned!B520,daysDrivenData!C:C,0),1)</f>
        <v>38</v>
      </c>
      <c r="E520">
        <v>213</v>
      </c>
      <c r="F520">
        <v>4.0004735268667204</v>
      </c>
      <c r="G520">
        <v>12.0920187793427</v>
      </c>
      <c r="H520">
        <v>14.553990610328601</v>
      </c>
      <c r="I520">
        <v>2466.18262479339</v>
      </c>
      <c r="J520">
        <v>11.5783221821286</v>
      </c>
      <c r="K520">
        <v>5</v>
      </c>
      <c r="L520">
        <v>4</v>
      </c>
      <c r="M520">
        <v>40</v>
      </c>
      <c r="N520">
        <v>8</v>
      </c>
      <c r="O520">
        <v>25</v>
      </c>
      <c r="P520">
        <v>33</v>
      </c>
      <c r="Q520">
        <v>18</v>
      </c>
      <c r="R520">
        <v>0</v>
      </c>
      <c r="S520">
        <v>0</v>
      </c>
      <c r="T520">
        <v>6</v>
      </c>
      <c r="U520">
        <v>21</v>
      </c>
      <c r="V520">
        <v>34</v>
      </c>
      <c r="W520">
        <v>19</v>
      </c>
      <c r="X520">
        <v>1</v>
      </c>
      <c r="Y520">
        <v>13</v>
      </c>
      <c r="Z520">
        <f t="shared" si="228"/>
        <v>13</v>
      </c>
      <c r="AA520">
        <f t="shared" si="229"/>
        <v>189.7063557533377</v>
      </c>
      <c r="AB520">
        <f t="shared" si="230"/>
        <v>16.384615384615383</v>
      </c>
      <c r="AC520">
        <f t="shared" si="231"/>
        <v>5.6052631578947372</v>
      </c>
      <c r="AD520">
        <f t="shared" si="215"/>
        <v>1</v>
      </c>
      <c r="AE520">
        <f t="shared" si="216"/>
        <v>1</v>
      </c>
      <c r="AF520">
        <f t="shared" si="217"/>
        <v>1</v>
      </c>
      <c r="AG520">
        <f t="shared" si="218"/>
        <v>1</v>
      </c>
      <c r="AH520">
        <f t="shared" si="219"/>
        <v>1</v>
      </c>
      <c r="AI520">
        <f t="shared" si="220"/>
        <v>1</v>
      </c>
      <c r="AJ520">
        <f t="shared" si="221"/>
        <v>1</v>
      </c>
      <c r="AK520">
        <f t="shared" si="222"/>
        <v>1</v>
      </c>
      <c r="AL520">
        <f t="shared" si="223"/>
        <v>1</v>
      </c>
      <c r="AM520">
        <f t="shared" si="224"/>
        <v>1</v>
      </c>
      <c r="AN520">
        <f t="shared" si="225"/>
        <v>1</v>
      </c>
      <c r="AO520">
        <f t="shared" si="226"/>
        <v>1</v>
      </c>
      <c r="AP520">
        <f t="shared" si="227"/>
        <v>1</v>
      </c>
    </row>
    <row r="521" spans="1:42" x14ac:dyDescent="0.3">
      <c r="A521">
        <v>570</v>
      </c>
      <c r="B521" t="s">
        <v>594</v>
      </c>
      <c r="C521" s="1">
        <v>42496</v>
      </c>
      <c r="D521" s="5">
        <f>INDEX(daysDrivenData!B:C,MATCH(DataCleaned!B521,daysDrivenData!C:C,0),1)</f>
        <v>32</v>
      </c>
      <c r="E521">
        <v>224</v>
      </c>
      <c r="F521">
        <v>4.2878741107712299</v>
      </c>
      <c r="G521">
        <v>16.6845982142857</v>
      </c>
      <c r="H521">
        <v>53.125</v>
      </c>
      <c r="I521">
        <v>3628.92349787386</v>
      </c>
      <c r="J521">
        <v>16.200551329793999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</v>
      </c>
      <c r="Q521">
        <v>23</v>
      </c>
      <c r="R521">
        <v>31</v>
      </c>
      <c r="S521">
        <v>30</v>
      </c>
      <c r="T521">
        <v>18</v>
      </c>
      <c r="U521">
        <v>41</v>
      </c>
      <c r="V521">
        <v>38</v>
      </c>
      <c r="W521">
        <v>41</v>
      </c>
      <c r="X521">
        <v>6</v>
      </c>
      <c r="Y521">
        <v>13</v>
      </c>
      <c r="Z521">
        <f t="shared" si="228"/>
        <v>8</v>
      </c>
      <c r="AA521">
        <f t="shared" si="229"/>
        <v>453.6154372342325</v>
      </c>
      <c r="AB521">
        <f t="shared" si="230"/>
        <v>28</v>
      </c>
      <c r="AC521">
        <f t="shared" si="231"/>
        <v>7</v>
      </c>
      <c r="AD521">
        <f t="shared" si="215"/>
        <v>0</v>
      </c>
      <c r="AE521">
        <f t="shared" si="216"/>
        <v>0</v>
      </c>
      <c r="AF521">
        <f t="shared" si="217"/>
        <v>0</v>
      </c>
      <c r="AG521">
        <f t="shared" si="218"/>
        <v>0</v>
      </c>
      <c r="AH521">
        <f t="shared" si="219"/>
        <v>0</v>
      </c>
      <c r="AI521">
        <f t="shared" si="220"/>
        <v>1</v>
      </c>
      <c r="AJ521">
        <f t="shared" si="221"/>
        <v>1</v>
      </c>
      <c r="AK521">
        <f t="shared" si="222"/>
        <v>1</v>
      </c>
      <c r="AL521">
        <f t="shared" si="223"/>
        <v>1</v>
      </c>
      <c r="AM521">
        <f t="shared" si="224"/>
        <v>1</v>
      </c>
      <c r="AN521">
        <f t="shared" si="225"/>
        <v>1</v>
      </c>
      <c r="AO521">
        <f t="shared" si="226"/>
        <v>1</v>
      </c>
      <c r="AP521">
        <f t="shared" si="227"/>
        <v>1</v>
      </c>
    </row>
    <row r="522" spans="1:42" x14ac:dyDescent="0.3">
      <c r="A522">
        <v>571</v>
      </c>
      <c r="B522" t="s">
        <v>595</v>
      </c>
      <c r="C522" s="1">
        <v>42489</v>
      </c>
      <c r="D522" s="5">
        <f>INDEX(daysDrivenData!B:C,MATCH(DataCleaned!B522,daysDrivenData!C:C,0),1)</f>
        <v>30</v>
      </c>
      <c r="E522">
        <v>274</v>
      </c>
      <c r="F522">
        <v>3.5803678508458598</v>
      </c>
      <c r="G522">
        <v>13.6895985401459</v>
      </c>
      <c r="H522">
        <v>36.861313868613102</v>
      </c>
      <c r="I522">
        <v>3491.0432993463101</v>
      </c>
      <c r="J522">
        <v>12.741033939220101</v>
      </c>
      <c r="K522">
        <v>0</v>
      </c>
      <c r="L522">
        <v>0</v>
      </c>
      <c r="M522">
        <v>0</v>
      </c>
      <c r="N522">
        <v>0</v>
      </c>
      <c r="O522">
        <v>10</v>
      </c>
      <c r="P522">
        <v>17</v>
      </c>
      <c r="Q522">
        <v>60</v>
      </c>
      <c r="R522">
        <v>64</v>
      </c>
      <c r="S522">
        <v>56</v>
      </c>
      <c r="T522">
        <v>25</v>
      </c>
      <c r="U522">
        <v>0</v>
      </c>
      <c r="V522">
        <v>42</v>
      </c>
      <c r="W522">
        <v>0</v>
      </c>
      <c r="X522">
        <v>5</v>
      </c>
      <c r="Y522">
        <v>12</v>
      </c>
      <c r="Z522">
        <f t="shared" si="228"/>
        <v>8</v>
      </c>
      <c r="AA522">
        <f t="shared" si="229"/>
        <v>436.38041241828876</v>
      </c>
      <c r="AB522">
        <f t="shared" si="230"/>
        <v>34.25</v>
      </c>
      <c r="AC522">
        <f t="shared" si="231"/>
        <v>9.1333333333333329</v>
      </c>
      <c r="AD522">
        <f t="shared" si="215"/>
        <v>0</v>
      </c>
      <c r="AE522">
        <f t="shared" si="216"/>
        <v>0</v>
      </c>
      <c r="AF522">
        <f t="shared" si="217"/>
        <v>0</v>
      </c>
      <c r="AG522">
        <f t="shared" si="218"/>
        <v>0</v>
      </c>
      <c r="AH522">
        <f t="shared" si="219"/>
        <v>1</v>
      </c>
      <c r="AI522">
        <f t="shared" si="220"/>
        <v>1</v>
      </c>
      <c r="AJ522">
        <f t="shared" si="221"/>
        <v>1</v>
      </c>
      <c r="AK522">
        <f t="shared" si="222"/>
        <v>1</v>
      </c>
      <c r="AL522">
        <f t="shared" si="223"/>
        <v>1</v>
      </c>
      <c r="AM522">
        <f t="shared" si="224"/>
        <v>1</v>
      </c>
      <c r="AN522">
        <f t="shared" si="225"/>
        <v>1</v>
      </c>
      <c r="AO522">
        <f t="shared" si="226"/>
        <v>1</v>
      </c>
      <c r="AP522">
        <f t="shared" si="227"/>
        <v>0</v>
      </c>
    </row>
    <row r="523" spans="1:42" x14ac:dyDescent="0.3">
      <c r="A523">
        <v>572</v>
      </c>
      <c r="B523" t="s">
        <v>596</v>
      </c>
      <c r="C523" s="1">
        <v>42466</v>
      </c>
      <c r="D523" s="5">
        <f>INDEX(daysDrivenData!B:C,MATCH(DataCleaned!B523,daysDrivenData!C:C,0),1)</f>
        <v>26</v>
      </c>
      <c r="E523">
        <v>260</v>
      </c>
      <c r="F523">
        <v>3.6517334865415401</v>
      </c>
      <c r="G523">
        <v>15.2696153846153</v>
      </c>
      <c r="H523">
        <v>35.384615384615302</v>
      </c>
      <c r="I523">
        <v>3416.16706940111</v>
      </c>
      <c r="J523">
        <v>13.139104113081199</v>
      </c>
      <c r="K523">
        <v>0</v>
      </c>
      <c r="L523">
        <v>46</v>
      </c>
      <c r="M523">
        <v>55</v>
      </c>
      <c r="N523">
        <v>0</v>
      </c>
      <c r="O523">
        <v>0</v>
      </c>
      <c r="P523">
        <v>0</v>
      </c>
      <c r="Q523">
        <v>37</v>
      </c>
      <c r="R523">
        <v>27</v>
      </c>
      <c r="S523">
        <v>41</v>
      </c>
      <c r="T523">
        <v>20</v>
      </c>
      <c r="U523">
        <v>34</v>
      </c>
      <c r="V523">
        <v>0</v>
      </c>
      <c r="W523">
        <v>0</v>
      </c>
      <c r="X523">
        <v>2</v>
      </c>
      <c r="Y523">
        <v>11</v>
      </c>
      <c r="Z523">
        <f t="shared" si="228"/>
        <v>10</v>
      </c>
      <c r="AA523">
        <f t="shared" si="229"/>
        <v>341.61670694011099</v>
      </c>
      <c r="AB523">
        <f t="shared" si="230"/>
        <v>26</v>
      </c>
      <c r="AC523">
        <f t="shared" si="231"/>
        <v>10</v>
      </c>
      <c r="AD523">
        <f t="shared" si="215"/>
        <v>0</v>
      </c>
      <c r="AE523">
        <f t="shared" si="216"/>
        <v>1</v>
      </c>
      <c r="AF523">
        <f t="shared" si="217"/>
        <v>1</v>
      </c>
      <c r="AG523">
        <f t="shared" si="218"/>
        <v>1</v>
      </c>
      <c r="AH523">
        <f t="shared" si="219"/>
        <v>1</v>
      </c>
      <c r="AI523">
        <f t="shared" si="220"/>
        <v>1</v>
      </c>
      <c r="AJ523">
        <f t="shared" si="221"/>
        <v>1</v>
      </c>
      <c r="AK523">
        <f t="shared" si="222"/>
        <v>1</v>
      </c>
      <c r="AL523">
        <f t="shared" si="223"/>
        <v>1</v>
      </c>
      <c r="AM523">
        <f t="shared" si="224"/>
        <v>1</v>
      </c>
      <c r="AN523">
        <f t="shared" si="225"/>
        <v>1</v>
      </c>
      <c r="AO523">
        <f t="shared" si="226"/>
        <v>0</v>
      </c>
      <c r="AP523">
        <f t="shared" si="227"/>
        <v>0</v>
      </c>
    </row>
    <row r="524" spans="1:42" x14ac:dyDescent="0.3">
      <c r="A524">
        <v>573</v>
      </c>
      <c r="B524" t="s">
        <v>597</v>
      </c>
      <c r="C524" s="1">
        <v>42475</v>
      </c>
      <c r="D524" s="5">
        <f>INDEX(daysDrivenData!B:C,MATCH(DataCleaned!B524,daysDrivenData!C:C,0),1)</f>
        <v>4</v>
      </c>
      <c r="E524">
        <v>34</v>
      </c>
      <c r="F524">
        <v>2.6009748972724598</v>
      </c>
      <c r="G524">
        <v>13.185784313725399</v>
      </c>
      <c r="H524">
        <v>23.529411764705799</v>
      </c>
      <c r="I524">
        <v>366.765404037265</v>
      </c>
      <c r="J524">
        <v>10.7872177658019</v>
      </c>
      <c r="K524">
        <v>0</v>
      </c>
      <c r="L524">
        <v>0</v>
      </c>
      <c r="M524">
        <v>10</v>
      </c>
      <c r="N524">
        <v>6</v>
      </c>
      <c r="O524">
        <v>9</v>
      </c>
      <c r="P524">
        <v>9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  <c r="Y524">
        <v>6</v>
      </c>
      <c r="Z524">
        <f t="shared" si="228"/>
        <v>4</v>
      </c>
      <c r="AA524">
        <f t="shared" si="229"/>
        <v>91.69135100931625</v>
      </c>
      <c r="AB524">
        <f t="shared" si="230"/>
        <v>8.5</v>
      </c>
      <c r="AC524">
        <f t="shared" si="231"/>
        <v>8.5</v>
      </c>
      <c r="AD524">
        <f t="shared" si="215"/>
        <v>0</v>
      </c>
      <c r="AE524">
        <f t="shared" si="216"/>
        <v>0</v>
      </c>
      <c r="AF524">
        <f t="shared" si="217"/>
        <v>1</v>
      </c>
      <c r="AG524">
        <f t="shared" si="218"/>
        <v>1</v>
      </c>
      <c r="AH524">
        <f t="shared" si="219"/>
        <v>1</v>
      </c>
      <c r="AI524">
        <f t="shared" si="220"/>
        <v>1</v>
      </c>
      <c r="AJ524">
        <f t="shared" si="221"/>
        <v>0</v>
      </c>
      <c r="AK524">
        <f t="shared" si="222"/>
        <v>0</v>
      </c>
      <c r="AL524">
        <f t="shared" si="223"/>
        <v>0</v>
      </c>
      <c r="AM524">
        <f t="shared" si="224"/>
        <v>0</v>
      </c>
      <c r="AN524">
        <f t="shared" si="225"/>
        <v>0</v>
      </c>
      <c r="AO524">
        <f t="shared" si="226"/>
        <v>0</v>
      </c>
      <c r="AP524">
        <f t="shared" si="227"/>
        <v>0</v>
      </c>
    </row>
    <row r="525" spans="1:42" x14ac:dyDescent="0.3">
      <c r="A525">
        <v>574</v>
      </c>
      <c r="B525" t="s">
        <v>598</v>
      </c>
      <c r="C525" s="1">
        <v>42485</v>
      </c>
      <c r="D525" s="5">
        <f>INDEX(daysDrivenData!B:C,MATCH(DataCleaned!B525,daysDrivenData!C:C,0),1)</f>
        <v>27</v>
      </c>
      <c r="E525">
        <v>195</v>
      </c>
      <c r="F525">
        <v>3.4984942067348501</v>
      </c>
      <c r="G525">
        <v>14.195128205128199</v>
      </c>
      <c r="H525">
        <v>53.846153846153797</v>
      </c>
      <c r="I525">
        <v>2639.1379950259102</v>
      </c>
      <c r="J525">
        <v>13.534041000132801</v>
      </c>
      <c r="K525">
        <v>0</v>
      </c>
      <c r="L525">
        <v>0</v>
      </c>
      <c r="M525">
        <v>0</v>
      </c>
      <c r="N525">
        <v>0</v>
      </c>
      <c r="O525">
        <v>10</v>
      </c>
      <c r="P525">
        <v>13</v>
      </c>
      <c r="Q525">
        <v>6</v>
      </c>
      <c r="R525">
        <v>54</v>
      </c>
      <c r="S525">
        <v>0</v>
      </c>
      <c r="T525">
        <v>13</v>
      </c>
      <c r="U525">
        <v>43</v>
      </c>
      <c r="V525">
        <v>56</v>
      </c>
      <c r="W525">
        <v>0</v>
      </c>
      <c r="X525">
        <v>5</v>
      </c>
      <c r="Y525">
        <v>12</v>
      </c>
      <c r="Z525">
        <f t="shared" si="228"/>
        <v>8</v>
      </c>
      <c r="AA525">
        <f t="shared" si="229"/>
        <v>329.89224937823877</v>
      </c>
      <c r="AB525">
        <f t="shared" si="230"/>
        <v>24.375</v>
      </c>
      <c r="AC525">
        <f t="shared" si="231"/>
        <v>7.2222222222222223</v>
      </c>
      <c r="AD525">
        <f t="shared" si="215"/>
        <v>0</v>
      </c>
      <c r="AE525">
        <f t="shared" si="216"/>
        <v>0</v>
      </c>
      <c r="AF525">
        <f t="shared" si="217"/>
        <v>0</v>
      </c>
      <c r="AG525">
        <f t="shared" si="218"/>
        <v>0</v>
      </c>
      <c r="AH525">
        <f t="shared" si="219"/>
        <v>1</v>
      </c>
      <c r="AI525">
        <f t="shared" si="220"/>
        <v>1</v>
      </c>
      <c r="AJ525">
        <f t="shared" si="221"/>
        <v>1</v>
      </c>
      <c r="AK525">
        <f t="shared" si="222"/>
        <v>1</v>
      </c>
      <c r="AL525">
        <f t="shared" si="223"/>
        <v>1</v>
      </c>
      <c r="AM525">
        <f t="shared" si="224"/>
        <v>1</v>
      </c>
      <c r="AN525">
        <f t="shared" si="225"/>
        <v>1</v>
      </c>
      <c r="AO525">
        <f t="shared" si="226"/>
        <v>1</v>
      </c>
      <c r="AP525">
        <f t="shared" si="227"/>
        <v>0</v>
      </c>
    </row>
    <row r="526" spans="1:42" x14ac:dyDescent="0.3">
      <c r="A526">
        <v>575</v>
      </c>
      <c r="B526" t="s">
        <v>599</v>
      </c>
      <c r="C526" s="1">
        <v>42472</v>
      </c>
      <c r="D526" s="5">
        <f>INDEX(daysDrivenData!B:C,MATCH(DataCleaned!B526,daysDrivenData!C:C,0),1)</f>
        <v>47</v>
      </c>
      <c r="E526">
        <v>379</v>
      </c>
      <c r="F526">
        <v>3.5539651401041401</v>
      </c>
      <c r="G526">
        <v>12.7825857519788</v>
      </c>
      <c r="H526">
        <v>35.092348284960401</v>
      </c>
      <c r="I526">
        <v>4627.01480164643</v>
      </c>
      <c r="J526">
        <v>12.2084823262438</v>
      </c>
      <c r="K526">
        <v>0</v>
      </c>
      <c r="L526">
        <v>0</v>
      </c>
      <c r="M526">
        <v>42</v>
      </c>
      <c r="N526">
        <v>21</v>
      </c>
      <c r="O526">
        <v>22</v>
      </c>
      <c r="P526">
        <v>24</v>
      </c>
      <c r="Q526">
        <v>59</v>
      </c>
      <c r="R526">
        <v>41</v>
      </c>
      <c r="S526">
        <v>21</v>
      </c>
      <c r="T526">
        <v>20</v>
      </c>
      <c r="U526">
        <v>26</v>
      </c>
      <c r="V526">
        <v>66</v>
      </c>
      <c r="W526">
        <v>37</v>
      </c>
      <c r="X526">
        <v>3</v>
      </c>
      <c r="Y526">
        <v>13</v>
      </c>
      <c r="Z526">
        <f t="shared" si="228"/>
        <v>11</v>
      </c>
      <c r="AA526">
        <f t="shared" si="229"/>
        <v>420.63770924058457</v>
      </c>
      <c r="AB526">
        <f t="shared" si="230"/>
        <v>34.454545454545453</v>
      </c>
      <c r="AC526">
        <f t="shared" si="231"/>
        <v>8.0638297872340434</v>
      </c>
      <c r="AD526">
        <f t="shared" si="215"/>
        <v>0</v>
      </c>
      <c r="AE526">
        <f t="shared" si="216"/>
        <v>0</v>
      </c>
      <c r="AF526">
        <f t="shared" si="217"/>
        <v>1</v>
      </c>
      <c r="AG526">
        <f t="shared" si="218"/>
        <v>1</v>
      </c>
      <c r="AH526">
        <f t="shared" si="219"/>
        <v>1</v>
      </c>
      <c r="AI526">
        <f t="shared" si="220"/>
        <v>1</v>
      </c>
      <c r="AJ526">
        <f t="shared" si="221"/>
        <v>1</v>
      </c>
      <c r="AK526">
        <f t="shared" si="222"/>
        <v>1</v>
      </c>
      <c r="AL526">
        <f t="shared" si="223"/>
        <v>1</v>
      </c>
      <c r="AM526">
        <f t="shared" si="224"/>
        <v>1</v>
      </c>
      <c r="AN526">
        <f t="shared" si="225"/>
        <v>1</v>
      </c>
      <c r="AO526">
        <f t="shared" si="226"/>
        <v>1</v>
      </c>
      <c r="AP526">
        <f t="shared" si="227"/>
        <v>1</v>
      </c>
    </row>
    <row r="527" spans="1:42" x14ac:dyDescent="0.3">
      <c r="A527">
        <v>576</v>
      </c>
      <c r="B527" t="s">
        <v>600</v>
      </c>
      <c r="C527" s="1">
        <v>42460</v>
      </c>
      <c r="D527" s="5">
        <f>INDEX(daysDrivenData!B:C,MATCH(DataCleaned!B527,daysDrivenData!C:C,0),1)</f>
        <v>9</v>
      </c>
      <c r="E527">
        <v>55</v>
      </c>
      <c r="F527">
        <v>4.5041502049965096</v>
      </c>
      <c r="G527">
        <v>14.716363636363599</v>
      </c>
      <c r="H527">
        <v>18.181818181818102</v>
      </c>
      <c r="I527">
        <v>736.02806569152494</v>
      </c>
      <c r="J527">
        <v>13.382328467118599</v>
      </c>
      <c r="K527">
        <v>18</v>
      </c>
      <c r="L527">
        <v>37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2</v>
      </c>
      <c r="Z527">
        <f t="shared" si="228"/>
        <v>2</v>
      </c>
      <c r="AA527">
        <f t="shared" si="229"/>
        <v>368.01403284576247</v>
      </c>
      <c r="AB527">
        <f t="shared" si="230"/>
        <v>27.5</v>
      </c>
      <c r="AC527">
        <f t="shared" si="231"/>
        <v>6.1111111111111107</v>
      </c>
      <c r="AD527">
        <f t="shared" si="215"/>
        <v>1</v>
      </c>
      <c r="AE527">
        <f t="shared" si="216"/>
        <v>1</v>
      </c>
      <c r="AF527">
        <f t="shared" si="217"/>
        <v>0</v>
      </c>
      <c r="AG527">
        <f t="shared" si="218"/>
        <v>0</v>
      </c>
      <c r="AH527">
        <f t="shared" si="219"/>
        <v>0</v>
      </c>
      <c r="AI527">
        <f t="shared" si="220"/>
        <v>0</v>
      </c>
      <c r="AJ527">
        <f t="shared" si="221"/>
        <v>0</v>
      </c>
      <c r="AK527">
        <f t="shared" si="222"/>
        <v>0</v>
      </c>
      <c r="AL527">
        <f t="shared" si="223"/>
        <v>0</v>
      </c>
      <c r="AM527">
        <f t="shared" si="224"/>
        <v>0</v>
      </c>
      <c r="AN527">
        <f t="shared" si="225"/>
        <v>0</v>
      </c>
      <c r="AO527">
        <f t="shared" si="226"/>
        <v>0</v>
      </c>
      <c r="AP527">
        <f t="shared" si="227"/>
        <v>0</v>
      </c>
    </row>
    <row r="528" spans="1:42" x14ac:dyDescent="0.3">
      <c r="A528">
        <v>577</v>
      </c>
      <c r="B528" t="s">
        <v>601</v>
      </c>
      <c r="C528" s="1">
        <v>42496</v>
      </c>
      <c r="D528" s="5">
        <f>INDEX(daysDrivenData!B:C,MATCH(DataCleaned!B528,daysDrivenData!C:C,0),1)</f>
        <v>46</v>
      </c>
      <c r="E528">
        <v>245</v>
      </c>
      <c r="F528">
        <v>5.0304358511271996</v>
      </c>
      <c r="G528">
        <v>16.5253061224489</v>
      </c>
      <c r="H528">
        <v>32.653061224489797</v>
      </c>
      <c r="I528">
        <v>3817.7871788331399</v>
      </c>
      <c r="J528">
        <v>15.5828048115638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11</v>
      </c>
      <c r="Q528">
        <v>63</v>
      </c>
      <c r="R528">
        <v>69</v>
      </c>
      <c r="S528">
        <v>16</v>
      </c>
      <c r="T528">
        <v>23</v>
      </c>
      <c r="U528">
        <v>18</v>
      </c>
      <c r="V528">
        <v>24</v>
      </c>
      <c r="W528">
        <v>21</v>
      </c>
      <c r="X528">
        <v>6</v>
      </c>
      <c r="Y528">
        <v>13</v>
      </c>
      <c r="Z528">
        <f t="shared" si="228"/>
        <v>8</v>
      </c>
      <c r="AA528">
        <f t="shared" si="229"/>
        <v>477.22339735414249</v>
      </c>
      <c r="AB528">
        <f t="shared" si="230"/>
        <v>30.625</v>
      </c>
      <c r="AC528">
        <f t="shared" si="231"/>
        <v>5.3260869565217392</v>
      </c>
      <c r="AD528">
        <f t="shared" si="215"/>
        <v>0</v>
      </c>
      <c r="AE528">
        <f t="shared" si="216"/>
        <v>0</v>
      </c>
      <c r="AF528">
        <f t="shared" si="217"/>
        <v>0</v>
      </c>
      <c r="AG528">
        <f t="shared" si="218"/>
        <v>0</v>
      </c>
      <c r="AH528">
        <f t="shared" si="219"/>
        <v>0</v>
      </c>
      <c r="AI528">
        <f t="shared" si="220"/>
        <v>1</v>
      </c>
      <c r="AJ528">
        <f t="shared" si="221"/>
        <v>1</v>
      </c>
      <c r="AK528">
        <f t="shared" si="222"/>
        <v>1</v>
      </c>
      <c r="AL528">
        <f t="shared" si="223"/>
        <v>1</v>
      </c>
      <c r="AM528">
        <f t="shared" si="224"/>
        <v>1</v>
      </c>
      <c r="AN528">
        <f t="shared" si="225"/>
        <v>1</v>
      </c>
      <c r="AO528">
        <f t="shared" si="226"/>
        <v>1</v>
      </c>
      <c r="AP528">
        <f t="shared" si="227"/>
        <v>1</v>
      </c>
    </row>
    <row r="529" spans="1:42" x14ac:dyDescent="0.3">
      <c r="A529">
        <v>578</v>
      </c>
      <c r="B529" t="s">
        <v>602</v>
      </c>
      <c r="C529" s="1">
        <v>42465</v>
      </c>
      <c r="D529" s="5">
        <f>INDEX(daysDrivenData!B:C,MATCH(DataCleaned!B529,daysDrivenData!C:C,0),1)</f>
        <v>39</v>
      </c>
      <c r="E529">
        <v>327</v>
      </c>
      <c r="F529">
        <v>3.2945353517192002</v>
      </c>
      <c r="G529">
        <v>13.767023445463799</v>
      </c>
      <c r="H529">
        <v>62.385321100917402</v>
      </c>
      <c r="I529">
        <v>4881.6754518891703</v>
      </c>
      <c r="J529">
        <v>14.928671106694701</v>
      </c>
      <c r="K529">
        <v>0</v>
      </c>
      <c r="L529">
        <v>47</v>
      </c>
      <c r="M529">
        <v>24</v>
      </c>
      <c r="N529">
        <v>42</v>
      </c>
      <c r="O529">
        <v>0</v>
      </c>
      <c r="P529">
        <v>65</v>
      </c>
      <c r="Q529">
        <v>72</v>
      </c>
      <c r="R529">
        <v>38</v>
      </c>
      <c r="S529">
        <v>35</v>
      </c>
      <c r="T529">
        <v>3</v>
      </c>
      <c r="U529">
        <v>1</v>
      </c>
      <c r="V529">
        <v>0</v>
      </c>
      <c r="W529">
        <v>0</v>
      </c>
      <c r="X529">
        <v>2</v>
      </c>
      <c r="Y529">
        <v>11</v>
      </c>
      <c r="Z529">
        <f t="shared" si="228"/>
        <v>10</v>
      </c>
      <c r="AA529">
        <f t="shared" si="229"/>
        <v>488.16754518891702</v>
      </c>
      <c r="AB529">
        <f t="shared" si="230"/>
        <v>32.700000000000003</v>
      </c>
      <c r="AC529">
        <f t="shared" si="231"/>
        <v>8.384615384615385</v>
      </c>
      <c r="AD529">
        <f t="shared" si="215"/>
        <v>0</v>
      </c>
      <c r="AE529">
        <f t="shared" si="216"/>
        <v>1</v>
      </c>
      <c r="AF529">
        <f t="shared" si="217"/>
        <v>1</v>
      </c>
      <c r="AG529">
        <f t="shared" si="218"/>
        <v>1</v>
      </c>
      <c r="AH529">
        <f t="shared" si="219"/>
        <v>1</v>
      </c>
      <c r="AI529">
        <f t="shared" si="220"/>
        <v>1</v>
      </c>
      <c r="AJ529">
        <f t="shared" si="221"/>
        <v>1</v>
      </c>
      <c r="AK529">
        <f t="shared" si="222"/>
        <v>1</v>
      </c>
      <c r="AL529">
        <f t="shared" si="223"/>
        <v>1</v>
      </c>
      <c r="AM529">
        <f t="shared" si="224"/>
        <v>1</v>
      </c>
      <c r="AN529">
        <f t="shared" si="225"/>
        <v>1</v>
      </c>
      <c r="AO529">
        <f t="shared" si="226"/>
        <v>0</v>
      </c>
      <c r="AP529">
        <f t="shared" si="227"/>
        <v>0</v>
      </c>
    </row>
    <row r="530" spans="1:42" x14ac:dyDescent="0.3">
      <c r="A530">
        <v>579</v>
      </c>
      <c r="B530" t="s">
        <v>603</v>
      </c>
      <c r="C530" s="1">
        <v>42468</v>
      </c>
      <c r="D530" s="5">
        <f>INDEX(daysDrivenData!B:C,MATCH(DataCleaned!B530,daysDrivenData!C:C,0),1)</f>
        <v>12</v>
      </c>
      <c r="E530">
        <v>38</v>
      </c>
      <c r="F530">
        <v>3.45267396310877</v>
      </c>
      <c r="G530">
        <v>12.998684210526299</v>
      </c>
      <c r="H530">
        <v>47.368421052631497</v>
      </c>
      <c r="I530">
        <v>496.03495005923702</v>
      </c>
      <c r="J530">
        <v>13.053551317348299</v>
      </c>
      <c r="K530">
        <v>0</v>
      </c>
      <c r="L530">
        <v>14</v>
      </c>
      <c r="M530">
        <v>6</v>
      </c>
      <c r="N530">
        <v>1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2</v>
      </c>
      <c r="U530">
        <v>7</v>
      </c>
      <c r="V530">
        <v>7</v>
      </c>
      <c r="W530">
        <v>0</v>
      </c>
      <c r="X530">
        <v>2</v>
      </c>
      <c r="Y530">
        <v>12</v>
      </c>
      <c r="Z530">
        <f t="shared" si="228"/>
        <v>11</v>
      </c>
      <c r="AA530">
        <f t="shared" si="229"/>
        <v>45.094086369021547</v>
      </c>
      <c r="AB530">
        <f t="shared" si="230"/>
        <v>3.4545454545454546</v>
      </c>
      <c r="AC530">
        <f t="shared" si="231"/>
        <v>3.1666666666666665</v>
      </c>
      <c r="AD530">
        <f t="shared" si="215"/>
        <v>0</v>
      </c>
      <c r="AE530">
        <f t="shared" si="216"/>
        <v>1</v>
      </c>
      <c r="AF530">
        <f t="shared" si="217"/>
        <v>1</v>
      </c>
      <c r="AG530">
        <f t="shared" si="218"/>
        <v>1</v>
      </c>
      <c r="AH530">
        <f t="shared" si="219"/>
        <v>1</v>
      </c>
      <c r="AI530">
        <f t="shared" si="220"/>
        <v>1</v>
      </c>
      <c r="AJ530">
        <f t="shared" si="221"/>
        <v>1</v>
      </c>
      <c r="AK530">
        <f t="shared" si="222"/>
        <v>1</v>
      </c>
      <c r="AL530">
        <f t="shared" si="223"/>
        <v>1</v>
      </c>
      <c r="AM530">
        <f t="shared" si="224"/>
        <v>1</v>
      </c>
      <c r="AN530">
        <f t="shared" si="225"/>
        <v>1</v>
      </c>
      <c r="AO530">
        <f t="shared" si="226"/>
        <v>1</v>
      </c>
      <c r="AP530">
        <f t="shared" si="227"/>
        <v>0</v>
      </c>
    </row>
    <row r="531" spans="1:42" x14ac:dyDescent="0.3">
      <c r="A531">
        <v>580</v>
      </c>
      <c r="B531" t="s">
        <v>604</v>
      </c>
      <c r="C531" s="1">
        <v>42477</v>
      </c>
      <c r="D531" s="5">
        <f>INDEX(daysDrivenData!B:C,MATCH(DataCleaned!B531,daysDrivenData!C:C,0),1)</f>
        <v>6</v>
      </c>
      <c r="E531">
        <v>54</v>
      </c>
      <c r="F531">
        <v>6.5971373588160596</v>
      </c>
      <c r="G531">
        <v>16.053086419753001</v>
      </c>
      <c r="H531">
        <v>12.9629629629629</v>
      </c>
      <c r="I531">
        <v>858.03801371990903</v>
      </c>
      <c r="J531">
        <v>15.889592846665</v>
      </c>
      <c r="K531">
        <v>0</v>
      </c>
      <c r="L531">
        <v>0</v>
      </c>
      <c r="M531">
        <v>12</v>
      </c>
      <c r="N531">
        <v>30</v>
      </c>
      <c r="O531">
        <v>0</v>
      </c>
      <c r="P531">
        <v>0</v>
      </c>
      <c r="Q531">
        <v>0</v>
      </c>
      <c r="R531">
        <v>12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3</v>
      </c>
      <c r="Y531">
        <v>8</v>
      </c>
      <c r="Z531">
        <f t="shared" si="228"/>
        <v>6</v>
      </c>
      <c r="AA531">
        <f t="shared" si="229"/>
        <v>143.00633561998484</v>
      </c>
      <c r="AB531">
        <f t="shared" si="230"/>
        <v>9</v>
      </c>
      <c r="AC531">
        <f t="shared" si="231"/>
        <v>9</v>
      </c>
      <c r="AD531">
        <f t="shared" si="215"/>
        <v>0</v>
      </c>
      <c r="AE531">
        <f t="shared" si="216"/>
        <v>0</v>
      </c>
      <c r="AF531">
        <f t="shared" si="217"/>
        <v>1</v>
      </c>
      <c r="AG531">
        <f t="shared" si="218"/>
        <v>1</v>
      </c>
      <c r="AH531">
        <f t="shared" si="219"/>
        <v>1</v>
      </c>
      <c r="AI531">
        <f t="shared" si="220"/>
        <v>1</v>
      </c>
      <c r="AJ531">
        <f t="shared" si="221"/>
        <v>1</v>
      </c>
      <c r="AK531">
        <f t="shared" si="222"/>
        <v>1</v>
      </c>
      <c r="AL531">
        <f t="shared" si="223"/>
        <v>0</v>
      </c>
      <c r="AM531">
        <f t="shared" si="224"/>
        <v>0</v>
      </c>
      <c r="AN531">
        <f t="shared" si="225"/>
        <v>0</v>
      </c>
      <c r="AO531">
        <f t="shared" si="226"/>
        <v>0</v>
      </c>
      <c r="AP531">
        <f t="shared" si="227"/>
        <v>0</v>
      </c>
    </row>
    <row r="532" spans="1:42" x14ac:dyDescent="0.3">
      <c r="A532">
        <v>581</v>
      </c>
      <c r="B532" t="s">
        <v>605</v>
      </c>
      <c r="C532" s="1">
        <v>42483</v>
      </c>
      <c r="D532" s="5">
        <f>INDEX(daysDrivenData!B:C,MATCH(DataCleaned!B532,daysDrivenData!C:C,0),1)</f>
        <v>49</v>
      </c>
      <c r="E532">
        <v>286</v>
      </c>
      <c r="F532">
        <v>4.6271607150601</v>
      </c>
      <c r="G532">
        <v>16.226223776223701</v>
      </c>
      <c r="H532">
        <v>38.461538461538403</v>
      </c>
      <c r="I532">
        <v>4294.73597417781</v>
      </c>
      <c r="J532">
        <v>15.016559350272001</v>
      </c>
      <c r="K532">
        <v>0</v>
      </c>
      <c r="L532">
        <v>0</v>
      </c>
      <c r="M532">
        <v>0</v>
      </c>
      <c r="N532">
        <v>4</v>
      </c>
      <c r="O532">
        <v>11</v>
      </c>
      <c r="P532">
        <v>25</v>
      </c>
      <c r="Q532">
        <v>22</v>
      </c>
      <c r="R532">
        <v>77</v>
      </c>
      <c r="S532">
        <v>20</v>
      </c>
      <c r="T532">
        <v>23</v>
      </c>
      <c r="U532">
        <v>18</v>
      </c>
      <c r="V532">
        <v>41</v>
      </c>
      <c r="W532">
        <v>45</v>
      </c>
      <c r="X532">
        <v>4</v>
      </c>
      <c r="Y532">
        <v>13</v>
      </c>
      <c r="Z532">
        <f t="shared" si="228"/>
        <v>10</v>
      </c>
      <c r="AA532">
        <f t="shared" si="229"/>
        <v>429.47359741778098</v>
      </c>
      <c r="AB532">
        <f t="shared" si="230"/>
        <v>28.6</v>
      </c>
      <c r="AC532">
        <f t="shared" si="231"/>
        <v>5.8367346938775508</v>
      </c>
      <c r="AD532">
        <f t="shared" si="215"/>
        <v>0</v>
      </c>
      <c r="AE532">
        <f t="shared" si="216"/>
        <v>0</v>
      </c>
      <c r="AF532">
        <f t="shared" si="217"/>
        <v>0</v>
      </c>
      <c r="AG532">
        <f t="shared" si="218"/>
        <v>1</v>
      </c>
      <c r="AH532">
        <f t="shared" si="219"/>
        <v>1</v>
      </c>
      <c r="AI532">
        <f t="shared" si="220"/>
        <v>1</v>
      </c>
      <c r="AJ532">
        <f t="shared" si="221"/>
        <v>1</v>
      </c>
      <c r="AK532">
        <f t="shared" si="222"/>
        <v>1</v>
      </c>
      <c r="AL532">
        <f t="shared" si="223"/>
        <v>1</v>
      </c>
      <c r="AM532">
        <f t="shared" si="224"/>
        <v>1</v>
      </c>
      <c r="AN532">
        <f t="shared" si="225"/>
        <v>1</v>
      </c>
      <c r="AO532">
        <f t="shared" si="226"/>
        <v>1</v>
      </c>
      <c r="AP532">
        <f t="shared" si="227"/>
        <v>1</v>
      </c>
    </row>
    <row r="533" spans="1:42" x14ac:dyDescent="0.3">
      <c r="A533">
        <v>582</v>
      </c>
      <c r="B533" s="2" t="s">
        <v>606</v>
      </c>
      <c r="C533" s="1">
        <v>42487</v>
      </c>
      <c r="D533" s="5">
        <f>INDEX(daysDrivenData!B:C,MATCH(DataCleaned!B533,daysDrivenData!C:C,0),1)</f>
        <v>39</v>
      </c>
      <c r="E533">
        <v>267</v>
      </c>
      <c r="F533">
        <v>4.2297144724785101</v>
      </c>
      <c r="G533">
        <v>14.536641697877601</v>
      </c>
      <c r="H533">
        <v>36.704119850187197</v>
      </c>
      <c r="I533">
        <v>3690.8736922889698</v>
      </c>
      <c r="J533">
        <v>13.823496974865</v>
      </c>
      <c r="K533">
        <v>0</v>
      </c>
      <c r="L533">
        <v>0</v>
      </c>
      <c r="M533">
        <v>0</v>
      </c>
      <c r="N533">
        <v>0</v>
      </c>
      <c r="O533">
        <v>11</v>
      </c>
      <c r="P533">
        <v>23</v>
      </c>
      <c r="Q533">
        <v>37</v>
      </c>
      <c r="R533">
        <v>22</v>
      </c>
      <c r="S533">
        <v>23</v>
      </c>
      <c r="T533">
        <v>43</v>
      </c>
      <c r="U533">
        <v>32</v>
      </c>
      <c r="V533">
        <v>40</v>
      </c>
      <c r="W533">
        <v>36</v>
      </c>
      <c r="X533">
        <v>5</v>
      </c>
      <c r="Y533">
        <v>13</v>
      </c>
      <c r="Z533">
        <f t="shared" si="228"/>
        <v>9</v>
      </c>
      <c r="AA533">
        <f t="shared" si="229"/>
        <v>410.09707692099664</v>
      </c>
      <c r="AB533">
        <f t="shared" si="230"/>
        <v>29.666666666666668</v>
      </c>
      <c r="AC533">
        <f t="shared" si="231"/>
        <v>6.8461538461538458</v>
      </c>
      <c r="AD533">
        <f t="shared" si="215"/>
        <v>0</v>
      </c>
      <c r="AE533">
        <f t="shared" si="216"/>
        <v>0</v>
      </c>
      <c r="AF533">
        <f t="shared" si="217"/>
        <v>0</v>
      </c>
      <c r="AG533">
        <f t="shared" si="218"/>
        <v>0</v>
      </c>
      <c r="AH533">
        <f t="shared" si="219"/>
        <v>1</v>
      </c>
      <c r="AI533">
        <f t="shared" si="220"/>
        <v>1</v>
      </c>
      <c r="AJ533">
        <f t="shared" si="221"/>
        <v>1</v>
      </c>
      <c r="AK533">
        <f t="shared" si="222"/>
        <v>1</v>
      </c>
      <c r="AL533">
        <f t="shared" si="223"/>
        <v>1</v>
      </c>
      <c r="AM533">
        <f t="shared" si="224"/>
        <v>1</v>
      </c>
      <c r="AN533">
        <f t="shared" si="225"/>
        <v>1</v>
      </c>
      <c r="AO533">
        <f t="shared" si="226"/>
        <v>1</v>
      </c>
      <c r="AP533">
        <f t="shared" si="227"/>
        <v>1</v>
      </c>
    </row>
    <row r="534" spans="1:42" x14ac:dyDescent="0.3">
      <c r="A534">
        <v>583</v>
      </c>
      <c r="B534" t="s">
        <v>607</v>
      </c>
      <c r="C534" s="1">
        <v>42475</v>
      </c>
      <c r="D534" s="5">
        <f>INDEX(daysDrivenData!B:C,MATCH(DataCleaned!B534,daysDrivenData!C:C,0),1)</f>
        <v>44</v>
      </c>
      <c r="E534">
        <v>247</v>
      </c>
      <c r="F534">
        <v>6.0311142209376998</v>
      </c>
      <c r="G534">
        <v>15.4253036437246</v>
      </c>
      <c r="H534">
        <v>27.125506072874401</v>
      </c>
      <c r="I534">
        <v>3941.6792869136698</v>
      </c>
      <c r="J534">
        <v>15.958215736492599</v>
      </c>
      <c r="K534">
        <v>0</v>
      </c>
      <c r="L534">
        <v>0</v>
      </c>
      <c r="M534">
        <v>37</v>
      </c>
      <c r="N534">
        <v>48</v>
      </c>
      <c r="O534">
        <v>15</v>
      </c>
      <c r="P534">
        <v>12</v>
      </c>
      <c r="Q534">
        <v>22</v>
      </c>
      <c r="R534">
        <v>11</v>
      </c>
      <c r="S534">
        <v>26</v>
      </c>
      <c r="T534">
        <v>24</v>
      </c>
      <c r="U534">
        <v>29</v>
      </c>
      <c r="V534">
        <v>14</v>
      </c>
      <c r="W534">
        <v>9</v>
      </c>
      <c r="X534">
        <v>3</v>
      </c>
      <c r="Y534">
        <v>13</v>
      </c>
      <c r="Z534">
        <f t="shared" si="228"/>
        <v>11</v>
      </c>
      <c r="AA534">
        <f t="shared" si="229"/>
        <v>358.33448062851545</v>
      </c>
      <c r="AB534">
        <f t="shared" si="230"/>
        <v>22.454545454545453</v>
      </c>
      <c r="AC534">
        <f t="shared" si="231"/>
        <v>5.6136363636363633</v>
      </c>
      <c r="AD534">
        <f t="shared" si="215"/>
        <v>0</v>
      </c>
      <c r="AE534">
        <f t="shared" si="216"/>
        <v>0</v>
      </c>
      <c r="AF534">
        <f t="shared" si="217"/>
        <v>1</v>
      </c>
      <c r="AG534">
        <f t="shared" si="218"/>
        <v>1</v>
      </c>
      <c r="AH534">
        <f t="shared" si="219"/>
        <v>1</v>
      </c>
      <c r="AI534">
        <f t="shared" si="220"/>
        <v>1</v>
      </c>
      <c r="AJ534">
        <f t="shared" si="221"/>
        <v>1</v>
      </c>
      <c r="AK534">
        <f t="shared" si="222"/>
        <v>1</v>
      </c>
      <c r="AL534">
        <f t="shared" si="223"/>
        <v>1</v>
      </c>
      <c r="AM534">
        <f t="shared" si="224"/>
        <v>1</v>
      </c>
      <c r="AN534">
        <f t="shared" si="225"/>
        <v>1</v>
      </c>
      <c r="AO534">
        <f t="shared" si="226"/>
        <v>1</v>
      </c>
      <c r="AP534">
        <f t="shared" si="227"/>
        <v>1</v>
      </c>
    </row>
    <row r="535" spans="1:42" x14ac:dyDescent="0.3">
      <c r="A535">
        <v>585</v>
      </c>
      <c r="B535" t="s">
        <v>609</v>
      </c>
      <c r="C535" s="1">
        <v>42466</v>
      </c>
      <c r="D535" s="5">
        <f>INDEX(daysDrivenData!B:C,MATCH(DataCleaned!B535,daysDrivenData!C:C,0),1)</f>
        <v>15</v>
      </c>
      <c r="E535">
        <v>47</v>
      </c>
      <c r="F535">
        <v>4.4264875068384004</v>
      </c>
      <c r="G535">
        <v>14.3691489361702</v>
      </c>
      <c r="H535">
        <v>12.7659574468085</v>
      </c>
      <c r="I535">
        <v>594.62561738973704</v>
      </c>
      <c r="J535">
        <v>12.651608880632701</v>
      </c>
      <c r="K535">
        <v>0</v>
      </c>
      <c r="L535">
        <v>16</v>
      </c>
      <c r="M535">
        <v>5</v>
      </c>
      <c r="N535">
        <v>15</v>
      </c>
      <c r="O535">
        <v>11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2</v>
      </c>
      <c r="Y535">
        <v>5</v>
      </c>
      <c r="Z535">
        <f t="shared" si="228"/>
        <v>4</v>
      </c>
      <c r="AA535">
        <f t="shared" si="229"/>
        <v>148.65640434743426</v>
      </c>
      <c r="AB535">
        <f t="shared" si="230"/>
        <v>11.75</v>
      </c>
      <c r="AC535">
        <f t="shared" si="231"/>
        <v>3.1333333333333333</v>
      </c>
      <c r="AD535">
        <f t="shared" si="215"/>
        <v>0</v>
      </c>
      <c r="AE535">
        <f t="shared" si="216"/>
        <v>1</v>
      </c>
      <c r="AF535">
        <f t="shared" si="217"/>
        <v>1</v>
      </c>
      <c r="AG535">
        <f t="shared" si="218"/>
        <v>1</v>
      </c>
      <c r="AH535">
        <f t="shared" si="219"/>
        <v>1</v>
      </c>
      <c r="AI535">
        <f t="shared" si="220"/>
        <v>0</v>
      </c>
      <c r="AJ535">
        <f t="shared" si="221"/>
        <v>0</v>
      </c>
      <c r="AK535">
        <f t="shared" si="222"/>
        <v>0</v>
      </c>
      <c r="AL535">
        <f t="shared" si="223"/>
        <v>0</v>
      </c>
      <c r="AM535">
        <f t="shared" si="224"/>
        <v>0</v>
      </c>
      <c r="AN535">
        <f t="shared" si="225"/>
        <v>0</v>
      </c>
      <c r="AO535">
        <f t="shared" si="226"/>
        <v>0</v>
      </c>
      <c r="AP535">
        <f t="shared" si="227"/>
        <v>0</v>
      </c>
    </row>
    <row r="536" spans="1:42" x14ac:dyDescent="0.3">
      <c r="A536">
        <v>586</v>
      </c>
      <c r="B536" t="s">
        <v>610</v>
      </c>
      <c r="C536" s="1">
        <v>42501</v>
      </c>
      <c r="D536" s="5">
        <f>INDEX(daysDrivenData!B:C,MATCH(DataCleaned!B536,daysDrivenData!C:C,0),1)</f>
        <v>8</v>
      </c>
      <c r="E536">
        <v>45</v>
      </c>
      <c r="F536">
        <v>2.78089154560254</v>
      </c>
      <c r="G536">
        <v>12.999259259259199</v>
      </c>
      <c r="H536">
        <v>42.2222222222222</v>
      </c>
      <c r="I536">
        <v>517.50052163205601</v>
      </c>
      <c r="J536">
        <v>11.5000115918234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15</v>
      </c>
      <c r="R536">
        <v>3</v>
      </c>
      <c r="S536">
        <v>0</v>
      </c>
      <c r="T536">
        <v>0</v>
      </c>
      <c r="U536">
        <v>5</v>
      </c>
      <c r="V536">
        <v>0</v>
      </c>
      <c r="W536">
        <v>22</v>
      </c>
      <c r="X536">
        <v>7</v>
      </c>
      <c r="Y536">
        <v>13</v>
      </c>
      <c r="Z536">
        <f t="shared" si="228"/>
        <v>7</v>
      </c>
      <c r="AA536">
        <f t="shared" si="229"/>
        <v>73.928645947436578</v>
      </c>
      <c r="AB536">
        <f t="shared" si="230"/>
        <v>6.4285714285714288</v>
      </c>
      <c r="AC536">
        <f t="shared" si="231"/>
        <v>5.625</v>
      </c>
      <c r="AD536">
        <f t="shared" si="215"/>
        <v>0</v>
      </c>
      <c r="AE536">
        <f t="shared" si="216"/>
        <v>0</v>
      </c>
      <c r="AF536">
        <f t="shared" si="217"/>
        <v>0</v>
      </c>
      <c r="AG536">
        <f t="shared" si="218"/>
        <v>0</v>
      </c>
      <c r="AH536">
        <f t="shared" si="219"/>
        <v>0</v>
      </c>
      <c r="AI536">
        <f t="shared" si="220"/>
        <v>0</v>
      </c>
      <c r="AJ536">
        <f t="shared" si="221"/>
        <v>1</v>
      </c>
      <c r="AK536">
        <f t="shared" si="222"/>
        <v>1</v>
      </c>
      <c r="AL536">
        <f t="shared" si="223"/>
        <v>1</v>
      </c>
      <c r="AM536">
        <f t="shared" si="224"/>
        <v>1</v>
      </c>
      <c r="AN536">
        <f t="shared" si="225"/>
        <v>1</v>
      </c>
      <c r="AO536">
        <f t="shared" si="226"/>
        <v>1</v>
      </c>
      <c r="AP536">
        <f t="shared" si="227"/>
        <v>1</v>
      </c>
    </row>
    <row r="537" spans="1:42" x14ac:dyDescent="0.3">
      <c r="A537">
        <v>587</v>
      </c>
      <c r="B537" t="s">
        <v>611</v>
      </c>
      <c r="C537" s="1">
        <v>42466</v>
      </c>
      <c r="D537" s="5">
        <f>INDEX(daysDrivenData!B:C,MATCH(DataCleaned!B537,daysDrivenData!C:C,0),1)</f>
        <v>39</v>
      </c>
      <c r="E537">
        <v>258</v>
      </c>
      <c r="F537">
        <v>3.7599360631538201</v>
      </c>
      <c r="G537">
        <v>13.3722868217054</v>
      </c>
      <c r="H537">
        <v>46.511627906976699</v>
      </c>
      <c r="I537">
        <v>3699.17259852589</v>
      </c>
      <c r="J537">
        <v>14.337878288860001</v>
      </c>
      <c r="K537">
        <v>0</v>
      </c>
      <c r="L537">
        <v>15</v>
      </c>
      <c r="M537">
        <v>17</v>
      </c>
      <c r="N537">
        <v>37</v>
      </c>
      <c r="O537">
        <v>0</v>
      </c>
      <c r="P537">
        <v>5</v>
      </c>
      <c r="Q537">
        <v>56</v>
      </c>
      <c r="R537">
        <v>64</v>
      </c>
      <c r="S537">
        <v>60</v>
      </c>
      <c r="T537">
        <v>4</v>
      </c>
      <c r="U537">
        <v>0</v>
      </c>
      <c r="V537">
        <v>0</v>
      </c>
      <c r="W537">
        <v>0</v>
      </c>
      <c r="X537">
        <v>2</v>
      </c>
      <c r="Y537">
        <v>10</v>
      </c>
      <c r="Z537">
        <f t="shared" si="228"/>
        <v>9</v>
      </c>
      <c r="AA537">
        <f t="shared" si="229"/>
        <v>411.01917761398778</v>
      </c>
      <c r="AB537">
        <f t="shared" si="230"/>
        <v>28.666666666666668</v>
      </c>
      <c r="AC537">
        <f t="shared" si="231"/>
        <v>6.615384615384615</v>
      </c>
      <c r="AD537">
        <f t="shared" si="215"/>
        <v>0</v>
      </c>
      <c r="AE537">
        <f t="shared" si="216"/>
        <v>1</v>
      </c>
      <c r="AF537">
        <f t="shared" si="217"/>
        <v>1</v>
      </c>
      <c r="AG537">
        <f t="shared" si="218"/>
        <v>1</v>
      </c>
      <c r="AH537">
        <f t="shared" si="219"/>
        <v>1</v>
      </c>
      <c r="AI537">
        <f t="shared" si="220"/>
        <v>1</v>
      </c>
      <c r="AJ537">
        <f t="shared" si="221"/>
        <v>1</v>
      </c>
      <c r="AK537">
        <f t="shared" si="222"/>
        <v>1</v>
      </c>
      <c r="AL537">
        <f t="shared" si="223"/>
        <v>1</v>
      </c>
      <c r="AM537">
        <f t="shared" si="224"/>
        <v>1</v>
      </c>
      <c r="AN537">
        <f t="shared" si="225"/>
        <v>0</v>
      </c>
      <c r="AO537">
        <f t="shared" si="226"/>
        <v>0</v>
      </c>
      <c r="AP537">
        <f t="shared" si="227"/>
        <v>0</v>
      </c>
    </row>
    <row r="538" spans="1:42" x14ac:dyDescent="0.3">
      <c r="A538">
        <v>588</v>
      </c>
      <c r="B538" t="s">
        <v>612</v>
      </c>
      <c r="C538" s="1">
        <v>42494</v>
      </c>
      <c r="D538" s="5">
        <f>INDEX(daysDrivenData!B:C,MATCH(DataCleaned!B538,daysDrivenData!C:C,0),1)</f>
        <v>9</v>
      </c>
      <c r="E538">
        <v>36</v>
      </c>
      <c r="F538">
        <v>4.0788977676148797</v>
      </c>
      <c r="G538">
        <v>11.874537037036999</v>
      </c>
      <c r="H538">
        <v>58.3333333333333</v>
      </c>
      <c r="I538">
        <v>540.40848213346203</v>
      </c>
      <c r="J538">
        <v>15.011346725929499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</v>
      </c>
      <c r="Q538">
        <v>23</v>
      </c>
      <c r="R538">
        <v>0</v>
      </c>
      <c r="S538">
        <v>6</v>
      </c>
      <c r="T538">
        <v>5</v>
      </c>
      <c r="U538">
        <v>0</v>
      </c>
      <c r="V538">
        <v>0</v>
      </c>
      <c r="W538">
        <v>0</v>
      </c>
      <c r="X538">
        <v>6</v>
      </c>
      <c r="Y538">
        <v>10</v>
      </c>
      <c r="Z538">
        <f t="shared" si="228"/>
        <v>5</v>
      </c>
      <c r="AA538">
        <f t="shared" si="229"/>
        <v>108.0816964266924</v>
      </c>
      <c r="AB538">
        <f t="shared" si="230"/>
        <v>7.2</v>
      </c>
      <c r="AC538">
        <f t="shared" si="231"/>
        <v>4</v>
      </c>
      <c r="AD538">
        <f t="shared" si="215"/>
        <v>0</v>
      </c>
      <c r="AE538">
        <f t="shared" si="216"/>
        <v>0</v>
      </c>
      <c r="AF538">
        <f t="shared" si="217"/>
        <v>0</v>
      </c>
      <c r="AG538">
        <f t="shared" si="218"/>
        <v>0</v>
      </c>
      <c r="AH538">
        <f t="shared" si="219"/>
        <v>0</v>
      </c>
      <c r="AI538">
        <f t="shared" si="220"/>
        <v>1</v>
      </c>
      <c r="AJ538">
        <f t="shared" si="221"/>
        <v>1</v>
      </c>
      <c r="AK538">
        <f t="shared" si="222"/>
        <v>1</v>
      </c>
      <c r="AL538">
        <f t="shared" si="223"/>
        <v>1</v>
      </c>
      <c r="AM538">
        <f t="shared" si="224"/>
        <v>1</v>
      </c>
      <c r="AN538">
        <f t="shared" si="225"/>
        <v>0</v>
      </c>
      <c r="AO538">
        <f t="shared" si="226"/>
        <v>0</v>
      </c>
      <c r="AP538">
        <f t="shared" si="227"/>
        <v>0</v>
      </c>
    </row>
    <row r="539" spans="1:42" x14ac:dyDescent="0.3">
      <c r="A539">
        <v>589</v>
      </c>
      <c r="B539" t="s">
        <v>613</v>
      </c>
      <c r="C539" s="1">
        <v>42476</v>
      </c>
      <c r="D539" s="5">
        <f>INDEX(daysDrivenData!B:C,MATCH(DataCleaned!B539,daysDrivenData!C:C,0),1)</f>
        <v>27</v>
      </c>
      <c r="E539">
        <v>203</v>
      </c>
      <c r="F539">
        <v>3.5153657519304899</v>
      </c>
      <c r="G539">
        <v>12.1082101806239</v>
      </c>
      <c r="H539">
        <v>44.827586206896498</v>
      </c>
      <c r="I539">
        <v>2547.7454466945001</v>
      </c>
      <c r="J539">
        <v>12.550470180761099</v>
      </c>
      <c r="K539">
        <v>0</v>
      </c>
      <c r="L539">
        <v>0</v>
      </c>
      <c r="M539">
        <v>9</v>
      </c>
      <c r="N539">
        <v>4</v>
      </c>
      <c r="O539">
        <v>0</v>
      </c>
      <c r="P539">
        <v>0</v>
      </c>
      <c r="Q539">
        <v>24</v>
      </c>
      <c r="R539">
        <v>0</v>
      </c>
      <c r="S539">
        <v>0</v>
      </c>
      <c r="T539">
        <v>26</v>
      </c>
      <c r="U539">
        <v>56</v>
      </c>
      <c r="V539">
        <v>53</v>
      </c>
      <c r="W539">
        <v>31</v>
      </c>
      <c r="X539">
        <v>3</v>
      </c>
      <c r="Y539">
        <v>13</v>
      </c>
      <c r="Z539">
        <f t="shared" si="228"/>
        <v>11</v>
      </c>
      <c r="AA539">
        <f t="shared" si="229"/>
        <v>231.61322242677272</v>
      </c>
      <c r="AB539">
        <f t="shared" si="230"/>
        <v>18.454545454545453</v>
      </c>
      <c r="AC539">
        <f t="shared" si="231"/>
        <v>7.5185185185185182</v>
      </c>
      <c r="AD539">
        <f t="shared" si="215"/>
        <v>0</v>
      </c>
      <c r="AE539">
        <f t="shared" si="216"/>
        <v>0</v>
      </c>
      <c r="AF539">
        <f t="shared" si="217"/>
        <v>1</v>
      </c>
      <c r="AG539">
        <f t="shared" si="218"/>
        <v>1</v>
      </c>
      <c r="AH539">
        <f t="shared" si="219"/>
        <v>1</v>
      </c>
      <c r="AI539">
        <f t="shared" si="220"/>
        <v>1</v>
      </c>
      <c r="AJ539">
        <f t="shared" si="221"/>
        <v>1</v>
      </c>
      <c r="AK539">
        <f t="shared" si="222"/>
        <v>1</v>
      </c>
      <c r="AL539">
        <f t="shared" si="223"/>
        <v>1</v>
      </c>
      <c r="AM539">
        <f t="shared" si="224"/>
        <v>1</v>
      </c>
      <c r="AN539">
        <f t="shared" si="225"/>
        <v>1</v>
      </c>
      <c r="AO539">
        <f t="shared" si="226"/>
        <v>1</v>
      </c>
      <c r="AP539">
        <f t="shared" si="227"/>
        <v>1</v>
      </c>
    </row>
    <row r="540" spans="1:42" x14ac:dyDescent="0.3">
      <c r="A540">
        <v>590</v>
      </c>
      <c r="B540" t="s">
        <v>614</v>
      </c>
      <c r="C540" s="1">
        <v>42495</v>
      </c>
      <c r="D540" s="5">
        <f>INDEX(daysDrivenData!B:C,MATCH(DataCleaned!B540,daysDrivenData!C:C,0),1)</f>
        <v>10</v>
      </c>
      <c r="E540">
        <v>46</v>
      </c>
      <c r="F540">
        <v>3.8801080215978301</v>
      </c>
      <c r="G540">
        <v>11.760144927536199</v>
      </c>
      <c r="H540">
        <v>36.956521739130402</v>
      </c>
      <c r="I540">
        <v>593.30138854333597</v>
      </c>
      <c r="J540">
        <v>12.897856272681199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5</v>
      </c>
      <c r="Q540">
        <v>4</v>
      </c>
      <c r="R540">
        <v>30</v>
      </c>
      <c r="S540">
        <v>7</v>
      </c>
      <c r="T540">
        <v>0</v>
      </c>
      <c r="U540">
        <v>0</v>
      </c>
      <c r="V540">
        <v>0</v>
      </c>
      <c r="W540">
        <v>0</v>
      </c>
      <c r="X540">
        <v>6</v>
      </c>
      <c r="Y540">
        <v>9</v>
      </c>
      <c r="Z540">
        <f t="shared" si="228"/>
        <v>4</v>
      </c>
      <c r="AA540">
        <f t="shared" si="229"/>
        <v>148.32534713583399</v>
      </c>
      <c r="AB540">
        <f t="shared" si="230"/>
        <v>11.5</v>
      </c>
      <c r="AC540">
        <f t="shared" si="231"/>
        <v>4.5999999999999996</v>
      </c>
      <c r="AD540">
        <f t="shared" si="215"/>
        <v>0</v>
      </c>
      <c r="AE540">
        <f t="shared" si="216"/>
        <v>0</v>
      </c>
      <c r="AF540">
        <f t="shared" si="217"/>
        <v>0</v>
      </c>
      <c r="AG540">
        <f t="shared" si="218"/>
        <v>0</v>
      </c>
      <c r="AH540">
        <f t="shared" si="219"/>
        <v>0</v>
      </c>
      <c r="AI540">
        <f t="shared" si="220"/>
        <v>1</v>
      </c>
      <c r="AJ540">
        <f t="shared" si="221"/>
        <v>1</v>
      </c>
      <c r="AK540">
        <f t="shared" si="222"/>
        <v>1</v>
      </c>
      <c r="AL540">
        <f t="shared" si="223"/>
        <v>1</v>
      </c>
      <c r="AM540">
        <f t="shared" si="224"/>
        <v>0</v>
      </c>
      <c r="AN540">
        <f t="shared" si="225"/>
        <v>0</v>
      </c>
      <c r="AO540">
        <f t="shared" si="226"/>
        <v>0</v>
      </c>
      <c r="AP540">
        <f t="shared" si="227"/>
        <v>0</v>
      </c>
    </row>
    <row r="541" spans="1:42" x14ac:dyDescent="0.3">
      <c r="A541">
        <v>591</v>
      </c>
      <c r="B541" t="s">
        <v>615</v>
      </c>
      <c r="C541" s="1">
        <v>42465</v>
      </c>
      <c r="D541" s="5">
        <f>INDEX(daysDrivenData!B:C,MATCH(DataCleaned!B541,daysDrivenData!C:C,0),1)</f>
        <v>55</v>
      </c>
      <c r="E541">
        <v>297</v>
      </c>
      <c r="F541">
        <v>4.9076311643575199</v>
      </c>
      <c r="G541">
        <v>12.6172278338945</v>
      </c>
      <c r="H541">
        <v>27.272727272727199</v>
      </c>
      <c r="I541">
        <v>4090.35505089663</v>
      </c>
      <c r="J541">
        <v>13.7722392286082</v>
      </c>
      <c r="K541">
        <v>0</v>
      </c>
      <c r="L541">
        <v>43</v>
      </c>
      <c r="M541">
        <v>40</v>
      </c>
      <c r="N541">
        <v>23</v>
      </c>
      <c r="O541">
        <v>15</v>
      </c>
      <c r="P541">
        <v>24</v>
      </c>
      <c r="Q541">
        <v>20</v>
      </c>
      <c r="R541">
        <v>21</v>
      </c>
      <c r="S541">
        <v>38</v>
      </c>
      <c r="T541">
        <v>40</v>
      </c>
      <c r="U541">
        <v>33</v>
      </c>
      <c r="V541">
        <v>0</v>
      </c>
      <c r="W541">
        <v>0</v>
      </c>
      <c r="X541">
        <v>2</v>
      </c>
      <c r="Y541">
        <v>11</v>
      </c>
      <c r="Z541">
        <f t="shared" si="228"/>
        <v>10</v>
      </c>
      <c r="AA541">
        <f t="shared" si="229"/>
        <v>409.03550508966299</v>
      </c>
      <c r="AB541">
        <f t="shared" si="230"/>
        <v>29.7</v>
      </c>
      <c r="AC541">
        <f t="shared" si="231"/>
        <v>5.4</v>
      </c>
      <c r="AD541">
        <f t="shared" si="215"/>
        <v>0</v>
      </c>
      <c r="AE541">
        <f t="shared" si="216"/>
        <v>1</v>
      </c>
      <c r="AF541">
        <f t="shared" si="217"/>
        <v>1</v>
      </c>
      <c r="AG541">
        <f t="shared" si="218"/>
        <v>1</v>
      </c>
      <c r="AH541">
        <f t="shared" si="219"/>
        <v>1</v>
      </c>
      <c r="AI541">
        <f t="shared" si="220"/>
        <v>1</v>
      </c>
      <c r="AJ541">
        <f t="shared" si="221"/>
        <v>1</v>
      </c>
      <c r="AK541">
        <f t="shared" si="222"/>
        <v>1</v>
      </c>
      <c r="AL541">
        <f t="shared" si="223"/>
        <v>1</v>
      </c>
      <c r="AM541">
        <f t="shared" si="224"/>
        <v>1</v>
      </c>
      <c r="AN541">
        <f t="shared" si="225"/>
        <v>1</v>
      </c>
      <c r="AO541">
        <f t="shared" si="226"/>
        <v>0</v>
      </c>
      <c r="AP541">
        <f t="shared" si="227"/>
        <v>0</v>
      </c>
    </row>
    <row r="542" spans="1:42" x14ac:dyDescent="0.3">
      <c r="A542">
        <v>592</v>
      </c>
      <c r="B542" t="s">
        <v>616</v>
      </c>
      <c r="C542" s="1">
        <v>42460</v>
      </c>
      <c r="D542" s="5">
        <f>INDEX(daysDrivenData!B:C,MATCH(DataCleaned!B542,daysDrivenData!C:C,0),1)</f>
        <v>32</v>
      </c>
      <c r="E542">
        <v>233</v>
      </c>
      <c r="F542">
        <v>4.2396848525487796</v>
      </c>
      <c r="G542">
        <v>14.6003576537911</v>
      </c>
      <c r="H542">
        <v>19.313304721030001</v>
      </c>
      <c r="I542">
        <v>3001.28264123284</v>
      </c>
      <c r="J542">
        <v>12.881041378681701</v>
      </c>
      <c r="K542">
        <v>9</v>
      </c>
      <c r="L542">
        <v>7</v>
      </c>
      <c r="M542">
        <v>5</v>
      </c>
      <c r="N542">
        <v>46</v>
      </c>
      <c r="O542">
        <v>0</v>
      </c>
      <c r="P542">
        <v>0</v>
      </c>
      <c r="Q542">
        <v>0</v>
      </c>
      <c r="R542">
        <v>7</v>
      </c>
      <c r="S542">
        <v>13</v>
      </c>
      <c r="T542">
        <v>28</v>
      </c>
      <c r="U542">
        <v>35</v>
      </c>
      <c r="V542">
        <v>33</v>
      </c>
      <c r="W542">
        <v>50</v>
      </c>
      <c r="X542">
        <v>1</v>
      </c>
      <c r="Y542">
        <v>13</v>
      </c>
      <c r="Z542">
        <f t="shared" si="228"/>
        <v>13</v>
      </c>
      <c r="AA542">
        <f t="shared" si="229"/>
        <v>230.86789547944923</v>
      </c>
      <c r="AB542">
        <f t="shared" si="230"/>
        <v>17.923076923076923</v>
      </c>
      <c r="AC542">
        <f t="shared" si="231"/>
        <v>7.28125</v>
      </c>
      <c r="AD542">
        <f t="shared" si="215"/>
        <v>1</v>
      </c>
      <c r="AE542">
        <f t="shared" si="216"/>
        <v>1</v>
      </c>
      <c r="AF542">
        <f t="shared" si="217"/>
        <v>1</v>
      </c>
      <c r="AG542">
        <f t="shared" si="218"/>
        <v>1</v>
      </c>
      <c r="AH542">
        <f t="shared" si="219"/>
        <v>1</v>
      </c>
      <c r="AI542">
        <f t="shared" si="220"/>
        <v>1</v>
      </c>
      <c r="AJ542">
        <f t="shared" si="221"/>
        <v>1</v>
      </c>
      <c r="AK542">
        <f t="shared" si="222"/>
        <v>1</v>
      </c>
      <c r="AL542">
        <f t="shared" si="223"/>
        <v>1</v>
      </c>
      <c r="AM542">
        <f t="shared" si="224"/>
        <v>1</v>
      </c>
      <c r="AN542">
        <f t="shared" si="225"/>
        <v>1</v>
      </c>
      <c r="AO542">
        <f t="shared" si="226"/>
        <v>1</v>
      </c>
      <c r="AP542">
        <f t="shared" si="227"/>
        <v>1</v>
      </c>
    </row>
    <row r="543" spans="1:42" x14ac:dyDescent="0.3">
      <c r="A543">
        <v>593</v>
      </c>
      <c r="B543" t="s">
        <v>617</v>
      </c>
      <c r="C543" s="1">
        <v>42458</v>
      </c>
      <c r="D543" s="5">
        <f>INDEX(daysDrivenData!B:C,MATCH(DataCleaned!B543,daysDrivenData!C:C,0),1)</f>
        <v>58</v>
      </c>
      <c r="E543">
        <v>290</v>
      </c>
      <c r="F543">
        <v>3.4194120271192698</v>
      </c>
      <c r="G543">
        <v>14.546551724137901</v>
      </c>
      <c r="H543">
        <v>43.103448275862</v>
      </c>
      <c r="I543">
        <v>3769.9799712387198</v>
      </c>
      <c r="J543">
        <v>12.999930935305899</v>
      </c>
      <c r="K543">
        <v>9</v>
      </c>
      <c r="L543">
        <v>17</v>
      </c>
      <c r="M543">
        <v>9</v>
      </c>
      <c r="N543">
        <v>11</v>
      </c>
      <c r="O543">
        <v>15</v>
      </c>
      <c r="P543">
        <v>3</v>
      </c>
      <c r="Q543">
        <v>23</v>
      </c>
      <c r="R543">
        <v>29</v>
      </c>
      <c r="S543">
        <v>43</v>
      </c>
      <c r="T543">
        <v>38</v>
      </c>
      <c r="U543">
        <v>17</v>
      </c>
      <c r="V543">
        <v>42</v>
      </c>
      <c r="W543">
        <v>34</v>
      </c>
      <c r="X543">
        <v>1</v>
      </c>
      <c r="Y543">
        <v>13</v>
      </c>
      <c r="Z543">
        <f t="shared" si="228"/>
        <v>13</v>
      </c>
      <c r="AA543">
        <f t="shared" si="229"/>
        <v>289.99845932605535</v>
      </c>
      <c r="AB543">
        <f t="shared" si="230"/>
        <v>22.307692307692307</v>
      </c>
      <c r="AC543">
        <f t="shared" si="231"/>
        <v>5</v>
      </c>
      <c r="AD543">
        <f t="shared" si="215"/>
        <v>1</v>
      </c>
      <c r="AE543">
        <f t="shared" si="216"/>
        <v>1</v>
      </c>
      <c r="AF543">
        <f t="shared" si="217"/>
        <v>1</v>
      </c>
      <c r="AG543">
        <f t="shared" si="218"/>
        <v>1</v>
      </c>
      <c r="AH543">
        <f t="shared" si="219"/>
        <v>1</v>
      </c>
      <c r="AI543">
        <f t="shared" si="220"/>
        <v>1</v>
      </c>
      <c r="AJ543">
        <f t="shared" si="221"/>
        <v>1</v>
      </c>
      <c r="AK543">
        <f t="shared" si="222"/>
        <v>1</v>
      </c>
      <c r="AL543">
        <f t="shared" si="223"/>
        <v>1</v>
      </c>
      <c r="AM543">
        <f t="shared" si="224"/>
        <v>1</v>
      </c>
      <c r="AN543">
        <f t="shared" si="225"/>
        <v>1</v>
      </c>
      <c r="AO543">
        <f t="shared" si="226"/>
        <v>1</v>
      </c>
      <c r="AP543">
        <f t="shared" si="227"/>
        <v>1</v>
      </c>
    </row>
    <row r="544" spans="1:42" x14ac:dyDescent="0.3">
      <c r="A544">
        <v>594</v>
      </c>
      <c r="B544" t="s">
        <v>618</v>
      </c>
      <c r="C544" s="1">
        <v>42465</v>
      </c>
      <c r="D544" s="5">
        <f>INDEX(daysDrivenData!B:C,MATCH(DataCleaned!B544,daysDrivenData!C:C,0),1)</f>
        <v>56</v>
      </c>
      <c r="E544">
        <v>266</v>
      </c>
      <c r="F544">
        <v>4.2677514744520897</v>
      </c>
      <c r="G544">
        <v>11.4859649122807</v>
      </c>
      <c r="H544">
        <v>33.082706766917198</v>
      </c>
      <c r="I544">
        <v>3425.92499035629</v>
      </c>
      <c r="J544">
        <v>12.879417256978501</v>
      </c>
      <c r="K544">
        <v>0</v>
      </c>
      <c r="L544">
        <v>19</v>
      </c>
      <c r="M544">
        <v>59</v>
      </c>
      <c r="N544">
        <v>29</v>
      </c>
      <c r="O544">
        <v>13</v>
      </c>
      <c r="P544">
        <v>39</v>
      </c>
      <c r="Q544">
        <v>18</v>
      </c>
      <c r="R544">
        <v>8</v>
      </c>
      <c r="S544">
        <v>16</v>
      </c>
      <c r="T544">
        <v>15</v>
      </c>
      <c r="U544">
        <v>19</v>
      </c>
      <c r="V544">
        <v>11</v>
      </c>
      <c r="W544">
        <v>20</v>
      </c>
      <c r="X544">
        <v>2</v>
      </c>
      <c r="Y544">
        <v>13</v>
      </c>
      <c r="Z544">
        <f t="shared" si="228"/>
        <v>12</v>
      </c>
      <c r="AA544">
        <f t="shared" si="229"/>
        <v>285.4937491963575</v>
      </c>
      <c r="AB544">
        <f t="shared" si="230"/>
        <v>22.166666666666668</v>
      </c>
      <c r="AC544">
        <f t="shared" si="231"/>
        <v>4.75</v>
      </c>
      <c r="AD544">
        <f t="shared" si="215"/>
        <v>0</v>
      </c>
      <c r="AE544">
        <f t="shared" si="216"/>
        <v>1</v>
      </c>
      <c r="AF544">
        <f t="shared" si="217"/>
        <v>1</v>
      </c>
      <c r="AG544">
        <f t="shared" si="218"/>
        <v>1</v>
      </c>
      <c r="AH544">
        <f t="shared" si="219"/>
        <v>1</v>
      </c>
      <c r="AI544">
        <f t="shared" si="220"/>
        <v>1</v>
      </c>
      <c r="AJ544">
        <f t="shared" si="221"/>
        <v>1</v>
      </c>
      <c r="AK544">
        <f t="shared" si="222"/>
        <v>1</v>
      </c>
      <c r="AL544">
        <f t="shared" si="223"/>
        <v>1</v>
      </c>
      <c r="AM544">
        <f t="shared" si="224"/>
        <v>1</v>
      </c>
      <c r="AN544">
        <f t="shared" si="225"/>
        <v>1</v>
      </c>
      <c r="AO544">
        <f t="shared" si="226"/>
        <v>1</v>
      </c>
      <c r="AP544">
        <f t="shared" si="227"/>
        <v>1</v>
      </c>
    </row>
    <row r="545" spans="1:42" x14ac:dyDescent="0.3">
      <c r="A545">
        <v>595</v>
      </c>
      <c r="B545" t="s">
        <v>619</v>
      </c>
      <c r="C545" s="1">
        <v>42480</v>
      </c>
      <c r="D545" s="5">
        <f>INDEX(daysDrivenData!B:C,MATCH(DataCleaned!B545,daysDrivenData!C:C,0),1)</f>
        <v>53</v>
      </c>
      <c r="E545">
        <v>349</v>
      </c>
      <c r="F545">
        <v>3.8042949354774702</v>
      </c>
      <c r="G545">
        <v>14.93223495702</v>
      </c>
      <c r="H545">
        <v>38.108882521489903</v>
      </c>
      <c r="I545">
        <v>4614.4471366999196</v>
      </c>
      <c r="J545">
        <v>13.2219115664754</v>
      </c>
      <c r="K545">
        <v>0</v>
      </c>
      <c r="L545">
        <v>0</v>
      </c>
      <c r="M545">
        <v>0</v>
      </c>
      <c r="N545">
        <v>16</v>
      </c>
      <c r="O545">
        <v>30</v>
      </c>
      <c r="P545">
        <v>44</v>
      </c>
      <c r="Q545">
        <v>42</v>
      </c>
      <c r="R545">
        <v>33</v>
      </c>
      <c r="S545">
        <v>35</v>
      </c>
      <c r="T545">
        <v>39</v>
      </c>
      <c r="U545">
        <v>19</v>
      </c>
      <c r="V545">
        <v>30</v>
      </c>
      <c r="W545">
        <v>61</v>
      </c>
      <c r="X545">
        <v>4</v>
      </c>
      <c r="Y545">
        <v>13</v>
      </c>
      <c r="Z545">
        <f t="shared" si="228"/>
        <v>10</v>
      </c>
      <c r="AA545">
        <f t="shared" si="229"/>
        <v>461.44471366999198</v>
      </c>
      <c r="AB545">
        <f t="shared" si="230"/>
        <v>34.9</v>
      </c>
      <c r="AC545">
        <f t="shared" si="231"/>
        <v>6.5849056603773581</v>
      </c>
      <c r="AD545">
        <f t="shared" si="215"/>
        <v>0</v>
      </c>
      <c r="AE545">
        <f t="shared" si="216"/>
        <v>0</v>
      </c>
      <c r="AF545">
        <f t="shared" si="217"/>
        <v>0</v>
      </c>
      <c r="AG545">
        <f t="shared" si="218"/>
        <v>1</v>
      </c>
      <c r="AH545">
        <f t="shared" si="219"/>
        <v>1</v>
      </c>
      <c r="AI545">
        <f t="shared" si="220"/>
        <v>1</v>
      </c>
      <c r="AJ545">
        <f t="shared" si="221"/>
        <v>1</v>
      </c>
      <c r="AK545">
        <f t="shared" si="222"/>
        <v>1</v>
      </c>
      <c r="AL545">
        <f t="shared" si="223"/>
        <v>1</v>
      </c>
      <c r="AM545">
        <f t="shared" si="224"/>
        <v>1</v>
      </c>
      <c r="AN545">
        <f t="shared" si="225"/>
        <v>1</v>
      </c>
      <c r="AO545">
        <f t="shared" si="226"/>
        <v>1</v>
      </c>
      <c r="AP545">
        <f t="shared" si="227"/>
        <v>1</v>
      </c>
    </row>
    <row r="546" spans="1:42" x14ac:dyDescent="0.3">
      <c r="A546">
        <v>596</v>
      </c>
      <c r="B546" t="s">
        <v>620</v>
      </c>
      <c r="C546" s="1">
        <v>42480</v>
      </c>
      <c r="D546" s="5">
        <f>INDEX(daysDrivenData!B:C,MATCH(DataCleaned!B546,daysDrivenData!C:C,0),1)</f>
        <v>40</v>
      </c>
      <c r="E546">
        <v>227</v>
      </c>
      <c r="F546">
        <v>5.4473010497257501</v>
      </c>
      <c r="G546">
        <v>14.759691629955899</v>
      </c>
      <c r="H546">
        <v>28.193832599118899</v>
      </c>
      <c r="I546">
        <v>3418.9889118862402</v>
      </c>
      <c r="J546">
        <v>15.0616251624944</v>
      </c>
      <c r="K546">
        <v>0</v>
      </c>
      <c r="L546">
        <v>0</v>
      </c>
      <c r="M546">
        <v>0</v>
      </c>
      <c r="N546">
        <v>24</v>
      </c>
      <c r="O546">
        <v>36</v>
      </c>
      <c r="P546">
        <v>20</v>
      </c>
      <c r="Q546">
        <v>14</v>
      </c>
      <c r="R546">
        <v>19</v>
      </c>
      <c r="S546">
        <v>29</v>
      </c>
      <c r="T546">
        <v>5</v>
      </c>
      <c r="U546">
        <v>15</v>
      </c>
      <c r="V546">
        <v>21</v>
      </c>
      <c r="W546">
        <v>44</v>
      </c>
      <c r="X546">
        <v>4</v>
      </c>
      <c r="Y546">
        <v>13</v>
      </c>
      <c r="Z546">
        <f t="shared" si="228"/>
        <v>10</v>
      </c>
      <c r="AA546">
        <f t="shared" si="229"/>
        <v>341.89889118862402</v>
      </c>
      <c r="AB546">
        <f t="shared" si="230"/>
        <v>22.7</v>
      </c>
      <c r="AC546">
        <f t="shared" si="231"/>
        <v>5.6749999999999998</v>
      </c>
      <c r="AD546">
        <f t="shared" si="215"/>
        <v>0</v>
      </c>
      <c r="AE546">
        <f t="shared" si="216"/>
        <v>0</v>
      </c>
      <c r="AF546">
        <f t="shared" si="217"/>
        <v>0</v>
      </c>
      <c r="AG546">
        <f t="shared" si="218"/>
        <v>1</v>
      </c>
      <c r="AH546">
        <f t="shared" si="219"/>
        <v>1</v>
      </c>
      <c r="AI546">
        <f t="shared" si="220"/>
        <v>1</v>
      </c>
      <c r="AJ546">
        <f t="shared" si="221"/>
        <v>1</v>
      </c>
      <c r="AK546">
        <f t="shared" si="222"/>
        <v>1</v>
      </c>
      <c r="AL546">
        <f t="shared" si="223"/>
        <v>1</v>
      </c>
      <c r="AM546">
        <f t="shared" si="224"/>
        <v>1</v>
      </c>
      <c r="AN546">
        <f t="shared" si="225"/>
        <v>1</v>
      </c>
      <c r="AO546">
        <f t="shared" si="226"/>
        <v>1</v>
      </c>
      <c r="AP546">
        <f t="shared" si="227"/>
        <v>1</v>
      </c>
    </row>
    <row r="547" spans="1:42" x14ac:dyDescent="0.3">
      <c r="A547">
        <v>597</v>
      </c>
      <c r="B547" t="s">
        <v>621</v>
      </c>
      <c r="C547" s="1">
        <v>42459</v>
      </c>
      <c r="D547" s="5">
        <f>INDEX(daysDrivenData!B:C,MATCH(DataCleaned!B547,daysDrivenData!C:C,0),1)</f>
        <v>10</v>
      </c>
      <c r="E547">
        <v>53</v>
      </c>
      <c r="F547">
        <v>2.96349071727751</v>
      </c>
      <c r="G547">
        <v>13.452830188679201</v>
      </c>
      <c r="H547">
        <v>49.056603773584897</v>
      </c>
      <c r="I547">
        <v>646.88517252828206</v>
      </c>
      <c r="J547">
        <v>12.205380613741101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4</v>
      </c>
      <c r="R547">
        <v>15</v>
      </c>
      <c r="S547">
        <v>12</v>
      </c>
      <c r="T547">
        <v>15</v>
      </c>
      <c r="U547">
        <v>6</v>
      </c>
      <c r="V547">
        <v>0</v>
      </c>
      <c r="W547">
        <v>0</v>
      </c>
      <c r="X547">
        <v>1</v>
      </c>
      <c r="Y547">
        <v>11</v>
      </c>
      <c r="Z547">
        <f t="shared" si="228"/>
        <v>11</v>
      </c>
      <c r="AA547">
        <f t="shared" si="229"/>
        <v>58.807742957116552</v>
      </c>
      <c r="AB547">
        <f t="shared" si="230"/>
        <v>4.8181818181818183</v>
      </c>
      <c r="AC547">
        <f t="shared" si="231"/>
        <v>5.3</v>
      </c>
      <c r="AD547">
        <f t="shared" si="215"/>
        <v>1</v>
      </c>
      <c r="AE547">
        <f t="shared" si="216"/>
        <v>1</v>
      </c>
      <c r="AF547">
        <f t="shared" si="217"/>
        <v>1</v>
      </c>
      <c r="AG547">
        <f t="shared" si="218"/>
        <v>1</v>
      </c>
      <c r="AH547">
        <f t="shared" si="219"/>
        <v>1</v>
      </c>
      <c r="AI547">
        <f t="shared" si="220"/>
        <v>1</v>
      </c>
      <c r="AJ547">
        <f t="shared" si="221"/>
        <v>1</v>
      </c>
      <c r="AK547">
        <f t="shared" si="222"/>
        <v>1</v>
      </c>
      <c r="AL547">
        <f t="shared" si="223"/>
        <v>1</v>
      </c>
      <c r="AM547">
        <f t="shared" si="224"/>
        <v>1</v>
      </c>
      <c r="AN547">
        <f t="shared" si="225"/>
        <v>1</v>
      </c>
      <c r="AO547">
        <f t="shared" si="226"/>
        <v>0</v>
      </c>
      <c r="AP547">
        <f t="shared" si="227"/>
        <v>0</v>
      </c>
    </row>
    <row r="548" spans="1:42" x14ac:dyDescent="0.3">
      <c r="A548">
        <v>598</v>
      </c>
      <c r="B548" t="s">
        <v>622</v>
      </c>
      <c r="C548" s="1">
        <v>42465</v>
      </c>
      <c r="D548" s="5">
        <f>INDEX(daysDrivenData!B:C,MATCH(DataCleaned!B548,daysDrivenData!C:C,0),1)</f>
        <v>46</v>
      </c>
      <c r="E548">
        <v>323</v>
      </c>
      <c r="F548">
        <v>4.00648443811418</v>
      </c>
      <c r="G548">
        <v>13.578121775025799</v>
      </c>
      <c r="H548">
        <v>38.390092879256898</v>
      </c>
      <c r="I548">
        <v>4457.5142085347597</v>
      </c>
      <c r="J548">
        <v>13.8003535867949</v>
      </c>
      <c r="K548">
        <v>0</v>
      </c>
      <c r="L548">
        <v>23</v>
      </c>
      <c r="M548">
        <v>26</v>
      </c>
      <c r="N548">
        <v>23</v>
      </c>
      <c r="O548">
        <v>42</v>
      </c>
      <c r="P548">
        <v>44</v>
      </c>
      <c r="Q548">
        <v>47</v>
      </c>
      <c r="R548">
        <v>53</v>
      </c>
      <c r="S548">
        <v>50</v>
      </c>
      <c r="T548">
        <v>15</v>
      </c>
      <c r="U548">
        <v>0</v>
      </c>
      <c r="V548">
        <v>0</v>
      </c>
      <c r="W548">
        <v>0</v>
      </c>
      <c r="X548">
        <v>2</v>
      </c>
      <c r="Y548">
        <v>10</v>
      </c>
      <c r="Z548">
        <f t="shared" si="228"/>
        <v>9</v>
      </c>
      <c r="AA548">
        <f t="shared" si="229"/>
        <v>495.27935650386218</v>
      </c>
      <c r="AB548">
        <f t="shared" si="230"/>
        <v>35.888888888888886</v>
      </c>
      <c r="AC548">
        <f t="shared" si="231"/>
        <v>7.0217391304347823</v>
      </c>
      <c r="AD548">
        <f t="shared" si="215"/>
        <v>0</v>
      </c>
      <c r="AE548">
        <f t="shared" si="216"/>
        <v>1</v>
      </c>
      <c r="AF548">
        <f t="shared" si="217"/>
        <v>1</v>
      </c>
      <c r="AG548">
        <f t="shared" si="218"/>
        <v>1</v>
      </c>
      <c r="AH548">
        <f t="shared" si="219"/>
        <v>1</v>
      </c>
      <c r="AI548">
        <f t="shared" si="220"/>
        <v>1</v>
      </c>
      <c r="AJ548">
        <f t="shared" si="221"/>
        <v>1</v>
      </c>
      <c r="AK548">
        <f t="shared" si="222"/>
        <v>1</v>
      </c>
      <c r="AL548">
        <f t="shared" si="223"/>
        <v>1</v>
      </c>
      <c r="AM548">
        <f t="shared" si="224"/>
        <v>1</v>
      </c>
      <c r="AN548">
        <f t="shared" si="225"/>
        <v>0</v>
      </c>
      <c r="AO548">
        <f t="shared" si="226"/>
        <v>0</v>
      </c>
      <c r="AP548">
        <f t="shared" si="227"/>
        <v>0</v>
      </c>
    </row>
    <row r="549" spans="1:42" x14ac:dyDescent="0.3">
      <c r="A549">
        <v>599</v>
      </c>
      <c r="B549" t="s">
        <v>623</v>
      </c>
      <c r="C549" s="1">
        <v>42483</v>
      </c>
      <c r="D549" s="5">
        <f>INDEX(daysDrivenData!B:C,MATCH(DataCleaned!B549,daysDrivenData!C:C,0),1)</f>
        <v>8</v>
      </c>
      <c r="E549">
        <v>29</v>
      </c>
      <c r="F549">
        <v>3.5002783321327202</v>
      </c>
      <c r="G549">
        <v>12.612068965517199</v>
      </c>
      <c r="H549">
        <v>34.482758620689602</v>
      </c>
      <c r="I549">
        <v>346.138465031213</v>
      </c>
      <c r="J549">
        <v>11.935809139007301</v>
      </c>
      <c r="K549">
        <v>0</v>
      </c>
      <c r="L549">
        <v>0</v>
      </c>
      <c r="M549">
        <v>0</v>
      </c>
      <c r="N549">
        <v>1</v>
      </c>
      <c r="O549">
        <v>11</v>
      </c>
      <c r="P549">
        <v>3</v>
      </c>
      <c r="Q549">
        <v>0</v>
      </c>
      <c r="R549">
        <v>0</v>
      </c>
      <c r="S549">
        <v>10</v>
      </c>
      <c r="T549">
        <v>0</v>
      </c>
      <c r="U549">
        <v>0</v>
      </c>
      <c r="V549">
        <v>4</v>
      </c>
      <c r="W549">
        <v>0</v>
      </c>
      <c r="X549">
        <v>4</v>
      </c>
      <c r="Y549">
        <v>12</v>
      </c>
      <c r="Z549">
        <f t="shared" si="228"/>
        <v>9</v>
      </c>
      <c r="AA549">
        <f t="shared" si="229"/>
        <v>38.459829447912554</v>
      </c>
      <c r="AB549">
        <f t="shared" si="230"/>
        <v>3.2222222222222223</v>
      </c>
      <c r="AC549">
        <f t="shared" si="231"/>
        <v>3.625</v>
      </c>
      <c r="AD549">
        <f t="shared" si="215"/>
        <v>0</v>
      </c>
      <c r="AE549">
        <f t="shared" si="216"/>
        <v>0</v>
      </c>
      <c r="AF549">
        <f t="shared" si="217"/>
        <v>0</v>
      </c>
      <c r="AG549">
        <f t="shared" si="218"/>
        <v>1</v>
      </c>
      <c r="AH549">
        <f t="shared" si="219"/>
        <v>1</v>
      </c>
      <c r="AI549">
        <f t="shared" si="220"/>
        <v>1</v>
      </c>
      <c r="AJ549">
        <f t="shared" si="221"/>
        <v>1</v>
      </c>
      <c r="AK549">
        <f t="shared" si="222"/>
        <v>1</v>
      </c>
      <c r="AL549">
        <f t="shared" si="223"/>
        <v>1</v>
      </c>
      <c r="AM549">
        <f t="shared" si="224"/>
        <v>1</v>
      </c>
      <c r="AN549">
        <f t="shared" si="225"/>
        <v>1</v>
      </c>
      <c r="AO549">
        <f t="shared" si="226"/>
        <v>1</v>
      </c>
      <c r="AP549">
        <f t="shared" si="227"/>
        <v>0</v>
      </c>
    </row>
    <row r="550" spans="1:42" x14ac:dyDescent="0.3">
      <c r="A550">
        <v>600</v>
      </c>
      <c r="B550" t="s">
        <v>624</v>
      </c>
      <c r="C550" s="1">
        <v>42500</v>
      </c>
      <c r="D550" s="5">
        <f>INDEX(daysDrivenData!B:C,MATCH(DataCleaned!B550,daysDrivenData!C:C,0),1)</f>
        <v>13</v>
      </c>
      <c r="E550">
        <v>39</v>
      </c>
      <c r="F550">
        <v>3.4904896512760599</v>
      </c>
      <c r="G550">
        <v>14.4688034188034</v>
      </c>
      <c r="H550">
        <v>28.205128205128201</v>
      </c>
      <c r="I550">
        <v>469.80541271369998</v>
      </c>
      <c r="J550">
        <v>12.046292633684599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8</v>
      </c>
      <c r="R550">
        <v>0</v>
      </c>
      <c r="S550">
        <v>2</v>
      </c>
      <c r="T550">
        <v>10</v>
      </c>
      <c r="U550">
        <v>3</v>
      </c>
      <c r="V550">
        <v>13</v>
      </c>
      <c r="W550">
        <v>3</v>
      </c>
      <c r="X550">
        <v>7</v>
      </c>
      <c r="Y550">
        <v>13</v>
      </c>
      <c r="Z550">
        <f t="shared" si="228"/>
        <v>7</v>
      </c>
      <c r="AA550">
        <f t="shared" si="229"/>
        <v>67.115058959099997</v>
      </c>
      <c r="AB550">
        <f t="shared" si="230"/>
        <v>5.5714285714285712</v>
      </c>
      <c r="AC550">
        <f t="shared" si="231"/>
        <v>3</v>
      </c>
      <c r="AD550">
        <f t="shared" si="215"/>
        <v>0</v>
      </c>
      <c r="AE550">
        <f t="shared" si="216"/>
        <v>0</v>
      </c>
      <c r="AF550">
        <f t="shared" si="217"/>
        <v>0</v>
      </c>
      <c r="AG550">
        <f t="shared" si="218"/>
        <v>0</v>
      </c>
      <c r="AH550">
        <f t="shared" si="219"/>
        <v>0</v>
      </c>
      <c r="AI550">
        <f t="shared" si="220"/>
        <v>0</v>
      </c>
      <c r="AJ550">
        <f t="shared" si="221"/>
        <v>1</v>
      </c>
      <c r="AK550">
        <f t="shared" si="222"/>
        <v>1</v>
      </c>
      <c r="AL550">
        <f t="shared" si="223"/>
        <v>1</v>
      </c>
      <c r="AM550">
        <f t="shared" si="224"/>
        <v>1</v>
      </c>
      <c r="AN550">
        <f t="shared" si="225"/>
        <v>1</v>
      </c>
      <c r="AO550">
        <f t="shared" si="226"/>
        <v>1</v>
      </c>
      <c r="AP550">
        <f t="shared" si="227"/>
        <v>1</v>
      </c>
    </row>
    <row r="551" spans="1:42" x14ac:dyDescent="0.3">
      <c r="A551">
        <v>601</v>
      </c>
      <c r="B551" t="s">
        <v>625</v>
      </c>
      <c r="C551" s="1">
        <v>42499</v>
      </c>
      <c r="D551" s="5">
        <f>INDEX(daysDrivenData!B:C,MATCH(DataCleaned!B551,daysDrivenData!C:C,0),1)</f>
        <v>12</v>
      </c>
      <c r="E551">
        <v>64</v>
      </c>
      <c r="F551">
        <v>5.0276239017236799</v>
      </c>
      <c r="G551">
        <v>15.047135416666601</v>
      </c>
      <c r="H551">
        <v>37.5</v>
      </c>
      <c r="I551">
        <v>946.24934177985904</v>
      </c>
      <c r="J551">
        <v>14.785145965310299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6</v>
      </c>
      <c r="R551">
        <v>4</v>
      </c>
      <c r="S551">
        <v>22</v>
      </c>
      <c r="T551">
        <v>32</v>
      </c>
      <c r="U551">
        <v>0</v>
      </c>
      <c r="V551">
        <v>0</v>
      </c>
      <c r="W551">
        <v>0</v>
      </c>
      <c r="X551">
        <v>7</v>
      </c>
      <c r="Y551">
        <v>10</v>
      </c>
      <c r="Z551">
        <f t="shared" si="228"/>
        <v>4</v>
      </c>
      <c r="AA551">
        <f t="shared" si="229"/>
        <v>236.56233544496476</v>
      </c>
      <c r="AB551">
        <f t="shared" si="230"/>
        <v>16</v>
      </c>
      <c r="AC551">
        <f t="shared" si="231"/>
        <v>5.333333333333333</v>
      </c>
      <c r="AD551">
        <f t="shared" si="215"/>
        <v>0</v>
      </c>
      <c r="AE551">
        <f t="shared" si="216"/>
        <v>0</v>
      </c>
      <c r="AF551">
        <f t="shared" si="217"/>
        <v>0</v>
      </c>
      <c r="AG551">
        <f t="shared" si="218"/>
        <v>0</v>
      </c>
      <c r="AH551">
        <f t="shared" si="219"/>
        <v>0</v>
      </c>
      <c r="AI551">
        <f t="shared" si="220"/>
        <v>0</v>
      </c>
      <c r="AJ551">
        <f t="shared" si="221"/>
        <v>1</v>
      </c>
      <c r="AK551">
        <f t="shared" si="222"/>
        <v>1</v>
      </c>
      <c r="AL551">
        <f t="shared" si="223"/>
        <v>1</v>
      </c>
      <c r="AM551">
        <f t="shared" si="224"/>
        <v>1</v>
      </c>
      <c r="AN551">
        <f t="shared" si="225"/>
        <v>0</v>
      </c>
      <c r="AO551">
        <f t="shared" si="226"/>
        <v>0</v>
      </c>
      <c r="AP551">
        <f t="shared" si="227"/>
        <v>0</v>
      </c>
    </row>
    <row r="552" spans="1:42" x14ac:dyDescent="0.3">
      <c r="A552">
        <v>602</v>
      </c>
      <c r="B552" t="s">
        <v>626</v>
      </c>
      <c r="C552" s="1">
        <v>42467</v>
      </c>
      <c r="D552" s="5">
        <f>INDEX(daysDrivenData!B:C,MATCH(DataCleaned!B552,daysDrivenData!C:C,0),1)</f>
        <v>12</v>
      </c>
      <c r="E552">
        <v>58</v>
      </c>
      <c r="F552">
        <v>7.5525070675792101</v>
      </c>
      <c r="G552">
        <v>15.071264367815999</v>
      </c>
      <c r="H552">
        <v>10.344827586206801</v>
      </c>
      <c r="I552">
        <v>938.34046649765298</v>
      </c>
      <c r="J552">
        <v>16.178283905131899</v>
      </c>
      <c r="K552">
        <v>0</v>
      </c>
      <c r="L552">
        <v>20</v>
      </c>
      <c r="M552">
        <v>16</v>
      </c>
      <c r="N552">
        <v>20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2</v>
      </c>
      <c r="Y552">
        <v>13</v>
      </c>
      <c r="Z552">
        <f t="shared" si="228"/>
        <v>12</v>
      </c>
      <c r="AA552">
        <f t="shared" si="229"/>
        <v>78.195038874804411</v>
      </c>
      <c r="AB552">
        <f t="shared" si="230"/>
        <v>4.833333333333333</v>
      </c>
      <c r="AC552">
        <f t="shared" si="231"/>
        <v>4.833333333333333</v>
      </c>
      <c r="AD552">
        <f t="shared" si="215"/>
        <v>0</v>
      </c>
      <c r="AE552">
        <f t="shared" si="216"/>
        <v>1</v>
      </c>
      <c r="AF552">
        <f t="shared" si="217"/>
        <v>1</v>
      </c>
      <c r="AG552">
        <f t="shared" si="218"/>
        <v>1</v>
      </c>
      <c r="AH552">
        <f t="shared" si="219"/>
        <v>1</v>
      </c>
      <c r="AI552">
        <f t="shared" si="220"/>
        <v>1</v>
      </c>
      <c r="AJ552">
        <f t="shared" si="221"/>
        <v>1</v>
      </c>
      <c r="AK552">
        <f t="shared" si="222"/>
        <v>1</v>
      </c>
      <c r="AL552">
        <f t="shared" si="223"/>
        <v>1</v>
      </c>
      <c r="AM552">
        <f t="shared" si="224"/>
        <v>1</v>
      </c>
      <c r="AN552">
        <f t="shared" si="225"/>
        <v>1</v>
      </c>
      <c r="AO552">
        <f t="shared" si="226"/>
        <v>1</v>
      </c>
      <c r="AP552">
        <f t="shared" si="227"/>
        <v>1</v>
      </c>
    </row>
    <row r="553" spans="1:42" x14ac:dyDescent="0.3">
      <c r="A553">
        <v>603</v>
      </c>
      <c r="B553" t="s">
        <v>627</v>
      </c>
      <c r="C553" s="1">
        <v>42469</v>
      </c>
      <c r="D553" s="5">
        <f>INDEX(daysDrivenData!B:C,MATCH(DataCleaned!B553,daysDrivenData!C:C,0),1)</f>
        <v>71</v>
      </c>
      <c r="E553">
        <v>490</v>
      </c>
      <c r="F553">
        <v>3.78518713337423</v>
      </c>
      <c r="G553">
        <v>15.0853061224489</v>
      </c>
      <c r="H553">
        <v>46.530612244897902</v>
      </c>
      <c r="I553">
        <v>6947.2612437893704</v>
      </c>
      <c r="J553">
        <v>14.1780841709987</v>
      </c>
      <c r="K553">
        <v>0</v>
      </c>
      <c r="L553">
        <v>14</v>
      </c>
      <c r="M553">
        <v>35</v>
      </c>
      <c r="N553">
        <v>41</v>
      </c>
      <c r="O553">
        <v>59</v>
      </c>
      <c r="P553">
        <v>49</v>
      </c>
      <c r="Q553">
        <v>61</v>
      </c>
      <c r="R553">
        <v>46</v>
      </c>
      <c r="S553">
        <v>34</v>
      </c>
      <c r="T553">
        <v>23</v>
      </c>
      <c r="U553">
        <v>38</v>
      </c>
      <c r="V553">
        <v>41</v>
      </c>
      <c r="W553">
        <v>49</v>
      </c>
      <c r="X553">
        <v>2</v>
      </c>
      <c r="Y553">
        <v>13</v>
      </c>
      <c r="Z553">
        <f t="shared" si="228"/>
        <v>12</v>
      </c>
      <c r="AA553">
        <f t="shared" si="229"/>
        <v>578.93843698244757</v>
      </c>
      <c r="AB553">
        <f t="shared" si="230"/>
        <v>40.833333333333336</v>
      </c>
      <c r="AC553">
        <f t="shared" si="231"/>
        <v>6.901408450704225</v>
      </c>
      <c r="AD553">
        <f t="shared" si="215"/>
        <v>0</v>
      </c>
      <c r="AE553">
        <f t="shared" si="216"/>
        <v>1</v>
      </c>
      <c r="AF553">
        <f t="shared" si="217"/>
        <v>1</v>
      </c>
      <c r="AG553">
        <f t="shared" si="218"/>
        <v>1</v>
      </c>
      <c r="AH553">
        <f t="shared" si="219"/>
        <v>1</v>
      </c>
      <c r="AI553">
        <f t="shared" si="220"/>
        <v>1</v>
      </c>
      <c r="AJ553">
        <f t="shared" si="221"/>
        <v>1</v>
      </c>
      <c r="AK553">
        <f t="shared" si="222"/>
        <v>1</v>
      </c>
      <c r="AL553">
        <f t="shared" si="223"/>
        <v>1</v>
      </c>
      <c r="AM553">
        <f t="shared" si="224"/>
        <v>1</v>
      </c>
      <c r="AN553">
        <f t="shared" si="225"/>
        <v>1</v>
      </c>
      <c r="AO553">
        <f t="shared" si="226"/>
        <v>1</v>
      </c>
      <c r="AP553">
        <f t="shared" si="227"/>
        <v>1</v>
      </c>
    </row>
    <row r="554" spans="1:42" x14ac:dyDescent="0.3">
      <c r="A554">
        <v>604</v>
      </c>
      <c r="B554" t="s">
        <v>628</v>
      </c>
      <c r="C554" s="1">
        <v>42465</v>
      </c>
      <c r="D554" s="5">
        <f>INDEX(daysDrivenData!B:C,MATCH(DataCleaned!B554,daysDrivenData!C:C,0),1)</f>
        <v>76</v>
      </c>
      <c r="E554">
        <v>452</v>
      </c>
      <c r="F554">
        <v>3.8840428841768899</v>
      </c>
      <c r="G554">
        <v>14.8800147492625</v>
      </c>
      <c r="H554">
        <v>28.761061946902601</v>
      </c>
      <c r="I554">
        <v>5859.2428106956804</v>
      </c>
      <c r="J554">
        <v>12.962926572335499</v>
      </c>
      <c r="K554">
        <v>0</v>
      </c>
      <c r="L554">
        <v>28</v>
      </c>
      <c r="M554">
        <v>33</v>
      </c>
      <c r="N554">
        <v>36</v>
      </c>
      <c r="O554">
        <v>37</v>
      </c>
      <c r="P554">
        <v>34</v>
      </c>
      <c r="Q554">
        <v>35</v>
      </c>
      <c r="R554">
        <v>39</v>
      </c>
      <c r="S554">
        <v>48</v>
      </c>
      <c r="T554">
        <v>48</v>
      </c>
      <c r="U554">
        <v>45</v>
      </c>
      <c r="V554">
        <v>42</v>
      </c>
      <c r="W554">
        <v>27</v>
      </c>
      <c r="X554">
        <v>2</v>
      </c>
      <c r="Y554">
        <v>13</v>
      </c>
      <c r="Z554">
        <f t="shared" si="228"/>
        <v>12</v>
      </c>
      <c r="AA554">
        <f t="shared" si="229"/>
        <v>488.27023422464003</v>
      </c>
      <c r="AB554">
        <f t="shared" si="230"/>
        <v>37.666666666666664</v>
      </c>
      <c r="AC554">
        <f t="shared" si="231"/>
        <v>5.9473684210526319</v>
      </c>
      <c r="AD554">
        <f t="shared" si="215"/>
        <v>0</v>
      </c>
      <c r="AE554">
        <f t="shared" si="216"/>
        <v>1</v>
      </c>
      <c r="AF554">
        <f t="shared" si="217"/>
        <v>1</v>
      </c>
      <c r="AG554">
        <f t="shared" si="218"/>
        <v>1</v>
      </c>
      <c r="AH554">
        <f t="shared" si="219"/>
        <v>1</v>
      </c>
      <c r="AI554">
        <f t="shared" si="220"/>
        <v>1</v>
      </c>
      <c r="AJ554">
        <f t="shared" si="221"/>
        <v>1</v>
      </c>
      <c r="AK554">
        <f t="shared" si="222"/>
        <v>1</v>
      </c>
      <c r="AL554">
        <f t="shared" si="223"/>
        <v>1</v>
      </c>
      <c r="AM554">
        <f t="shared" si="224"/>
        <v>1</v>
      </c>
      <c r="AN554">
        <f t="shared" si="225"/>
        <v>1</v>
      </c>
      <c r="AO554">
        <f t="shared" si="226"/>
        <v>1</v>
      </c>
      <c r="AP554">
        <f t="shared" si="227"/>
        <v>1</v>
      </c>
    </row>
    <row r="555" spans="1:42" x14ac:dyDescent="0.3">
      <c r="A555">
        <v>605</v>
      </c>
      <c r="B555" t="s">
        <v>629</v>
      </c>
      <c r="C555" s="1">
        <v>42469</v>
      </c>
      <c r="D555" s="5">
        <f>INDEX(daysDrivenData!B:C,MATCH(DataCleaned!B555,daysDrivenData!C:C,0),1)</f>
        <v>40</v>
      </c>
      <c r="E555">
        <v>258</v>
      </c>
      <c r="F555">
        <v>3.9541945212650602</v>
      </c>
      <c r="G555">
        <v>14.0456072351421</v>
      </c>
      <c r="H555">
        <v>29.457364341085199</v>
      </c>
      <c r="I555">
        <v>3373.4045270162501</v>
      </c>
      <c r="J555">
        <v>13.075211345024201</v>
      </c>
      <c r="K555">
        <v>0</v>
      </c>
      <c r="L555">
        <v>6</v>
      </c>
      <c r="M555">
        <v>28</v>
      </c>
      <c r="N555">
        <v>24</v>
      </c>
      <c r="O555">
        <v>22</v>
      </c>
      <c r="P555">
        <v>36</v>
      </c>
      <c r="Q555">
        <v>20</v>
      </c>
      <c r="R555">
        <v>13</v>
      </c>
      <c r="S555">
        <v>24</v>
      </c>
      <c r="T555">
        <v>24</v>
      </c>
      <c r="U555">
        <v>23</v>
      </c>
      <c r="V555">
        <v>31</v>
      </c>
      <c r="W555">
        <v>7</v>
      </c>
      <c r="X555">
        <v>2</v>
      </c>
      <c r="Y555">
        <v>13</v>
      </c>
      <c r="Z555">
        <f t="shared" si="228"/>
        <v>12</v>
      </c>
      <c r="AA555">
        <f t="shared" si="229"/>
        <v>281.11704391802084</v>
      </c>
      <c r="AB555">
        <f t="shared" si="230"/>
        <v>21.5</v>
      </c>
      <c r="AC555">
        <f t="shared" si="231"/>
        <v>6.45</v>
      </c>
      <c r="AD555">
        <f t="shared" si="215"/>
        <v>0</v>
      </c>
      <c r="AE555">
        <f t="shared" si="216"/>
        <v>1</v>
      </c>
      <c r="AF555">
        <f t="shared" si="217"/>
        <v>1</v>
      </c>
      <c r="AG555">
        <f t="shared" si="218"/>
        <v>1</v>
      </c>
      <c r="AH555">
        <f t="shared" si="219"/>
        <v>1</v>
      </c>
      <c r="AI555">
        <f t="shared" si="220"/>
        <v>1</v>
      </c>
      <c r="AJ555">
        <f t="shared" si="221"/>
        <v>1</v>
      </c>
      <c r="AK555">
        <f t="shared" si="222"/>
        <v>1</v>
      </c>
      <c r="AL555">
        <f t="shared" si="223"/>
        <v>1</v>
      </c>
      <c r="AM555">
        <f t="shared" si="224"/>
        <v>1</v>
      </c>
      <c r="AN555">
        <f t="shared" si="225"/>
        <v>1</v>
      </c>
      <c r="AO555">
        <f t="shared" si="226"/>
        <v>1</v>
      </c>
      <c r="AP555">
        <f t="shared" si="227"/>
        <v>1</v>
      </c>
    </row>
    <row r="556" spans="1:42" x14ac:dyDescent="0.3">
      <c r="A556">
        <v>606</v>
      </c>
      <c r="B556" t="s">
        <v>630</v>
      </c>
      <c r="C556" s="1">
        <v>42489</v>
      </c>
      <c r="D556" s="5">
        <f>INDEX(daysDrivenData!B:C,MATCH(DataCleaned!B556,daysDrivenData!C:C,0),1)</f>
        <v>30</v>
      </c>
      <c r="E556">
        <v>359</v>
      </c>
      <c r="F556">
        <v>4.5519724291897301</v>
      </c>
      <c r="G556">
        <v>14.8912720519962</v>
      </c>
      <c r="H556">
        <v>40.111420612813298</v>
      </c>
      <c r="I556">
        <v>5213.4415770222504</v>
      </c>
      <c r="J556">
        <v>14.5221213844631</v>
      </c>
      <c r="K556">
        <v>0</v>
      </c>
      <c r="L556">
        <v>0</v>
      </c>
      <c r="M556">
        <v>0</v>
      </c>
      <c r="N556">
        <v>0</v>
      </c>
      <c r="O556">
        <v>30</v>
      </c>
      <c r="P556">
        <v>45</v>
      </c>
      <c r="Q556">
        <v>32</v>
      </c>
      <c r="R556">
        <v>62</v>
      </c>
      <c r="S556">
        <v>45</v>
      </c>
      <c r="T556">
        <v>47</v>
      </c>
      <c r="U556">
        <v>33</v>
      </c>
      <c r="V556">
        <v>31</v>
      </c>
      <c r="W556">
        <v>34</v>
      </c>
      <c r="X556">
        <v>5</v>
      </c>
      <c r="Y556">
        <v>13</v>
      </c>
      <c r="Z556">
        <f t="shared" si="228"/>
        <v>9</v>
      </c>
      <c r="AA556">
        <f t="shared" si="229"/>
        <v>579.2712863358056</v>
      </c>
      <c r="AB556">
        <f t="shared" si="230"/>
        <v>39.888888888888886</v>
      </c>
      <c r="AC556">
        <f t="shared" si="231"/>
        <v>11.966666666666667</v>
      </c>
      <c r="AD556">
        <f t="shared" si="215"/>
        <v>0</v>
      </c>
      <c r="AE556">
        <f t="shared" si="216"/>
        <v>0</v>
      </c>
      <c r="AF556">
        <f t="shared" si="217"/>
        <v>0</v>
      </c>
      <c r="AG556">
        <f t="shared" si="218"/>
        <v>0</v>
      </c>
      <c r="AH556">
        <f t="shared" si="219"/>
        <v>1</v>
      </c>
      <c r="AI556">
        <f t="shared" si="220"/>
        <v>1</v>
      </c>
      <c r="AJ556">
        <f t="shared" si="221"/>
        <v>1</v>
      </c>
      <c r="AK556">
        <f t="shared" si="222"/>
        <v>1</v>
      </c>
      <c r="AL556">
        <f t="shared" si="223"/>
        <v>1</v>
      </c>
      <c r="AM556">
        <f t="shared" si="224"/>
        <v>1</v>
      </c>
      <c r="AN556">
        <f t="shared" si="225"/>
        <v>1</v>
      </c>
      <c r="AO556">
        <f t="shared" si="226"/>
        <v>1</v>
      </c>
      <c r="AP556">
        <f t="shared" si="227"/>
        <v>1</v>
      </c>
    </row>
    <row r="557" spans="1:42" x14ac:dyDescent="0.3">
      <c r="A557">
        <v>607</v>
      </c>
      <c r="B557" t="s">
        <v>631</v>
      </c>
      <c r="C557" s="1">
        <v>42459</v>
      </c>
      <c r="D557" s="5">
        <f>INDEX(daysDrivenData!B:C,MATCH(DataCleaned!B557,daysDrivenData!C:C,0),1)</f>
        <v>5</v>
      </c>
      <c r="E557">
        <v>39</v>
      </c>
      <c r="F557">
        <v>3.47417463378043</v>
      </c>
      <c r="G557">
        <v>11.878205128205099</v>
      </c>
      <c r="H557">
        <v>15.3846153846153</v>
      </c>
      <c r="I557">
        <v>419.56332686484302</v>
      </c>
      <c r="J557">
        <v>10.7580340221754</v>
      </c>
      <c r="K557">
        <v>38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2</v>
      </c>
      <c r="Z557">
        <f t="shared" si="228"/>
        <v>2</v>
      </c>
      <c r="AA557">
        <f t="shared" si="229"/>
        <v>209.78166343242151</v>
      </c>
      <c r="AB557">
        <f t="shared" si="230"/>
        <v>19.5</v>
      </c>
      <c r="AC557">
        <f t="shared" si="231"/>
        <v>7.8</v>
      </c>
      <c r="AD557">
        <f t="shared" si="215"/>
        <v>1</v>
      </c>
      <c r="AE557">
        <f t="shared" si="216"/>
        <v>1</v>
      </c>
      <c r="AF557">
        <f t="shared" si="217"/>
        <v>0</v>
      </c>
      <c r="AG557">
        <f t="shared" si="218"/>
        <v>0</v>
      </c>
      <c r="AH557">
        <f t="shared" si="219"/>
        <v>0</v>
      </c>
      <c r="AI557">
        <f t="shared" si="220"/>
        <v>0</v>
      </c>
      <c r="AJ557">
        <f t="shared" si="221"/>
        <v>0</v>
      </c>
      <c r="AK557">
        <f t="shared" si="222"/>
        <v>0</v>
      </c>
      <c r="AL557">
        <f t="shared" si="223"/>
        <v>0</v>
      </c>
      <c r="AM557">
        <f t="shared" si="224"/>
        <v>0</v>
      </c>
      <c r="AN557">
        <f t="shared" si="225"/>
        <v>0</v>
      </c>
      <c r="AO557">
        <f t="shared" si="226"/>
        <v>0</v>
      </c>
      <c r="AP557">
        <f t="shared" si="227"/>
        <v>0</v>
      </c>
    </row>
    <row r="558" spans="1:42" x14ac:dyDescent="0.3">
      <c r="A558">
        <v>608</v>
      </c>
      <c r="B558" t="s">
        <v>632</v>
      </c>
      <c r="C558" s="1">
        <v>42461</v>
      </c>
      <c r="D558" s="5">
        <f>INDEX(daysDrivenData!B:C,MATCH(DataCleaned!B558,daysDrivenData!C:C,0),1)</f>
        <v>10</v>
      </c>
      <c r="E558">
        <v>41</v>
      </c>
      <c r="F558">
        <v>3.3097191486162898</v>
      </c>
      <c r="G558">
        <v>12.0845528455284</v>
      </c>
      <c r="H558">
        <v>26.829268292682901</v>
      </c>
      <c r="I558">
        <v>460.84758268192701</v>
      </c>
      <c r="J558">
        <v>11.2401849434616</v>
      </c>
      <c r="K558">
        <v>13</v>
      </c>
      <c r="L558">
        <v>20</v>
      </c>
      <c r="M558">
        <v>0</v>
      </c>
      <c r="N558">
        <v>4</v>
      </c>
      <c r="O558">
        <v>0</v>
      </c>
      <c r="P558">
        <v>0</v>
      </c>
      <c r="Q558">
        <v>4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7</v>
      </c>
      <c r="Z558">
        <f t="shared" si="228"/>
        <v>7</v>
      </c>
      <c r="AA558">
        <f t="shared" si="229"/>
        <v>65.835368954561005</v>
      </c>
      <c r="AB558">
        <f t="shared" si="230"/>
        <v>5.8571428571428568</v>
      </c>
      <c r="AC558">
        <f t="shared" si="231"/>
        <v>4.0999999999999996</v>
      </c>
      <c r="AD558">
        <f t="shared" si="215"/>
        <v>1</v>
      </c>
      <c r="AE558">
        <f t="shared" si="216"/>
        <v>1</v>
      </c>
      <c r="AF558">
        <f t="shared" si="217"/>
        <v>1</v>
      </c>
      <c r="AG558">
        <f t="shared" si="218"/>
        <v>1</v>
      </c>
      <c r="AH558">
        <f t="shared" si="219"/>
        <v>1</v>
      </c>
      <c r="AI558">
        <f t="shared" si="220"/>
        <v>1</v>
      </c>
      <c r="AJ558">
        <f t="shared" si="221"/>
        <v>1</v>
      </c>
      <c r="AK558">
        <f t="shared" si="222"/>
        <v>0</v>
      </c>
      <c r="AL558">
        <f t="shared" si="223"/>
        <v>0</v>
      </c>
      <c r="AM558">
        <f t="shared" si="224"/>
        <v>0</v>
      </c>
      <c r="AN558">
        <f t="shared" si="225"/>
        <v>0</v>
      </c>
      <c r="AO558">
        <f t="shared" si="226"/>
        <v>0</v>
      </c>
      <c r="AP558">
        <f t="shared" si="227"/>
        <v>0</v>
      </c>
    </row>
    <row r="559" spans="1:42" x14ac:dyDescent="0.3">
      <c r="A559">
        <v>609</v>
      </c>
      <c r="B559" t="s">
        <v>633</v>
      </c>
      <c r="C559" s="1">
        <v>42460</v>
      </c>
      <c r="D559" s="5">
        <f>INDEX(daysDrivenData!B:C,MATCH(DataCleaned!B559,daysDrivenData!C:C,0),1)</f>
        <v>49</v>
      </c>
      <c r="E559">
        <v>302</v>
      </c>
      <c r="F559">
        <v>5.3498896384408896</v>
      </c>
      <c r="G559">
        <v>14.6566777041942</v>
      </c>
      <c r="H559">
        <v>34.437086092715198</v>
      </c>
      <c r="I559">
        <v>4596.6237881440002</v>
      </c>
      <c r="J559">
        <v>15.2206085700132</v>
      </c>
      <c r="K559">
        <v>18</v>
      </c>
      <c r="L559">
        <v>27</v>
      </c>
      <c r="M559">
        <v>0</v>
      </c>
      <c r="N559">
        <v>20</v>
      </c>
      <c r="O559">
        <v>29</v>
      </c>
      <c r="P559">
        <v>11</v>
      </c>
      <c r="Q559">
        <v>0</v>
      </c>
      <c r="R559">
        <v>36</v>
      </c>
      <c r="S559">
        <v>4</v>
      </c>
      <c r="T559">
        <v>39</v>
      </c>
      <c r="U559">
        <v>38</v>
      </c>
      <c r="V559">
        <v>38</v>
      </c>
      <c r="W559">
        <v>42</v>
      </c>
      <c r="X559">
        <v>1</v>
      </c>
      <c r="Y559">
        <v>13</v>
      </c>
      <c r="Z559">
        <f t="shared" si="228"/>
        <v>13</v>
      </c>
      <c r="AA559">
        <f t="shared" si="229"/>
        <v>353.58644524184615</v>
      </c>
      <c r="AB559">
        <f t="shared" si="230"/>
        <v>23.23076923076923</v>
      </c>
      <c r="AC559">
        <f t="shared" si="231"/>
        <v>6.1632653061224492</v>
      </c>
      <c r="AD559">
        <f t="shared" si="215"/>
        <v>1</v>
      </c>
      <c r="AE559">
        <f t="shared" si="216"/>
        <v>1</v>
      </c>
      <c r="AF559">
        <f t="shared" si="217"/>
        <v>1</v>
      </c>
      <c r="AG559">
        <f t="shared" si="218"/>
        <v>1</v>
      </c>
      <c r="AH559">
        <f t="shared" si="219"/>
        <v>1</v>
      </c>
      <c r="AI559">
        <f t="shared" si="220"/>
        <v>1</v>
      </c>
      <c r="AJ559">
        <f t="shared" si="221"/>
        <v>1</v>
      </c>
      <c r="AK559">
        <f t="shared" si="222"/>
        <v>1</v>
      </c>
      <c r="AL559">
        <f t="shared" si="223"/>
        <v>1</v>
      </c>
      <c r="AM559">
        <f t="shared" si="224"/>
        <v>1</v>
      </c>
      <c r="AN559">
        <f t="shared" si="225"/>
        <v>1</v>
      </c>
      <c r="AO559">
        <f t="shared" si="226"/>
        <v>1</v>
      </c>
      <c r="AP559">
        <f t="shared" si="227"/>
        <v>1</v>
      </c>
    </row>
    <row r="560" spans="1:42" x14ac:dyDescent="0.3">
      <c r="A560">
        <v>610</v>
      </c>
      <c r="B560" t="s">
        <v>634</v>
      </c>
      <c r="C560" s="1">
        <v>42494</v>
      </c>
      <c r="D560" s="5">
        <f>INDEX(daysDrivenData!B:C,MATCH(DataCleaned!B560,daysDrivenData!C:C,0),1)</f>
        <v>33</v>
      </c>
      <c r="E560">
        <v>277</v>
      </c>
      <c r="F560">
        <v>4.1558485374119503</v>
      </c>
      <c r="G560">
        <v>14.9242478941034</v>
      </c>
      <c r="H560">
        <v>29.963898916967501</v>
      </c>
      <c r="I560">
        <v>3646.2139963794598</v>
      </c>
      <c r="J560">
        <v>13.163227423752501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22</v>
      </c>
      <c r="Q560">
        <v>43</v>
      </c>
      <c r="R560">
        <v>18</v>
      </c>
      <c r="S560">
        <v>13</v>
      </c>
      <c r="T560">
        <v>28</v>
      </c>
      <c r="U560">
        <v>37</v>
      </c>
      <c r="V560">
        <v>57</v>
      </c>
      <c r="W560">
        <v>59</v>
      </c>
      <c r="X560">
        <v>6</v>
      </c>
      <c r="Y560">
        <v>13</v>
      </c>
      <c r="Z560">
        <f t="shared" si="228"/>
        <v>8</v>
      </c>
      <c r="AA560">
        <f t="shared" si="229"/>
        <v>455.77674954743247</v>
      </c>
      <c r="AB560">
        <f t="shared" si="230"/>
        <v>34.625</v>
      </c>
      <c r="AC560">
        <f t="shared" si="231"/>
        <v>8.3939393939393945</v>
      </c>
      <c r="AD560">
        <f t="shared" si="215"/>
        <v>0</v>
      </c>
      <c r="AE560">
        <f t="shared" si="216"/>
        <v>0</v>
      </c>
      <c r="AF560">
        <f t="shared" si="217"/>
        <v>0</v>
      </c>
      <c r="AG560">
        <f t="shared" si="218"/>
        <v>0</v>
      </c>
      <c r="AH560">
        <f t="shared" si="219"/>
        <v>0</v>
      </c>
      <c r="AI560">
        <f t="shared" si="220"/>
        <v>1</v>
      </c>
      <c r="AJ560">
        <f t="shared" si="221"/>
        <v>1</v>
      </c>
      <c r="AK560">
        <f t="shared" si="222"/>
        <v>1</v>
      </c>
      <c r="AL560">
        <f t="shared" si="223"/>
        <v>1</v>
      </c>
      <c r="AM560">
        <f t="shared" si="224"/>
        <v>1</v>
      </c>
      <c r="AN560">
        <f t="shared" si="225"/>
        <v>1</v>
      </c>
      <c r="AO560">
        <f t="shared" si="226"/>
        <v>1</v>
      </c>
      <c r="AP560">
        <f t="shared" si="227"/>
        <v>1</v>
      </c>
    </row>
    <row r="561" spans="1:42" x14ac:dyDescent="0.3">
      <c r="A561">
        <v>611</v>
      </c>
      <c r="B561" t="s">
        <v>635</v>
      </c>
      <c r="C561" s="1">
        <v>42457</v>
      </c>
      <c r="D561" s="5">
        <f>INDEX(daysDrivenData!B:C,MATCH(DataCleaned!B561,daysDrivenData!C:C,0),1)</f>
        <v>19</v>
      </c>
      <c r="E561">
        <v>33</v>
      </c>
      <c r="F561">
        <v>2.6516799094377399</v>
      </c>
      <c r="G561">
        <v>10.6474747474747</v>
      </c>
      <c r="H561">
        <v>54.545454545454497</v>
      </c>
      <c r="I561">
        <v>399.72196850054399</v>
      </c>
      <c r="J561">
        <v>12.1127869242589</v>
      </c>
      <c r="K561">
        <v>3</v>
      </c>
      <c r="L561">
        <v>3</v>
      </c>
      <c r="M561">
        <v>5</v>
      </c>
      <c r="N561">
        <v>4</v>
      </c>
      <c r="O561">
        <v>0</v>
      </c>
      <c r="P561">
        <v>2</v>
      </c>
      <c r="Q561">
        <v>5</v>
      </c>
      <c r="R561">
        <v>5</v>
      </c>
      <c r="S561">
        <v>2</v>
      </c>
      <c r="T561">
        <v>0</v>
      </c>
      <c r="U561">
        <v>4</v>
      </c>
      <c r="V561">
        <v>0</v>
      </c>
      <c r="W561">
        <v>0</v>
      </c>
      <c r="X561">
        <v>1</v>
      </c>
      <c r="Y561">
        <v>11</v>
      </c>
      <c r="Z561">
        <f t="shared" si="228"/>
        <v>11</v>
      </c>
      <c r="AA561">
        <f t="shared" si="229"/>
        <v>36.338360772776724</v>
      </c>
      <c r="AB561">
        <f t="shared" si="230"/>
        <v>3</v>
      </c>
      <c r="AC561">
        <f t="shared" si="231"/>
        <v>1.736842105263158</v>
      </c>
      <c r="AD561">
        <f t="shared" si="215"/>
        <v>1</v>
      </c>
      <c r="AE561">
        <f t="shared" si="216"/>
        <v>1</v>
      </c>
      <c r="AF561">
        <f t="shared" si="217"/>
        <v>1</v>
      </c>
      <c r="AG561">
        <f t="shared" si="218"/>
        <v>1</v>
      </c>
      <c r="AH561">
        <f t="shared" si="219"/>
        <v>1</v>
      </c>
      <c r="AI561">
        <f t="shared" si="220"/>
        <v>1</v>
      </c>
      <c r="AJ561">
        <f t="shared" si="221"/>
        <v>1</v>
      </c>
      <c r="AK561">
        <f t="shared" si="222"/>
        <v>1</v>
      </c>
      <c r="AL561">
        <f t="shared" si="223"/>
        <v>1</v>
      </c>
      <c r="AM561">
        <f t="shared" si="224"/>
        <v>1</v>
      </c>
      <c r="AN561">
        <f t="shared" si="225"/>
        <v>1</v>
      </c>
      <c r="AO561">
        <f t="shared" si="226"/>
        <v>0</v>
      </c>
      <c r="AP561">
        <f t="shared" si="227"/>
        <v>0</v>
      </c>
    </row>
    <row r="562" spans="1:42" x14ac:dyDescent="0.3">
      <c r="A562">
        <v>612</v>
      </c>
      <c r="B562" t="s">
        <v>636</v>
      </c>
      <c r="C562" s="1">
        <v>42460</v>
      </c>
      <c r="D562" s="5">
        <f>INDEX(daysDrivenData!B:C,MATCH(DataCleaned!B562,daysDrivenData!C:C,0),1)</f>
        <v>31</v>
      </c>
      <c r="E562">
        <v>67</v>
      </c>
      <c r="F562">
        <v>8.0564963221225891</v>
      </c>
      <c r="G562">
        <v>16.430348258706399</v>
      </c>
      <c r="H562">
        <v>13.4328358208955</v>
      </c>
      <c r="I562">
        <v>1178.8979096430801</v>
      </c>
      <c r="J562">
        <v>17.595491188702699</v>
      </c>
      <c r="K562">
        <v>3</v>
      </c>
      <c r="L562">
        <v>9</v>
      </c>
      <c r="M562">
        <v>20</v>
      </c>
      <c r="N562">
        <v>10</v>
      </c>
      <c r="O562">
        <v>0</v>
      </c>
      <c r="P562">
        <v>2</v>
      </c>
      <c r="Q562">
        <v>4</v>
      </c>
      <c r="R562">
        <v>2</v>
      </c>
      <c r="S562">
        <v>10</v>
      </c>
      <c r="T562">
        <v>1</v>
      </c>
      <c r="U562">
        <v>3</v>
      </c>
      <c r="V562">
        <v>2</v>
      </c>
      <c r="W562">
        <v>1</v>
      </c>
      <c r="X562">
        <v>1</v>
      </c>
      <c r="Y562">
        <v>13</v>
      </c>
      <c r="Z562">
        <f t="shared" si="228"/>
        <v>13</v>
      </c>
      <c r="AA562">
        <f t="shared" si="229"/>
        <v>90.684454587929238</v>
      </c>
      <c r="AB562">
        <f t="shared" si="230"/>
        <v>5.1538461538461542</v>
      </c>
      <c r="AC562">
        <f t="shared" si="231"/>
        <v>2.161290322580645</v>
      </c>
      <c r="AD562">
        <f t="shared" si="215"/>
        <v>1</v>
      </c>
      <c r="AE562">
        <f t="shared" si="216"/>
        <v>1</v>
      </c>
      <c r="AF562">
        <f t="shared" si="217"/>
        <v>1</v>
      </c>
      <c r="AG562">
        <f t="shared" si="218"/>
        <v>1</v>
      </c>
      <c r="AH562">
        <f t="shared" si="219"/>
        <v>1</v>
      </c>
      <c r="AI562">
        <f t="shared" si="220"/>
        <v>1</v>
      </c>
      <c r="AJ562">
        <f t="shared" si="221"/>
        <v>1</v>
      </c>
      <c r="AK562">
        <f t="shared" si="222"/>
        <v>1</v>
      </c>
      <c r="AL562">
        <f t="shared" si="223"/>
        <v>1</v>
      </c>
      <c r="AM562">
        <f t="shared" si="224"/>
        <v>1</v>
      </c>
      <c r="AN562">
        <f t="shared" si="225"/>
        <v>1</v>
      </c>
      <c r="AO562">
        <f t="shared" si="226"/>
        <v>1</v>
      </c>
      <c r="AP562">
        <f t="shared" si="227"/>
        <v>1</v>
      </c>
    </row>
    <row r="563" spans="1:42" x14ac:dyDescent="0.3">
      <c r="A563">
        <v>613</v>
      </c>
      <c r="B563" t="s">
        <v>637</v>
      </c>
      <c r="C563" s="1">
        <v>42468</v>
      </c>
      <c r="D563" s="5">
        <f>INDEX(daysDrivenData!B:C,MATCH(DataCleaned!B563,daysDrivenData!C:C,0),1)</f>
        <v>3</v>
      </c>
      <c r="E563">
        <v>25</v>
      </c>
      <c r="F563">
        <v>3.0365491443697401</v>
      </c>
      <c r="G563">
        <v>13.6093333333333</v>
      </c>
      <c r="H563">
        <v>48</v>
      </c>
      <c r="I563">
        <v>300.12681247902799</v>
      </c>
      <c r="J563">
        <v>12.0050724991611</v>
      </c>
      <c r="K563">
        <v>0</v>
      </c>
      <c r="L563">
        <v>25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</v>
      </c>
      <c r="Y563">
        <v>2</v>
      </c>
      <c r="Z563">
        <f t="shared" si="228"/>
        <v>1</v>
      </c>
      <c r="AA563">
        <f t="shared" si="229"/>
        <v>300.12681247902799</v>
      </c>
      <c r="AB563">
        <f t="shared" si="230"/>
        <v>25</v>
      </c>
      <c r="AC563">
        <f t="shared" si="231"/>
        <v>8.3333333333333339</v>
      </c>
      <c r="AD563">
        <f t="shared" si="215"/>
        <v>0</v>
      </c>
      <c r="AE563">
        <f t="shared" si="216"/>
        <v>1</v>
      </c>
      <c r="AF563">
        <f t="shared" si="217"/>
        <v>0</v>
      </c>
      <c r="AG563">
        <f t="shared" si="218"/>
        <v>0</v>
      </c>
      <c r="AH563">
        <f t="shared" si="219"/>
        <v>0</v>
      </c>
      <c r="AI563">
        <f t="shared" si="220"/>
        <v>0</v>
      </c>
      <c r="AJ563">
        <f t="shared" si="221"/>
        <v>0</v>
      </c>
      <c r="AK563">
        <f t="shared" si="222"/>
        <v>0</v>
      </c>
      <c r="AL563">
        <f t="shared" si="223"/>
        <v>0</v>
      </c>
      <c r="AM563">
        <f t="shared" si="224"/>
        <v>0</v>
      </c>
      <c r="AN563">
        <f t="shared" si="225"/>
        <v>0</v>
      </c>
      <c r="AO563">
        <f t="shared" si="226"/>
        <v>0</v>
      </c>
      <c r="AP563">
        <f t="shared" si="227"/>
        <v>0</v>
      </c>
    </row>
    <row r="564" spans="1:42" x14ac:dyDescent="0.3">
      <c r="A564">
        <v>614</v>
      </c>
      <c r="B564" t="s">
        <v>638</v>
      </c>
      <c r="C564" s="1">
        <v>42502</v>
      </c>
      <c r="D564" s="5">
        <f>INDEX(daysDrivenData!B:C,MATCH(DataCleaned!B564,daysDrivenData!C:C,0),1)</f>
        <v>38</v>
      </c>
      <c r="E564">
        <v>438</v>
      </c>
      <c r="F564">
        <v>4.7955221213517598</v>
      </c>
      <c r="G564">
        <v>15.566971080669701</v>
      </c>
      <c r="H564">
        <v>37.442922374429202</v>
      </c>
      <c r="I564">
        <v>6506.6914448842299</v>
      </c>
      <c r="J564">
        <v>14.855459919827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15</v>
      </c>
      <c r="R564">
        <v>67</v>
      </c>
      <c r="S564">
        <v>62</v>
      </c>
      <c r="T564">
        <v>51</v>
      </c>
      <c r="U564">
        <v>76</v>
      </c>
      <c r="V564">
        <v>100</v>
      </c>
      <c r="W564">
        <v>67</v>
      </c>
      <c r="X564">
        <v>7</v>
      </c>
      <c r="Y564">
        <v>13</v>
      </c>
      <c r="Z564">
        <f t="shared" si="228"/>
        <v>7</v>
      </c>
      <c r="AA564">
        <f t="shared" si="229"/>
        <v>929.52734926917572</v>
      </c>
      <c r="AB564">
        <f t="shared" si="230"/>
        <v>62.571428571428569</v>
      </c>
      <c r="AC564">
        <f t="shared" si="231"/>
        <v>11.526315789473685</v>
      </c>
      <c r="AD564">
        <f t="shared" si="215"/>
        <v>0</v>
      </c>
      <c r="AE564">
        <f t="shared" si="216"/>
        <v>0</v>
      </c>
      <c r="AF564">
        <f t="shared" si="217"/>
        <v>0</v>
      </c>
      <c r="AG564">
        <f t="shared" si="218"/>
        <v>0</v>
      </c>
      <c r="AH564">
        <f t="shared" si="219"/>
        <v>0</v>
      </c>
      <c r="AI564">
        <f t="shared" si="220"/>
        <v>0</v>
      </c>
      <c r="AJ564">
        <f t="shared" si="221"/>
        <v>1</v>
      </c>
      <c r="AK564">
        <f t="shared" si="222"/>
        <v>1</v>
      </c>
      <c r="AL564">
        <f t="shared" si="223"/>
        <v>1</v>
      </c>
      <c r="AM564">
        <f t="shared" si="224"/>
        <v>1</v>
      </c>
      <c r="AN564">
        <f t="shared" si="225"/>
        <v>1</v>
      </c>
      <c r="AO564">
        <f t="shared" si="226"/>
        <v>1</v>
      </c>
      <c r="AP564">
        <f t="shared" si="227"/>
        <v>1</v>
      </c>
    </row>
    <row r="565" spans="1:42" x14ac:dyDescent="0.3">
      <c r="A565">
        <v>615</v>
      </c>
      <c r="B565" t="s">
        <v>639</v>
      </c>
      <c r="C565" s="1">
        <v>42501</v>
      </c>
      <c r="D565" s="5">
        <f>INDEX(daysDrivenData!B:C,MATCH(DataCleaned!B565,daysDrivenData!C:C,0),1)</f>
        <v>33</v>
      </c>
      <c r="E565">
        <v>217</v>
      </c>
      <c r="F565">
        <v>3.9117045949339802</v>
      </c>
      <c r="G565">
        <v>14.610215053763399</v>
      </c>
      <c r="H565">
        <v>39.170506912442399</v>
      </c>
      <c r="I565">
        <v>2934.9909069483901</v>
      </c>
      <c r="J565">
        <v>13.5253037186562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26</v>
      </c>
      <c r="R565">
        <v>38</v>
      </c>
      <c r="S565">
        <v>48</v>
      </c>
      <c r="T565">
        <v>47</v>
      </c>
      <c r="U565">
        <v>21</v>
      </c>
      <c r="V565">
        <v>23</v>
      </c>
      <c r="W565">
        <v>14</v>
      </c>
      <c r="X565">
        <v>7</v>
      </c>
      <c r="Y565">
        <v>13</v>
      </c>
      <c r="Z565">
        <f t="shared" si="228"/>
        <v>7</v>
      </c>
      <c r="AA565">
        <f t="shared" si="229"/>
        <v>419.28441527834144</v>
      </c>
      <c r="AB565">
        <f t="shared" si="230"/>
        <v>31</v>
      </c>
      <c r="AC565">
        <f t="shared" si="231"/>
        <v>6.5757575757575761</v>
      </c>
      <c r="AD565">
        <f t="shared" si="215"/>
        <v>0</v>
      </c>
      <c r="AE565">
        <f t="shared" si="216"/>
        <v>0</v>
      </c>
      <c r="AF565">
        <f t="shared" si="217"/>
        <v>0</v>
      </c>
      <c r="AG565">
        <f t="shared" si="218"/>
        <v>0</v>
      </c>
      <c r="AH565">
        <f t="shared" si="219"/>
        <v>0</v>
      </c>
      <c r="AI565">
        <f t="shared" si="220"/>
        <v>0</v>
      </c>
      <c r="AJ565">
        <f t="shared" si="221"/>
        <v>1</v>
      </c>
      <c r="AK565">
        <f t="shared" si="222"/>
        <v>1</v>
      </c>
      <c r="AL565">
        <f t="shared" si="223"/>
        <v>1</v>
      </c>
      <c r="AM565">
        <f t="shared" si="224"/>
        <v>1</v>
      </c>
      <c r="AN565">
        <f t="shared" si="225"/>
        <v>1</v>
      </c>
      <c r="AO565">
        <f t="shared" si="226"/>
        <v>1</v>
      </c>
      <c r="AP565">
        <f t="shared" si="227"/>
        <v>1</v>
      </c>
    </row>
    <row r="566" spans="1:42" x14ac:dyDescent="0.3">
      <c r="A566">
        <v>616</v>
      </c>
      <c r="B566" t="s">
        <v>640</v>
      </c>
      <c r="C566" s="1">
        <v>42474</v>
      </c>
      <c r="D566" s="5">
        <f>INDEX(daysDrivenData!B:C,MATCH(DataCleaned!B566,daysDrivenData!C:C,0),1)</f>
        <v>42</v>
      </c>
      <c r="E566">
        <v>208</v>
      </c>
      <c r="F566">
        <v>3.75357528313087</v>
      </c>
      <c r="G566">
        <v>12.570833333333301</v>
      </c>
      <c r="H566">
        <v>33.173076923076898</v>
      </c>
      <c r="I566">
        <v>2574.3989604713702</v>
      </c>
      <c r="J566">
        <v>12.376918079189201</v>
      </c>
      <c r="K566">
        <v>0</v>
      </c>
      <c r="L566">
        <v>0</v>
      </c>
      <c r="M566">
        <v>2</v>
      </c>
      <c r="N566">
        <v>22</v>
      </c>
      <c r="O566">
        <v>38</v>
      </c>
      <c r="P566">
        <v>33</v>
      </c>
      <c r="Q566">
        <v>17</v>
      </c>
      <c r="R566">
        <v>5</v>
      </c>
      <c r="S566">
        <v>22</v>
      </c>
      <c r="T566">
        <v>19</v>
      </c>
      <c r="U566">
        <v>21</v>
      </c>
      <c r="V566">
        <v>0</v>
      </c>
      <c r="W566">
        <v>29</v>
      </c>
      <c r="X566">
        <v>3</v>
      </c>
      <c r="Y566">
        <v>13</v>
      </c>
      <c r="Z566">
        <f t="shared" si="228"/>
        <v>11</v>
      </c>
      <c r="AA566">
        <f t="shared" si="229"/>
        <v>234.03626913376092</v>
      </c>
      <c r="AB566">
        <f t="shared" si="230"/>
        <v>18.90909090909091</v>
      </c>
      <c r="AC566">
        <f t="shared" si="231"/>
        <v>4.9523809523809526</v>
      </c>
      <c r="AD566">
        <f t="shared" si="215"/>
        <v>0</v>
      </c>
      <c r="AE566">
        <f t="shared" si="216"/>
        <v>0</v>
      </c>
      <c r="AF566">
        <f t="shared" si="217"/>
        <v>1</v>
      </c>
      <c r="AG566">
        <f t="shared" si="218"/>
        <v>1</v>
      </c>
      <c r="AH566">
        <f t="shared" si="219"/>
        <v>1</v>
      </c>
      <c r="AI566">
        <f t="shared" si="220"/>
        <v>1</v>
      </c>
      <c r="AJ566">
        <f t="shared" si="221"/>
        <v>1</v>
      </c>
      <c r="AK566">
        <f t="shared" si="222"/>
        <v>1</v>
      </c>
      <c r="AL566">
        <f t="shared" si="223"/>
        <v>1</v>
      </c>
      <c r="AM566">
        <f t="shared" si="224"/>
        <v>1</v>
      </c>
      <c r="AN566">
        <f t="shared" si="225"/>
        <v>1</v>
      </c>
      <c r="AO566">
        <f t="shared" si="226"/>
        <v>1</v>
      </c>
      <c r="AP566">
        <f t="shared" si="227"/>
        <v>1</v>
      </c>
    </row>
    <row r="567" spans="1:42" x14ac:dyDescent="0.3">
      <c r="A567">
        <v>617</v>
      </c>
      <c r="B567" t="s">
        <v>641</v>
      </c>
      <c r="C567" s="1">
        <v>42487</v>
      </c>
      <c r="D567" s="5">
        <f>INDEX(daysDrivenData!B:C,MATCH(DataCleaned!B567,daysDrivenData!C:C,0),1)</f>
        <v>42</v>
      </c>
      <c r="E567">
        <v>297</v>
      </c>
      <c r="F567">
        <v>5.3589737248876999</v>
      </c>
      <c r="G567">
        <v>16.680527497194099</v>
      </c>
      <c r="H567">
        <v>30.303030303030301</v>
      </c>
      <c r="I567">
        <v>4607.8462031070703</v>
      </c>
      <c r="J567">
        <v>15.5146336804951</v>
      </c>
      <c r="K567">
        <v>0</v>
      </c>
      <c r="L567">
        <v>0</v>
      </c>
      <c r="M567">
        <v>0</v>
      </c>
      <c r="N567">
        <v>0</v>
      </c>
      <c r="O567">
        <v>39</v>
      </c>
      <c r="P567">
        <v>24</v>
      </c>
      <c r="Q567">
        <v>51</v>
      </c>
      <c r="R567">
        <v>26</v>
      </c>
      <c r="S567">
        <v>22</v>
      </c>
      <c r="T567">
        <v>20</v>
      </c>
      <c r="U567">
        <v>44</v>
      </c>
      <c r="V567">
        <v>25</v>
      </c>
      <c r="W567">
        <v>46</v>
      </c>
      <c r="X567">
        <v>5</v>
      </c>
      <c r="Y567">
        <v>13</v>
      </c>
      <c r="Z567">
        <f t="shared" si="228"/>
        <v>9</v>
      </c>
      <c r="AA567">
        <f t="shared" si="229"/>
        <v>511.98291145634113</v>
      </c>
      <c r="AB567">
        <f t="shared" si="230"/>
        <v>33</v>
      </c>
      <c r="AC567">
        <f t="shared" si="231"/>
        <v>7.0714285714285712</v>
      </c>
      <c r="AD567">
        <f t="shared" si="215"/>
        <v>0</v>
      </c>
      <c r="AE567">
        <f t="shared" si="216"/>
        <v>0</v>
      </c>
      <c r="AF567">
        <f t="shared" si="217"/>
        <v>0</v>
      </c>
      <c r="AG567">
        <f t="shared" si="218"/>
        <v>0</v>
      </c>
      <c r="AH567">
        <f t="shared" si="219"/>
        <v>1</v>
      </c>
      <c r="AI567">
        <f t="shared" si="220"/>
        <v>1</v>
      </c>
      <c r="AJ567">
        <f t="shared" si="221"/>
        <v>1</v>
      </c>
      <c r="AK567">
        <f t="shared" si="222"/>
        <v>1</v>
      </c>
      <c r="AL567">
        <f t="shared" si="223"/>
        <v>1</v>
      </c>
      <c r="AM567">
        <f t="shared" si="224"/>
        <v>1</v>
      </c>
      <c r="AN567">
        <f t="shared" si="225"/>
        <v>1</v>
      </c>
      <c r="AO567">
        <f t="shared" si="226"/>
        <v>1</v>
      </c>
      <c r="AP567">
        <f t="shared" si="227"/>
        <v>1</v>
      </c>
    </row>
    <row r="568" spans="1:42" x14ac:dyDescent="0.3">
      <c r="A568">
        <v>618</v>
      </c>
      <c r="B568" t="s">
        <v>642</v>
      </c>
      <c r="C568" s="1">
        <v>42459</v>
      </c>
      <c r="D568" s="5">
        <f>INDEX(daysDrivenData!B:C,MATCH(DataCleaned!B568,daysDrivenData!C:C,0),1)</f>
        <v>63</v>
      </c>
      <c r="E568">
        <v>224</v>
      </c>
      <c r="F568">
        <v>4.3867861093012399</v>
      </c>
      <c r="G568">
        <v>13.0376488095238</v>
      </c>
      <c r="H568">
        <v>33.035714285714199</v>
      </c>
      <c r="I568">
        <v>2978.8630431046199</v>
      </c>
      <c r="J568">
        <v>13.2984957281456</v>
      </c>
      <c r="K568">
        <v>16</v>
      </c>
      <c r="L568">
        <v>17</v>
      </c>
      <c r="M568">
        <v>16</v>
      </c>
      <c r="N568">
        <v>13</v>
      </c>
      <c r="O568">
        <v>23</v>
      </c>
      <c r="P568">
        <v>13</v>
      </c>
      <c r="Q568">
        <v>15</v>
      </c>
      <c r="R568">
        <v>33</v>
      </c>
      <c r="S568">
        <v>17</v>
      </c>
      <c r="T568">
        <v>28</v>
      </c>
      <c r="U568">
        <v>4</v>
      </c>
      <c r="V568">
        <v>3</v>
      </c>
      <c r="W568">
        <v>26</v>
      </c>
      <c r="X568">
        <v>1</v>
      </c>
      <c r="Y568">
        <v>13</v>
      </c>
      <c r="Z568">
        <f t="shared" si="228"/>
        <v>13</v>
      </c>
      <c r="AA568">
        <f t="shared" si="229"/>
        <v>229.14331100804768</v>
      </c>
      <c r="AB568">
        <f t="shared" si="230"/>
        <v>17.23076923076923</v>
      </c>
      <c r="AC568">
        <f t="shared" si="231"/>
        <v>3.5555555555555554</v>
      </c>
      <c r="AD568">
        <f t="shared" si="215"/>
        <v>1</v>
      </c>
      <c r="AE568">
        <f t="shared" si="216"/>
        <v>1</v>
      </c>
      <c r="AF568">
        <f t="shared" si="217"/>
        <v>1</v>
      </c>
      <c r="AG568">
        <f t="shared" si="218"/>
        <v>1</v>
      </c>
      <c r="AH568">
        <f t="shared" si="219"/>
        <v>1</v>
      </c>
      <c r="AI568">
        <f t="shared" si="220"/>
        <v>1</v>
      </c>
      <c r="AJ568">
        <f t="shared" si="221"/>
        <v>1</v>
      </c>
      <c r="AK568">
        <f t="shared" si="222"/>
        <v>1</v>
      </c>
      <c r="AL568">
        <f t="shared" si="223"/>
        <v>1</v>
      </c>
      <c r="AM568">
        <f t="shared" si="224"/>
        <v>1</v>
      </c>
      <c r="AN568">
        <f t="shared" si="225"/>
        <v>1</v>
      </c>
      <c r="AO568">
        <f t="shared" si="226"/>
        <v>1</v>
      </c>
      <c r="AP568">
        <f t="shared" si="227"/>
        <v>1</v>
      </c>
    </row>
    <row r="569" spans="1:42" x14ac:dyDescent="0.3">
      <c r="A569">
        <v>619</v>
      </c>
      <c r="B569" t="s">
        <v>643</v>
      </c>
      <c r="C569" s="1">
        <v>42483</v>
      </c>
      <c r="D569" s="5">
        <f>INDEX(daysDrivenData!B:C,MATCH(DataCleaned!B569,daysDrivenData!C:C,0),1)</f>
        <v>10</v>
      </c>
      <c r="E569">
        <v>29</v>
      </c>
      <c r="F569">
        <v>3.0292135178138899</v>
      </c>
      <c r="G569">
        <v>12.6206896551724</v>
      </c>
      <c r="H569">
        <v>44.827586206896498</v>
      </c>
      <c r="I569">
        <v>391.03041058446303</v>
      </c>
      <c r="J569">
        <v>13.483807261533199</v>
      </c>
      <c r="K569">
        <v>0</v>
      </c>
      <c r="L569">
        <v>0</v>
      </c>
      <c r="M569">
        <v>0</v>
      </c>
      <c r="N569">
        <v>5</v>
      </c>
      <c r="O569">
        <v>14</v>
      </c>
      <c r="P569">
        <v>8</v>
      </c>
      <c r="Q569">
        <v>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>
        <v>7</v>
      </c>
      <c r="Z569">
        <f t="shared" si="228"/>
        <v>4</v>
      </c>
      <c r="AA569">
        <f t="shared" si="229"/>
        <v>97.757602646115757</v>
      </c>
      <c r="AB569">
        <f t="shared" si="230"/>
        <v>7.25</v>
      </c>
      <c r="AC569">
        <f t="shared" si="231"/>
        <v>2.9</v>
      </c>
      <c r="AD569">
        <f t="shared" si="215"/>
        <v>0</v>
      </c>
      <c r="AE569">
        <f t="shared" si="216"/>
        <v>0</v>
      </c>
      <c r="AF569">
        <f t="shared" si="217"/>
        <v>0</v>
      </c>
      <c r="AG569">
        <f t="shared" si="218"/>
        <v>1</v>
      </c>
      <c r="AH569">
        <f t="shared" si="219"/>
        <v>1</v>
      </c>
      <c r="AI569">
        <f t="shared" si="220"/>
        <v>1</v>
      </c>
      <c r="AJ569">
        <f t="shared" si="221"/>
        <v>1</v>
      </c>
      <c r="AK569">
        <f t="shared" si="222"/>
        <v>0</v>
      </c>
      <c r="AL569">
        <f t="shared" si="223"/>
        <v>0</v>
      </c>
      <c r="AM569">
        <f t="shared" si="224"/>
        <v>0</v>
      </c>
      <c r="AN569">
        <f t="shared" si="225"/>
        <v>0</v>
      </c>
      <c r="AO569">
        <f t="shared" si="226"/>
        <v>0</v>
      </c>
      <c r="AP569">
        <f t="shared" si="227"/>
        <v>0</v>
      </c>
    </row>
    <row r="570" spans="1:42" x14ac:dyDescent="0.3">
      <c r="A570">
        <v>620</v>
      </c>
      <c r="B570" t="s">
        <v>644</v>
      </c>
      <c r="C570" s="1">
        <v>42491</v>
      </c>
      <c r="D570" s="5">
        <f>INDEX(daysDrivenData!B:C,MATCH(DataCleaned!B570,daysDrivenData!C:C,0),1)</f>
        <v>41</v>
      </c>
      <c r="E570">
        <v>282</v>
      </c>
      <c r="F570">
        <v>3.7576987421035999</v>
      </c>
      <c r="G570">
        <v>15.7945035460992</v>
      </c>
      <c r="H570">
        <v>46.808510638297797</v>
      </c>
      <c r="I570">
        <v>4020.5286478276798</v>
      </c>
      <c r="J570">
        <v>14.257193786622899</v>
      </c>
      <c r="K570">
        <v>0</v>
      </c>
      <c r="L570">
        <v>0</v>
      </c>
      <c r="M570">
        <v>0</v>
      </c>
      <c r="N570">
        <v>0</v>
      </c>
      <c r="O570">
        <v>6</v>
      </c>
      <c r="P570">
        <v>44</v>
      </c>
      <c r="Q570">
        <v>46</v>
      </c>
      <c r="R570">
        <v>54</v>
      </c>
      <c r="S570">
        <v>46</v>
      </c>
      <c r="T570">
        <v>17</v>
      </c>
      <c r="U570">
        <v>60</v>
      </c>
      <c r="V570">
        <v>7</v>
      </c>
      <c r="W570">
        <v>2</v>
      </c>
      <c r="X570">
        <v>5</v>
      </c>
      <c r="Y570">
        <v>13</v>
      </c>
      <c r="Z570">
        <f t="shared" si="228"/>
        <v>9</v>
      </c>
      <c r="AA570">
        <f t="shared" si="229"/>
        <v>446.72540531418667</v>
      </c>
      <c r="AB570">
        <f t="shared" si="230"/>
        <v>31.333333333333332</v>
      </c>
      <c r="AC570">
        <f t="shared" si="231"/>
        <v>6.8780487804878048</v>
      </c>
      <c r="AD570">
        <f t="shared" si="215"/>
        <v>0</v>
      </c>
      <c r="AE570">
        <f t="shared" si="216"/>
        <v>0</v>
      </c>
      <c r="AF570">
        <f t="shared" si="217"/>
        <v>0</v>
      </c>
      <c r="AG570">
        <f t="shared" si="218"/>
        <v>0</v>
      </c>
      <c r="AH570">
        <f t="shared" si="219"/>
        <v>1</v>
      </c>
      <c r="AI570">
        <f t="shared" si="220"/>
        <v>1</v>
      </c>
      <c r="AJ570">
        <f t="shared" si="221"/>
        <v>1</v>
      </c>
      <c r="AK570">
        <f t="shared" si="222"/>
        <v>1</v>
      </c>
      <c r="AL570">
        <f t="shared" si="223"/>
        <v>1</v>
      </c>
      <c r="AM570">
        <f t="shared" si="224"/>
        <v>1</v>
      </c>
      <c r="AN570">
        <f t="shared" si="225"/>
        <v>1</v>
      </c>
      <c r="AO570">
        <f t="shared" si="226"/>
        <v>1</v>
      </c>
      <c r="AP570">
        <f t="shared" si="227"/>
        <v>1</v>
      </c>
    </row>
    <row r="571" spans="1:42" x14ac:dyDescent="0.3">
      <c r="A571">
        <v>621</v>
      </c>
      <c r="B571" t="s">
        <v>645</v>
      </c>
      <c r="C571" s="1">
        <v>42474</v>
      </c>
      <c r="D571" s="5">
        <f>INDEX(daysDrivenData!B:C,MATCH(DataCleaned!B571,daysDrivenData!C:C,0),1)</f>
        <v>63</v>
      </c>
      <c r="E571">
        <v>667</v>
      </c>
      <c r="F571">
        <v>3.9571521855859002</v>
      </c>
      <c r="G571">
        <v>13.898425787106399</v>
      </c>
      <c r="H571">
        <v>41.229385307346298</v>
      </c>
      <c r="I571">
        <v>9145.1610601291795</v>
      </c>
      <c r="J571">
        <v>13.710886147120201</v>
      </c>
      <c r="K571">
        <v>0</v>
      </c>
      <c r="L571">
        <v>0</v>
      </c>
      <c r="M571">
        <v>28</v>
      </c>
      <c r="N571">
        <v>36</v>
      </c>
      <c r="O571">
        <v>45</v>
      </c>
      <c r="P571">
        <v>76</v>
      </c>
      <c r="Q571">
        <v>77</v>
      </c>
      <c r="R571">
        <v>113</v>
      </c>
      <c r="S571">
        <v>85</v>
      </c>
      <c r="T571">
        <v>63</v>
      </c>
      <c r="U571">
        <v>89</v>
      </c>
      <c r="V571">
        <v>55</v>
      </c>
      <c r="W571">
        <v>0</v>
      </c>
      <c r="X571">
        <v>3</v>
      </c>
      <c r="Y571">
        <v>12</v>
      </c>
      <c r="Z571">
        <f t="shared" si="228"/>
        <v>10</v>
      </c>
      <c r="AA571">
        <f t="shared" si="229"/>
        <v>914.51610601291793</v>
      </c>
      <c r="AB571">
        <f t="shared" si="230"/>
        <v>66.7</v>
      </c>
      <c r="AC571">
        <f t="shared" si="231"/>
        <v>10.587301587301587</v>
      </c>
      <c r="AD571">
        <f t="shared" si="215"/>
        <v>0</v>
      </c>
      <c r="AE571">
        <f t="shared" si="216"/>
        <v>0</v>
      </c>
      <c r="AF571">
        <f t="shared" si="217"/>
        <v>1</v>
      </c>
      <c r="AG571">
        <f t="shared" si="218"/>
        <v>1</v>
      </c>
      <c r="AH571">
        <f t="shared" si="219"/>
        <v>1</v>
      </c>
      <c r="AI571">
        <f t="shared" si="220"/>
        <v>1</v>
      </c>
      <c r="AJ571">
        <f t="shared" si="221"/>
        <v>1</v>
      </c>
      <c r="AK571">
        <f t="shared" si="222"/>
        <v>1</v>
      </c>
      <c r="AL571">
        <f t="shared" si="223"/>
        <v>1</v>
      </c>
      <c r="AM571">
        <f t="shared" si="224"/>
        <v>1</v>
      </c>
      <c r="AN571">
        <f t="shared" si="225"/>
        <v>1</v>
      </c>
      <c r="AO571">
        <f t="shared" si="226"/>
        <v>1</v>
      </c>
      <c r="AP571">
        <f t="shared" si="227"/>
        <v>0</v>
      </c>
    </row>
    <row r="572" spans="1:42" x14ac:dyDescent="0.3">
      <c r="A572">
        <v>622</v>
      </c>
      <c r="B572" t="s">
        <v>646</v>
      </c>
      <c r="C572" s="1">
        <v>42482</v>
      </c>
      <c r="D572" s="5">
        <f>INDEX(daysDrivenData!B:C,MATCH(DataCleaned!B572,daysDrivenData!C:C,0),1)</f>
        <v>43</v>
      </c>
      <c r="E572">
        <v>224</v>
      </c>
      <c r="F572">
        <v>4.4942003731787104</v>
      </c>
      <c r="G572">
        <v>13.4309523809523</v>
      </c>
      <c r="H572">
        <v>20.535714285714199</v>
      </c>
      <c r="I572">
        <v>2889.44763890166</v>
      </c>
      <c r="J572">
        <v>12.8993198165252</v>
      </c>
      <c r="K572">
        <v>0</v>
      </c>
      <c r="L572">
        <v>0</v>
      </c>
      <c r="M572">
        <v>0</v>
      </c>
      <c r="N572">
        <v>4</v>
      </c>
      <c r="O572">
        <v>20</v>
      </c>
      <c r="P572">
        <v>19</v>
      </c>
      <c r="Q572">
        <v>50</v>
      </c>
      <c r="R572">
        <v>13</v>
      </c>
      <c r="S572">
        <v>28</v>
      </c>
      <c r="T572">
        <v>12</v>
      </c>
      <c r="U572">
        <v>29</v>
      </c>
      <c r="V572">
        <v>27</v>
      </c>
      <c r="W572">
        <v>22</v>
      </c>
      <c r="X572">
        <v>4</v>
      </c>
      <c r="Y572">
        <v>13</v>
      </c>
      <c r="Z572">
        <f t="shared" si="228"/>
        <v>10</v>
      </c>
      <c r="AA572">
        <f t="shared" si="229"/>
        <v>288.94476389016597</v>
      </c>
      <c r="AB572">
        <f t="shared" si="230"/>
        <v>22.4</v>
      </c>
      <c r="AC572">
        <f t="shared" si="231"/>
        <v>5.2093023255813957</v>
      </c>
      <c r="AD572">
        <f t="shared" si="215"/>
        <v>0</v>
      </c>
      <c r="AE572">
        <f t="shared" si="216"/>
        <v>0</v>
      </c>
      <c r="AF572">
        <f t="shared" si="217"/>
        <v>0</v>
      </c>
      <c r="AG572">
        <f t="shared" si="218"/>
        <v>1</v>
      </c>
      <c r="AH572">
        <f t="shared" si="219"/>
        <v>1</v>
      </c>
      <c r="AI572">
        <f t="shared" si="220"/>
        <v>1</v>
      </c>
      <c r="AJ572">
        <f t="shared" si="221"/>
        <v>1</v>
      </c>
      <c r="AK572">
        <f t="shared" si="222"/>
        <v>1</v>
      </c>
      <c r="AL572">
        <f t="shared" si="223"/>
        <v>1</v>
      </c>
      <c r="AM572">
        <f t="shared" si="224"/>
        <v>1</v>
      </c>
      <c r="AN572">
        <f t="shared" si="225"/>
        <v>1</v>
      </c>
      <c r="AO572">
        <f t="shared" si="226"/>
        <v>1</v>
      </c>
      <c r="AP572">
        <f t="shared" si="227"/>
        <v>1</v>
      </c>
    </row>
    <row r="573" spans="1:42" x14ac:dyDescent="0.3">
      <c r="A573">
        <v>623</v>
      </c>
      <c r="B573" t="s">
        <v>647</v>
      </c>
      <c r="C573" s="1">
        <v>42459</v>
      </c>
      <c r="D573" s="5">
        <f>INDEX(daysDrivenData!B:C,MATCH(DataCleaned!B573,daysDrivenData!C:C,0),1)</f>
        <v>51</v>
      </c>
      <c r="E573">
        <v>272</v>
      </c>
      <c r="F573">
        <v>7.0207740440180402</v>
      </c>
      <c r="G573">
        <v>17.113480392156799</v>
      </c>
      <c r="H573">
        <v>24.6323529411764</v>
      </c>
      <c r="I573">
        <v>4651.8496175160699</v>
      </c>
      <c r="J573">
        <v>17.102388299691398</v>
      </c>
      <c r="K573">
        <v>21</v>
      </c>
      <c r="L573">
        <v>32</v>
      </c>
      <c r="M573">
        <v>36</v>
      </c>
      <c r="N573">
        <v>25</v>
      </c>
      <c r="O573">
        <v>20</v>
      </c>
      <c r="P573">
        <v>22</v>
      </c>
      <c r="Q573">
        <v>19</v>
      </c>
      <c r="R573">
        <v>12</v>
      </c>
      <c r="S573">
        <v>17</v>
      </c>
      <c r="T573">
        <v>8</v>
      </c>
      <c r="U573">
        <v>22</v>
      </c>
      <c r="V573">
        <v>28</v>
      </c>
      <c r="W573">
        <v>10</v>
      </c>
      <c r="X573">
        <v>1</v>
      </c>
      <c r="Y573">
        <v>13</v>
      </c>
      <c r="Z573">
        <f t="shared" si="228"/>
        <v>13</v>
      </c>
      <c r="AA573">
        <f t="shared" si="229"/>
        <v>357.83458596277461</v>
      </c>
      <c r="AB573">
        <f t="shared" si="230"/>
        <v>20.923076923076923</v>
      </c>
      <c r="AC573">
        <f t="shared" si="231"/>
        <v>5.333333333333333</v>
      </c>
      <c r="AD573">
        <f t="shared" si="215"/>
        <v>1</v>
      </c>
      <c r="AE573">
        <f t="shared" si="216"/>
        <v>1</v>
      </c>
      <c r="AF573">
        <f t="shared" si="217"/>
        <v>1</v>
      </c>
      <c r="AG573">
        <f t="shared" si="218"/>
        <v>1</v>
      </c>
      <c r="AH573">
        <f t="shared" si="219"/>
        <v>1</v>
      </c>
      <c r="AI573">
        <f t="shared" si="220"/>
        <v>1</v>
      </c>
      <c r="AJ573">
        <f t="shared" si="221"/>
        <v>1</v>
      </c>
      <c r="AK573">
        <f t="shared" si="222"/>
        <v>1</v>
      </c>
      <c r="AL573">
        <f t="shared" si="223"/>
        <v>1</v>
      </c>
      <c r="AM573">
        <f t="shared" si="224"/>
        <v>1</v>
      </c>
      <c r="AN573">
        <f t="shared" si="225"/>
        <v>1</v>
      </c>
      <c r="AO573">
        <f t="shared" si="226"/>
        <v>1</v>
      </c>
      <c r="AP573">
        <f t="shared" si="227"/>
        <v>1</v>
      </c>
    </row>
    <row r="574" spans="1:42" x14ac:dyDescent="0.3">
      <c r="A574">
        <v>624</v>
      </c>
      <c r="B574" t="s">
        <v>648</v>
      </c>
      <c r="C574" s="1">
        <v>42483</v>
      </c>
      <c r="D574" s="5">
        <f>INDEX(daysDrivenData!B:C,MATCH(DataCleaned!B574,daysDrivenData!C:C,0),1)</f>
        <v>55</v>
      </c>
      <c r="E574">
        <v>450</v>
      </c>
      <c r="F574">
        <v>3.6604639859265902</v>
      </c>
      <c r="G574">
        <v>13.3666666666666</v>
      </c>
      <c r="H574">
        <v>37.3333333333333</v>
      </c>
      <c r="I574">
        <v>5752.2848985577903</v>
      </c>
      <c r="J574">
        <v>12.782855330128401</v>
      </c>
      <c r="K574">
        <v>0</v>
      </c>
      <c r="L574">
        <v>0</v>
      </c>
      <c r="M574">
        <v>0</v>
      </c>
      <c r="N574">
        <v>7</v>
      </c>
      <c r="O574">
        <v>38</v>
      </c>
      <c r="P574">
        <v>52</v>
      </c>
      <c r="Q574">
        <v>63</v>
      </c>
      <c r="R574">
        <v>57</v>
      </c>
      <c r="S574">
        <v>42</v>
      </c>
      <c r="T574">
        <v>61</v>
      </c>
      <c r="U574">
        <v>24</v>
      </c>
      <c r="V574">
        <v>57</v>
      </c>
      <c r="W574">
        <v>49</v>
      </c>
      <c r="X574">
        <v>4</v>
      </c>
      <c r="Y574">
        <v>13</v>
      </c>
      <c r="Z574">
        <f t="shared" si="228"/>
        <v>10</v>
      </c>
      <c r="AA574">
        <f t="shared" si="229"/>
        <v>575.228489855779</v>
      </c>
      <c r="AB574">
        <f t="shared" si="230"/>
        <v>45</v>
      </c>
      <c r="AC574">
        <f t="shared" si="231"/>
        <v>8.1818181818181817</v>
      </c>
      <c r="AD574">
        <f t="shared" si="215"/>
        <v>0</v>
      </c>
      <c r="AE574">
        <f t="shared" si="216"/>
        <v>0</v>
      </c>
      <c r="AF574">
        <f t="shared" si="217"/>
        <v>0</v>
      </c>
      <c r="AG574">
        <f t="shared" si="218"/>
        <v>1</v>
      </c>
      <c r="AH574">
        <f t="shared" si="219"/>
        <v>1</v>
      </c>
      <c r="AI574">
        <f t="shared" si="220"/>
        <v>1</v>
      </c>
      <c r="AJ574">
        <f t="shared" si="221"/>
        <v>1</v>
      </c>
      <c r="AK574">
        <f t="shared" si="222"/>
        <v>1</v>
      </c>
      <c r="AL574">
        <f t="shared" si="223"/>
        <v>1</v>
      </c>
      <c r="AM574">
        <f t="shared" si="224"/>
        <v>1</v>
      </c>
      <c r="AN574">
        <f t="shared" si="225"/>
        <v>1</v>
      </c>
      <c r="AO574">
        <f t="shared" si="226"/>
        <v>1</v>
      </c>
      <c r="AP574">
        <f t="shared" si="227"/>
        <v>1</v>
      </c>
    </row>
    <row r="575" spans="1:42" x14ac:dyDescent="0.3">
      <c r="A575">
        <v>625</v>
      </c>
      <c r="B575" t="s">
        <v>649</v>
      </c>
      <c r="C575" s="1">
        <v>42460</v>
      </c>
      <c r="D575" s="5">
        <f>INDEX(daysDrivenData!B:C,MATCH(DataCleaned!B575,daysDrivenData!C:C,0),1)</f>
        <v>52</v>
      </c>
      <c r="E575">
        <v>317</v>
      </c>
      <c r="F575">
        <v>3.8966695950245298</v>
      </c>
      <c r="G575">
        <v>12.8309148264984</v>
      </c>
      <c r="H575">
        <v>42.271293375394301</v>
      </c>
      <c r="I575">
        <v>4186.7648004119701</v>
      </c>
      <c r="J575">
        <v>13.2074599382081</v>
      </c>
      <c r="K575">
        <v>25</v>
      </c>
      <c r="L575">
        <v>26</v>
      </c>
      <c r="M575">
        <v>23</v>
      </c>
      <c r="N575">
        <v>16</v>
      </c>
      <c r="O575">
        <v>27</v>
      </c>
      <c r="P575">
        <v>45</v>
      </c>
      <c r="Q575">
        <v>28</v>
      </c>
      <c r="R575">
        <v>24</v>
      </c>
      <c r="S575">
        <v>22</v>
      </c>
      <c r="T575">
        <v>7</v>
      </c>
      <c r="U575">
        <v>30</v>
      </c>
      <c r="V575">
        <v>22</v>
      </c>
      <c r="W575">
        <v>22</v>
      </c>
      <c r="X575">
        <v>1</v>
      </c>
      <c r="Y575">
        <v>13</v>
      </c>
      <c r="Z575">
        <f t="shared" si="228"/>
        <v>13</v>
      </c>
      <c r="AA575">
        <f t="shared" si="229"/>
        <v>322.05883080092076</v>
      </c>
      <c r="AB575">
        <f t="shared" si="230"/>
        <v>24.384615384615383</v>
      </c>
      <c r="AC575">
        <f t="shared" si="231"/>
        <v>6.0961538461538458</v>
      </c>
      <c r="AD575">
        <f t="shared" si="215"/>
        <v>1</v>
      </c>
      <c r="AE575">
        <f t="shared" si="216"/>
        <v>1</v>
      </c>
      <c r="AF575">
        <f t="shared" si="217"/>
        <v>1</v>
      </c>
      <c r="AG575">
        <f t="shared" si="218"/>
        <v>1</v>
      </c>
      <c r="AH575">
        <f t="shared" si="219"/>
        <v>1</v>
      </c>
      <c r="AI575">
        <f t="shared" si="220"/>
        <v>1</v>
      </c>
      <c r="AJ575">
        <f t="shared" si="221"/>
        <v>1</v>
      </c>
      <c r="AK575">
        <f t="shared" si="222"/>
        <v>1</v>
      </c>
      <c r="AL575">
        <f t="shared" si="223"/>
        <v>1</v>
      </c>
      <c r="AM575">
        <f t="shared" si="224"/>
        <v>1</v>
      </c>
      <c r="AN575">
        <f t="shared" si="225"/>
        <v>1</v>
      </c>
      <c r="AO575">
        <f t="shared" si="226"/>
        <v>1</v>
      </c>
      <c r="AP575">
        <f t="shared" si="227"/>
        <v>1</v>
      </c>
    </row>
    <row r="576" spans="1:42" x14ac:dyDescent="0.3">
      <c r="A576">
        <v>627</v>
      </c>
      <c r="B576" t="s">
        <v>651</v>
      </c>
      <c r="C576" s="1">
        <v>42486</v>
      </c>
      <c r="D576" s="5">
        <f>INDEX(daysDrivenData!B:C,MATCH(DataCleaned!B576,daysDrivenData!C:C,0),1)</f>
        <v>7</v>
      </c>
      <c r="E576">
        <v>33</v>
      </c>
      <c r="F576">
        <v>3.78709736458875</v>
      </c>
      <c r="G576">
        <v>13.2045454545454</v>
      </c>
      <c r="H576">
        <v>21.2121212121212</v>
      </c>
      <c r="I576">
        <v>385.102746180628</v>
      </c>
      <c r="J576">
        <v>11.6697801872917</v>
      </c>
      <c r="K576">
        <v>0</v>
      </c>
      <c r="L576">
        <v>0</v>
      </c>
      <c r="M576">
        <v>0</v>
      </c>
      <c r="N576">
        <v>0</v>
      </c>
      <c r="O576">
        <v>2</v>
      </c>
      <c r="P576">
        <v>0</v>
      </c>
      <c r="Q576">
        <v>0</v>
      </c>
      <c r="R576">
        <v>0</v>
      </c>
      <c r="S576">
        <v>9</v>
      </c>
      <c r="T576">
        <v>7</v>
      </c>
      <c r="U576">
        <v>7</v>
      </c>
      <c r="V576">
        <v>8</v>
      </c>
      <c r="W576">
        <v>0</v>
      </c>
      <c r="X576">
        <v>5</v>
      </c>
      <c r="Y576">
        <v>12</v>
      </c>
      <c r="Z576">
        <f t="shared" si="228"/>
        <v>8</v>
      </c>
      <c r="AA576">
        <f t="shared" si="229"/>
        <v>48.1378432725785</v>
      </c>
      <c r="AB576">
        <f t="shared" si="230"/>
        <v>4.125</v>
      </c>
      <c r="AC576">
        <f t="shared" si="231"/>
        <v>4.7142857142857144</v>
      </c>
      <c r="AD576">
        <f t="shared" si="215"/>
        <v>0</v>
      </c>
      <c r="AE576">
        <f t="shared" si="216"/>
        <v>0</v>
      </c>
      <c r="AF576">
        <f t="shared" si="217"/>
        <v>0</v>
      </c>
      <c r="AG576">
        <f t="shared" si="218"/>
        <v>0</v>
      </c>
      <c r="AH576">
        <f t="shared" si="219"/>
        <v>1</v>
      </c>
      <c r="AI576">
        <f t="shared" si="220"/>
        <v>1</v>
      </c>
      <c r="AJ576">
        <f t="shared" si="221"/>
        <v>1</v>
      </c>
      <c r="AK576">
        <f t="shared" si="222"/>
        <v>1</v>
      </c>
      <c r="AL576">
        <f t="shared" si="223"/>
        <v>1</v>
      </c>
      <c r="AM576">
        <f t="shared" si="224"/>
        <v>1</v>
      </c>
      <c r="AN576">
        <f t="shared" si="225"/>
        <v>1</v>
      </c>
      <c r="AO576">
        <f t="shared" si="226"/>
        <v>1</v>
      </c>
      <c r="AP576">
        <f t="shared" si="227"/>
        <v>0</v>
      </c>
    </row>
    <row r="577" spans="1:42" x14ac:dyDescent="0.3">
      <c r="A577">
        <v>628</v>
      </c>
      <c r="B577" t="s">
        <v>652</v>
      </c>
      <c r="C577" s="1">
        <v>42487</v>
      </c>
      <c r="D577" s="5">
        <f>INDEX(daysDrivenData!B:C,MATCH(DataCleaned!B577,daysDrivenData!C:C,0),1)</f>
        <v>36</v>
      </c>
      <c r="E577">
        <v>431</v>
      </c>
      <c r="F577">
        <v>3.99052779976931</v>
      </c>
      <c r="G577">
        <v>14.6644624903325</v>
      </c>
      <c r="H577">
        <v>51.972157772621799</v>
      </c>
      <c r="I577">
        <v>6348.7231426692397</v>
      </c>
      <c r="J577">
        <v>14.730216108281301</v>
      </c>
      <c r="K577">
        <v>0</v>
      </c>
      <c r="L577">
        <v>0</v>
      </c>
      <c r="M577">
        <v>0</v>
      </c>
      <c r="N577">
        <v>0</v>
      </c>
      <c r="O577">
        <v>62</v>
      </c>
      <c r="P577">
        <v>34</v>
      </c>
      <c r="Q577">
        <v>39</v>
      </c>
      <c r="R577">
        <v>46</v>
      </c>
      <c r="S577">
        <v>52</v>
      </c>
      <c r="T577">
        <v>66</v>
      </c>
      <c r="U577">
        <v>38</v>
      </c>
      <c r="V577">
        <v>62</v>
      </c>
      <c r="W577">
        <v>32</v>
      </c>
      <c r="X577">
        <v>5</v>
      </c>
      <c r="Y577">
        <v>13</v>
      </c>
      <c r="Z577">
        <f t="shared" si="228"/>
        <v>9</v>
      </c>
      <c r="AA577">
        <f t="shared" si="229"/>
        <v>705.41368251880442</v>
      </c>
      <c r="AB577">
        <f t="shared" si="230"/>
        <v>47.888888888888886</v>
      </c>
      <c r="AC577">
        <f t="shared" si="231"/>
        <v>11.972222222222221</v>
      </c>
      <c r="AD577">
        <f t="shared" ref="AD577:AD606" si="232">IF(AND($X577&lt;=$AD$1,$Y577&gt;=$AD$1),1,0)</f>
        <v>0</v>
      </c>
      <c r="AE577">
        <f t="shared" ref="AE577:AE606" si="233">IF(AND($X577&lt;=$AE$1,$Y577&gt;=$AE$1),1,0)</f>
        <v>0</v>
      </c>
      <c r="AF577">
        <f t="shared" ref="AF577:AF606" si="234">IF(AND($X577&lt;=$AF$1,$Y577&gt;=$AF$1),1,0)</f>
        <v>0</v>
      </c>
      <c r="AG577">
        <f t="shared" ref="AG577:AG606" si="235">IF(AND($X577&lt;=$AG$1,$Y577&gt;=$AG$1),1,0)</f>
        <v>0</v>
      </c>
      <c r="AH577">
        <f t="shared" ref="AH577:AH606" si="236">IF(AND($X577&lt;=$AH$1,$Y577&gt;=$AH$1),1,0)</f>
        <v>1</v>
      </c>
      <c r="AI577">
        <f t="shared" ref="AI577:AI606" si="237">IF(AND($X577&lt;=$AI$1,$Y577&gt;=$AI$1),1,0)</f>
        <v>1</v>
      </c>
      <c r="AJ577">
        <f t="shared" ref="AJ577:AJ606" si="238">IF(AND($X577&lt;=$AJ$1,$Y577&gt;=$AJ$1),1,0)</f>
        <v>1</v>
      </c>
      <c r="AK577">
        <f t="shared" ref="AK577:AK606" si="239">IF(AND($X577&lt;=$AK$1,$Y577&gt;=$AK$1),1,0)</f>
        <v>1</v>
      </c>
      <c r="AL577">
        <f t="shared" ref="AL577:AL606" si="240">IF(AND($X577&lt;=$AL$1,$Y577&gt;=$AL$1),1,0)</f>
        <v>1</v>
      </c>
      <c r="AM577">
        <f t="shared" ref="AM577:AM606" si="241">IF(AND($X577&lt;=$AM$1,$Y577&gt;=$AM$1),1,0)</f>
        <v>1</v>
      </c>
      <c r="AN577">
        <f t="shared" ref="AN577:AN606" si="242">IF(AND($X577&lt;=$AN$1,$Y577&gt;=$AN$1),1,0)</f>
        <v>1</v>
      </c>
      <c r="AO577">
        <f t="shared" ref="AO577:AO606" si="243">IF(AND($X577&lt;=$AO$1,$Y577&gt;=$AO$1),1,0)</f>
        <v>1</v>
      </c>
      <c r="AP577">
        <f t="shared" ref="AP577:AP606" si="244">IF(AND($X577&lt;=$AP$1,$Y577&gt;=$AP$1),1,0)</f>
        <v>1</v>
      </c>
    </row>
    <row r="578" spans="1:42" x14ac:dyDescent="0.3">
      <c r="A578">
        <v>629</v>
      </c>
      <c r="B578" t="s">
        <v>653</v>
      </c>
      <c r="C578" s="1">
        <v>42500</v>
      </c>
      <c r="D578" s="5">
        <f>INDEX(daysDrivenData!B:C,MATCH(DataCleaned!B578,daysDrivenData!C:C,0),1)</f>
        <v>10</v>
      </c>
      <c r="E578">
        <v>44</v>
      </c>
      <c r="F578">
        <v>4.5540549090140798</v>
      </c>
      <c r="G578">
        <v>14.1867424242424</v>
      </c>
      <c r="H578">
        <v>25</v>
      </c>
      <c r="I578">
        <v>573.95930000807698</v>
      </c>
      <c r="J578">
        <v>13.044529545638101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9</v>
      </c>
      <c r="R578">
        <v>1</v>
      </c>
      <c r="S578">
        <v>11</v>
      </c>
      <c r="T578">
        <v>0</v>
      </c>
      <c r="U578">
        <v>2</v>
      </c>
      <c r="V578">
        <v>12</v>
      </c>
      <c r="W578">
        <v>9</v>
      </c>
      <c r="X578">
        <v>7</v>
      </c>
      <c r="Y578">
        <v>13</v>
      </c>
      <c r="Z578">
        <f t="shared" si="228"/>
        <v>7</v>
      </c>
      <c r="AA578">
        <f t="shared" si="229"/>
        <v>81.994185715439571</v>
      </c>
      <c r="AB578">
        <f t="shared" si="230"/>
        <v>6.2857142857142856</v>
      </c>
      <c r="AC578">
        <f t="shared" si="231"/>
        <v>4.4000000000000004</v>
      </c>
      <c r="AD578">
        <f t="shared" si="232"/>
        <v>0</v>
      </c>
      <c r="AE578">
        <f t="shared" si="233"/>
        <v>0</v>
      </c>
      <c r="AF578">
        <f t="shared" si="234"/>
        <v>0</v>
      </c>
      <c r="AG578">
        <f t="shared" si="235"/>
        <v>0</v>
      </c>
      <c r="AH578">
        <f t="shared" si="236"/>
        <v>0</v>
      </c>
      <c r="AI578">
        <f t="shared" si="237"/>
        <v>0</v>
      </c>
      <c r="AJ578">
        <f t="shared" si="238"/>
        <v>1</v>
      </c>
      <c r="AK578">
        <f t="shared" si="239"/>
        <v>1</v>
      </c>
      <c r="AL578">
        <f t="shared" si="240"/>
        <v>1</v>
      </c>
      <c r="AM578">
        <f t="shared" si="241"/>
        <v>1</v>
      </c>
      <c r="AN578">
        <f t="shared" si="242"/>
        <v>1</v>
      </c>
      <c r="AO578">
        <f t="shared" si="243"/>
        <v>1</v>
      </c>
      <c r="AP578">
        <f t="shared" si="244"/>
        <v>1</v>
      </c>
    </row>
    <row r="579" spans="1:42" x14ac:dyDescent="0.3">
      <c r="A579">
        <v>630</v>
      </c>
      <c r="B579" t="s">
        <v>654</v>
      </c>
      <c r="C579" s="1">
        <v>42503</v>
      </c>
      <c r="D579" s="5">
        <f>INDEX(daysDrivenData!B:C,MATCH(DataCleaned!B579,daysDrivenData!C:C,0),1)</f>
        <v>37</v>
      </c>
      <c r="E579">
        <v>280</v>
      </c>
      <c r="F579">
        <v>4.7729748130999496</v>
      </c>
      <c r="G579">
        <v>12.0373809523809</v>
      </c>
      <c r="H579">
        <v>31.071428571428498</v>
      </c>
      <c r="I579">
        <v>3761.2297202300301</v>
      </c>
      <c r="J579">
        <v>13.4329632865358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20</v>
      </c>
      <c r="R579">
        <v>53</v>
      </c>
      <c r="S579">
        <v>51</v>
      </c>
      <c r="T579">
        <v>29</v>
      </c>
      <c r="U579">
        <v>55</v>
      </c>
      <c r="V579">
        <v>37</v>
      </c>
      <c r="W579">
        <v>35</v>
      </c>
      <c r="X579">
        <v>7</v>
      </c>
      <c r="Y579">
        <v>13</v>
      </c>
      <c r="Z579">
        <f t="shared" ref="Z579:Z642" si="245">Y579-X579+1</f>
        <v>7</v>
      </c>
      <c r="AA579">
        <f t="shared" ref="AA579:AA642" si="246">I579/Z579</f>
        <v>537.31853146143283</v>
      </c>
      <c r="AB579">
        <f t="shared" ref="AB579:AB642" si="247">E579/Z579</f>
        <v>40</v>
      </c>
      <c r="AC579">
        <f t="shared" ref="AC579:AC642" si="248">E579/D579</f>
        <v>7.5675675675675675</v>
      </c>
      <c r="AD579">
        <f t="shared" si="232"/>
        <v>0</v>
      </c>
      <c r="AE579">
        <f t="shared" si="233"/>
        <v>0</v>
      </c>
      <c r="AF579">
        <f t="shared" si="234"/>
        <v>0</v>
      </c>
      <c r="AG579">
        <f t="shared" si="235"/>
        <v>0</v>
      </c>
      <c r="AH579">
        <f t="shared" si="236"/>
        <v>0</v>
      </c>
      <c r="AI579">
        <f t="shared" si="237"/>
        <v>0</v>
      </c>
      <c r="AJ579">
        <f t="shared" si="238"/>
        <v>1</v>
      </c>
      <c r="AK579">
        <f t="shared" si="239"/>
        <v>1</v>
      </c>
      <c r="AL579">
        <f t="shared" si="240"/>
        <v>1</v>
      </c>
      <c r="AM579">
        <f t="shared" si="241"/>
        <v>1</v>
      </c>
      <c r="AN579">
        <f t="shared" si="242"/>
        <v>1</v>
      </c>
      <c r="AO579">
        <f t="shared" si="243"/>
        <v>1</v>
      </c>
      <c r="AP579">
        <f t="shared" si="244"/>
        <v>1</v>
      </c>
    </row>
    <row r="580" spans="1:42" x14ac:dyDescent="0.3">
      <c r="A580">
        <v>631</v>
      </c>
      <c r="B580" t="s">
        <v>655</v>
      </c>
      <c r="C580" s="1">
        <v>42471</v>
      </c>
      <c r="D580" s="5">
        <f>INDEX(daysDrivenData!B:C,MATCH(DataCleaned!B580,daysDrivenData!C:C,0),1)</f>
        <v>59</v>
      </c>
      <c r="E580">
        <v>308</v>
      </c>
      <c r="F580">
        <v>4.3325980691608796</v>
      </c>
      <c r="G580">
        <v>12.853896103896099</v>
      </c>
      <c r="H580">
        <v>36.6883116883116</v>
      </c>
      <c r="I580">
        <v>4082.9658102835101</v>
      </c>
      <c r="J580">
        <v>13.256382500920401</v>
      </c>
      <c r="K580">
        <v>0</v>
      </c>
      <c r="L580">
        <v>0</v>
      </c>
      <c r="M580">
        <v>42</v>
      </c>
      <c r="N580">
        <v>15</v>
      </c>
      <c r="O580">
        <v>13</v>
      </c>
      <c r="P580">
        <v>36</v>
      </c>
      <c r="Q580">
        <v>18</v>
      </c>
      <c r="R580">
        <v>37</v>
      </c>
      <c r="S580">
        <v>48</v>
      </c>
      <c r="T580">
        <v>31</v>
      </c>
      <c r="U580">
        <v>16</v>
      </c>
      <c r="V580">
        <v>24</v>
      </c>
      <c r="W580">
        <v>28</v>
      </c>
      <c r="X580">
        <v>3</v>
      </c>
      <c r="Y580">
        <v>13</v>
      </c>
      <c r="Z580">
        <f t="shared" si="245"/>
        <v>11</v>
      </c>
      <c r="AA580">
        <f t="shared" si="246"/>
        <v>371.17871002577363</v>
      </c>
      <c r="AB580">
        <f t="shared" si="247"/>
        <v>28</v>
      </c>
      <c r="AC580">
        <f t="shared" si="248"/>
        <v>5.2203389830508478</v>
      </c>
      <c r="AD580">
        <f t="shared" si="232"/>
        <v>0</v>
      </c>
      <c r="AE580">
        <f t="shared" si="233"/>
        <v>0</v>
      </c>
      <c r="AF580">
        <f t="shared" si="234"/>
        <v>1</v>
      </c>
      <c r="AG580">
        <f t="shared" si="235"/>
        <v>1</v>
      </c>
      <c r="AH580">
        <f t="shared" si="236"/>
        <v>1</v>
      </c>
      <c r="AI580">
        <f t="shared" si="237"/>
        <v>1</v>
      </c>
      <c r="AJ580">
        <f t="shared" si="238"/>
        <v>1</v>
      </c>
      <c r="AK580">
        <f t="shared" si="239"/>
        <v>1</v>
      </c>
      <c r="AL580">
        <f t="shared" si="240"/>
        <v>1</v>
      </c>
      <c r="AM580">
        <f t="shared" si="241"/>
        <v>1</v>
      </c>
      <c r="AN580">
        <f t="shared" si="242"/>
        <v>1</v>
      </c>
      <c r="AO580">
        <f t="shared" si="243"/>
        <v>1</v>
      </c>
      <c r="AP580">
        <f t="shared" si="244"/>
        <v>1</v>
      </c>
    </row>
    <row r="581" spans="1:42" x14ac:dyDescent="0.3">
      <c r="A581">
        <v>632</v>
      </c>
      <c r="B581" t="s">
        <v>656</v>
      </c>
      <c r="C581" s="1">
        <v>42489</v>
      </c>
      <c r="D581" s="5">
        <f>INDEX(daysDrivenData!B:C,MATCH(DataCleaned!B581,daysDrivenData!C:C,0),1)</f>
        <v>41</v>
      </c>
      <c r="E581">
        <v>212</v>
      </c>
      <c r="F581">
        <v>3.7717149254434701</v>
      </c>
      <c r="G581">
        <v>14.327751572326999</v>
      </c>
      <c r="H581">
        <v>34.4339622641509</v>
      </c>
      <c r="I581">
        <v>2793.0254512719498</v>
      </c>
      <c r="J581">
        <v>13.1746483550563</v>
      </c>
      <c r="K581">
        <v>0</v>
      </c>
      <c r="L581">
        <v>0</v>
      </c>
      <c r="M581">
        <v>0</v>
      </c>
      <c r="N581">
        <v>0</v>
      </c>
      <c r="O581">
        <v>4</v>
      </c>
      <c r="P581">
        <v>17</v>
      </c>
      <c r="Q581">
        <v>33</v>
      </c>
      <c r="R581">
        <v>33</v>
      </c>
      <c r="S581">
        <v>12</v>
      </c>
      <c r="T581">
        <v>27</v>
      </c>
      <c r="U581">
        <v>34</v>
      </c>
      <c r="V581">
        <v>21</v>
      </c>
      <c r="W581">
        <v>31</v>
      </c>
      <c r="X581">
        <v>5</v>
      </c>
      <c r="Y581">
        <v>13</v>
      </c>
      <c r="Z581">
        <f t="shared" si="245"/>
        <v>9</v>
      </c>
      <c r="AA581">
        <f t="shared" si="246"/>
        <v>310.33616125243884</v>
      </c>
      <c r="AB581">
        <f t="shared" si="247"/>
        <v>23.555555555555557</v>
      </c>
      <c r="AC581">
        <f t="shared" si="248"/>
        <v>5.1707317073170733</v>
      </c>
      <c r="AD581">
        <f t="shared" si="232"/>
        <v>0</v>
      </c>
      <c r="AE581">
        <f t="shared" si="233"/>
        <v>0</v>
      </c>
      <c r="AF581">
        <f t="shared" si="234"/>
        <v>0</v>
      </c>
      <c r="AG581">
        <f t="shared" si="235"/>
        <v>0</v>
      </c>
      <c r="AH581">
        <f t="shared" si="236"/>
        <v>1</v>
      </c>
      <c r="AI581">
        <f t="shared" si="237"/>
        <v>1</v>
      </c>
      <c r="AJ581">
        <f t="shared" si="238"/>
        <v>1</v>
      </c>
      <c r="AK581">
        <f t="shared" si="239"/>
        <v>1</v>
      </c>
      <c r="AL581">
        <f t="shared" si="240"/>
        <v>1</v>
      </c>
      <c r="AM581">
        <f t="shared" si="241"/>
        <v>1</v>
      </c>
      <c r="AN581">
        <f t="shared" si="242"/>
        <v>1</v>
      </c>
      <c r="AO581">
        <f t="shared" si="243"/>
        <v>1</v>
      </c>
      <c r="AP581">
        <f t="shared" si="244"/>
        <v>1</v>
      </c>
    </row>
    <row r="582" spans="1:42" x14ac:dyDescent="0.3">
      <c r="A582">
        <v>633</v>
      </c>
      <c r="B582" t="s">
        <v>657</v>
      </c>
      <c r="C582" s="1">
        <v>42476</v>
      </c>
      <c r="D582" s="5">
        <f>INDEX(daysDrivenData!B:C,MATCH(DataCleaned!B582,daysDrivenData!C:C,0),1)</f>
        <v>42</v>
      </c>
      <c r="E582">
        <v>229</v>
      </c>
      <c r="F582">
        <v>4.4912902807589896</v>
      </c>
      <c r="G582">
        <v>13.1967248908296</v>
      </c>
      <c r="H582">
        <v>31.004366812227001</v>
      </c>
      <c r="I582">
        <v>3161.7405950275602</v>
      </c>
      <c r="J582">
        <v>13.806727489203301</v>
      </c>
      <c r="K582">
        <v>0</v>
      </c>
      <c r="L582">
        <v>0</v>
      </c>
      <c r="M582">
        <v>1</v>
      </c>
      <c r="N582">
        <v>12</v>
      </c>
      <c r="O582">
        <v>33</v>
      </c>
      <c r="P582">
        <v>9</v>
      </c>
      <c r="Q582">
        <v>19</v>
      </c>
      <c r="R582">
        <v>24</v>
      </c>
      <c r="S582">
        <v>53</v>
      </c>
      <c r="T582">
        <v>5</v>
      </c>
      <c r="U582">
        <v>6</v>
      </c>
      <c r="V582">
        <v>51</v>
      </c>
      <c r="W582">
        <v>16</v>
      </c>
      <c r="X582">
        <v>3</v>
      </c>
      <c r="Y582">
        <v>13</v>
      </c>
      <c r="Z582">
        <f t="shared" si="245"/>
        <v>11</v>
      </c>
      <c r="AA582">
        <f t="shared" si="246"/>
        <v>287.43096318432367</v>
      </c>
      <c r="AB582">
        <f t="shared" si="247"/>
        <v>20.818181818181817</v>
      </c>
      <c r="AC582">
        <f t="shared" si="248"/>
        <v>5.4523809523809526</v>
      </c>
      <c r="AD582">
        <f t="shared" si="232"/>
        <v>0</v>
      </c>
      <c r="AE582">
        <f t="shared" si="233"/>
        <v>0</v>
      </c>
      <c r="AF582">
        <f t="shared" si="234"/>
        <v>1</v>
      </c>
      <c r="AG582">
        <f t="shared" si="235"/>
        <v>1</v>
      </c>
      <c r="AH582">
        <f t="shared" si="236"/>
        <v>1</v>
      </c>
      <c r="AI582">
        <f t="shared" si="237"/>
        <v>1</v>
      </c>
      <c r="AJ582">
        <f t="shared" si="238"/>
        <v>1</v>
      </c>
      <c r="AK582">
        <f t="shared" si="239"/>
        <v>1</v>
      </c>
      <c r="AL582">
        <f t="shared" si="240"/>
        <v>1</v>
      </c>
      <c r="AM582">
        <f t="shared" si="241"/>
        <v>1</v>
      </c>
      <c r="AN582">
        <f t="shared" si="242"/>
        <v>1</v>
      </c>
      <c r="AO582">
        <f t="shared" si="243"/>
        <v>1</v>
      </c>
      <c r="AP582">
        <f t="shared" si="244"/>
        <v>1</v>
      </c>
    </row>
    <row r="583" spans="1:42" x14ac:dyDescent="0.3">
      <c r="A583">
        <v>634</v>
      </c>
      <c r="B583" t="s">
        <v>658</v>
      </c>
      <c r="C583" s="1">
        <v>42460</v>
      </c>
      <c r="D583" s="5">
        <f>INDEX(daysDrivenData!B:C,MATCH(DataCleaned!B583,daysDrivenData!C:C,0),1)</f>
        <v>13</v>
      </c>
      <c r="E583">
        <v>39</v>
      </c>
      <c r="F583">
        <v>3.6455141827530499</v>
      </c>
      <c r="G583">
        <v>11.5311965811965</v>
      </c>
      <c r="H583">
        <v>17.948717948717899</v>
      </c>
      <c r="I583">
        <v>427.382854117215</v>
      </c>
      <c r="J583">
        <v>10.9585347209542</v>
      </c>
      <c r="K583">
        <v>9</v>
      </c>
      <c r="L583">
        <v>22</v>
      </c>
      <c r="M583">
        <v>1</v>
      </c>
      <c r="N583">
        <v>6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5</v>
      </c>
      <c r="Z583">
        <f t="shared" si="245"/>
        <v>5</v>
      </c>
      <c r="AA583">
        <f t="shared" si="246"/>
        <v>85.476570823442998</v>
      </c>
      <c r="AB583">
        <f t="shared" si="247"/>
        <v>7.8</v>
      </c>
      <c r="AC583">
        <f t="shared" si="248"/>
        <v>3</v>
      </c>
      <c r="AD583">
        <f t="shared" si="232"/>
        <v>1</v>
      </c>
      <c r="AE583">
        <f t="shared" si="233"/>
        <v>1</v>
      </c>
      <c r="AF583">
        <f t="shared" si="234"/>
        <v>1</v>
      </c>
      <c r="AG583">
        <f t="shared" si="235"/>
        <v>1</v>
      </c>
      <c r="AH583">
        <f t="shared" si="236"/>
        <v>1</v>
      </c>
      <c r="AI583">
        <f t="shared" si="237"/>
        <v>0</v>
      </c>
      <c r="AJ583">
        <f t="shared" si="238"/>
        <v>0</v>
      </c>
      <c r="AK583">
        <f t="shared" si="239"/>
        <v>0</v>
      </c>
      <c r="AL583">
        <f t="shared" si="240"/>
        <v>0</v>
      </c>
      <c r="AM583">
        <f t="shared" si="241"/>
        <v>0</v>
      </c>
      <c r="AN583">
        <f t="shared" si="242"/>
        <v>0</v>
      </c>
      <c r="AO583">
        <f t="shared" si="243"/>
        <v>0</v>
      </c>
      <c r="AP583">
        <f t="shared" si="244"/>
        <v>0</v>
      </c>
    </row>
    <row r="584" spans="1:42" x14ac:dyDescent="0.3">
      <c r="A584">
        <v>635</v>
      </c>
      <c r="B584" t="s">
        <v>659</v>
      </c>
      <c r="C584" s="1">
        <v>42479</v>
      </c>
      <c r="D584" s="5">
        <f>INDEX(daysDrivenData!B:C,MATCH(DataCleaned!B584,daysDrivenData!C:C,0),1)</f>
        <v>46</v>
      </c>
      <c r="E584">
        <v>496</v>
      </c>
      <c r="F584">
        <v>3.6286200975194398</v>
      </c>
      <c r="G584">
        <v>14.6117271505376</v>
      </c>
      <c r="H584">
        <v>34.677419354838698</v>
      </c>
      <c r="I584">
        <v>6523.3326346007198</v>
      </c>
      <c r="J584">
        <v>13.151880311695001</v>
      </c>
      <c r="K584">
        <v>0</v>
      </c>
      <c r="L584">
        <v>0</v>
      </c>
      <c r="M584">
        <v>0</v>
      </c>
      <c r="N584">
        <v>4</v>
      </c>
      <c r="O584">
        <v>95</v>
      </c>
      <c r="P584">
        <v>64</v>
      </c>
      <c r="Q584">
        <v>74</v>
      </c>
      <c r="R584">
        <v>43</v>
      </c>
      <c r="S584">
        <v>17</v>
      </c>
      <c r="T584">
        <v>69</v>
      </c>
      <c r="U584">
        <v>0</v>
      </c>
      <c r="V584">
        <v>68</v>
      </c>
      <c r="W584">
        <v>62</v>
      </c>
      <c r="X584">
        <v>4</v>
      </c>
      <c r="Y584">
        <v>13</v>
      </c>
      <c r="Z584">
        <f t="shared" si="245"/>
        <v>10</v>
      </c>
      <c r="AA584">
        <f t="shared" si="246"/>
        <v>652.33326346007198</v>
      </c>
      <c r="AB584">
        <f t="shared" si="247"/>
        <v>49.6</v>
      </c>
      <c r="AC584">
        <f t="shared" si="248"/>
        <v>10.782608695652174</v>
      </c>
      <c r="AD584">
        <f t="shared" si="232"/>
        <v>0</v>
      </c>
      <c r="AE584">
        <f t="shared" si="233"/>
        <v>0</v>
      </c>
      <c r="AF584">
        <f t="shared" si="234"/>
        <v>0</v>
      </c>
      <c r="AG584">
        <f t="shared" si="235"/>
        <v>1</v>
      </c>
      <c r="AH584">
        <f t="shared" si="236"/>
        <v>1</v>
      </c>
      <c r="AI584">
        <f t="shared" si="237"/>
        <v>1</v>
      </c>
      <c r="AJ584">
        <f t="shared" si="238"/>
        <v>1</v>
      </c>
      <c r="AK584">
        <f t="shared" si="239"/>
        <v>1</v>
      </c>
      <c r="AL584">
        <f t="shared" si="240"/>
        <v>1</v>
      </c>
      <c r="AM584">
        <f t="shared" si="241"/>
        <v>1</v>
      </c>
      <c r="AN584">
        <f t="shared" si="242"/>
        <v>1</v>
      </c>
      <c r="AO584">
        <f t="shared" si="243"/>
        <v>1</v>
      </c>
      <c r="AP584">
        <f t="shared" si="244"/>
        <v>1</v>
      </c>
    </row>
    <row r="585" spans="1:42" x14ac:dyDescent="0.3">
      <c r="A585">
        <v>637</v>
      </c>
      <c r="B585" t="s">
        <v>661</v>
      </c>
      <c r="C585" s="1">
        <v>42500</v>
      </c>
      <c r="D585" s="5">
        <f>INDEX(daysDrivenData!B:C,MATCH(DataCleaned!B585,daysDrivenData!C:C,0),1)</f>
        <v>21</v>
      </c>
      <c r="E585">
        <v>60</v>
      </c>
      <c r="F585">
        <v>5.0442831636985703</v>
      </c>
      <c r="G585">
        <v>11.994999999999999</v>
      </c>
      <c r="H585">
        <v>21.6666666666666</v>
      </c>
      <c r="I585">
        <v>785.87121698543103</v>
      </c>
      <c r="J585">
        <v>13.0978536164238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4</v>
      </c>
      <c r="R585">
        <v>14</v>
      </c>
      <c r="S585">
        <v>10</v>
      </c>
      <c r="T585">
        <v>14</v>
      </c>
      <c r="U585">
        <v>18</v>
      </c>
      <c r="V585">
        <v>0</v>
      </c>
      <c r="W585">
        <v>0</v>
      </c>
      <c r="X585">
        <v>7</v>
      </c>
      <c r="Y585">
        <v>11</v>
      </c>
      <c r="Z585">
        <f t="shared" si="245"/>
        <v>5</v>
      </c>
      <c r="AA585">
        <f t="shared" si="246"/>
        <v>157.1742433970862</v>
      </c>
      <c r="AB585">
        <f t="shared" si="247"/>
        <v>12</v>
      </c>
      <c r="AC585">
        <f t="shared" si="248"/>
        <v>2.8571428571428572</v>
      </c>
      <c r="AD585">
        <f t="shared" si="232"/>
        <v>0</v>
      </c>
      <c r="AE585">
        <f t="shared" si="233"/>
        <v>0</v>
      </c>
      <c r="AF585">
        <f t="shared" si="234"/>
        <v>0</v>
      </c>
      <c r="AG585">
        <f t="shared" si="235"/>
        <v>0</v>
      </c>
      <c r="AH585">
        <f t="shared" si="236"/>
        <v>0</v>
      </c>
      <c r="AI585">
        <f t="shared" si="237"/>
        <v>0</v>
      </c>
      <c r="AJ585">
        <f t="shared" si="238"/>
        <v>1</v>
      </c>
      <c r="AK585">
        <f t="shared" si="239"/>
        <v>1</v>
      </c>
      <c r="AL585">
        <f t="shared" si="240"/>
        <v>1</v>
      </c>
      <c r="AM585">
        <f t="shared" si="241"/>
        <v>1</v>
      </c>
      <c r="AN585">
        <f t="shared" si="242"/>
        <v>1</v>
      </c>
      <c r="AO585">
        <f t="shared" si="243"/>
        <v>0</v>
      </c>
      <c r="AP585">
        <f t="shared" si="244"/>
        <v>0</v>
      </c>
    </row>
    <row r="586" spans="1:42" x14ac:dyDescent="0.3">
      <c r="A586">
        <v>638</v>
      </c>
      <c r="B586" t="s">
        <v>662</v>
      </c>
      <c r="C586" s="1">
        <v>42460</v>
      </c>
      <c r="D586" s="5">
        <f>INDEX(daysDrivenData!B:C,MATCH(DataCleaned!B586,daysDrivenData!C:C,0),1)</f>
        <v>75</v>
      </c>
      <c r="E586">
        <v>575</v>
      </c>
      <c r="F586">
        <v>3.4158523531925802</v>
      </c>
      <c r="G586">
        <v>14.8286956521739</v>
      </c>
      <c r="H586">
        <v>43.478260869565197</v>
      </c>
      <c r="I586">
        <v>7680.5067941682</v>
      </c>
      <c r="J586">
        <v>13.357403120292499</v>
      </c>
      <c r="K586">
        <v>56</v>
      </c>
      <c r="L586">
        <v>85</v>
      </c>
      <c r="M586">
        <v>57</v>
      </c>
      <c r="N586">
        <v>53</v>
      </c>
      <c r="O586">
        <v>72</v>
      </c>
      <c r="P586">
        <v>53</v>
      </c>
      <c r="Q586">
        <v>8</v>
      </c>
      <c r="R586">
        <v>17</v>
      </c>
      <c r="S586">
        <v>64</v>
      </c>
      <c r="T586">
        <v>5</v>
      </c>
      <c r="U586">
        <v>18</v>
      </c>
      <c r="V586">
        <v>50</v>
      </c>
      <c r="W586">
        <v>37</v>
      </c>
      <c r="X586">
        <v>1</v>
      </c>
      <c r="Y586">
        <v>13</v>
      </c>
      <c r="Z586">
        <f t="shared" si="245"/>
        <v>13</v>
      </c>
      <c r="AA586">
        <f t="shared" si="246"/>
        <v>590.80821493601536</v>
      </c>
      <c r="AB586">
        <f t="shared" si="247"/>
        <v>44.230769230769234</v>
      </c>
      <c r="AC586">
        <f t="shared" si="248"/>
        <v>7.666666666666667</v>
      </c>
      <c r="AD586">
        <f t="shared" si="232"/>
        <v>1</v>
      </c>
      <c r="AE586">
        <f t="shared" si="233"/>
        <v>1</v>
      </c>
      <c r="AF586">
        <f t="shared" si="234"/>
        <v>1</v>
      </c>
      <c r="AG586">
        <f t="shared" si="235"/>
        <v>1</v>
      </c>
      <c r="AH586">
        <f t="shared" si="236"/>
        <v>1</v>
      </c>
      <c r="AI586">
        <f t="shared" si="237"/>
        <v>1</v>
      </c>
      <c r="AJ586">
        <f t="shared" si="238"/>
        <v>1</v>
      </c>
      <c r="AK586">
        <f t="shared" si="239"/>
        <v>1</v>
      </c>
      <c r="AL586">
        <f t="shared" si="240"/>
        <v>1</v>
      </c>
      <c r="AM586">
        <f t="shared" si="241"/>
        <v>1</v>
      </c>
      <c r="AN586">
        <f t="shared" si="242"/>
        <v>1</v>
      </c>
      <c r="AO586">
        <f t="shared" si="243"/>
        <v>1</v>
      </c>
      <c r="AP586">
        <f t="shared" si="244"/>
        <v>1</v>
      </c>
    </row>
    <row r="587" spans="1:42" x14ac:dyDescent="0.3">
      <c r="A587">
        <v>639</v>
      </c>
      <c r="B587" t="s">
        <v>663</v>
      </c>
      <c r="C587" s="1">
        <v>42466</v>
      </c>
      <c r="D587" s="5">
        <f>INDEX(daysDrivenData!B:C,MATCH(DataCleaned!B587,daysDrivenData!C:C,0),1)</f>
        <v>38</v>
      </c>
      <c r="E587">
        <v>345</v>
      </c>
      <c r="F587">
        <v>3.3909751103296801</v>
      </c>
      <c r="G587">
        <v>13.91922705314</v>
      </c>
      <c r="H587">
        <v>32.753623188405797</v>
      </c>
      <c r="I587">
        <v>4275.8023381220401</v>
      </c>
      <c r="J587">
        <v>12.393629965571099</v>
      </c>
      <c r="K587">
        <v>0</v>
      </c>
      <c r="L587">
        <v>34</v>
      </c>
      <c r="M587">
        <v>66</v>
      </c>
      <c r="N587">
        <v>42</v>
      </c>
      <c r="O587">
        <v>77</v>
      </c>
      <c r="P587">
        <v>0</v>
      </c>
      <c r="Q587">
        <v>4</v>
      </c>
      <c r="R587">
        <v>46</v>
      </c>
      <c r="S587">
        <v>45</v>
      </c>
      <c r="T587">
        <v>31</v>
      </c>
      <c r="U587">
        <v>0</v>
      </c>
      <c r="V587">
        <v>0</v>
      </c>
      <c r="W587">
        <v>0</v>
      </c>
      <c r="X587">
        <v>2</v>
      </c>
      <c r="Y587">
        <v>10</v>
      </c>
      <c r="Z587">
        <f t="shared" si="245"/>
        <v>9</v>
      </c>
      <c r="AA587">
        <f t="shared" si="246"/>
        <v>475.08914868022669</v>
      </c>
      <c r="AB587">
        <f t="shared" si="247"/>
        <v>38.333333333333336</v>
      </c>
      <c r="AC587">
        <f t="shared" si="248"/>
        <v>9.0789473684210531</v>
      </c>
      <c r="AD587">
        <f t="shared" si="232"/>
        <v>0</v>
      </c>
      <c r="AE587">
        <f t="shared" si="233"/>
        <v>1</v>
      </c>
      <c r="AF587">
        <f t="shared" si="234"/>
        <v>1</v>
      </c>
      <c r="AG587">
        <f t="shared" si="235"/>
        <v>1</v>
      </c>
      <c r="AH587">
        <f t="shared" si="236"/>
        <v>1</v>
      </c>
      <c r="AI587">
        <f t="shared" si="237"/>
        <v>1</v>
      </c>
      <c r="AJ587">
        <f t="shared" si="238"/>
        <v>1</v>
      </c>
      <c r="AK587">
        <f t="shared" si="239"/>
        <v>1</v>
      </c>
      <c r="AL587">
        <f t="shared" si="240"/>
        <v>1</v>
      </c>
      <c r="AM587">
        <f t="shared" si="241"/>
        <v>1</v>
      </c>
      <c r="AN587">
        <f t="shared" si="242"/>
        <v>0</v>
      </c>
      <c r="AO587">
        <f t="shared" si="243"/>
        <v>0</v>
      </c>
      <c r="AP587">
        <f t="shared" si="244"/>
        <v>0</v>
      </c>
    </row>
    <row r="588" spans="1:42" x14ac:dyDescent="0.3">
      <c r="A588">
        <v>641</v>
      </c>
      <c r="B588" t="s">
        <v>665</v>
      </c>
      <c r="C588" s="1">
        <v>42482</v>
      </c>
      <c r="D588" s="5">
        <f>INDEX(daysDrivenData!B:C,MATCH(DataCleaned!B588,daysDrivenData!C:C,0),1)</f>
        <v>13</v>
      </c>
      <c r="E588">
        <v>35</v>
      </c>
      <c r="F588">
        <v>5.8733038743477799</v>
      </c>
      <c r="G588">
        <v>16.927619047619</v>
      </c>
      <c r="H588">
        <v>28.571428571428498</v>
      </c>
      <c r="I588">
        <v>567.25613805348701</v>
      </c>
      <c r="J588">
        <v>16.207318230099599</v>
      </c>
      <c r="K588">
        <v>0</v>
      </c>
      <c r="L588">
        <v>0</v>
      </c>
      <c r="M588">
        <v>0</v>
      </c>
      <c r="N588">
        <v>5</v>
      </c>
      <c r="O588">
        <v>15</v>
      </c>
      <c r="P588">
        <v>6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8</v>
      </c>
      <c r="W588">
        <v>1</v>
      </c>
      <c r="X588">
        <v>4</v>
      </c>
      <c r="Y588">
        <v>13</v>
      </c>
      <c r="Z588">
        <f t="shared" si="245"/>
        <v>10</v>
      </c>
      <c r="AA588">
        <f t="shared" si="246"/>
        <v>56.725613805348701</v>
      </c>
      <c r="AB588">
        <f t="shared" si="247"/>
        <v>3.5</v>
      </c>
      <c r="AC588">
        <f t="shared" si="248"/>
        <v>2.6923076923076925</v>
      </c>
      <c r="AD588">
        <f t="shared" si="232"/>
        <v>0</v>
      </c>
      <c r="AE588">
        <f t="shared" si="233"/>
        <v>0</v>
      </c>
      <c r="AF588">
        <f t="shared" si="234"/>
        <v>0</v>
      </c>
      <c r="AG588">
        <f t="shared" si="235"/>
        <v>1</v>
      </c>
      <c r="AH588">
        <f t="shared" si="236"/>
        <v>1</v>
      </c>
      <c r="AI588">
        <f t="shared" si="237"/>
        <v>1</v>
      </c>
      <c r="AJ588">
        <f t="shared" si="238"/>
        <v>1</v>
      </c>
      <c r="AK588">
        <f t="shared" si="239"/>
        <v>1</v>
      </c>
      <c r="AL588">
        <f t="shared" si="240"/>
        <v>1</v>
      </c>
      <c r="AM588">
        <f t="shared" si="241"/>
        <v>1</v>
      </c>
      <c r="AN588">
        <f t="shared" si="242"/>
        <v>1</v>
      </c>
      <c r="AO588">
        <f t="shared" si="243"/>
        <v>1</v>
      </c>
      <c r="AP588">
        <f t="shared" si="244"/>
        <v>1</v>
      </c>
    </row>
    <row r="589" spans="1:42" x14ac:dyDescent="0.3">
      <c r="A589">
        <v>642</v>
      </c>
      <c r="B589" t="s">
        <v>666</v>
      </c>
      <c r="C589" s="1">
        <v>42469</v>
      </c>
      <c r="D589" s="5">
        <f>INDEX(daysDrivenData!B:C,MATCH(DataCleaned!B589,daysDrivenData!C:C,0),1)</f>
        <v>21</v>
      </c>
      <c r="E589">
        <v>50</v>
      </c>
      <c r="F589">
        <v>4.7391228702449402</v>
      </c>
      <c r="G589">
        <v>13.8476666666666</v>
      </c>
      <c r="H589">
        <v>16</v>
      </c>
      <c r="I589">
        <v>683.59562699512401</v>
      </c>
      <c r="J589">
        <v>13.671912539902401</v>
      </c>
      <c r="K589">
        <v>0</v>
      </c>
      <c r="L589">
        <v>8</v>
      </c>
      <c r="M589">
        <v>7</v>
      </c>
      <c r="N589">
        <v>12</v>
      </c>
      <c r="O589">
        <v>13</v>
      </c>
      <c r="P589">
        <v>6</v>
      </c>
      <c r="Q589">
        <v>3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>
        <v>8</v>
      </c>
      <c r="Z589">
        <f t="shared" si="245"/>
        <v>7</v>
      </c>
      <c r="AA589">
        <f t="shared" si="246"/>
        <v>97.656518142160579</v>
      </c>
      <c r="AB589">
        <f t="shared" si="247"/>
        <v>7.1428571428571432</v>
      </c>
      <c r="AC589">
        <f t="shared" si="248"/>
        <v>2.3809523809523809</v>
      </c>
      <c r="AD589">
        <f t="shared" si="232"/>
        <v>0</v>
      </c>
      <c r="AE589">
        <f t="shared" si="233"/>
        <v>1</v>
      </c>
      <c r="AF589">
        <f t="shared" si="234"/>
        <v>1</v>
      </c>
      <c r="AG589">
        <f t="shared" si="235"/>
        <v>1</v>
      </c>
      <c r="AH589">
        <f t="shared" si="236"/>
        <v>1</v>
      </c>
      <c r="AI589">
        <f t="shared" si="237"/>
        <v>1</v>
      </c>
      <c r="AJ589">
        <f t="shared" si="238"/>
        <v>1</v>
      </c>
      <c r="AK589">
        <f t="shared" si="239"/>
        <v>1</v>
      </c>
      <c r="AL589">
        <f t="shared" si="240"/>
        <v>0</v>
      </c>
      <c r="AM589">
        <f t="shared" si="241"/>
        <v>0</v>
      </c>
      <c r="AN589">
        <f t="shared" si="242"/>
        <v>0</v>
      </c>
      <c r="AO589">
        <f t="shared" si="243"/>
        <v>0</v>
      </c>
      <c r="AP589">
        <f t="shared" si="244"/>
        <v>0</v>
      </c>
    </row>
    <row r="590" spans="1:42" x14ac:dyDescent="0.3">
      <c r="A590">
        <v>644</v>
      </c>
      <c r="B590" t="s">
        <v>668</v>
      </c>
      <c r="C590" s="1">
        <v>42489</v>
      </c>
      <c r="D590" s="5">
        <f>INDEX(daysDrivenData!B:C,MATCH(DataCleaned!B590,daysDrivenData!C:C,0),1)</f>
        <v>37</v>
      </c>
      <c r="E590">
        <v>344</v>
      </c>
      <c r="F590">
        <v>3.6921100980005899</v>
      </c>
      <c r="G590">
        <v>13.556298449612401</v>
      </c>
      <c r="H590">
        <v>34.011627906976699</v>
      </c>
      <c r="I590">
        <v>4329.2045211370196</v>
      </c>
      <c r="J590">
        <v>12.5848968637704</v>
      </c>
      <c r="K590">
        <v>0</v>
      </c>
      <c r="L590">
        <v>0</v>
      </c>
      <c r="M590">
        <v>0</v>
      </c>
      <c r="N590">
        <v>0</v>
      </c>
      <c r="O590">
        <v>7</v>
      </c>
      <c r="P590">
        <v>37</v>
      </c>
      <c r="Q590">
        <v>19</v>
      </c>
      <c r="R590">
        <v>49</v>
      </c>
      <c r="S590">
        <v>22</v>
      </c>
      <c r="T590">
        <v>35</v>
      </c>
      <c r="U590">
        <v>40</v>
      </c>
      <c r="V590">
        <v>61</v>
      </c>
      <c r="W590">
        <v>74</v>
      </c>
      <c r="X590">
        <v>5</v>
      </c>
      <c r="Y590">
        <v>13</v>
      </c>
      <c r="Z590">
        <f t="shared" si="245"/>
        <v>9</v>
      </c>
      <c r="AA590">
        <f t="shared" si="246"/>
        <v>481.02272457077993</v>
      </c>
      <c r="AB590">
        <f t="shared" si="247"/>
        <v>38.222222222222221</v>
      </c>
      <c r="AC590">
        <f t="shared" si="248"/>
        <v>9.2972972972972965</v>
      </c>
      <c r="AD590">
        <f t="shared" si="232"/>
        <v>0</v>
      </c>
      <c r="AE590">
        <f t="shared" si="233"/>
        <v>0</v>
      </c>
      <c r="AF590">
        <f t="shared" si="234"/>
        <v>0</v>
      </c>
      <c r="AG590">
        <f t="shared" si="235"/>
        <v>0</v>
      </c>
      <c r="AH590">
        <f t="shared" si="236"/>
        <v>1</v>
      </c>
      <c r="AI590">
        <f t="shared" si="237"/>
        <v>1</v>
      </c>
      <c r="AJ590">
        <f t="shared" si="238"/>
        <v>1</v>
      </c>
      <c r="AK590">
        <f t="shared" si="239"/>
        <v>1</v>
      </c>
      <c r="AL590">
        <f t="shared" si="240"/>
        <v>1</v>
      </c>
      <c r="AM590">
        <f t="shared" si="241"/>
        <v>1</v>
      </c>
      <c r="AN590">
        <f t="shared" si="242"/>
        <v>1</v>
      </c>
      <c r="AO590">
        <f t="shared" si="243"/>
        <v>1</v>
      </c>
      <c r="AP590">
        <f t="shared" si="244"/>
        <v>1</v>
      </c>
    </row>
    <row r="591" spans="1:42" x14ac:dyDescent="0.3">
      <c r="A591">
        <v>645</v>
      </c>
      <c r="B591" t="s">
        <v>669</v>
      </c>
      <c r="C591" s="1">
        <v>42494</v>
      </c>
      <c r="D591" s="5">
        <f>INDEX(daysDrivenData!B:C,MATCH(DataCleaned!B591,daysDrivenData!C:C,0),1)</f>
        <v>52</v>
      </c>
      <c r="E591">
        <v>472</v>
      </c>
      <c r="F591">
        <v>3.9128473131316199</v>
      </c>
      <c r="G591">
        <v>13.763594632768299</v>
      </c>
      <c r="H591">
        <v>47.457627118643998</v>
      </c>
      <c r="I591">
        <v>6532.9883063916404</v>
      </c>
      <c r="J591">
        <v>13.8410769203212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9</v>
      </c>
      <c r="Q591">
        <v>46</v>
      </c>
      <c r="R591">
        <v>76</v>
      </c>
      <c r="S591">
        <v>68</v>
      </c>
      <c r="T591">
        <v>70</v>
      </c>
      <c r="U591">
        <v>72</v>
      </c>
      <c r="V591">
        <v>42</v>
      </c>
      <c r="W591">
        <v>89</v>
      </c>
      <c r="X591">
        <v>6</v>
      </c>
      <c r="Y591">
        <v>13</v>
      </c>
      <c r="Z591">
        <f t="shared" si="245"/>
        <v>8</v>
      </c>
      <c r="AA591">
        <f t="shared" si="246"/>
        <v>816.62353829895505</v>
      </c>
      <c r="AB591">
        <f t="shared" si="247"/>
        <v>59</v>
      </c>
      <c r="AC591">
        <f t="shared" si="248"/>
        <v>9.0769230769230766</v>
      </c>
      <c r="AD591">
        <f t="shared" si="232"/>
        <v>0</v>
      </c>
      <c r="AE591">
        <f t="shared" si="233"/>
        <v>0</v>
      </c>
      <c r="AF591">
        <f t="shared" si="234"/>
        <v>0</v>
      </c>
      <c r="AG591">
        <f t="shared" si="235"/>
        <v>0</v>
      </c>
      <c r="AH591">
        <f t="shared" si="236"/>
        <v>0</v>
      </c>
      <c r="AI591">
        <f t="shared" si="237"/>
        <v>1</v>
      </c>
      <c r="AJ591">
        <f t="shared" si="238"/>
        <v>1</v>
      </c>
      <c r="AK591">
        <f t="shared" si="239"/>
        <v>1</v>
      </c>
      <c r="AL591">
        <f t="shared" si="240"/>
        <v>1</v>
      </c>
      <c r="AM591">
        <f t="shared" si="241"/>
        <v>1</v>
      </c>
      <c r="AN591">
        <f t="shared" si="242"/>
        <v>1</v>
      </c>
      <c r="AO591">
        <f t="shared" si="243"/>
        <v>1</v>
      </c>
      <c r="AP591">
        <f t="shared" si="244"/>
        <v>1</v>
      </c>
    </row>
    <row r="592" spans="1:42" x14ac:dyDescent="0.3">
      <c r="A592">
        <v>646</v>
      </c>
      <c r="B592" t="s">
        <v>670</v>
      </c>
      <c r="C592" s="1">
        <v>42468</v>
      </c>
      <c r="D592" s="5">
        <f>INDEX(daysDrivenData!B:C,MATCH(DataCleaned!B592,daysDrivenData!C:C,0),1)</f>
        <v>55</v>
      </c>
      <c r="E592">
        <v>504</v>
      </c>
      <c r="F592">
        <v>5.32973218243266</v>
      </c>
      <c r="G592">
        <v>15.1733465608465</v>
      </c>
      <c r="H592">
        <v>41.269841269841201</v>
      </c>
      <c r="I592">
        <v>7843.0696215042599</v>
      </c>
      <c r="J592">
        <v>15.561646074413201</v>
      </c>
      <c r="K592">
        <v>0</v>
      </c>
      <c r="L592">
        <v>15</v>
      </c>
      <c r="M592">
        <v>4</v>
      </c>
      <c r="N592">
        <v>51</v>
      </c>
      <c r="O592">
        <v>26</v>
      </c>
      <c r="P592">
        <v>59</v>
      </c>
      <c r="Q592">
        <v>70</v>
      </c>
      <c r="R592">
        <v>25</v>
      </c>
      <c r="S592">
        <v>68</v>
      </c>
      <c r="T592">
        <v>44</v>
      </c>
      <c r="U592">
        <v>0</v>
      </c>
      <c r="V592">
        <v>77</v>
      </c>
      <c r="W592">
        <v>65</v>
      </c>
      <c r="X592">
        <v>2</v>
      </c>
      <c r="Y592">
        <v>13</v>
      </c>
      <c r="Z592">
        <f t="shared" si="245"/>
        <v>12</v>
      </c>
      <c r="AA592">
        <f t="shared" si="246"/>
        <v>653.58913512535503</v>
      </c>
      <c r="AB592">
        <f t="shared" si="247"/>
        <v>42</v>
      </c>
      <c r="AC592">
        <f t="shared" si="248"/>
        <v>9.163636363636364</v>
      </c>
      <c r="AD592">
        <f t="shared" si="232"/>
        <v>0</v>
      </c>
      <c r="AE592">
        <f t="shared" si="233"/>
        <v>1</v>
      </c>
      <c r="AF592">
        <f t="shared" si="234"/>
        <v>1</v>
      </c>
      <c r="AG592">
        <f t="shared" si="235"/>
        <v>1</v>
      </c>
      <c r="AH592">
        <f t="shared" si="236"/>
        <v>1</v>
      </c>
      <c r="AI592">
        <f t="shared" si="237"/>
        <v>1</v>
      </c>
      <c r="AJ592">
        <f t="shared" si="238"/>
        <v>1</v>
      </c>
      <c r="AK592">
        <f t="shared" si="239"/>
        <v>1</v>
      </c>
      <c r="AL592">
        <f t="shared" si="240"/>
        <v>1</v>
      </c>
      <c r="AM592">
        <f t="shared" si="241"/>
        <v>1</v>
      </c>
      <c r="AN592">
        <f t="shared" si="242"/>
        <v>1</v>
      </c>
      <c r="AO592">
        <f t="shared" si="243"/>
        <v>1</v>
      </c>
      <c r="AP592">
        <f t="shared" si="244"/>
        <v>1</v>
      </c>
    </row>
    <row r="593" spans="1:42" x14ac:dyDescent="0.3">
      <c r="A593">
        <v>647</v>
      </c>
      <c r="B593" t="s">
        <v>671</v>
      </c>
      <c r="C593" s="1">
        <v>42503</v>
      </c>
      <c r="D593" s="5">
        <f>INDEX(daysDrivenData!B:C,MATCH(DataCleaned!B593,daysDrivenData!C:C,0),1)</f>
        <v>36</v>
      </c>
      <c r="E593">
        <v>263</v>
      </c>
      <c r="F593">
        <v>4.08194635299329</v>
      </c>
      <c r="G593">
        <v>14.5096958174904</v>
      </c>
      <c r="H593">
        <v>44.866920152091197</v>
      </c>
      <c r="I593">
        <v>3638.2639644999299</v>
      </c>
      <c r="J593">
        <v>13.833703287072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19</v>
      </c>
      <c r="R593">
        <v>23</v>
      </c>
      <c r="S593">
        <v>37</v>
      </c>
      <c r="T593">
        <v>48</v>
      </c>
      <c r="U593">
        <v>46</v>
      </c>
      <c r="V593">
        <v>51</v>
      </c>
      <c r="W593">
        <v>39</v>
      </c>
      <c r="X593">
        <v>7</v>
      </c>
      <c r="Y593">
        <v>13</v>
      </c>
      <c r="Z593">
        <f t="shared" si="245"/>
        <v>7</v>
      </c>
      <c r="AA593">
        <f t="shared" si="246"/>
        <v>519.75199492856143</v>
      </c>
      <c r="AB593">
        <f t="shared" si="247"/>
        <v>37.571428571428569</v>
      </c>
      <c r="AC593">
        <f t="shared" si="248"/>
        <v>7.3055555555555554</v>
      </c>
      <c r="AD593">
        <f t="shared" si="232"/>
        <v>0</v>
      </c>
      <c r="AE593">
        <f t="shared" si="233"/>
        <v>0</v>
      </c>
      <c r="AF593">
        <f t="shared" si="234"/>
        <v>0</v>
      </c>
      <c r="AG593">
        <f t="shared" si="235"/>
        <v>0</v>
      </c>
      <c r="AH593">
        <f t="shared" si="236"/>
        <v>0</v>
      </c>
      <c r="AI593">
        <f t="shared" si="237"/>
        <v>0</v>
      </c>
      <c r="AJ593">
        <f t="shared" si="238"/>
        <v>1</v>
      </c>
      <c r="AK593">
        <f t="shared" si="239"/>
        <v>1</v>
      </c>
      <c r="AL593">
        <f t="shared" si="240"/>
        <v>1</v>
      </c>
      <c r="AM593">
        <f t="shared" si="241"/>
        <v>1</v>
      </c>
      <c r="AN593">
        <f t="shared" si="242"/>
        <v>1</v>
      </c>
      <c r="AO593">
        <f t="shared" si="243"/>
        <v>1</v>
      </c>
      <c r="AP593">
        <f t="shared" si="244"/>
        <v>1</v>
      </c>
    </row>
    <row r="594" spans="1:42" x14ac:dyDescent="0.3">
      <c r="A594">
        <v>648</v>
      </c>
      <c r="B594" t="s">
        <v>672</v>
      </c>
      <c r="C594" s="1">
        <v>42502</v>
      </c>
      <c r="D594" s="5">
        <f>INDEX(daysDrivenData!B:C,MATCH(DataCleaned!B594,daysDrivenData!C:C,0),1)</f>
        <v>8</v>
      </c>
      <c r="E594">
        <v>42</v>
      </c>
      <c r="F594">
        <v>3.2680507300537802</v>
      </c>
      <c r="G594">
        <v>13.6992063492063</v>
      </c>
      <c r="H594">
        <v>54.761904761904702</v>
      </c>
      <c r="I594">
        <v>580.26282543361401</v>
      </c>
      <c r="J594">
        <v>13.8157815579432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17</v>
      </c>
      <c r="R594">
        <v>8</v>
      </c>
      <c r="S594">
        <v>0</v>
      </c>
      <c r="T594">
        <v>0</v>
      </c>
      <c r="U594">
        <v>1</v>
      </c>
      <c r="V594">
        <v>0</v>
      </c>
      <c r="W594">
        <v>16</v>
      </c>
      <c r="X594">
        <v>7</v>
      </c>
      <c r="Y594">
        <v>13</v>
      </c>
      <c r="Z594">
        <f t="shared" si="245"/>
        <v>7</v>
      </c>
      <c r="AA594">
        <f t="shared" si="246"/>
        <v>82.894689347659138</v>
      </c>
      <c r="AB594">
        <f t="shared" si="247"/>
        <v>6</v>
      </c>
      <c r="AC594">
        <f t="shared" si="248"/>
        <v>5.25</v>
      </c>
      <c r="AD594">
        <f t="shared" si="232"/>
        <v>0</v>
      </c>
      <c r="AE594">
        <f t="shared" si="233"/>
        <v>0</v>
      </c>
      <c r="AF594">
        <f t="shared" si="234"/>
        <v>0</v>
      </c>
      <c r="AG594">
        <f t="shared" si="235"/>
        <v>0</v>
      </c>
      <c r="AH594">
        <f t="shared" si="236"/>
        <v>0</v>
      </c>
      <c r="AI594">
        <f t="shared" si="237"/>
        <v>0</v>
      </c>
      <c r="AJ594">
        <f t="shared" si="238"/>
        <v>1</v>
      </c>
      <c r="AK594">
        <f t="shared" si="239"/>
        <v>1</v>
      </c>
      <c r="AL594">
        <f t="shared" si="240"/>
        <v>1</v>
      </c>
      <c r="AM594">
        <f t="shared" si="241"/>
        <v>1</v>
      </c>
      <c r="AN594">
        <f t="shared" si="242"/>
        <v>1</v>
      </c>
      <c r="AO594">
        <f t="shared" si="243"/>
        <v>1</v>
      </c>
      <c r="AP594">
        <f t="shared" si="244"/>
        <v>1</v>
      </c>
    </row>
    <row r="595" spans="1:42" x14ac:dyDescent="0.3">
      <c r="A595">
        <v>649</v>
      </c>
      <c r="B595" t="s">
        <v>673</v>
      </c>
      <c r="C595" s="1">
        <v>42492</v>
      </c>
      <c r="D595" s="5">
        <f>INDEX(daysDrivenData!B:C,MATCH(DataCleaned!B595,daysDrivenData!C:C,0),1)</f>
        <v>50</v>
      </c>
      <c r="E595">
        <v>706</v>
      </c>
      <c r="F595">
        <v>4.2167568490325804</v>
      </c>
      <c r="G595">
        <v>13.437063267233199</v>
      </c>
      <c r="H595">
        <v>40.084985835693999</v>
      </c>
      <c r="I595">
        <v>9585.95337612002</v>
      </c>
      <c r="J595">
        <v>13.577837643229399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62</v>
      </c>
      <c r="Q595">
        <v>105</v>
      </c>
      <c r="R595">
        <v>79</v>
      </c>
      <c r="S595">
        <v>78</v>
      </c>
      <c r="T595">
        <v>91</v>
      </c>
      <c r="U595">
        <v>91</v>
      </c>
      <c r="V595">
        <v>102</v>
      </c>
      <c r="W595">
        <v>98</v>
      </c>
      <c r="X595">
        <v>6</v>
      </c>
      <c r="Y595">
        <v>13</v>
      </c>
      <c r="Z595">
        <f t="shared" si="245"/>
        <v>8</v>
      </c>
      <c r="AA595">
        <f t="shared" si="246"/>
        <v>1198.2441720150025</v>
      </c>
      <c r="AB595">
        <f t="shared" si="247"/>
        <v>88.25</v>
      </c>
      <c r="AC595">
        <f t="shared" si="248"/>
        <v>14.12</v>
      </c>
      <c r="AD595">
        <f t="shared" si="232"/>
        <v>0</v>
      </c>
      <c r="AE595">
        <f t="shared" si="233"/>
        <v>0</v>
      </c>
      <c r="AF595">
        <f t="shared" si="234"/>
        <v>0</v>
      </c>
      <c r="AG595">
        <f t="shared" si="235"/>
        <v>0</v>
      </c>
      <c r="AH595">
        <f t="shared" si="236"/>
        <v>0</v>
      </c>
      <c r="AI595">
        <f t="shared" si="237"/>
        <v>1</v>
      </c>
      <c r="AJ595">
        <f t="shared" si="238"/>
        <v>1</v>
      </c>
      <c r="AK595">
        <f t="shared" si="239"/>
        <v>1</v>
      </c>
      <c r="AL595">
        <f t="shared" si="240"/>
        <v>1</v>
      </c>
      <c r="AM595">
        <f t="shared" si="241"/>
        <v>1</v>
      </c>
      <c r="AN595">
        <f t="shared" si="242"/>
        <v>1</v>
      </c>
      <c r="AO595">
        <f t="shared" si="243"/>
        <v>1</v>
      </c>
      <c r="AP595">
        <f t="shared" si="244"/>
        <v>1</v>
      </c>
    </row>
    <row r="596" spans="1:42" x14ac:dyDescent="0.3">
      <c r="A596">
        <v>650</v>
      </c>
      <c r="B596" t="s">
        <v>674</v>
      </c>
      <c r="C596" s="1">
        <v>42482</v>
      </c>
      <c r="D596" s="5">
        <f>INDEX(daysDrivenData!B:C,MATCH(DataCleaned!B596,daysDrivenData!C:C,0),1)</f>
        <v>13</v>
      </c>
      <c r="E596">
        <v>47</v>
      </c>
      <c r="F596">
        <v>3.51924364924011</v>
      </c>
      <c r="G596">
        <v>15.256028368794301</v>
      </c>
      <c r="H596">
        <v>31.9148936170212</v>
      </c>
      <c r="I596">
        <v>605.12575583365401</v>
      </c>
      <c r="J596">
        <v>12.8750160815671</v>
      </c>
      <c r="K596">
        <v>0</v>
      </c>
      <c r="L596">
        <v>0</v>
      </c>
      <c r="M596">
        <v>0</v>
      </c>
      <c r="N596">
        <v>0</v>
      </c>
      <c r="O596">
        <v>6</v>
      </c>
      <c r="P596">
        <v>10</v>
      </c>
      <c r="Q596">
        <v>18</v>
      </c>
      <c r="R596">
        <v>0</v>
      </c>
      <c r="S596">
        <v>13</v>
      </c>
      <c r="T596">
        <v>0</v>
      </c>
      <c r="U596">
        <v>0</v>
      </c>
      <c r="V596">
        <v>0</v>
      </c>
      <c r="W596">
        <v>0</v>
      </c>
      <c r="X596">
        <v>5</v>
      </c>
      <c r="Y596">
        <v>9</v>
      </c>
      <c r="Z596">
        <f t="shared" si="245"/>
        <v>5</v>
      </c>
      <c r="AA596">
        <f t="shared" si="246"/>
        <v>121.02515116673081</v>
      </c>
      <c r="AB596">
        <f t="shared" si="247"/>
        <v>9.4</v>
      </c>
      <c r="AC596">
        <f t="shared" si="248"/>
        <v>3.6153846153846154</v>
      </c>
      <c r="AD596">
        <f t="shared" si="232"/>
        <v>0</v>
      </c>
      <c r="AE596">
        <f t="shared" si="233"/>
        <v>0</v>
      </c>
      <c r="AF596">
        <f t="shared" si="234"/>
        <v>0</v>
      </c>
      <c r="AG596">
        <f t="shared" si="235"/>
        <v>0</v>
      </c>
      <c r="AH596">
        <f t="shared" si="236"/>
        <v>1</v>
      </c>
      <c r="AI596">
        <f t="shared" si="237"/>
        <v>1</v>
      </c>
      <c r="AJ596">
        <f t="shared" si="238"/>
        <v>1</v>
      </c>
      <c r="AK596">
        <f t="shared" si="239"/>
        <v>1</v>
      </c>
      <c r="AL596">
        <f t="shared" si="240"/>
        <v>1</v>
      </c>
      <c r="AM596">
        <f t="shared" si="241"/>
        <v>0</v>
      </c>
      <c r="AN596">
        <f t="shared" si="242"/>
        <v>0</v>
      </c>
      <c r="AO596">
        <f t="shared" si="243"/>
        <v>0</v>
      </c>
      <c r="AP596">
        <f t="shared" si="244"/>
        <v>0</v>
      </c>
    </row>
    <row r="597" spans="1:42" x14ac:dyDescent="0.3">
      <c r="A597">
        <v>651</v>
      </c>
      <c r="B597" t="s">
        <v>675</v>
      </c>
      <c r="C597" s="1">
        <v>42473</v>
      </c>
      <c r="D597" s="5">
        <f>INDEX(daysDrivenData!B:C,MATCH(DataCleaned!B597,daysDrivenData!C:C,0),1)</f>
        <v>10</v>
      </c>
      <c r="E597">
        <v>59</v>
      </c>
      <c r="F597">
        <v>3.9764590305784799</v>
      </c>
      <c r="G597">
        <v>16.009604519774001</v>
      </c>
      <c r="H597">
        <v>23.728813559321999</v>
      </c>
      <c r="I597">
        <v>814.93089016615397</v>
      </c>
      <c r="J597">
        <v>13.8123879689178</v>
      </c>
      <c r="K597">
        <v>0</v>
      </c>
      <c r="L597">
        <v>0</v>
      </c>
      <c r="M597">
        <v>19</v>
      </c>
      <c r="N597">
        <v>20</v>
      </c>
      <c r="O597">
        <v>14</v>
      </c>
      <c r="P597">
        <v>0</v>
      </c>
      <c r="Q597">
        <v>0</v>
      </c>
      <c r="R597">
        <v>4</v>
      </c>
      <c r="S597">
        <v>2</v>
      </c>
      <c r="T597">
        <v>0</v>
      </c>
      <c r="U597">
        <v>0</v>
      </c>
      <c r="V597">
        <v>0</v>
      </c>
      <c r="W597">
        <v>0</v>
      </c>
      <c r="X597">
        <v>3</v>
      </c>
      <c r="Y597">
        <v>9</v>
      </c>
      <c r="Z597">
        <f t="shared" si="245"/>
        <v>7</v>
      </c>
      <c r="AA597">
        <f t="shared" si="246"/>
        <v>116.41869859516486</v>
      </c>
      <c r="AB597">
        <f t="shared" si="247"/>
        <v>8.4285714285714288</v>
      </c>
      <c r="AC597">
        <f t="shared" si="248"/>
        <v>5.9</v>
      </c>
      <c r="AD597">
        <f t="shared" si="232"/>
        <v>0</v>
      </c>
      <c r="AE597">
        <f t="shared" si="233"/>
        <v>0</v>
      </c>
      <c r="AF597">
        <f t="shared" si="234"/>
        <v>1</v>
      </c>
      <c r="AG597">
        <f t="shared" si="235"/>
        <v>1</v>
      </c>
      <c r="AH597">
        <f t="shared" si="236"/>
        <v>1</v>
      </c>
      <c r="AI597">
        <f t="shared" si="237"/>
        <v>1</v>
      </c>
      <c r="AJ597">
        <f t="shared" si="238"/>
        <v>1</v>
      </c>
      <c r="AK597">
        <f t="shared" si="239"/>
        <v>1</v>
      </c>
      <c r="AL597">
        <f t="shared" si="240"/>
        <v>1</v>
      </c>
      <c r="AM597">
        <f t="shared" si="241"/>
        <v>0</v>
      </c>
      <c r="AN597">
        <f t="shared" si="242"/>
        <v>0</v>
      </c>
      <c r="AO597">
        <f t="shared" si="243"/>
        <v>0</v>
      </c>
      <c r="AP597">
        <f t="shared" si="244"/>
        <v>0</v>
      </c>
    </row>
    <row r="598" spans="1:42" x14ac:dyDescent="0.3">
      <c r="A598">
        <v>652</v>
      </c>
      <c r="B598" t="s">
        <v>676</v>
      </c>
      <c r="C598" s="1">
        <v>42475</v>
      </c>
      <c r="D598" s="5">
        <f>INDEX(daysDrivenData!B:C,MATCH(DataCleaned!B598,daysDrivenData!C:C,0),1)</f>
        <v>7</v>
      </c>
      <c r="E598">
        <v>42</v>
      </c>
      <c r="F598">
        <v>4.02418737761176</v>
      </c>
      <c r="G598">
        <v>14.941269841269801</v>
      </c>
      <c r="H598">
        <v>35.714285714285701</v>
      </c>
      <c r="I598">
        <v>553.41669973508795</v>
      </c>
      <c r="J598">
        <v>13.1765880889306</v>
      </c>
      <c r="K598">
        <v>0</v>
      </c>
      <c r="L598">
        <v>0</v>
      </c>
      <c r="M598">
        <v>11</v>
      </c>
      <c r="N598">
        <v>15</v>
      </c>
      <c r="O598">
        <v>14</v>
      </c>
      <c r="P598">
        <v>0</v>
      </c>
      <c r="Q598">
        <v>0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3</v>
      </c>
      <c r="Y598">
        <v>8</v>
      </c>
      <c r="Z598">
        <f t="shared" si="245"/>
        <v>6</v>
      </c>
      <c r="AA598">
        <f t="shared" si="246"/>
        <v>92.236116622514658</v>
      </c>
      <c r="AB598">
        <f t="shared" si="247"/>
        <v>7</v>
      </c>
      <c r="AC598">
        <f t="shared" si="248"/>
        <v>6</v>
      </c>
      <c r="AD598">
        <f t="shared" si="232"/>
        <v>0</v>
      </c>
      <c r="AE598">
        <f t="shared" si="233"/>
        <v>0</v>
      </c>
      <c r="AF598">
        <f t="shared" si="234"/>
        <v>1</v>
      </c>
      <c r="AG598">
        <f t="shared" si="235"/>
        <v>1</v>
      </c>
      <c r="AH598">
        <f t="shared" si="236"/>
        <v>1</v>
      </c>
      <c r="AI598">
        <f t="shared" si="237"/>
        <v>1</v>
      </c>
      <c r="AJ598">
        <f t="shared" si="238"/>
        <v>1</v>
      </c>
      <c r="AK598">
        <f t="shared" si="239"/>
        <v>1</v>
      </c>
      <c r="AL598">
        <f t="shared" si="240"/>
        <v>0</v>
      </c>
      <c r="AM598">
        <f t="shared" si="241"/>
        <v>0</v>
      </c>
      <c r="AN598">
        <f t="shared" si="242"/>
        <v>0</v>
      </c>
      <c r="AO598">
        <f t="shared" si="243"/>
        <v>0</v>
      </c>
      <c r="AP598">
        <f t="shared" si="244"/>
        <v>0</v>
      </c>
    </row>
    <row r="599" spans="1:42" x14ac:dyDescent="0.3">
      <c r="A599">
        <v>653</v>
      </c>
      <c r="B599" t="s">
        <v>677</v>
      </c>
      <c r="C599" s="1">
        <v>42478</v>
      </c>
      <c r="D599" s="5">
        <f>INDEX(daysDrivenData!B:C,MATCH(DataCleaned!B599,daysDrivenData!C:C,0),1)</f>
        <v>32</v>
      </c>
      <c r="E599">
        <v>302</v>
      </c>
      <c r="F599">
        <v>5.0710928596700802</v>
      </c>
      <c r="G599">
        <v>16.232726269315599</v>
      </c>
      <c r="H599">
        <v>30.794701986754902</v>
      </c>
      <c r="I599">
        <v>4597.8302352682804</v>
      </c>
      <c r="J599">
        <v>15.2246034280406</v>
      </c>
      <c r="K599">
        <v>0</v>
      </c>
      <c r="L599">
        <v>0</v>
      </c>
      <c r="M599">
        <v>0</v>
      </c>
      <c r="N599">
        <v>53</v>
      </c>
      <c r="O599">
        <v>53</v>
      </c>
      <c r="P599">
        <v>4</v>
      </c>
      <c r="Q599">
        <v>28</v>
      </c>
      <c r="R599">
        <v>20</v>
      </c>
      <c r="S599">
        <v>26</v>
      </c>
      <c r="T599">
        <v>50</v>
      </c>
      <c r="U599">
        <v>0</v>
      </c>
      <c r="V599">
        <v>13</v>
      </c>
      <c r="W599">
        <v>55</v>
      </c>
      <c r="X599">
        <v>4</v>
      </c>
      <c r="Y599">
        <v>13</v>
      </c>
      <c r="Z599">
        <f t="shared" si="245"/>
        <v>10</v>
      </c>
      <c r="AA599">
        <f t="shared" si="246"/>
        <v>459.78302352682806</v>
      </c>
      <c r="AB599">
        <f t="shared" si="247"/>
        <v>30.2</v>
      </c>
      <c r="AC599">
        <f t="shared" si="248"/>
        <v>9.4375</v>
      </c>
      <c r="AD599">
        <f t="shared" si="232"/>
        <v>0</v>
      </c>
      <c r="AE599">
        <f t="shared" si="233"/>
        <v>0</v>
      </c>
      <c r="AF599">
        <f t="shared" si="234"/>
        <v>0</v>
      </c>
      <c r="AG599">
        <f t="shared" si="235"/>
        <v>1</v>
      </c>
      <c r="AH599">
        <f t="shared" si="236"/>
        <v>1</v>
      </c>
      <c r="AI599">
        <f t="shared" si="237"/>
        <v>1</v>
      </c>
      <c r="AJ599">
        <f t="shared" si="238"/>
        <v>1</v>
      </c>
      <c r="AK599">
        <f t="shared" si="239"/>
        <v>1</v>
      </c>
      <c r="AL599">
        <f t="shared" si="240"/>
        <v>1</v>
      </c>
      <c r="AM599">
        <f t="shared" si="241"/>
        <v>1</v>
      </c>
      <c r="AN599">
        <f t="shared" si="242"/>
        <v>1</v>
      </c>
      <c r="AO599">
        <f t="shared" si="243"/>
        <v>1</v>
      </c>
      <c r="AP599">
        <f t="shared" si="244"/>
        <v>1</v>
      </c>
    </row>
    <row r="600" spans="1:42" x14ac:dyDescent="0.3">
      <c r="A600">
        <v>654</v>
      </c>
      <c r="B600" t="s">
        <v>678</v>
      </c>
      <c r="C600" s="1">
        <v>42479</v>
      </c>
      <c r="D600" s="5">
        <f>INDEX(daysDrivenData!B:C,MATCH(DataCleaned!B600,daysDrivenData!C:C,0),1)</f>
        <v>13</v>
      </c>
      <c r="E600">
        <v>70</v>
      </c>
      <c r="F600">
        <v>6.9630762566375903</v>
      </c>
      <c r="G600">
        <v>15.0021428571428</v>
      </c>
      <c r="H600">
        <v>25.714285714285701</v>
      </c>
      <c r="I600">
        <v>1320.8769595983399</v>
      </c>
      <c r="J600">
        <v>18.869670851404901</v>
      </c>
      <c r="K600">
        <v>0</v>
      </c>
      <c r="L600">
        <v>0</v>
      </c>
      <c r="M600">
        <v>0</v>
      </c>
      <c r="N600">
        <v>19</v>
      </c>
      <c r="O600">
        <v>25</v>
      </c>
      <c r="P600">
        <v>4</v>
      </c>
      <c r="Q600">
        <v>22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>
        <v>7</v>
      </c>
      <c r="Z600">
        <f t="shared" si="245"/>
        <v>4</v>
      </c>
      <c r="AA600">
        <f t="shared" si="246"/>
        <v>330.21923989958498</v>
      </c>
      <c r="AB600">
        <f t="shared" si="247"/>
        <v>17.5</v>
      </c>
      <c r="AC600">
        <f t="shared" si="248"/>
        <v>5.384615384615385</v>
      </c>
      <c r="AD600">
        <f t="shared" si="232"/>
        <v>0</v>
      </c>
      <c r="AE600">
        <f t="shared" si="233"/>
        <v>0</v>
      </c>
      <c r="AF600">
        <f t="shared" si="234"/>
        <v>0</v>
      </c>
      <c r="AG600">
        <f t="shared" si="235"/>
        <v>1</v>
      </c>
      <c r="AH600">
        <f t="shared" si="236"/>
        <v>1</v>
      </c>
      <c r="AI600">
        <f t="shared" si="237"/>
        <v>1</v>
      </c>
      <c r="AJ600">
        <f t="shared" si="238"/>
        <v>1</v>
      </c>
      <c r="AK600">
        <f t="shared" si="239"/>
        <v>0</v>
      </c>
      <c r="AL600">
        <f t="shared" si="240"/>
        <v>0</v>
      </c>
      <c r="AM600">
        <f t="shared" si="241"/>
        <v>0</v>
      </c>
      <c r="AN600">
        <f t="shared" si="242"/>
        <v>0</v>
      </c>
      <c r="AO600">
        <f t="shared" si="243"/>
        <v>0</v>
      </c>
      <c r="AP600">
        <f t="shared" si="244"/>
        <v>0</v>
      </c>
    </row>
    <row r="601" spans="1:42" x14ac:dyDescent="0.3">
      <c r="A601">
        <v>655</v>
      </c>
      <c r="B601" t="s">
        <v>679</v>
      </c>
      <c r="C601" s="1">
        <v>42501</v>
      </c>
      <c r="D601" s="5">
        <f>INDEX(daysDrivenData!B:C,MATCH(DataCleaned!B601,daysDrivenData!C:C,0),1)</f>
        <v>29</v>
      </c>
      <c r="E601">
        <v>200</v>
      </c>
      <c r="F601">
        <v>3.77446033777822</v>
      </c>
      <c r="G601">
        <v>12.420249999999999</v>
      </c>
      <c r="H601">
        <v>42.5</v>
      </c>
      <c r="I601">
        <v>2588.0568742517598</v>
      </c>
      <c r="J601">
        <v>12.9402843712588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19</v>
      </c>
      <c r="R601">
        <v>41</v>
      </c>
      <c r="S601">
        <v>22</v>
      </c>
      <c r="T601">
        <v>21</v>
      </c>
      <c r="U601">
        <v>23</v>
      </c>
      <c r="V601">
        <v>26</v>
      </c>
      <c r="W601">
        <v>48</v>
      </c>
      <c r="X601">
        <v>7</v>
      </c>
      <c r="Y601">
        <v>13</v>
      </c>
      <c r="Z601">
        <f t="shared" si="245"/>
        <v>7</v>
      </c>
      <c r="AA601">
        <f t="shared" si="246"/>
        <v>369.72241060739424</v>
      </c>
      <c r="AB601">
        <f t="shared" si="247"/>
        <v>28.571428571428573</v>
      </c>
      <c r="AC601">
        <f t="shared" si="248"/>
        <v>6.8965517241379306</v>
      </c>
      <c r="AD601">
        <f t="shared" si="232"/>
        <v>0</v>
      </c>
      <c r="AE601">
        <f t="shared" si="233"/>
        <v>0</v>
      </c>
      <c r="AF601">
        <f t="shared" si="234"/>
        <v>0</v>
      </c>
      <c r="AG601">
        <f t="shared" si="235"/>
        <v>0</v>
      </c>
      <c r="AH601">
        <f t="shared" si="236"/>
        <v>0</v>
      </c>
      <c r="AI601">
        <f t="shared" si="237"/>
        <v>0</v>
      </c>
      <c r="AJ601">
        <f t="shared" si="238"/>
        <v>1</v>
      </c>
      <c r="AK601">
        <f t="shared" si="239"/>
        <v>1</v>
      </c>
      <c r="AL601">
        <f t="shared" si="240"/>
        <v>1</v>
      </c>
      <c r="AM601">
        <f t="shared" si="241"/>
        <v>1</v>
      </c>
      <c r="AN601">
        <f t="shared" si="242"/>
        <v>1</v>
      </c>
      <c r="AO601">
        <f t="shared" si="243"/>
        <v>1</v>
      </c>
      <c r="AP601">
        <f t="shared" si="244"/>
        <v>1</v>
      </c>
    </row>
    <row r="602" spans="1:42" x14ac:dyDescent="0.3">
      <c r="A602">
        <v>656</v>
      </c>
      <c r="B602" t="s">
        <v>680</v>
      </c>
      <c r="C602" s="1">
        <v>42495</v>
      </c>
      <c r="D602" s="5">
        <f>INDEX(daysDrivenData!B:C,MATCH(DataCleaned!B602,daysDrivenData!C:C,0),1)</f>
        <v>40</v>
      </c>
      <c r="E602">
        <v>196</v>
      </c>
      <c r="F602">
        <v>5.3404323689036604</v>
      </c>
      <c r="G602">
        <v>14.6527210884353</v>
      </c>
      <c r="H602">
        <v>28.571428571428498</v>
      </c>
      <c r="I602">
        <v>3014.37772268341</v>
      </c>
      <c r="J602">
        <v>15.3794781769562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8</v>
      </c>
      <c r="Q602">
        <v>25</v>
      </c>
      <c r="R602">
        <v>21</v>
      </c>
      <c r="S602">
        <v>39</v>
      </c>
      <c r="T602">
        <v>20</v>
      </c>
      <c r="U602">
        <v>21</v>
      </c>
      <c r="V602">
        <v>31</v>
      </c>
      <c r="W602">
        <v>31</v>
      </c>
      <c r="X602">
        <v>6</v>
      </c>
      <c r="Y602">
        <v>13</v>
      </c>
      <c r="Z602">
        <f t="shared" si="245"/>
        <v>8</v>
      </c>
      <c r="AA602">
        <f t="shared" si="246"/>
        <v>376.79721533542624</v>
      </c>
      <c r="AB602">
        <f t="shared" si="247"/>
        <v>24.5</v>
      </c>
      <c r="AC602">
        <f t="shared" si="248"/>
        <v>4.9000000000000004</v>
      </c>
      <c r="AD602">
        <f t="shared" si="232"/>
        <v>0</v>
      </c>
      <c r="AE602">
        <f t="shared" si="233"/>
        <v>0</v>
      </c>
      <c r="AF602">
        <f t="shared" si="234"/>
        <v>0</v>
      </c>
      <c r="AG602">
        <f t="shared" si="235"/>
        <v>0</v>
      </c>
      <c r="AH602">
        <f t="shared" si="236"/>
        <v>0</v>
      </c>
      <c r="AI602">
        <f t="shared" si="237"/>
        <v>1</v>
      </c>
      <c r="AJ602">
        <f t="shared" si="238"/>
        <v>1</v>
      </c>
      <c r="AK602">
        <f t="shared" si="239"/>
        <v>1</v>
      </c>
      <c r="AL602">
        <f t="shared" si="240"/>
        <v>1</v>
      </c>
      <c r="AM602">
        <f t="shared" si="241"/>
        <v>1</v>
      </c>
      <c r="AN602">
        <f t="shared" si="242"/>
        <v>1</v>
      </c>
      <c r="AO602">
        <f t="shared" si="243"/>
        <v>1</v>
      </c>
      <c r="AP602">
        <f t="shared" si="244"/>
        <v>1</v>
      </c>
    </row>
    <row r="603" spans="1:42" x14ac:dyDescent="0.3">
      <c r="A603">
        <v>658</v>
      </c>
      <c r="B603" t="s">
        <v>682</v>
      </c>
      <c r="C603" s="1">
        <v>42502</v>
      </c>
      <c r="D603" s="5">
        <f>INDEX(daysDrivenData!B:C,MATCH(DataCleaned!B603,daysDrivenData!C:C,0),1)</f>
        <v>5</v>
      </c>
      <c r="E603">
        <v>46</v>
      </c>
      <c r="F603">
        <v>5.4405370605611401</v>
      </c>
      <c r="G603">
        <v>13.620652173912999</v>
      </c>
      <c r="H603">
        <v>41.304347826086897</v>
      </c>
      <c r="I603">
        <v>855.75977396531005</v>
      </c>
      <c r="J603">
        <v>18.603473347071901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41</v>
      </c>
      <c r="R603">
        <v>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7</v>
      </c>
      <c r="Y603">
        <v>8</v>
      </c>
      <c r="Z603">
        <f t="shared" si="245"/>
        <v>2</v>
      </c>
      <c r="AA603">
        <f t="shared" si="246"/>
        <v>427.87988698265502</v>
      </c>
      <c r="AB603">
        <f t="shared" si="247"/>
        <v>23</v>
      </c>
      <c r="AC603">
        <f t="shared" si="248"/>
        <v>9.1999999999999993</v>
      </c>
      <c r="AD603">
        <f t="shared" si="232"/>
        <v>0</v>
      </c>
      <c r="AE603">
        <f t="shared" si="233"/>
        <v>0</v>
      </c>
      <c r="AF603">
        <f t="shared" si="234"/>
        <v>0</v>
      </c>
      <c r="AG603">
        <f t="shared" si="235"/>
        <v>0</v>
      </c>
      <c r="AH603">
        <f t="shared" si="236"/>
        <v>0</v>
      </c>
      <c r="AI603">
        <f t="shared" si="237"/>
        <v>0</v>
      </c>
      <c r="AJ603">
        <f t="shared" si="238"/>
        <v>1</v>
      </c>
      <c r="AK603">
        <f t="shared" si="239"/>
        <v>1</v>
      </c>
      <c r="AL603">
        <f t="shared" si="240"/>
        <v>0</v>
      </c>
      <c r="AM603">
        <f t="shared" si="241"/>
        <v>0</v>
      </c>
      <c r="AN603">
        <f t="shared" si="242"/>
        <v>0</v>
      </c>
      <c r="AO603">
        <f t="shared" si="243"/>
        <v>0</v>
      </c>
      <c r="AP603">
        <f t="shared" si="244"/>
        <v>0</v>
      </c>
    </row>
    <row r="604" spans="1:42" x14ac:dyDescent="0.3">
      <c r="A604">
        <v>659</v>
      </c>
      <c r="B604" t="s">
        <v>683</v>
      </c>
      <c r="C604" s="1">
        <v>42497</v>
      </c>
      <c r="D604" s="5">
        <f>INDEX(daysDrivenData!B:C,MATCH(DataCleaned!B604,daysDrivenData!C:C,0),1)</f>
        <v>8</v>
      </c>
      <c r="E604">
        <v>45</v>
      </c>
      <c r="F604">
        <v>5.7784212437672799</v>
      </c>
      <c r="G604">
        <v>14.687777777777701</v>
      </c>
      <c r="H604">
        <v>51.1111111111111</v>
      </c>
      <c r="I604">
        <v>817.03030769652901</v>
      </c>
      <c r="J604">
        <v>18.156229059922801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9</v>
      </c>
      <c r="Q604">
        <v>27</v>
      </c>
      <c r="R604">
        <v>9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6</v>
      </c>
      <c r="Y604">
        <v>8</v>
      </c>
      <c r="Z604">
        <f t="shared" si="245"/>
        <v>3</v>
      </c>
      <c r="AA604">
        <f t="shared" si="246"/>
        <v>272.34343589884298</v>
      </c>
      <c r="AB604">
        <f t="shared" si="247"/>
        <v>15</v>
      </c>
      <c r="AC604">
        <f t="shared" si="248"/>
        <v>5.625</v>
      </c>
      <c r="AD604">
        <f t="shared" si="232"/>
        <v>0</v>
      </c>
      <c r="AE604">
        <f t="shared" si="233"/>
        <v>0</v>
      </c>
      <c r="AF604">
        <f t="shared" si="234"/>
        <v>0</v>
      </c>
      <c r="AG604">
        <f t="shared" si="235"/>
        <v>0</v>
      </c>
      <c r="AH604">
        <f t="shared" si="236"/>
        <v>0</v>
      </c>
      <c r="AI604">
        <f t="shared" si="237"/>
        <v>1</v>
      </c>
      <c r="AJ604">
        <f t="shared" si="238"/>
        <v>1</v>
      </c>
      <c r="AK604">
        <f t="shared" si="239"/>
        <v>1</v>
      </c>
      <c r="AL604">
        <f t="shared" si="240"/>
        <v>0</v>
      </c>
      <c r="AM604">
        <f t="shared" si="241"/>
        <v>0</v>
      </c>
      <c r="AN604">
        <f t="shared" si="242"/>
        <v>0</v>
      </c>
      <c r="AO604">
        <f t="shared" si="243"/>
        <v>0</v>
      </c>
      <c r="AP604">
        <f t="shared" si="244"/>
        <v>0</v>
      </c>
    </row>
    <row r="605" spans="1:42" x14ac:dyDescent="0.3">
      <c r="A605">
        <v>660</v>
      </c>
      <c r="B605" t="s">
        <v>684</v>
      </c>
      <c r="C605" s="1">
        <v>42477</v>
      </c>
      <c r="D605" s="5">
        <f>INDEX(daysDrivenData!B:C,MATCH(DataCleaned!B605,daysDrivenData!C:C,0),1)</f>
        <v>38</v>
      </c>
      <c r="E605">
        <v>277</v>
      </c>
      <c r="F605">
        <v>3.0644914463444102</v>
      </c>
      <c r="G605">
        <v>15.398736462093799</v>
      </c>
      <c r="H605">
        <v>32.129963898916898</v>
      </c>
      <c r="I605">
        <v>3359.6987942272299</v>
      </c>
      <c r="J605">
        <v>12.128876513455699</v>
      </c>
      <c r="K605">
        <v>0</v>
      </c>
      <c r="L605">
        <v>0</v>
      </c>
      <c r="M605">
        <v>1</v>
      </c>
      <c r="N605">
        <v>18</v>
      </c>
      <c r="O605">
        <v>30</v>
      </c>
      <c r="P605">
        <v>37</v>
      </c>
      <c r="Q605">
        <v>37</v>
      </c>
      <c r="R605">
        <v>19</v>
      </c>
      <c r="S605">
        <v>27</v>
      </c>
      <c r="T605">
        <v>21</v>
      </c>
      <c r="U605">
        <v>40</v>
      </c>
      <c r="V605">
        <v>40</v>
      </c>
      <c r="W605">
        <v>7</v>
      </c>
      <c r="X605">
        <v>3</v>
      </c>
      <c r="Y605">
        <v>13</v>
      </c>
      <c r="Z605">
        <f t="shared" si="245"/>
        <v>11</v>
      </c>
      <c r="AA605">
        <f t="shared" si="246"/>
        <v>305.42716311156636</v>
      </c>
      <c r="AB605">
        <f t="shared" si="247"/>
        <v>25.181818181818183</v>
      </c>
      <c r="AC605">
        <f t="shared" si="248"/>
        <v>7.2894736842105265</v>
      </c>
      <c r="AD605">
        <f t="shared" si="232"/>
        <v>0</v>
      </c>
      <c r="AE605">
        <f t="shared" si="233"/>
        <v>0</v>
      </c>
      <c r="AF605">
        <f t="shared" si="234"/>
        <v>1</v>
      </c>
      <c r="AG605">
        <f t="shared" si="235"/>
        <v>1</v>
      </c>
      <c r="AH605">
        <f t="shared" si="236"/>
        <v>1</v>
      </c>
      <c r="AI605">
        <f t="shared" si="237"/>
        <v>1</v>
      </c>
      <c r="AJ605">
        <f t="shared" si="238"/>
        <v>1</v>
      </c>
      <c r="AK605">
        <f t="shared" si="239"/>
        <v>1</v>
      </c>
      <c r="AL605">
        <f t="shared" si="240"/>
        <v>1</v>
      </c>
      <c r="AM605">
        <f t="shared" si="241"/>
        <v>1</v>
      </c>
      <c r="AN605">
        <f t="shared" si="242"/>
        <v>1</v>
      </c>
      <c r="AO605">
        <f t="shared" si="243"/>
        <v>1</v>
      </c>
      <c r="AP605">
        <f t="shared" si="244"/>
        <v>1</v>
      </c>
    </row>
    <row r="606" spans="1:42" x14ac:dyDescent="0.3">
      <c r="A606">
        <v>662</v>
      </c>
      <c r="B606" t="s">
        <v>686</v>
      </c>
      <c r="C606" s="1">
        <v>42490</v>
      </c>
      <c r="D606" s="5">
        <f>INDEX(daysDrivenData!B:C,MATCH(DataCleaned!B606,daysDrivenData!C:C,0),1)</f>
        <v>10</v>
      </c>
      <c r="E606">
        <v>39</v>
      </c>
      <c r="F606">
        <v>2.8149140928292602</v>
      </c>
      <c r="G606">
        <v>11.9773504273504</v>
      </c>
      <c r="H606">
        <v>41.025641025641001</v>
      </c>
      <c r="I606">
        <v>452.81740057932598</v>
      </c>
      <c r="J606">
        <v>11.610702578957</v>
      </c>
      <c r="K606">
        <v>0</v>
      </c>
      <c r="L606">
        <v>0</v>
      </c>
      <c r="M606">
        <v>0</v>
      </c>
      <c r="N606">
        <v>0</v>
      </c>
      <c r="O606">
        <v>9</v>
      </c>
      <c r="P606">
        <v>15</v>
      </c>
      <c r="Q606">
        <v>15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5</v>
      </c>
      <c r="Y606">
        <v>7</v>
      </c>
      <c r="Z606">
        <f t="shared" si="245"/>
        <v>3</v>
      </c>
      <c r="AA606">
        <f t="shared" si="246"/>
        <v>150.93913352644199</v>
      </c>
      <c r="AB606">
        <f t="shared" si="247"/>
        <v>13</v>
      </c>
      <c r="AC606">
        <f t="shared" si="248"/>
        <v>3.9</v>
      </c>
      <c r="AD606">
        <f t="shared" si="232"/>
        <v>0</v>
      </c>
      <c r="AE606">
        <f t="shared" si="233"/>
        <v>0</v>
      </c>
      <c r="AF606">
        <f t="shared" si="234"/>
        <v>0</v>
      </c>
      <c r="AG606">
        <f t="shared" si="235"/>
        <v>0</v>
      </c>
      <c r="AH606">
        <f t="shared" si="236"/>
        <v>1</v>
      </c>
      <c r="AI606">
        <f t="shared" si="237"/>
        <v>1</v>
      </c>
      <c r="AJ606">
        <f t="shared" si="238"/>
        <v>1</v>
      </c>
      <c r="AK606">
        <f t="shared" si="239"/>
        <v>0</v>
      </c>
      <c r="AL606">
        <f t="shared" si="240"/>
        <v>0</v>
      </c>
      <c r="AM606">
        <f t="shared" si="241"/>
        <v>0</v>
      </c>
      <c r="AN606">
        <f t="shared" si="242"/>
        <v>0</v>
      </c>
      <c r="AO606">
        <f t="shared" si="243"/>
        <v>0</v>
      </c>
      <c r="AP606">
        <f t="shared" si="244"/>
        <v>0</v>
      </c>
    </row>
    <row r="607" spans="1:42" hidden="1" x14ac:dyDescent="0.3">
      <c r="A607">
        <v>663</v>
      </c>
      <c r="B607" t="s">
        <v>687</v>
      </c>
      <c r="C607" s="1">
        <v>42494</v>
      </c>
      <c r="D607" s="5">
        <f>INDEX(daysDrivenData!B:C,MATCH(DataCleaned!B607,daysDrivenData!C:C,0),1)</f>
        <v>0</v>
      </c>
      <c r="E607">
        <v>106</v>
      </c>
      <c r="F607">
        <v>3.8052983632573101</v>
      </c>
      <c r="G607">
        <v>15.047955974842701</v>
      </c>
      <c r="H607">
        <v>46.2264150943396</v>
      </c>
      <c r="I607">
        <v>1440.0030533914501</v>
      </c>
      <c r="J607">
        <v>13.584934465957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-1</v>
      </c>
      <c r="Y607">
        <v>-1</v>
      </c>
      <c r="Z607">
        <f t="shared" si="245"/>
        <v>1</v>
      </c>
      <c r="AA607">
        <f t="shared" si="246"/>
        <v>1440.0030533914501</v>
      </c>
      <c r="AB607">
        <f t="shared" si="247"/>
        <v>106</v>
      </c>
      <c r="AC607" t="e">
        <f t="shared" si="248"/>
        <v>#DIV/0!</v>
      </c>
    </row>
    <row r="608" spans="1:42" x14ac:dyDescent="0.3">
      <c r="A608">
        <v>664</v>
      </c>
      <c r="B608" t="s">
        <v>688</v>
      </c>
      <c r="C608" s="1">
        <v>42480</v>
      </c>
      <c r="D608" s="5">
        <f>INDEX(daysDrivenData!B:C,MATCH(DataCleaned!B608,daysDrivenData!C:C,0),1)</f>
        <v>64</v>
      </c>
      <c r="E608">
        <v>413</v>
      </c>
      <c r="F608">
        <v>3.6941301279687799</v>
      </c>
      <c r="G608">
        <v>14.318563357546401</v>
      </c>
      <c r="H608">
        <v>39.709443099273599</v>
      </c>
      <c r="I608">
        <v>5437.1601302935696</v>
      </c>
      <c r="J608">
        <v>13.165036635093299</v>
      </c>
      <c r="K608">
        <v>0</v>
      </c>
      <c r="L608">
        <v>0</v>
      </c>
      <c r="M608">
        <v>0</v>
      </c>
      <c r="N608">
        <v>11</v>
      </c>
      <c r="O608">
        <v>44</v>
      </c>
      <c r="P608">
        <v>44</v>
      </c>
      <c r="Q608">
        <v>43</v>
      </c>
      <c r="R608">
        <v>43</v>
      </c>
      <c r="S608">
        <v>66</v>
      </c>
      <c r="T608">
        <v>48</v>
      </c>
      <c r="U608">
        <v>42</v>
      </c>
      <c r="V608">
        <v>38</v>
      </c>
      <c r="W608">
        <v>34</v>
      </c>
      <c r="X608">
        <v>4</v>
      </c>
      <c r="Y608">
        <v>13</v>
      </c>
      <c r="Z608">
        <f t="shared" si="245"/>
        <v>10</v>
      </c>
      <c r="AA608">
        <f t="shared" si="246"/>
        <v>543.71601302935699</v>
      </c>
      <c r="AB608">
        <f t="shared" si="247"/>
        <v>41.3</v>
      </c>
      <c r="AC608">
        <f t="shared" si="248"/>
        <v>6.453125</v>
      </c>
      <c r="AD608">
        <f t="shared" ref="AD608:AD633" si="249">IF(AND($X608&lt;=$AD$1,$Y608&gt;=$AD$1),1,0)</f>
        <v>0</v>
      </c>
      <c r="AE608">
        <f t="shared" ref="AE608:AE633" si="250">IF(AND($X608&lt;=$AE$1,$Y608&gt;=$AE$1),1,0)</f>
        <v>0</v>
      </c>
      <c r="AF608">
        <f t="shared" ref="AF608:AF633" si="251">IF(AND($X608&lt;=$AF$1,$Y608&gt;=$AF$1),1,0)</f>
        <v>0</v>
      </c>
      <c r="AG608">
        <f t="shared" ref="AG608:AG633" si="252">IF(AND($X608&lt;=$AG$1,$Y608&gt;=$AG$1),1,0)</f>
        <v>1</v>
      </c>
      <c r="AH608">
        <f t="shared" ref="AH608:AH633" si="253">IF(AND($X608&lt;=$AH$1,$Y608&gt;=$AH$1),1,0)</f>
        <v>1</v>
      </c>
      <c r="AI608">
        <f t="shared" ref="AI608:AI633" si="254">IF(AND($X608&lt;=$AI$1,$Y608&gt;=$AI$1),1,0)</f>
        <v>1</v>
      </c>
      <c r="AJ608">
        <f t="shared" ref="AJ608:AJ633" si="255">IF(AND($X608&lt;=$AJ$1,$Y608&gt;=$AJ$1),1,0)</f>
        <v>1</v>
      </c>
      <c r="AK608">
        <f t="shared" ref="AK608:AK633" si="256">IF(AND($X608&lt;=$AK$1,$Y608&gt;=$AK$1),1,0)</f>
        <v>1</v>
      </c>
      <c r="AL608">
        <f t="shared" ref="AL608:AL633" si="257">IF(AND($X608&lt;=$AL$1,$Y608&gt;=$AL$1),1,0)</f>
        <v>1</v>
      </c>
      <c r="AM608">
        <f t="shared" ref="AM608:AM633" si="258">IF(AND($X608&lt;=$AM$1,$Y608&gt;=$AM$1),1,0)</f>
        <v>1</v>
      </c>
      <c r="AN608">
        <f t="shared" ref="AN608:AN633" si="259">IF(AND($X608&lt;=$AN$1,$Y608&gt;=$AN$1),1,0)</f>
        <v>1</v>
      </c>
      <c r="AO608">
        <f t="shared" ref="AO608:AO633" si="260">IF(AND($X608&lt;=$AO$1,$Y608&gt;=$AO$1),1,0)</f>
        <v>1</v>
      </c>
      <c r="AP608">
        <f t="shared" ref="AP608:AP633" si="261">IF(AND($X608&lt;=$AP$1,$Y608&gt;=$AP$1),1,0)</f>
        <v>1</v>
      </c>
    </row>
    <row r="609" spans="1:42" x14ac:dyDescent="0.3">
      <c r="A609">
        <v>665</v>
      </c>
      <c r="B609" t="s">
        <v>689</v>
      </c>
      <c r="C609" s="1">
        <v>42482</v>
      </c>
      <c r="D609" s="5">
        <f>INDEX(daysDrivenData!B:C,MATCH(DataCleaned!B609,daysDrivenData!C:C,0),1)</f>
        <v>54</v>
      </c>
      <c r="E609">
        <v>761</v>
      </c>
      <c r="F609">
        <v>4.0663056477457999</v>
      </c>
      <c r="G609">
        <v>13.9503504161191</v>
      </c>
      <c r="H609">
        <v>31.4060446780551</v>
      </c>
      <c r="I609">
        <v>9906.3036152812201</v>
      </c>
      <c r="J609">
        <v>13.017481754640199</v>
      </c>
      <c r="K609">
        <v>0</v>
      </c>
      <c r="L609">
        <v>0</v>
      </c>
      <c r="M609">
        <v>0</v>
      </c>
      <c r="N609">
        <v>34</v>
      </c>
      <c r="O609">
        <v>84</v>
      </c>
      <c r="P609">
        <v>83</v>
      </c>
      <c r="Q609">
        <v>67</v>
      </c>
      <c r="R609">
        <v>56</v>
      </c>
      <c r="S609">
        <v>38</v>
      </c>
      <c r="T609">
        <v>48</v>
      </c>
      <c r="U609">
        <v>110</v>
      </c>
      <c r="V609">
        <v>115</v>
      </c>
      <c r="W609">
        <v>126</v>
      </c>
      <c r="X609">
        <v>4</v>
      </c>
      <c r="Y609">
        <v>13</v>
      </c>
      <c r="Z609">
        <f t="shared" si="245"/>
        <v>10</v>
      </c>
      <c r="AA609">
        <f t="shared" si="246"/>
        <v>990.63036152812197</v>
      </c>
      <c r="AB609">
        <f t="shared" si="247"/>
        <v>76.099999999999994</v>
      </c>
      <c r="AC609">
        <f t="shared" si="248"/>
        <v>14.092592592592593</v>
      </c>
      <c r="AD609">
        <f t="shared" si="249"/>
        <v>0</v>
      </c>
      <c r="AE609">
        <f t="shared" si="250"/>
        <v>0</v>
      </c>
      <c r="AF609">
        <f t="shared" si="251"/>
        <v>0</v>
      </c>
      <c r="AG609">
        <f t="shared" si="252"/>
        <v>1</v>
      </c>
      <c r="AH609">
        <f t="shared" si="253"/>
        <v>1</v>
      </c>
      <c r="AI609">
        <f t="shared" si="254"/>
        <v>1</v>
      </c>
      <c r="AJ609">
        <f t="shared" si="255"/>
        <v>1</v>
      </c>
      <c r="AK609">
        <f t="shared" si="256"/>
        <v>1</v>
      </c>
      <c r="AL609">
        <f t="shared" si="257"/>
        <v>1</v>
      </c>
      <c r="AM609">
        <f t="shared" si="258"/>
        <v>1</v>
      </c>
      <c r="AN609">
        <f t="shared" si="259"/>
        <v>1</v>
      </c>
      <c r="AO609">
        <f t="shared" si="260"/>
        <v>1</v>
      </c>
      <c r="AP609">
        <f t="shared" si="261"/>
        <v>1</v>
      </c>
    </row>
    <row r="610" spans="1:42" x14ac:dyDescent="0.3">
      <c r="A610">
        <v>666</v>
      </c>
      <c r="B610" t="s">
        <v>690</v>
      </c>
      <c r="C610" s="1">
        <v>42501</v>
      </c>
      <c r="D610" s="5">
        <f>INDEX(daysDrivenData!B:C,MATCH(DataCleaned!B610,daysDrivenData!C:C,0),1)</f>
        <v>8</v>
      </c>
      <c r="E610">
        <v>26</v>
      </c>
      <c r="F610">
        <v>5.1244609591509498</v>
      </c>
      <c r="G610">
        <v>12.994871794871701</v>
      </c>
      <c r="H610">
        <v>53.846153846153797</v>
      </c>
      <c r="I610">
        <v>432.054835787755</v>
      </c>
      <c r="J610">
        <v>16.617493684144399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19</v>
      </c>
      <c r="R610">
        <v>6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7</v>
      </c>
      <c r="Y610">
        <v>9</v>
      </c>
      <c r="Z610">
        <f t="shared" si="245"/>
        <v>3</v>
      </c>
      <c r="AA610">
        <f t="shared" si="246"/>
        <v>144.01827859591833</v>
      </c>
      <c r="AB610">
        <f t="shared" si="247"/>
        <v>8.6666666666666661</v>
      </c>
      <c r="AC610">
        <f t="shared" si="248"/>
        <v>3.25</v>
      </c>
      <c r="AD610">
        <f t="shared" si="249"/>
        <v>0</v>
      </c>
      <c r="AE610">
        <f t="shared" si="250"/>
        <v>0</v>
      </c>
      <c r="AF610">
        <f t="shared" si="251"/>
        <v>0</v>
      </c>
      <c r="AG610">
        <f t="shared" si="252"/>
        <v>0</v>
      </c>
      <c r="AH610">
        <f t="shared" si="253"/>
        <v>0</v>
      </c>
      <c r="AI610">
        <f t="shared" si="254"/>
        <v>0</v>
      </c>
      <c r="AJ610">
        <f t="shared" si="255"/>
        <v>1</v>
      </c>
      <c r="AK610">
        <f t="shared" si="256"/>
        <v>1</v>
      </c>
      <c r="AL610">
        <f t="shared" si="257"/>
        <v>1</v>
      </c>
      <c r="AM610">
        <f t="shared" si="258"/>
        <v>0</v>
      </c>
      <c r="AN610">
        <f t="shared" si="259"/>
        <v>0</v>
      </c>
      <c r="AO610">
        <f t="shared" si="260"/>
        <v>0</v>
      </c>
      <c r="AP610">
        <f t="shared" si="261"/>
        <v>0</v>
      </c>
    </row>
    <row r="611" spans="1:42" x14ac:dyDescent="0.3">
      <c r="A611">
        <v>667</v>
      </c>
      <c r="B611" t="s">
        <v>691</v>
      </c>
      <c r="C611" s="1">
        <v>42468</v>
      </c>
      <c r="D611" s="5">
        <f>INDEX(daysDrivenData!B:C,MATCH(DataCleaned!B611,daysDrivenData!C:C,0),1)</f>
        <v>22</v>
      </c>
      <c r="E611">
        <v>60</v>
      </c>
      <c r="F611">
        <v>5.3973885775120998</v>
      </c>
      <c r="G611">
        <v>13.7672222222222</v>
      </c>
      <c r="H611">
        <v>26.6666666666666</v>
      </c>
      <c r="I611">
        <v>844.23124505283704</v>
      </c>
      <c r="J611">
        <v>14.070520750880601</v>
      </c>
      <c r="K611">
        <v>0</v>
      </c>
      <c r="L611">
        <v>12</v>
      </c>
      <c r="M611">
        <v>14</v>
      </c>
      <c r="N611">
        <v>8</v>
      </c>
      <c r="O611">
        <v>9</v>
      </c>
      <c r="P611">
        <v>0</v>
      </c>
      <c r="Q611">
        <v>0</v>
      </c>
      <c r="R611">
        <v>10</v>
      </c>
      <c r="S611">
        <v>0</v>
      </c>
      <c r="T611">
        <v>2</v>
      </c>
      <c r="U611">
        <v>2</v>
      </c>
      <c r="V611">
        <v>3</v>
      </c>
      <c r="W611">
        <v>0</v>
      </c>
      <c r="X611">
        <v>2</v>
      </c>
      <c r="Y611">
        <v>12</v>
      </c>
      <c r="Z611">
        <f t="shared" si="245"/>
        <v>11</v>
      </c>
      <c r="AA611">
        <f t="shared" si="246"/>
        <v>76.748295004803367</v>
      </c>
      <c r="AB611">
        <f t="shared" si="247"/>
        <v>5.4545454545454541</v>
      </c>
      <c r="AC611">
        <f t="shared" si="248"/>
        <v>2.7272727272727271</v>
      </c>
      <c r="AD611">
        <f t="shared" si="249"/>
        <v>0</v>
      </c>
      <c r="AE611">
        <f t="shared" si="250"/>
        <v>1</v>
      </c>
      <c r="AF611">
        <f t="shared" si="251"/>
        <v>1</v>
      </c>
      <c r="AG611">
        <f t="shared" si="252"/>
        <v>1</v>
      </c>
      <c r="AH611">
        <f t="shared" si="253"/>
        <v>1</v>
      </c>
      <c r="AI611">
        <f t="shared" si="254"/>
        <v>1</v>
      </c>
      <c r="AJ611">
        <f t="shared" si="255"/>
        <v>1</v>
      </c>
      <c r="AK611">
        <f t="shared" si="256"/>
        <v>1</v>
      </c>
      <c r="AL611">
        <f t="shared" si="257"/>
        <v>1</v>
      </c>
      <c r="AM611">
        <f t="shared" si="258"/>
        <v>1</v>
      </c>
      <c r="AN611">
        <f t="shared" si="259"/>
        <v>1</v>
      </c>
      <c r="AO611">
        <f t="shared" si="260"/>
        <v>1</v>
      </c>
      <c r="AP611">
        <f t="shared" si="261"/>
        <v>0</v>
      </c>
    </row>
    <row r="612" spans="1:42" x14ac:dyDescent="0.3">
      <c r="A612">
        <v>668</v>
      </c>
      <c r="B612" t="s">
        <v>692</v>
      </c>
      <c r="C612" s="1">
        <v>42501</v>
      </c>
      <c r="D612" s="5">
        <f>INDEX(daysDrivenData!B:C,MATCH(DataCleaned!B612,daysDrivenData!C:C,0),1)</f>
        <v>46</v>
      </c>
      <c r="E612">
        <v>491</v>
      </c>
      <c r="F612">
        <v>4.7023337317290101</v>
      </c>
      <c r="G612">
        <v>13.831737949762299</v>
      </c>
      <c r="H612">
        <v>34.623217922606898</v>
      </c>
      <c r="I612">
        <v>7017.8017637882604</v>
      </c>
      <c r="J612">
        <v>14.292875282664401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60</v>
      </c>
      <c r="R612">
        <v>38</v>
      </c>
      <c r="S612">
        <v>73</v>
      </c>
      <c r="T612">
        <v>67</v>
      </c>
      <c r="U612">
        <v>88</v>
      </c>
      <c r="V612">
        <v>70</v>
      </c>
      <c r="W612">
        <v>95</v>
      </c>
      <c r="X612">
        <v>7</v>
      </c>
      <c r="Y612">
        <v>13</v>
      </c>
      <c r="Z612">
        <f t="shared" si="245"/>
        <v>7</v>
      </c>
      <c r="AA612">
        <f t="shared" si="246"/>
        <v>1002.5431091126086</v>
      </c>
      <c r="AB612">
        <f t="shared" si="247"/>
        <v>70.142857142857139</v>
      </c>
      <c r="AC612">
        <f t="shared" si="248"/>
        <v>10.673913043478262</v>
      </c>
      <c r="AD612">
        <f t="shared" si="249"/>
        <v>0</v>
      </c>
      <c r="AE612">
        <f t="shared" si="250"/>
        <v>0</v>
      </c>
      <c r="AF612">
        <f t="shared" si="251"/>
        <v>0</v>
      </c>
      <c r="AG612">
        <f t="shared" si="252"/>
        <v>0</v>
      </c>
      <c r="AH612">
        <f t="shared" si="253"/>
        <v>0</v>
      </c>
      <c r="AI612">
        <f t="shared" si="254"/>
        <v>0</v>
      </c>
      <c r="AJ612">
        <f t="shared" si="255"/>
        <v>1</v>
      </c>
      <c r="AK612">
        <f t="shared" si="256"/>
        <v>1</v>
      </c>
      <c r="AL612">
        <f t="shared" si="257"/>
        <v>1</v>
      </c>
      <c r="AM612">
        <f t="shared" si="258"/>
        <v>1</v>
      </c>
      <c r="AN612">
        <f t="shared" si="259"/>
        <v>1</v>
      </c>
      <c r="AO612">
        <f t="shared" si="260"/>
        <v>1</v>
      </c>
      <c r="AP612">
        <f t="shared" si="261"/>
        <v>1</v>
      </c>
    </row>
    <row r="613" spans="1:42" x14ac:dyDescent="0.3">
      <c r="A613">
        <v>669</v>
      </c>
      <c r="B613" t="s">
        <v>693</v>
      </c>
      <c r="C613" s="1">
        <v>42497</v>
      </c>
      <c r="D613" s="5">
        <f>INDEX(daysDrivenData!B:C,MATCH(DataCleaned!B613,daysDrivenData!C:C,0),1)</f>
        <v>46</v>
      </c>
      <c r="E613">
        <v>514</v>
      </c>
      <c r="F613">
        <v>4.6831025638806203</v>
      </c>
      <c r="G613">
        <v>14.452756160830001</v>
      </c>
      <c r="H613">
        <v>34.824902723735399</v>
      </c>
      <c r="I613">
        <v>7249.1016030215196</v>
      </c>
      <c r="J613">
        <v>14.103310511715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5</v>
      </c>
      <c r="Q613">
        <v>9</v>
      </c>
      <c r="R613">
        <v>63</v>
      </c>
      <c r="S613">
        <v>76</v>
      </c>
      <c r="T613">
        <v>114</v>
      </c>
      <c r="U613">
        <v>65</v>
      </c>
      <c r="V613">
        <v>104</v>
      </c>
      <c r="W613">
        <v>78</v>
      </c>
      <c r="X613">
        <v>6</v>
      </c>
      <c r="Y613">
        <v>13</v>
      </c>
      <c r="Z613">
        <f t="shared" si="245"/>
        <v>8</v>
      </c>
      <c r="AA613">
        <f t="shared" si="246"/>
        <v>906.13770037768995</v>
      </c>
      <c r="AB613">
        <f t="shared" si="247"/>
        <v>64.25</v>
      </c>
      <c r="AC613">
        <f t="shared" si="248"/>
        <v>11.173913043478262</v>
      </c>
      <c r="AD613">
        <f t="shared" si="249"/>
        <v>0</v>
      </c>
      <c r="AE613">
        <f t="shared" si="250"/>
        <v>0</v>
      </c>
      <c r="AF613">
        <f t="shared" si="251"/>
        <v>0</v>
      </c>
      <c r="AG613">
        <f t="shared" si="252"/>
        <v>0</v>
      </c>
      <c r="AH613">
        <f t="shared" si="253"/>
        <v>0</v>
      </c>
      <c r="AI613">
        <f t="shared" si="254"/>
        <v>1</v>
      </c>
      <c r="AJ613">
        <f t="shared" si="255"/>
        <v>1</v>
      </c>
      <c r="AK613">
        <f t="shared" si="256"/>
        <v>1</v>
      </c>
      <c r="AL613">
        <f t="shared" si="257"/>
        <v>1</v>
      </c>
      <c r="AM613">
        <f t="shared" si="258"/>
        <v>1</v>
      </c>
      <c r="AN613">
        <f t="shared" si="259"/>
        <v>1</v>
      </c>
      <c r="AO613">
        <f t="shared" si="260"/>
        <v>1</v>
      </c>
      <c r="AP613">
        <f t="shared" si="261"/>
        <v>1</v>
      </c>
    </row>
    <row r="614" spans="1:42" x14ac:dyDescent="0.3">
      <c r="A614">
        <v>670</v>
      </c>
      <c r="B614" t="s">
        <v>694</v>
      </c>
      <c r="C614" s="1">
        <v>42503</v>
      </c>
      <c r="D614" s="5">
        <f>INDEX(daysDrivenData!B:C,MATCH(DataCleaned!B614,daysDrivenData!C:C,0),1)</f>
        <v>10</v>
      </c>
      <c r="E614">
        <v>42</v>
      </c>
      <c r="F614">
        <v>3.4242520003763701</v>
      </c>
      <c r="G614">
        <v>14.644047619047599</v>
      </c>
      <c r="H614">
        <v>35.714285714285701</v>
      </c>
      <c r="I614">
        <v>555.86013270553894</v>
      </c>
      <c r="J614">
        <v>13.2347650644176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8</v>
      </c>
      <c r="R614">
        <v>10</v>
      </c>
      <c r="S614">
        <v>5</v>
      </c>
      <c r="T614">
        <v>5</v>
      </c>
      <c r="U614">
        <v>14</v>
      </c>
      <c r="V614">
        <v>0</v>
      </c>
      <c r="W614">
        <v>0</v>
      </c>
      <c r="X614">
        <v>7</v>
      </c>
      <c r="Y614">
        <v>11</v>
      </c>
      <c r="Z614">
        <f t="shared" si="245"/>
        <v>5</v>
      </c>
      <c r="AA614">
        <f t="shared" si="246"/>
        <v>111.17202654110778</v>
      </c>
      <c r="AB614">
        <f t="shared" si="247"/>
        <v>8.4</v>
      </c>
      <c r="AC614">
        <f t="shared" si="248"/>
        <v>4.2</v>
      </c>
      <c r="AD614">
        <f t="shared" si="249"/>
        <v>0</v>
      </c>
      <c r="AE614">
        <f t="shared" si="250"/>
        <v>0</v>
      </c>
      <c r="AF614">
        <f t="shared" si="251"/>
        <v>0</v>
      </c>
      <c r="AG614">
        <f t="shared" si="252"/>
        <v>0</v>
      </c>
      <c r="AH614">
        <f t="shared" si="253"/>
        <v>0</v>
      </c>
      <c r="AI614">
        <f t="shared" si="254"/>
        <v>0</v>
      </c>
      <c r="AJ614">
        <f t="shared" si="255"/>
        <v>1</v>
      </c>
      <c r="AK614">
        <f t="shared" si="256"/>
        <v>1</v>
      </c>
      <c r="AL614">
        <f t="shared" si="257"/>
        <v>1</v>
      </c>
      <c r="AM614">
        <f t="shared" si="258"/>
        <v>1</v>
      </c>
      <c r="AN614">
        <f t="shared" si="259"/>
        <v>1</v>
      </c>
      <c r="AO614">
        <f t="shared" si="260"/>
        <v>0</v>
      </c>
      <c r="AP614">
        <f t="shared" si="261"/>
        <v>0</v>
      </c>
    </row>
    <row r="615" spans="1:42" x14ac:dyDescent="0.3">
      <c r="A615">
        <v>671</v>
      </c>
      <c r="B615" t="s">
        <v>695</v>
      </c>
      <c r="C615" s="1">
        <v>42502</v>
      </c>
      <c r="D615" s="5">
        <f>INDEX(daysDrivenData!B:C,MATCH(DataCleaned!B615,daysDrivenData!C:C,0),1)</f>
        <v>38</v>
      </c>
      <c r="E615">
        <v>376</v>
      </c>
      <c r="F615">
        <v>5.5389859831531298</v>
      </c>
      <c r="G615">
        <v>15.1506205673758</v>
      </c>
      <c r="H615">
        <v>35.904255319148902</v>
      </c>
      <c r="I615">
        <v>6006.0624956690299</v>
      </c>
      <c r="J615">
        <v>15.9735704672048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25</v>
      </c>
      <c r="R615">
        <v>76</v>
      </c>
      <c r="S615">
        <v>82</v>
      </c>
      <c r="T615">
        <v>26</v>
      </c>
      <c r="U615">
        <v>45</v>
      </c>
      <c r="V615">
        <v>61</v>
      </c>
      <c r="W615">
        <v>61</v>
      </c>
      <c r="X615">
        <v>7</v>
      </c>
      <c r="Y615">
        <v>13</v>
      </c>
      <c r="Z615">
        <f t="shared" si="245"/>
        <v>7</v>
      </c>
      <c r="AA615">
        <f t="shared" si="246"/>
        <v>858.00892795271852</v>
      </c>
      <c r="AB615">
        <f t="shared" si="247"/>
        <v>53.714285714285715</v>
      </c>
      <c r="AC615">
        <f t="shared" si="248"/>
        <v>9.8947368421052637</v>
      </c>
      <c r="AD615">
        <f t="shared" si="249"/>
        <v>0</v>
      </c>
      <c r="AE615">
        <f t="shared" si="250"/>
        <v>0</v>
      </c>
      <c r="AF615">
        <f t="shared" si="251"/>
        <v>0</v>
      </c>
      <c r="AG615">
        <f t="shared" si="252"/>
        <v>0</v>
      </c>
      <c r="AH615">
        <f t="shared" si="253"/>
        <v>0</v>
      </c>
      <c r="AI615">
        <f t="shared" si="254"/>
        <v>0</v>
      </c>
      <c r="AJ615">
        <f t="shared" si="255"/>
        <v>1</v>
      </c>
      <c r="AK615">
        <f t="shared" si="256"/>
        <v>1</v>
      </c>
      <c r="AL615">
        <f t="shared" si="257"/>
        <v>1</v>
      </c>
      <c r="AM615">
        <f t="shared" si="258"/>
        <v>1</v>
      </c>
      <c r="AN615">
        <f t="shared" si="259"/>
        <v>1</v>
      </c>
      <c r="AO615">
        <f t="shared" si="260"/>
        <v>1</v>
      </c>
      <c r="AP615">
        <f t="shared" si="261"/>
        <v>1</v>
      </c>
    </row>
    <row r="616" spans="1:42" x14ac:dyDescent="0.3">
      <c r="A616">
        <v>672</v>
      </c>
      <c r="B616" t="s">
        <v>696</v>
      </c>
      <c r="C616" s="1">
        <v>42503</v>
      </c>
      <c r="D616" s="5">
        <f>INDEX(daysDrivenData!B:C,MATCH(DataCleaned!B616,daysDrivenData!C:C,0),1)</f>
        <v>31</v>
      </c>
      <c r="E616">
        <v>271</v>
      </c>
      <c r="F616">
        <v>3.6058351623321299</v>
      </c>
      <c r="G616">
        <v>14.9813038130381</v>
      </c>
      <c r="H616">
        <v>38.007380073800697</v>
      </c>
      <c r="I616">
        <v>3544.7039290267999</v>
      </c>
      <c r="J616">
        <v>13.0800882989919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15</v>
      </c>
      <c r="R616">
        <v>45</v>
      </c>
      <c r="S616">
        <v>51</v>
      </c>
      <c r="T616">
        <v>31</v>
      </c>
      <c r="U616">
        <v>10</v>
      </c>
      <c r="V616">
        <v>53</v>
      </c>
      <c r="W616">
        <v>66</v>
      </c>
      <c r="X616">
        <v>7</v>
      </c>
      <c r="Y616">
        <v>13</v>
      </c>
      <c r="Z616">
        <f t="shared" si="245"/>
        <v>7</v>
      </c>
      <c r="AA616">
        <f t="shared" si="246"/>
        <v>506.38627557525712</v>
      </c>
      <c r="AB616">
        <f t="shared" si="247"/>
        <v>38.714285714285715</v>
      </c>
      <c r="AC616">
        <f t="shared" si="248"/>
        <v>8.741935483870968</v>
      </c>
      <c r="AD616">
        <f t="shared" si="249"/>
        <v>0</v>
      </c>
      <c r="AE616">
        <f t="shared" si="250"/>
        <v>0</v>
      </c>
      <c r="AF616">
        <f t="shared" si="251"/>
        <v>0</v>
      </c>
      <c r="AG616">
        <f t="shared" si="252"/>
        <v>0</v>
      </c>
      <c r="AH616">
        <f t="shared" si="253"/>
        <v>0</v>
      </c>
      <c r="AI616">
        <f t="shared" si="254"/>
        <v>0</v>
      </c>
      <c r="AJ616">
        <f t="shared" si="255"/>
        <v>1</v>
      </c>
      <c r="AK616">
        <f t="shared" si="256"/>
        <v>1</v>
      </c>
      <c r="AL616">
        <f t="shared" si="257"/>
        <v>1</v>
      </c>
      <c r="AM616">
        <f t="shared" si="258"/>
        <v>1</v>
      </c>
      <c r="AN616">
        <f t="shared" si="259"/>
        <v>1</v>
      </c>
      <c r="AO616">
        <f t="shared" si="260"/>
        <v>1</v>
      </c>
      <c r="AP616">
        <f t="shared" si="261"/>
        <v>1</v>
      </c>
    </row>
    <row r="617" spans="1:42" x14ac:dyDescent="0.3">
      <c r="A617">
        <v>673</v>
      </c>
      <c r="B617" t="s">
        <v>697</v>
      </c>
      <c r="C617" s="1">
        <v>42503</v>
      </c>
      <c r="D617" s="5">
        <f>INDEX(daysDrivenData!B:C,MATCH(DataCleaned!B617,daysDrivenData!C:C,0),1)</f>
        <v>21</v>
      </c>
      <c r="E617">
        <v>233</v>
      </c>
      <c r="F617">
        <v>3.6003803121168501</v>
      </c>
      <c r="G617">
        <v>12.840772532188801</v>
      </c>
      <c r="H617">
        <v>48.068669527896901</v>
      </c>
      <c r="I617">
        <v>3033.79142607321</v>
      </c>
      <c r="J617">
        <v>13.0205640604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19</v>
      </c>
      <c r="R617">
        <v>33</v>
      </c>
      <c r="S617">
        <v>6</v>
      </c>
      <c r="T617">
        <v>42</v>
      </c>
      <c r="U617">
        <v>65</v>
      </c>
      <c r="V617">
        <v>20</v>
      </c>
      <c r="W617">
        <v>48</v>
      </c>
      <c r="X617">
        <v>7</v>
      </c>
      <c r="Y617">
        <v>13</v>
      </c>
      <c r="Z617">
        <f t="shared" si="245"/>
        <v>7</v>
      </c>
      <c r="AA617">
        <f t="shared" si="246"/>
        <v>433.39877515331574</v>
      </c>
      <c r="AB617">
        <f t="shared" si="247"/>
        <v>33.285714285714285</v>
      </c>
      <c r="AC617">
        <f t="shared" si="248"/>
        <v>11.095238095238095</v>
      </c>
      <c r="AD617">
        <f t="shared" si="249"/>
        <v>0</v>
      </c>
      <c r="AE617">
        <f t="shared" si="250"/>
        <v>0</v>
      </c>
      <c r="AF617">
        <f t="shared" si="251"/>
        <v>0</v>
      </c>
      <c r="AG617">
        <f t="shared" si="252"/>
        <v>0</v>
      </c>
      <c r="AH617">
        <f t="shared" si="253"/>
        <v>0</v>
      </c>
      <c r="AI617">
        <f t="shared" si="254"/>
        <v>0</v>
      </c>
      <c r="AJ617">
        <f t="shared" si="255"/>
        <v>1</v>
      </c>
      <c r="AK617">
        <f t="shared" si="256"/>
        <v>1</v>
      </c>
      <c r="AL617">
        <f t="shared" si="257"/>
        <v>1</v>
      </c>
      <c r="AM617">
        <f t="shared" si="258"/>
        <v>1</v>
      </c>
      <c r="AN617">
        <f t="shared" si="259"/>
        <v>1</v>
      </c>
      <c r="AO617">
        <f t="shared" si="260"/>
        <v>1</v>
      </c>
      <c r="AP617">
        <f t="shared" si="261"/>
        <v>1</v>
      </c>
    </row>
    <row r="618" spans="1:42" x14ac:dyDescent="0.3">
      <c r="A618">
        <v>674</v>
      </c>
      <c r="B618" t="s">
        <v>698</v>
      </c>
      <c r="C618" s="1">
        <v>42484</v>
      </c>
      <c r="D618" s="5">
        <f>INDEX(daysDrivenData!B:C,MATCH(DataCleaned!B618,daysDrivenData!C:C,0),1)</f>
        <v>8</v>
      </c>
      <c r="E618">
        <v>40</v>
      </c>
      <c r="F618">
        <v>3.3309306920849502</v>
      </c>
      <c r="G618">
        <v>13.533333333333299</v>
      </c>
      <c r="H618">
        <v>32.5</v>
      </c>
      <c r="I618">
        <v>463.22590708199198</v>
      </c>
      <c r="J618">
        <v>11.5806476770498</v>
      </c>
      <c r="K618">
        <v>0</v>
      </c>
      <c r="L618">
        <v>0</v>
      </c>
      <c r="M618">
        <v>0</v>
      </c>
      <c r="N618">
        <v>4</v>
      </c>
      <c r="O618">
        <v>11</v>
      </c>
      <c r="P618">
        <v>17</v>
      </c>
      <c r="Q618">
        <v>0</v>
      </c>
      <c r="R618">
        <v>1</v>
      </c>
      <c r="S618">
        <v>0</v>
      </c>
      <c r="T618">
        <v>7</v>
      </c>
      <c r="U618">
        <v>0</v>
      </c>
      <c r="V618">
        <v>0</v>
      </c>
      <c r="W618">
        <v>0</v>
      </c>
      <c r="X618">
        <v>4</v>
      </c>
      <c r="Y618">
        <v>10</v>
      </c>
      <c r="Z618">
        <f t="shared" si="245"/>
        <v>7</v>
      </c>
      <c r="AA618">
        <f t="shared" si="246"/>
        <v>66.175129583141711</v>
      </c>
      <c r="AB618">
        <f t="shared" si="247"/>
        <v>5.7142857142857144</v>
      </c>
      <c r="AC618">
        <f t="shared" si="248"/>
        <v>5</v>
      </c>
      <c r="AD618">
        <f t="shared" si="249"/>
        <v>0</v>
      </c>
      <c r="AE618">
        <f t="shared" si="250"/>
        <v>0</v>
      </c>
      <c r="AF618">
        <f t="shared" si="251"/>
        <v>0</v>
      </c>
      <c r="AG618">
        <f t="shared" si="252"/>
        <v>1</v>
      </c>
      <c r="AH618">
        <f t="shared" si="253"/>
        <v>1</v>
      </c>
      <c r="AI618">
        <f t="shared" si="254"/>
        <v>1</v>
      </c>
      <c r="AJ618">
        <f t="shared" si="255"/>
        <v>1</v>
      </c>
      <c r="AK618">
        <f t="shared" si="256"/>
        <v>1</v>
      </c>
      <c r="AL618">
        <f t="shared" si="257"/>
        <v>1</v>
      </c>
      <c r="AM618">
        <f t="shared" si="258"/>
        <v>1</v>
      </c>
      <c r="AN618">
        <f t="shared" si="259"/>
        <v>0</v>
      </c>
      <c r="AO618">
        <f t="shared" si="260"/>
        <v>0</v>
      </c>
      <c r="AP618">
        <f t="shared" si="261"/>
        <v>0</v>
      </c>
    </row>
    <row r="619" spans="1:42" x14ac:dyDescent="0.3">
      <c r="A619">
        <v>675</v>
      </c>
      <c r="B619" t="s">
        <v>699</v>
      </c>
      <c r="C619" s="1">
        <v>42480</v>
      </c>
      <c r="D619" s="5">
        <f>INDEX(daysDrivenData!B:C,MATCH(DataCleaned!B619,daysDrivenData!C:C,0),1)</f>
        <v>30</v>
      </c>
      <c r="E619">
        <v>403</v>
      </c>
      <c r="F619">
        <v>3.9118312483631099</v>
      </c>
      <c r="G619">
        <v>15.7868486352357</v>
      </c>
      <c r="H619">
        <v>34.987593052109098</v>
      </c>
      <c r="I619">
        <v>5486.23737008649</v>
      </c>
      <c r="J619">
        <v>13.6134922334652</v>
      </c>
      <c r="K619">
        <v>0</v>
      </c>
      <c r="L619">
        <v>0</v>
      </c>
      <c r="M619">
        <v>0</v>
      </c>
      <c r="N619">
        <v>66</v>
      </c>
      <c r="O619">
        <v>93</v>
      </c>
      <c r="P619">
        <v>94</v>
      </c>
      <c r="Q619">
        <v>21</v>
      </c>
      <c r="R619">
        <v>0</v>
      </c>
      <c r="S619">
        <v>86</v>
      </c>
      <c r="T619">
        <v>43</v>
      </c>
      <c r="U619">
        <v>0</v>
      </c>
      <c r="V619">
        <v>0</v>
      </c>
      <c r="W619">
        <v>0</v>
      </c>
      <c r="X619">
        <v>4</v>
      </c>
      <c r="Y619">
        <v>10</v>
      </c>
      <c r="Z619">
        <f t="shared" si="245"/>
        <v>7</v>
      </c>
      <c r="AA619">
        <f t="shared" si="246"/>
        <v>783.74819572664148</v>
      </c>
      <c r="AB619">
        <f t="shared" si="247"/>
        <v>57.571428571428569</v>
      </c>
      <c r="AC619">
        <f t="shared" si="248"/>
        <v>13.433333333333334</v>
      </c>
      <c r="AD619">
        <f t="shared" si="249"/>
        <v>0</v>
      </c>
      <c r="AE619">
        <f t="shared" si="250"/>
        <v>0</v>
      </c>
      <c r="AF619">
        <f t="shared" si="251"/>
        <v>0</v>
      </c>
      <c r="AG619">
        <f t="shared" si="252"/>
        <v>1</v>
      </c>
      <c r="AH619">
        <f t="shared" si="253"/>
        <v>1</v>
      </c>
      <c r="AI619">
        <f t="shared" si="254"/>
        <v>1</v>
      </c>
      <c r="AJ619">
        <f t="shared" si="255"/>
        <v>1</v>
      </c>
      <c r="AK619">
        <f t="shared" si="256"/>
        <v>1</v>
      </c>
      <c r="AL619">
        <f t="shared" si="257"/>
        <v>1</v>
      </c>
      <c r="AM619">
        <f t="shared" si="258"/>
        <v>1</v>
      </c>
      <c r="AN619">
        <f t="shared" si="259"/>
        <v>0</v>
      </c>
      <c r="AO619">
        <f t="shared" si="260"/>
        <v>0</v>
      </c>
      <c r="AP619">
        <f t="shared" si="261"/>
        <v>0</v>
      </c>
    </row>
    <row r="620" spans="1:42" x14ac:dyDescent="0.3">
      <c r="A620">
        <v>676</v>
      </c>
      <c r="B620" t="s">
        <v>700</v>
      </c>
      <c r="C620" s="1">
        <v>42502</v>
      </c>
      <c r="D620" s="5">
        <f>INDEX(daysDrivenData!B:C,MATCH(DataCleaned!B620,daysDrivenData!C:C,0),1)</f>
        <v>12</v>
      </c>
      <c r="E620">
        <v>50</v>
      </c>
      <c r="F620">
        <v>3.3761790547677899</v>
      </c>
      <c r="G620">
        <v>14.309333333333299</v>
      </c>
      <c r="H620">
        <v>50</v>
      </c>
      <c r="I620">
        <v>661.64678244911897</v>
      </c>
      <c r="J620">
        <v>13.2329356489823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13</v>
      </c>
      <c r="R620">
        <v>14</v>
      </c>
      <c r="S620">
        <v>11</v>
      </c>
      <c r="T620">
        <v>0</v>
      </c>
      <c r="U620">
        <v>0</v>
      </c>
      <c r="V620">
        <v>11</v>
      </c>
      <c r="W620">
        <v>1</v>
      </c>
      <c r="X620">
        <v>7</v>
      </c>
      <c r="Y620">
        <v>13</v>
      </c>
      <c r="Z620">
        <f t="shared" si="245"/>
        <v>7</v>
      </c>
      <c r="AA620">
        <f t="shared" si="246"/>
        <v>94.52096892130271</v>
      </c>
      <c r="AB620">
        <f t="shared" si="247"/>
        <v>7.1428571428571432</v>
      </c>
      <c r="AC620">
        <f t="shared" si="248"/>
        <v>4.166666666666667</v>
      </c>
      <c r="AD620">
        <f t="shared" si="249"/>
        <v>0</v>
      </c>
      <c r="AE620">
        <f t="shared" si="250"/>
        <v>0</v>
      </c>
      <c r="AF620">
        <f t="shared" si="251"/>
        <v>0</v>
      </c>
      <c r="AG620">
        <f t="shared" si="252"/>
        <v>0</v>
      </c>
      <c r="AH620">
        <f t="shared" si="253"/>
        <v>0</v>
      </c>
      <c r="AI620">
        <f t="shared" si="254"/>
        <v>0</v>
      </c>
      <c r="AJ620">
        <f t="shared" si="255"/>
        <v>1</v>
      </c>
      <c r="AK620">
        <f t="shared" si="256"/>
        <v>1</v>
      </c>
      <c r="AL620">
        <f t="shared" si="257"/>
        <v>1</v>
      </c>
      <c r="AM620">
        <f t="shared" si="258"/>
        <v>1</v>
      </c>
      <c r="AN620">
        <f t="shared" si="259"/>
        <v>1</v>
      </c>
      <c r="AO620">
        <f t="shared" si="260"/>
        <v>1</v>
      </c>
      <c r="AP620">
        <f t="shared" si="261"/>
        <v>1</v>
      </c>
    </row>
    <row r="621" spans="1:42" x14ac:dyDescent="0.3">
      <c r="A621">
        <v>677</v>
      </c>
      <c r="B621" t="s">
        <v>701</v>
      </c>
      <c r="C621" s="1">
        <v>42489</v>
      </c>
      <c r="D621" s="5">
        <f>INDEX(daysDrivenData!B:C,MATCH(DataCleaned!B621,daysDrivenData!C:C,0),1)</f>
        <v>15</v>
      </c>
      <c r="E621">
        <v>46</v>
      </c>
      <c r="F621">
        <v>7.21533969366864</v>
      </c>
      <c r="G621">
        <v>16.1297101449275</v>
      </c>
      <c r="H621">
        <v>21.739130434782599</v>
      </c>
      <c r="I621">
        <v>832.82851629446395</v>
      </c>
      <c r="J621">
        <v>18.104967745531798</v>
      </c>
      <c r="K621">
        <v>0</v>
      </c>
      <c r="L621">
        <v>0</v>
      </c>
      <c r="M621">
        <v>0</v>
      </c>
      <c r="N621">
        <v>0</v>
      </c>
      <c r="O621">
        <v>7</v>
      </c>
      <c r="P621">
        <v>5</v>
      </c>
      <c r="Q621">
        <v>15</v>
      </c>
      <c r="R621">
        <v>12</v>
      </c>
      <c r="S621">
        <v>4</v>
      </c>
      <c r="T621">
        <v>3</v>
      </c>
      <c r="U621">
        <v>0</v>
      </c>
      <c r="V621">
        <v>0</v>
      </c>
      <c r="W621">
        <v>0</v>
      </c>
      <c r="X621">
        <v>5</v>
      </c>
      <c r="Y621">
        <v>10</v>
      </c>
      <c r="Z621">
        <f t="shared" si="245"/>
        <v>6</v>
      </c>
      <c r="AA621">
        <f t="shared" si="246"/>
        <v>138.804752715744</v>
      </c>
      <c r="AB621">
        <f t="shared" si="247"/>
        <v>7.666666666666667</v>
      </c>
      <c r="AC621">
        <f t="shared" si="248"/>
        <v>3.0666666666666669</v>
      </c>
      <c r="AD621">
        <f t="shared" si="249"/>
        <v>0</v>
      </c>
      <c r="AE621">
        <f t="shared" si="250"/>
        <v>0</v>
      </c>
      <c r="AF621">
        <f t="shared" si="251"/>
        <v>0</v>
      </c>
      <c r="AG621">
        <f t="shared" si="252"/>
        <v>0</v>
      </c>
      <c r="AH621">
        <f t="shared" si="253"/>
        <v>1</v>
      </c>
      <c r="AI621">
        <f t="shared" si="254"/>
        <v>1</v>
      </c>
      <c r="AJ621">
        <f t="shared" si="255"/>
        <v>1</v>
      </c>
      <c r="AK621">
        <f t="shared" si="256"/>
        <v>1</v>
      </c>
      <c r="AL621">
        <f t="shared" si="257"/>
        <v>1</v>
      </c>
      <c r="AM621">
        <f t="shared" si="258"/>
        <v>1</v>
      </c>
      <c r="AN621">
        <f t="shared" si="259"/>
        <v>0</v>
      </c>
      <c r="AO621">
        <f t="shared" si="260"/>
        <v>0</v>
      </c>
      <c r="AP621">
        <f t="shared" si="261"/>
        <v>0</v>
      </c>
    </row>
    <row r="622" spans="1:42" x14ac:dyDescent="0.3">
      <c r="A622">
        <v>678</v>
      </c>
      <c r="B622" t="s">
        <v>702</v>
      </c>
      <c r="C622" s="1">
        <v>42485</v>
      </c>
      <c r="D622" s="5">
        <f>INDEX(daysDrivenData!B:C,MATCH(DataCleaned!B622,daysDrivenData!C:C,0),1)</f>
        <v>39</v>
      </c>
      <c r="E622">
        <v>351</v>
      </c>
      <c r="F622">
        <v>4.6234628150196002</v>
      </c>
      <c r="G622">
        <v>14.7011396011396</v>
      </c>
      <c r="H622">
        <v>43.874643874643802</v>
      </c>
      <c r="I622">
        <v>5228.0598907388503</v>
      </c>
      <c r="J622">
        <v>14.894757523472499</v>
      </c>
      <c r="K622">
        <v>0</v>
      </c>
      <c r="L622">
        <v>0</v>
      </c>
      <c r="M622">
        <v>0</v>
      </c>
      <c r="N622">
        <v>0</v>
      </c>
      <c r="O622">
        <v>85</v>
      </c>
      <c r="P622">
        <v>19</v>
      </c>
      <c r="Q622">
        <v>0</v>
      </c>
      <c r="R622">
        <v>56</v>
      </c>
      <c r="S622">
        <v>51</v>
      </c>
      <c r="T622">
        <v>37</v>
      </c>
      <c r="U622">
        <v>31</v>
      </c>
      <c r="V622">
        <v>38</v>
      </c>
      <c r="W622">
        <v>34</v>
      </c>
      <c r="X622">
        <v>5</v>
      </c>
      <c r="Y622">
        <v>13</v>
      </c>
      <c r="Z622">
        <f t="shared" si="245"/>
        <v>9</v>
      </c>
      <c r="AA622">
        <f t="shared" si="246"/>
        <v>580.89554341542782</v>
      </c>
      <c r="AB622">
        <f t="shared" si="247"/>
        <v>39</v>
      </c>
      <c r="AC622">
        <f t="shared" si="248"/>
        <v>9</v>
      </c>
      <c r="AD622">
        <f t="shared" si="249"/>
        <v>0</v>
      </c>
      <c r="AE622">
        <f t="shared" si="250"/>
        <v>0</v>
      </c>
      <c r="AF622">
        <f t="shared" si="251"/>
        <v>0</v>
      </c>
      <c r="AG622">
        <f t="shared" si="252"/>
        <v>0</v>
      </c>
      <c r="AH622">
        <f t="shared" si="253"/>
        <v>1</v>
      </c>
      <c r="AI622">
        <f t="shared" si="254"/>
        <v>1</v>
      </c>
      <c r="AJ622">
        <f t="shared" si="255"/>
        <v>1</v>
      </c>
      <c r="AK622">
        <f t="shared" si="256"/>
        <v>1</v>
      </c>
      <c r="AL622">
        <f t="shared" si="257"/>
        <v>1</v>
      </c>
      <c r="AM622">
        <f t="shared" si="258"/>
        <v>1</v>
      </c>
      <c r="AN622">
        <f t="shared" si="259"/>
        <v>1</v>
      </c>
      <c r="AO622">
        <f t="shared" si="260"/>
        <v>1</v>
      </c>
      <c r="AP622">
        <f t="shared" si="261"/>
        <v>1</v>
      </c>
    </row>
    <row r="623" spans="1:42" x14ac:dyDescent="0.3">
      <c r="A623">
        <v>679</v>
      </c>
      <c r="B623" t="s">
        <v>703</v>
      </c>
      <c r="C623" s="1">
        <v>42464</v>
      </c>
      <c r="D623" s="5">
        <f>INDEX(daysDrivenData!B:C,MATCH(DataCleaned!B623,daysDrivenData!C:C,0),1)</f>
        <v>56</v>
      </c>
      <c r="E623">
        <v>541</v>
      </c>
      <c r="F623">
        <v>3.16510732738121</v>
      </c>
      <c r="G623">
        <v>13.2545286506469</v>
      </c>
      <c r="H623">
        <v>41.219963031423198</v>
      </c>
      <c r="I623">
        <v>6979.9016247126101</v>
      </c>
      <c r="J623">
        <v>12.9018514320011</v>
      </c>
      <c r="K623">
        <v>0</v>
      </c>
      <c r="L623">
        <v>80</v>
      </c>
      <c r="M623">
        <v>74</v>
      </c>
      <c r="N623">
        <v>58</v>
      </c>
      <c r="O623">
        <v>53</v>
      </c>
      <c r="P623">
        <v>61</v>
      </c>
      <c r="Q623">
        <v>60</v>
      </c>
      <c r="R623">
        <v>2</v>
      </c>
      <c r="S623">
        <v>0</v>
      </c>
      <c r="T623">
        <v>0</v>
      </c>
      <c r="U623">
        <v>49</v>
      </c>
      <c r="V623">
        <v>55</v>
      </c>
      <c r="W623">
        <v>49</v>
      </c>
      <c r="X623">
        <v>2</v>
      </c>
      <c r="Y623">
        <v>13</v>
      </c>
      <c r="Z623">
        <f t="shared" si="245"/>
        <v>12</v>
      </c>
      <c r="AA623">
        <f t="shared" si="246"/>
        <v>581.65846872605084</v>
      </c>
      <c r="AB623">
        <f t="shared" si="247"/>
        <v>45.083333333333336</v>
      </c>
      <c r="AC623">
        <f t="shared" si="248"/>
        <v>9.6607142857142865</v>
      </c>
      <c r="AD623">
        <f t="shared" si="249"/>
        <v>0</v>
      </c>
      <c r="AE623">
        <f t="shared" si="250"/>
        <v>1</v>
      </c>
      <c r="AF623">
        <f t="shared" si="251"/>
        <v>1</v>
      </c>
      <c r="AG623">
        <f t="shared" si="252"/>
        <v>1</v>
      </c>
      <c r="AH623">
        <f t="shared" si="253"/>
        <v>1</v>
      </c>
      <c r="AI623">
        <f t="shared" si="254"/>
        <v>1</v>
      </c>
      <c r="AJ623">
        <f t="shared" si="255"/>
        <v>1</v>
      </c>
      <c r="AK623">
        <f t="shared" si="256"/>
        <v>1</v>
      </c>
      <c r="AL623">
        <f t="shared" si="257"/>
        <v>1</v>
      </c>
      <c r="AM623">
        <f t="shared" si="258"/>
        <v>1</v>
      </c>
      <c r="AN623">
        <f t="shared" si="259"/>
        <v>1</v>
      </c>
      <c r="AO623">
        <f t="shared" si="260"/>
        <v>1</v>
      </c>
      <c r="AP623">
        <f t="shared" si="261"/>
        <v>1</v>
      </c>
    </row>
    <row r="624" spans="1:42" x14ac:dyDescent="0.3">
      <c r="A624">
        <v>681</v>
      </c>
      <c r="B624" t="s">
        <v>705</v>
      </c>
      <c r="C624" s="1">
        <v>42486</v>
      </c>
      <c r="D624" s="5">
        <f>INDEX(daysDrivenData!B:C,MATCH(DataCleaned!B624,daysDrivenData!C:C,0),1)</f>
        <v>9</v>
      </c>
      <c r="E624">
        <v>42</v>
      </c>
      <c r="F624">
        <v>3.0636782780518699</v>
      </c>
      <c r="G624">
        <v>11.1412698412698</v>
      </c>
      <c r="H624">
        <v>54.761904761904702</v>
      </c>
      <c r="I624">
        <v>504.78377383896401</v>
      </c>
      <c r="J624">
        <v>12.0186612818801</v>
      </c>
      <c r="K624">
        <v>0</v>
      </c>
      <c r="L624">
        <v>0</v>
      </c>
      <c r="M624">
        <v>0</v>
      </c>
      <c r="N624">
        <v>0</v>
      </c>
      <c r="O624">
        <v>6</v>
      </c>
      <c r="P624">
        <v>6</v>
      </c>
      <c r="Q624">
        <v>15</v>
      </c>
      <c r="R624">
        <v>7</v>
      </c>
      <c r="S624">
        <v>5</v>
      </c>
      <c r="T624">
        <v>3</v>
      </c>
      <c r="U624">
        <v>0</v>
      </c>
      <c r="V624">
        <v>0</v>
      </c>
      <c r="W624">
        <v>0</v>
      </c>
      <c r="X624">
        <v>5</v>
      </c>
      <c r="Y624">
        <v>10</v>
      </c>
      <c r="Z624">
        <f t="shared" si="245"/>
        <v>6</v>
      </c>
      <c r="AA624">
        <f t="shared" si="246"/>
        <v>84.130628973160668</v>
      </c>
      <c r="AB624">
        <f t="shared" si="247"/>
        <v>7</v>
      </c>
      <c r="AC624">
        <f t="shared" si="248"/>
        <v>4.666666666666667</v>
      </c>
      <c r="AD624">
        <f t="shared" si="249"/>
        <v>0</v>
      </c>
      <c r="AE624">
        <f t="shared" si="250"/>
        <v>0</v>
      </c>
      <c r="AF624">
        <f t="shared" si="251"/>
        <v>0</v>
      </c>
      <c r="AG624">
        <f t="shared" si="252"/>
        <v>0</v>
      </c>
      <c r="AH624">
        <f t="shared" si="253"/>
        <v>1</v>
      </c>
      <c r="AI624">
        <f t="shared" si="254"/>
        <v>1</v>
      </c>
      <c r="AJ624">
        <f t="shared" si="255"/>
        <v>1</v>
      </c>
      <c r="AK624">
        <f t="shared" si="256"/>
        <v>1</v>
      </c>
      <c r="AL624">
        <f t="shared" si="257"/>
        <v>1</v>
      </c>
      <c r="AM624">
        <f t="shared" si="258"/>
        <v>1</v>
      </c>
      <c r="AN624">
        <f t="shared" si="259"/>
        <v>0</v>
      </c>
      <c r="AO624">
        <f t="shared" si="260"/>
        <v>0</v>
      </c>
      <c r="AP624">
        <f t="shared" si="261"/>
        <v>0</v>
      </c>
    </row>
    <row r="625" spans="1:42" x14ac:dyDescent="0.3">
      <c r="A625">
        <v>682</v>
      </c>
      <c r="B625" t="s">
        <v>706</v>
      </c>
      <c r="C625" s="1">
        <v>42494</v>
      </c>
      <c r="D625" s="5">
        <f>INDEX(daysDrivenData!B:C,MATCH(DataCleaned!B625,daysDrivenData!C:C,0),1)</f>
        <v>53</v>
      </c>
      <c r="E625">
        <v>562</v>
      </c>
      <c r="F625">
        <v>3.9856074595155699</v>
      </c>
      <c r="G625">
        <v>14.1300118623962</v>
      </c>
      <c r="H625">
        <v>40.213523131672602</v>
      </c>
      <c r="I625">
        <v>7780.50157328159</v>
      </c>
      <c r="J625">
        <v>13.8443088492555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53</v>
      </c>
      <c r="Q625">
        <v>73</v>
      </c>
      <c r="R625">
        <v>73</v>
      </c>
      <c r="S625">
        <v>55</v>
      </c>
      <c r="T625">
        <v>53</v>
      </c>
      <c r="U625">
        <v>81</v>
      </c>
      <c r="V625">
        <v>86</v>
      </c>
      <c r="W625">
        <v>88</v>
      </c>
      <c r="X625">
        <v>6</v>
      </c>
      <c r="Y625">
        <v>13</v>
      </c>
      <c r="Z625">
        <f t="shared" si="245"/>
        <v>8</v>
      </c>
      <c r="AA625">
        <f t="shared" si="246"/>
        <v>972.56269666019875</v>
      </c>
      <c r="AB625">
        <f t="shared" si="247"/>
        <v>70.25</v>
      </c>
      <c r="AC625">
        <f t="shared" si="248"/>
        <v>10.60377358490566</v>
      </c>
      <c r="AD625">
        <f t="shared" si="249"/>
        <v>0</v>
      </c>
      <c r="AE625">
        <f t="shared" si="250"/>
        <v>0</v>
      </c>
      <c r="AF625">
        <f t="shared" si="251"/>
        <v>0</v>
      </c>
      <c r="AG625">
        <f t="shared" si="252"/>
        <v>0</v>
      </c>
      <c r="AH625">
        <f t="shared" si="253"/>
        <v>0</v>
      </c>
      <c r="AI625">
        <f t="shared" si="254"/>
        <v>1</v>
      </c>
      <c r="AJ625">
        <f t="shared" si="255"/>
        <v>1</v>
      </c>
      <c r="AK625">
        <f t="shared" si="256"/>
        <v>1</v>
      </c>
      <c r="AL625">
        <f t="shared" si="257"/>
        <v>1</v>
      </c>
      <c r="AM625">
        <f t="shared" si="258"/>
        <v>1</v>
      </c>
      <c r="AN625">
        <f t="shared" si="259"/>
        <v>1</v>
      </c>
      <c r="AO625">
        <f t="shared" si="260"/>
        <v>1</v>
      </c>
      <c r="AP625">
        <f t="shared" si="261"/>
        <v>1</v>
      </c>
    </row>
    <row r="626" spans="1:42" x14ac:dyDescent="0.3">
      <c r="A626">
        <v>683</v>
      </c>
      <c r="B626" t="s">
        <v>707</v>
      </c>
      <c r="C626" s="1">
        <v>42476</v>
      </c>
      <c r="D626" s="5">
        <f>INDEX(daysDrivenData!B:C,MATCH(DataCleaned!B626,daysDrivenData!C:C,0),1)</f>
        <v>14</v>
      </c>
      <c r="E626">
        <v>44</v>
      </c>
      <c r="F626">
        <v>5.8463407359538699</v>
      </c>
      <c r="G626">
        <v>13.109848484848399</v>
      </c>
      <c r="H626">
        <v>15.909090909090899</v>
      </c>
      <c r="I626">
        <v>629.22902035099196</v>
      </c>
      <c r="J626">
        <v>14.300659553431601</v>
      </c>
      <c r="K626">
        <v>0</v>
      </c>
      <c r="L626">
        <v>0</v>
      </c>
      <c r="M626">
        <v>10</v>
      </c>
      <c r="N626">
        <v>3</v>
      </c>
      <c r="O626">
        <v>0</v>
      </c>
      <c r="P626">
        <v>3</v>
      </c>
      <c r="Q626">
        <v>3</v>
      </c>
      <c r="R626">
        <v>14</v>
      </c>
      <c r="S626">
        <v>1</v>
      </c>
      <c r="T626">
        <v>0</v>
      </c>
      <c r="U626">
        <v>0</v>
      </c>
      <c r="V626">
        <v>4</v>
      </c>
      <c r="W626">
        <v>6</v>
      </c>
      <c r="X626">
        <v>3</v>
      </c>
      <c r="Y626">
        <v>13</v>
      </c>
      <c r="Z626">
        <f t="shared" si="245"/>
        <v>11</v>
      </c>
      <c r="AA626">
        <f t="shared" si="246"/>
        <v>57.202638213726544</v>
      </c>
      <c r="AB626">
        <f t="shared" si="247"/>
        <v>4</v>
      </c>
      <c r="AC626">
        <f t="shared" si="248"/>
        <v>3.1428571428571428</v>
      </c>
      <c r="AD626">
        <f t="shared" si="249"/>
        <v>0</v>
      </c>
      <c r="AE626">
        <f t="shared" si="250"/>
        <v>0</v>
      </c>
      <c r="AF626">
        <f t="shared" si="251"/>
        <v>1</v>
      </c>
      <c r="AG626">
        <f t="shared" si="252"/>
        <v>1</v>
      </c>
      <c r="AH626">
        <f t="shared" si="253"/>
        <v>1</v>
      </c>
      <c r="AI626">
        <f t="shared" si="254"/>
        <v>1</v>
      </c>
      <c r="AJ626">
        <f t="shared" si="255"/>
        <v>1</v>
      </c>
      <c r="AK626">
        <f t="shared" si="256"/>
        <v>1</v>
      </c>
      <c r="AL626">
        <f t="shared" si="257"/>
        <v>1</v>
      </c>
      <c r="AM626">
        <f t="shared" si="258"/>
        <v>1</v>
      </c>
      <c r="AN626">
        <f t="shared" si="259"/>
        <v>1</v>
      </c>
      <c r="AO626">
        <f t="shared" si="260"/>
        <v>1</v>
      </c>
      <c r="AP626">
        <f t="shared" si="261"/>
        <v>1</v>
      </c>
    </row>
    <row r="627" spans="1:42" x14ac:dyDescent="0.3">
      <c r="A627">
        <v>684</v>
      </c>
      <c r="B627" t="s">
        <v>708</v>
      </c>
      <c r="C627" s="1">
        <v>42481</v>
      </c>
      <c r="D627" s="5">
        <f>INDEX(daysDrivenData!B:C,MATCH(DataCleaned!B627,daysDrivenData!C:C,0),1)</f>
        <v>43</v>
      </c>
      <c r="E627">
        <v>332</v>
      </c>
      <c r="F627">
        <v>3.4832620900792799</v>
      </c>
      <c r="G627">
        <v>12.941767068273</v>
      </c>
      <c r="H627">
        <v>38.253012048192701</v>
      </c>
      <c r="I627">
        <v>4185.7439909507302</v>
      </c>
      <c r="J627">
        <v>12.607662623345499</v>
      </c>
      <c r="K627">
        <v>0</v>
      </c>
      <c r="L627">
        <v>0</v>
      </c>
      <c r="M627">
        <v>0</v>
      </c>
      <c r="N627">
        <v>35</v>
      </c>
      <c r="O627">
        <v>43</v>
      </c>
      <c r="P627">
        <v>59</v>
      </c>
      <c r="Q627">
        <v>59</v>
      </c>
      <c r="R627">
        <v>47</v>
      </c>
      <c r="S627">
        <v>24</v>
      </c>
      <c r="T627">
        <v>32</v>
      </c>
      <c r="U627">
        <v>9</v>
      </c>
      <c r="V627">
        <v>7</v>
      </c>
      <c r="W627">
        <v>17</v>
      </c>
      <c r="X627">
        <v>4</v>
      </c>
      <c r="Y627">
        <v>13</v>
      </c>
      <c r="Z627">
        <f t="shared" si="245"/>
        <v>10</v>
      </c>
      <c r="AA627">
        <f t="shared" si="246"/>
        <v>418.57439909507303</v>
      </c>
      <c r="AB627">
        <f t="shared" si="247"/>
        <v>33.200000000000003</v>
      </c>
      <c r="AC627">
        <f t="shared" si="248"/>
        <v>7.7209302325581399</v>
      </c>
      <c r="AD627">
        <f t="shared" si="249"/>
        <v>0</v>
      </c>
      <c r="AE627">
        <f t="shared" si="250"/>
        <v>0</v>
      </c>
      <c r="AF627">
        <f t="shared" si="251"/>
        <v>0</v>
      </c>
      <c r="AG627">
        <f t="shared" si="252"/>
        <v>1</v>
      </c>
      <c r="AH627">
        <f t="shared" si="253"/>
        <v>1</v>
      </c>
      <c r="AI627">
        <f t="shared" si="254"/>
        <v>1</v>
      </c>
      <c r="AJ627">
        <f t="shared" si="255"/>
        <v>1</v>
      </c>
      <c r="AK627">
        <f t="shared" si="256"/>
        <v>1</v>
      </c>
      <c r="AL627">
        <f t="shared" si="257"/>
        <v>1</v>
      </c>
      <c r="AM627">
        <f t="shared" si="258"/>
        <v>1</v>
      </c>
      <c r="AN627">
        <f t="shared" si="259"/>
        <v>1</v>
      </c>
      <c r="AO627">
        <f t="shared" si="260"/>
        <v>1</v>
      </c>
      <c r="AP627">
        <f t="shared" si="261"/>
        <v>1</v>
      </c>
    </row>
    <row r="628" spans="1:42" x14ac:dyDescent="0.3">
      <c r="A628">
        <v>685</v>
      </c>
      <c r="B628" t="s">
        <v>709</v>
      </c>
      <c r="C628" s="1">
        <v>42481</v>
      </c>
      <c r="D628" s="5">
        <f>INDEX(daysDrivenData!B:C,MATCH(DataCleaned!B628,daysDrivenData!C:C,0),1)</f>
        <v>33</v>
      </c>
      <c r="E628">
        <v>282</v>
      </c>
      <c r="F628">
        <v>4.9255467661427099</v>
      </c>
      <c r="G628">
        <v>15.126536643026</v>
      </c>
      <c r="H628">
        <v>20.212765957446798</v>
      </c>
      <c r="I628">
        <v>3915.0995577431299</v>
      </c>
      <c r="J628">
        <v>13.883331765046499</v>
      </c>
      <c r="K628">
        <v>0</v>
      </c>
      <c r="L628">
        <v>0</v>
      </c>
      <c r="M628">
        <v>0</v>
      </c>
      <c r="N628">
        <v>7</v>
      </c>
      <c r="O628">
        <v>32</v>
      </c>
      <c r="P628">
        <v>26</v>
      </c>
      <c r="Q628">
        <v>26</v>
      </c>
      <c r="R628">
        <v>20</v>
      </c>
      <c r="S628">
        <v>24</v>
      </c>
      <c r="T628">
        <v>25</v>
      </c>
      <c r="U628">
        <v>46</v>
      </c>
      <c r="V628">
        <v>25</v>
      </c>
      <c r="W628">
        <v>51</v>
      </c>
      <c r="X628">
        <v>4</v>
      </c>
      <c r="Y628">
        <v>13</v>
      </c>
      <c r="Z628">
        <f t="shared" si="245"/>
        <v>10</v>
      </c>
      <c r="AA628">
        <f t="shared" si="246"/>
        <v>391.50995577431297</v>
      </c>
      <c r="AB628">
        <f t="shared" si="247"/>
        <v>28.2</v>
      </c>
      <c r="AC628">
        <f t="shared" si="248"/>
        <v>8.545454545454545</v>
      </c>
      <c r="AD628">
        <f t="shared" si="249"/>
        <v>0</v>
      </c>
      <c r="AE628">
        <f t="shared" si="250"/>
        <v>0</v>
      </c>
      <c r="AF628">
        <f t="shared" si="251"/>
        <v>0</v>
      </c>
      <c r="AG628">
        <f t="shared" si="252"/>
        <v>1</v>
      </c>
      <c r="AH628">
        <f t="shared" si="253"/>
        <v>1</v>
      </c>
      <c r="AI628">
        <f t="shared" si="254"/>
        <v>1</v>
      </c>
      <c r="AJ628">
        <f t="shared" si="255"/>
        <v>1</v>
      </c>
      <c r="AK628">
        <f t="shared" si="256"/>
        <v>1</v>
      </c>
      <c r="AL628">
        <f t="shared" si="257"/>
        <v>1</v>
      </c>
      <c r="AM628">
        <f t="shared" si="258"/>
        <v>1</v>
      </c>
      <c r="AN628">
        <f t="shared" si="259"/>
        <v>1</v>
      </c>
      <c r="AO628">
        <f t="shared" si="260"/>
        <v>1</v>
      </c>
      <c r="AP628">
        <f t="shared" si="261"/>
        <v>1</v>
      </c>
    </row>
    <row r="629" spans="1:42" x14ac:dyDescent="0.3">
      <c r="A629">
        <v>686</v>
      </c>
      <c r="B629" t="s">
        <v>710</v>
      </c>
      <c r="C629" s="1">
        <v>42469</v>
      </c>
      <c r="D629" s="5">
        <f>INDEX(daysDrivenData!B:C,MATCH(DataCleaned!B629,daysDrivenData!C:C,0),1)</f>
        <v>16</v>
      </c>
      <c r="E629">
        <v>44</v>
      </c>
      <c r="F629">
        <v>4.0508277249736402</v>
      </c>
      <c r="G629">
        <v>12.843560606060599</v>
      </c>
      <c r="H629">
        <v>25</v>
      </c>
      <c r="I629">
        <v>524.94883414836704</v>
      </c>
      <c r="J629">
        <v>11.9306553215538</v>
      </c>
      <c r="K629">
        <v>0</v>
      </c>
      <c r="L629">
        <v>1</v>
      </c>
      <c r="M629">
        <v>0</v>
      </c>
      <c r="N629">
        <v>6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13</v>
      </c>
      <c r="V629">
        <v>14</v>
      </c>
      <c r="W629">
        <v>10</v>
      </c>
      <c r="X629">
        <v>2</v>
      </c>
      <c r="Y629">
        <v>13</v>
      </c>
      <c r="Z629">
        <f t="shared" si="245"/>
        <v>12</v>
      </c>
      <c r="AA629">
        <f t="shared" si="246"/>
        <v>43.745736179030587</v>
      </c>
      <c r="AB629">
        <f t="shared" si="247"/>
        <v>3.6666666666666665</v>
      </c>
      <c r="AC629">
        <f t="shared" si="248"/>
        <v>2.75</v>
      </c>
      <c r="AD629">
        <f t="shared" si="249"/>
        <v>0</v>
      </c>
      <c r="AE629">
        <f t="shared" si="250"/>
        <v>1</v>
      </c>
      <c r="AF629">
        <f t="shared" si="251"/>
        <v>1</v>
      </c>
      <c r="AG629">
        <f t="shared" si="252"/>
        <v>1</v>
      </c>
      <c r="AH629">
        <f t="shared" si="253"/>
        <v>1</v>
      </c>
      <c r="AI629">
        <f t="shared" si="254"/>
        <v>1</v>
      </c>
      <c r="AJ629">
        <f t="shared" si="255"/>
        <v>1</v>
      </c>
      <c r="AK629">
        <f t="shared" si="256"/>
        <v>1</v>
      </c>
      <c r="AL629">
        <f t="shared" si="257"/>
        <v>1</v>
      </c>
      <c r="AM629">
        <f t="shared" si="258"/>
        <v>1</v>
      </c>
      <c r="AN629">
        <f t="shared" si="259"/>
        <v>1</v>
      </c>
      <c r="AO629">
        <f t="shared" si="260"/>
        <v>1</v>
      </c>
      <c r="AP629">
        <f t="shared" si="261"/>
        <v>1</v>
      </c>
    </row>
    <row r="630" spans="1:42" x14ac:dyDescent="0.3">
      <c r="A630">
        <v>687</v>
      </c>
      <c r="B630" t="s">
        <v>711</v>
      </c>
      <c r="C630" s="1">
        <v>42475</v>
      </c>
      <c r="D630" s="5">
        <f>INDEX(daysDrivenData!B:C,MATCH(DataCleaned!B630,daysDrivenData!C:C,0),1)</f>
        <v>48</v>
      </c>
      <c r="E630">
        <v>400</v>
      </c>
      <c r="F630">
        <v>4.87788316949805</v>
      </c>
      <c r="G630">
        <v>13.4276666666666</v>
      </c>
      <c r="H630">
        <v>32.25</v>
      </c>
      <c r="I630">
        <v>5679.9026000731101</v>
      </c>
      <c r="J630">
        <v>14.1997565001827</v>
      </c>
      <c r="K630">
        <v>0</v>
      </c>
      <c r="L630">
        <v>0</v>
      </c>
      <c r="M630">
        <v>2</v>
      </c>
      <c r="N630">
        <v>0</v>
      </c>
      <c r="O630">
        <v>4</v>
      </c>
      <c r="P630">
        <v>39</v>
      </c>
      <c r="Q630">
        <v>73</v>
      </c>
      <c r="R630">
        <v>12</v>
      </c>
      <c r="S630">
        <v>28</v>
      </c>
      <c r="T630">
        <v>57</v>
      </c>
      <c r="U630">
        <v>64</v>
      </c>
      <c r="V630">
        <v>51</v>
      </c>
      <c r="W630">
        <v>70</v>
      </c>
      <c r="X630">
        <v>3</v>
      </c>
      <c r="Y630">
        <v>13</v>
      </c>
      <c r="Z630">
        <f t="shared" si="245"/>
        <v>11</v>
      </c>
      <c r="AA630">
        <f t="shared" si="246"/>
        <v>516.35478182482814</v>
      </c>
      <c r="AB630">
        <f t="shared" si="247"/>
        <v>36.363636363636367</v>
      </c>
      <c r="AC630">
        <f t="shared" si="248"/>
        <v>8.3333333333333339</v>
      </c>
      <c r="AD630">
        <f t="shared" si="249"/>
        <v>0</v>
      </c>
      <c r="AE630">
        <f t="shared" si="250"/>
        <v>0</v>
      </c>
      <c r="AF630">
        <f t="shared" si="251"/>
        <v>1</v>
      </c>
      <c r="AG630">
        <f t="shared" si="252"/>
        <v>1</v>
      </c>
      <c r="AH630">
        <f t="shared" si="253"/>
        <v>1</v>
      </c>
      <c r="AI630">
        <f t="shared" si="254"/>
        <v>1</v>
      </c>
      <c r="AJ630">
        <f t="shared" si="255"/>
        <v>1</v>
      </c>
      <c r="AK630">
        <f t="shared" si="256"/>
        <v>1</v>
      </c>
      <c r="AL630">
        <f t="shared" si="257"/>
        <v>1</v>
      </c>
      <c r="AM630">
        <f t="shared" si="258"/>
        <v>1</v>
      </c>
      <c r="AN630">
        <f t="shared" si="259"/>
        <v>1</v>
      </c>
      <c r="AO630">
        <f t="shared" si="260"/>
        <v>1</v>
      </c>
      <c r="AP630">
        <f t="shared" si="261"/>
        <v>1</v>
      </c>
    </row>
    <row r="631" spans="1:42" x14ac:dyDescent="0.3">
      <c r="A631">
        <v>688</v>
      </c>
      <c r="B631" t="s">
        <v>712</v>
      </c>
      <c r="C631" s="1">
        <v>42503</v>
      </c>
      <c r="D631" s="5">
        <f>INDEX(daysDrivenData!B:C,MATCH(DataCleaned!B631,daysDrivenData!C:C,0),1)</f>
        <v>21</v>
      </c>
      <c r="E631">
        <v>209</v>
      </c>
      <c r="F631">
        <v>3.3174228217897599</v>
      </c>
      <c r="G631">
        <v>13.4780701754385</v>
      </c>
      <c r="H631">
        <v>51.196172248803798</v>
      </c>
      <c r="I631">
        <v>2760.2879158764799</v>
      </c>
      <c r="J631">
        <v>13.20711921472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20</v>
      </c>
      <c r="R631">
        <v>61</v>
      </c>
      <c r="S631">
        <v>8</v>
      </c>
      <c r="T631">
        <v>43</v>
      </c>
      <c r="U631">
        <v>34</v>
      </c>
      <c r="V631">
        <v>4</v>
      </c>
      <c r="W631">
        <v>39</v>
      </c>
      <c r="X631">
        <v>7</v>
      </c>
      <c r="Y631">
        <v>13</v>
      </c>
      <c r="Z631">
        <f t="shared" si="245"/>
        <v>7</v>
      </c>
      <c r="AA631">
        <f t="shared" si="246"/>
        <v>394.32684512521143</v>
      </c>
      <c r="AB631">
        <f t="shared" si="247"/>
        <v>29.857142857142858</v>
      </c>
      <c r="AC631">
        <f t="shared" si="248"/>
        <v>9.9523809523809526</v>
      </c>
      <c r="AD631">
        <f t="shared" si="249"/>
        <v>0</v>
      </c>
      <c r="AE631">
        <f t="shared" si="250"/>
        <v>0</v>
      </c>
      <c r="AF631">
        <f t="shared" si="251"/>
        <v>0</v>
      </c>
      <c r="AG631">
        <f t="shared" si="252"/>
        <v>0</v>
      </c>
      <c r="AH631">
        <f t="shared" si="253"/>
        <v>0</v>
      </c>
      <c r="AI631">
        <f t="shared" si="254"/>
        <v>0</v>
      </c>
      <c r="AJ631">
        <f t="shared" si="255"/>
        <v>1</v>
      </c>
      <c r="AK631">
        <f t="shared" si="256"/>
        <v>1</v>
      </c>
      <c r="AL631">
        <f t="shared" si="257"/>
        <v>1</v>
      </c>
      <c r="AM631">
        <f t="shared" si="258"/>
        <v>1</v>
      </c>
      <c r="AN631">
        <f t="shared" si="259"/>
        <v>1</v>
      </c>
      <c r="AO631">
        <f t="shared" si="260"/>
        <v>1</v>
      </c>
      <c r="AP631">
        <f t="shared" si="261"/>
        <v>1</v>
      </c>
    </row>
    <row r="632" spans="1:42" x14ac:dyDescent="0.3">
      <c r="A632">
        <v>689</v>
      </c>
      <c r="B632" t="s">
        <v>713</v>
      </c>
      <c r="C632" s="1">
        <v>42493</v>
      </c>
      <c r="D632" s="5">
        <f>INDEX(daysDrivenData!B:C,MATCH(DataCleaned!B632,daysDrivenData!C:C,0),1)</f>
        <v>51</v>
      </c>
      <c r="E632">
        <v>554</v>
      </c>
      <c r="F632">
        <v>3.6703489319724198</v>
      </c>
      <c r="G632">
        <v>15.1882671480144</v>
      </c>
      <c r="H632">
        <v>53.610108303249099</v>
      </c>
      <c r="I632">
        <v>8161.74893701973</v>
      </c>
      <c r="J632">
        <v>14.732398803284701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49</v>
      </c>
      <c r="Q632">
        <v>80</v>
      </c>
      <c r="R632">
        <v>84</v>
      </c>
      <c r="S632">
        <v>73</v>
      </c>
      <c r="T632">
        <v>78</v>
      </c>
      <c r="U632">
        <v>75</v>
      </c>
      <c r="V632">
        <v>59</v>
      </c>
      <c r="W632">
        <v>56</v>
      </c>
      <c r="X632">
        <v>6</v>
      </c>
      <c r="Y632">
        <v>13</v>
      </c>
      <c r="Z632">
        <f t="shared" si="245"/>
        <v>8</v>
      </c>
      <c r="AA632">
        <f t="shared" si="246"/>
        <v>1020.2186171274662</v>
      </c>
      <c r="AB632">
        <f t="shared" si="247"/>
        <v>69.25</v>
      </c>
      <c r="AC632">
        <f t="shared" si="248"/>
        <v>10.862745098039216</v>
      </c>
      <c r="AD632">
        <f t="shared" si="249"/>
        <v>0</v>
      </c>
      <c r="AE632">
        <f t="shared" si="250"/>
        <v>0</v>
      </c>
      <c r="AF632">
        <f t="shared" si="251"/>
        <v>0</v>
      </c>
      <c r="AG632">
        <f t="shared" si="252"/>
        <v>0</v>
      </c>
      <c r="AH632">
        <f t="shared" si="253"/>
        <v>0</v>
      </c>
      <c r="AI632">
        <f t="shared" si="254"/>
        <v>1</v>
      </c>
      <c r="AJ632">
        <f t="shared" si="255"/>
        <v>1</v>
      </c>
      <c r="AK632">
        <f t="shared" si="256"/>
        <v>1</v>
      </c>
      <c r="AL632">
        <f t="shared" si="257"/>
        <v>1</v>
      </c>
      <c r="AM632">
        <f t="shared" si="258"/>
        <v>1</v>
      </c>
      <c r="AN632">
        <f t="shared" si="259"/>
        <v>1</v>
      </c>
      <c r="AO632">
        <f t="shared" si="260"/>
        <v>1</v>
      </c>
      <c r="AP632">
        <f t="shared" si="261"/>
        <v>1</v>
      </c>
    </row>
    <row r="633" spans="1:42" x14ac:dyDescent="0.3">
      <c r="A633">
        <v>690</v>
      </c>
      <c r="B633" t="s">
        <v>714</v>
      </c>
      <c r="C633" s="1">
        <v>42483</v>
      </c>
      <c r="D633" s="5">
        <f>INDEX(daysDrivenData!B:C,MATCH(DataCleaned!B633,daysDrivenData!C:C,0),1)</f>
        <v>41</v>
      </c>
      <c r="E633">
        <v>321</v>
      </c>
      <c r="F633">
        <v>3.3524607734747098</v>
      </c>
      <c r="G633">
        <v>14.4403946002076</v>
      </c>
      <c r="H633">
        <v>39.563862928348897</v>
      </c>
      <c r="I633">
        <v>4071.6771559200201</v>
      </c>
      <c r="J633">
        <v>12.6843525106542</v>
      </c>
      <c r="K633">
        <v>0</v>
      </c>
      <c r="L633">
        <v>0</v>
      </c>
      <c r="M633">
        <v>0</v>
      </c>
      <c r="N633">
        <v>10</v>
      </c>
      <c r="O633">
        <v>13</v>
      </c>
      <c r="P633">
        <v>29</v>
      </c>
      <c r="Q633">
        <v>49</v>
      </c>
      <c r="R633">
        <v>51</v>
      </c>
      <c r="S633">
        <v>31</v>
      </c>
      <c r="T633">
        <v>34</v>
      </c>
      <c r="U633">
        <v>27</v>
      </c>
      <c r="V633">
        <v>42</v>
      </c>
      <c r="W633">
        <v>35</v>
      </c>
      <c r="X633">
        <v>4</v>
      </c>
      <c r="Y633">
        <v>13</v>
      </c>
      <c r="Z633">
        <f t="shared" si="245"/>
        <v>10</v>
      </c>
      <c r="AA633">
        <f t="shared" si="246"/>
        <v>407.16771559200203</v>
      </c>
      <c r="AB633">
        <f t="shared" si="247"/>
        <v>32.1</v>
      </c>
      <c r="AC633">
        <f t="shared" si="248"/>
        <v>7.8292682926829267</v>
      </c>
      <c r="AD633">
        <f t="shared" si="249"/>
        <v>0</v>
      </c>
      <c r="AE633">
        <f t="shared" si="250"/>
        <v>0</v>
      </c>
      <c r="AF633">
        <f t="shared" si="251"/>
        <v>0</v>
      </c>
      <c r="AG633">
        <f t="shared" si="252"/>
        <v>1</v>
      </c>
      <c r="AH633">
        <f t="shared" si="253"/>
        <v>1</v>
      </c>
      <c r="AI633">
        <f t="shared" si="254"/>
        <v>1</v>
      </c>
      <c r="AJ633">
        <f t="shared" si="255"/>
        <v>1</v>
      </c>
      <c r="AK633">
        <f t="shared" si="256"/>
        <v>1</v>
      </c>
      <c r="AL633">
        <f t="shared" si="257"/>
        <v>1</v>
      </c>
      <c r="AM633">
        <f t="shared" si="258"/>
        <v>1</v>
      </c>
      <c r="AN633">
        <f t="shared" si="259"/>
        <v>1</v>
      </c>
      <c r="AO633">
        <f t="shared" si="260"/>
        <v>1</v>
      </c>
      <c r="AP633">
        <f t="shared" si="261"/>
        <v>1</v>
      </c>
    </row>
    <row r="634" spans="1:42" hidden="1" x14ac:dyDescent="0.3">
      <c r="A634">
        <v>691</v>
      </c>
      <c r="B634" t="s">
        <v>715</v>
      </c>
      <c r="C634" s="1">
        <v>42489</v>
      </c>
      <c r="D634" s="5">
        <f>INDEX(daysDrivenData!B:C,MATCH(DataCleaned!B634,daysDrivenData!C:C,0),1)</f>
        <v>0</v>
      </c>
      <c r="E634">
        <v>53</v>
      </c>
      <c r="F634">
        <v>3.3161256073332299</v>
      </c>
      <c r="G634">
        <v>14.488993710691799</v>
      </c>
      <c r="H634">
        <v>37.735849056603698</v>
      </c>
      <c r="I634">
        <v>694.08833829292303</v>
      </c>
      <c r="J634">
        <v>13.0960063828853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-1</v>
      </c>
      <c r="Y634">
        <v>-1</v>
      </c>
      <c r="Z634">
        <f t="shared" si="245"/>
        <v>1</v>
      </c>
      <c r="AA634">
        <f t="shared" si="246"/>
        <v>694.08833829292303</v>
      </c>
      <c r="AB634">
        <f t="shared" si="247"/>
        <v>53</v>
      </c>
      <c r="AC634" t="e">
        <f t="shared" si="248"/>
        <v>#DIV/0!</v>
      </c>
    </row>
    <row r="635" spans="1:42" x14ac:dyDescent="0.3">
      <c r="A635">
        <v>692</v>
      </c>
      <c r="B635" t="s">
        <v>716</v>
      </c>
      <c r="C635" s="1">
        <v>42489</v>
      </c>
      <c r="D635" s="5">
        <f>INDEX(daysDrivenData!B:C,MATCH(DataCleaned!B635,daysDrivenData!C:C,0),1)</f>
        <v>54</v>
      </c>
      <c r="E635">
        <v>462</v>
      </c>
      <c r="F635">
        <v>6.1311170716268402</v>
      </c>
      <c r="G635">
        <v>15.080122655122601</v>
      </c>
      <c r="H635">
        <v>15.367965367965301</v>
      </c>
      <c r="I635">
        <v>6863.4692372494201</v>
      </c>
      <c r="J635">
        <v>14.8559940200204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22</v>
      </c>
      <c r="Q635">
        <v>53</v>
      </c>
      <c r="R635">
        <v>62</v>
      </c>
      <c r="S635">
        <v>67</v>
      </c>
      <c r="T635">
        <v>63</v>
      </c>
      <c r="U635">
        <v>47</v>
      </c>
      <c r="V635">
        <v>70</v>
      </c>
      <c r="W635">
        <v>77</v>
      </c>
      <c r="X635">
        <v>5</v>
      </c>
      <c r="Y635">
        <v>13</v>
      </c>
      <c r="Z635">
        <f t="shared" si="245"/>
        <v>9</v>
      </c>
      <c r="AA635">
        <f t="shared" si="246"/>
        <v>762.60769302771337</v>
      </c>
      <c r="AB635">
        <f t="shared" si="247"/>
        <v>51.333333333333336</v>
      </c>
      <c r="AC635">
        <f t="shared" si="248"/>
        <v>8.5555555555555554</v>
      </c>
      <c r="AD635">
        <f t="shared" ref="AD635:AD688" si="262">IF(AND($X635&lt;=$AD$1,$Y635&gt;=$AD$1),1,0)</f>
        <v>0</v>
      </c>
      <c r="AE635">
        <f t="shared" ref="AE635:AE688" si="263">IF(AND($X635&lt;=$AE$1,$Y635&gt;=$AE$1),1,0)</f>
        <v>0</v>
      </c>
      <c r="AF635">
        <f t="shared" ref="AF635:AF688" si="264">IF(AND($X635&lt;=$AF$1,$Y635&gt;=$AF$1),1,0)</f>
        <v>0</v>
      </c>
      <c r="AG635">
        <f t="shared" ref="AG635:AG688" si="265">IF(AND($X635&lt;=$AG$1,$Y635&gt;=$AG$1),1,0)</f>
        <v>0</v>
      </c>
      <c r="AH635">
        <f t="shared" ref="AH635:AH688" si="266">IF(AND($X635&lt;=$AH$1,$Y635&gt;=$AH$1),1,0)</f>
        <v>1</v>
      </c>
      <c r="AI635">
        <f t="shared" ref="AI635:AI688" si="267">IF(AND($X635&lt;=$AI$1,$Y635&gt;=$AI$1),1,0)</f>
        <v>1</v>
      </c>
      <c r="AJ635">
        <f t="shared" ref="AJ635:AJ688" si="268">IF(AND($X635&lt;=$AJ$1,$Y635&gt;=$AJ$1),1,0)</f>
        <v>1</v>
      </c>
      <c r="AK635">
        <f t="shared" ref="AK635:AK688" si="269">IF(AND($X635&lt;=$AK$1,$Y635&gt;=$AK$1),1,0)</f>
        <v>1</v>
      </c>
      <c r="AL635">
        <f t="shared" ref="AL635:AL688" si="270">IF(AND($X635&lt;=$AL$1,$Y635&gt;=$AL$1),1,0)</f>
        <v>1</v>
      </c>
      <c r="AM635">
        <f t="shared" ref="AM635:AM688" si="271">IF(AND($X635&lt;=$AM$1,$Y635&gt;=$AM$1),1,0)</f>
        <v>1</v>
      </c>
      <c r="AN635">
        <f t="shared" ref="AN635:AN688" si="272">IF(AND($X635&lt;=$AN$1,$Y635&gt;=$AN$1),1,0)</f>
        <v>1</v>
      </c>
      <c r="AO635">
        <f t="shared" ref="AO635:AO688" si="273">IF(AND($X635&lt;=$AO$1,$Y635&gt;=$AO$1),1,0)</f>
        <v>1</v>
      </c>
      <c r="AP635">
        <f t="shared" ref="AP635:AP688" si="274">IF(AND($X635&lt;=$AP$1,$Y635&gt;=$AP$1),1,0)</f>
        <v>1</v>
      </c>
    </row>
    <row r="636" spans="1:42" x14ac:dyDescent="0.3">
      <c r="A636">
        <v>693</v>
      </c>
      <c r="B636" t="s">
        <v>717</v>
      </c>
      <c r="C636" s="1">
        <v>42458</v>
      </c>
      <c r="D636" s="5">
        <f>INDEX(daysDrivenData!B:C,MATCH(DataCleaned!B636,daysDrivenData!C:C,0),1)</f>
        <v>51</v>
      </c>
      <c r="E636">
        <v>424</v>
      </c>
      <c r="F636">
        <v>4.1162558494036299</v>
      </c>
      <c r="G636">
        <v>14.6334512578616</v>
      </c>
      <c r="H636">
        <v>41.2735849056603</v>
      </c>
      <c r="I636">
        <v>5884.9778838654302</v>
      </c>
      <c r="J636">
        <v>13.8796648204373</v>
      </c>
      <c r="K636">
        <v>21</v>
      </c>
      <c r="L636">
        <v>13</v>
      </c>
      <c r="M636">
        <v>0</v>
      </c>
      <c r="N636">
        <v>54</v>
      </c>
      <c r="O636">
        <v>53</v>
      </c>
      <c r="P636">
        <v>18</v>
      </c>
      <c r="Q636">
        <v>33</v>
      </c>
      <c r="R636">
        <v>69</v>
      </c>
      <c r="S636">
        <v>57</v>
      </c>
      <c r="T636">
        <v>77</v>
      </c>
      <c r="U636">
        <v>12</v>
      </c>
      <c r="V636">
        <v>0</v>
      </c>
      <c r="W636">
        <v>17</v>
      </c>
      <c r="X636">
        <v>1</v>
      </c>
      <c r="Y636">
        <v>13</v>
      </c>
      <c r="Z636">
        <f t="shared" si="245"/>
        <v>13</v>
      </c>
      <c r="AA636">
        <f t="shared" si="246"/>
        <v>452.69060645118691</v>
      </c>
      <c r="AB636">
        <f t="shared" si="247"/>
        <v>32.615384615384613</v>
      </c>
      <c r="AC636">
        <f t="shared" si="248"/>
        <v>8.3137254901960791</v>
      </c>
      <c r="AD636">
        <f t="shared" si="262"/>
        <v>1</v>
      </c>
      <c r="AE636">
        <f t="shared" si="263"/>
        <v>1</v>
      </c>
      <c r="AF636">
        <f t="shared" si="264"/>
        <v>1</v>
      </c>
      <c r="AG636">
        <f t="shared" si="265"/>
        <v>1</v>
      </c>
      <c r="AH636">
        <f t="shared" si="266"/>
        <v>1</v>
      </c>
      <c r="AI636">
        <f t="shared" si="267"/>
        <v>1</v>
      </c>
      <c r="AJ636">
        <f t="shared" si="268"/>
        <v>1</v>
      </c>
      <c r="AK636">
        <f t="shared" si="269"/>
        <v>1</v>
      </c>
      <c r="AL636">
        <f t="shared" si="270"/>
        <v>1</v>
      </c>
      <c r="AM636">
        <f t="shared" si="271"/>
        <v>1</v>
      </c>
      <c r="AN636">
        <f t="shared" si="272"/>
        <v>1</v>
      </c>
      <c r="AO636">
        <f t="shared" si="273"/>
        <v>1</v>
      </c>
      <c r="AP636">
        <f t="shared" si="274"/>
        <v>1</v>
      </c>
    </row>
    <row r="637" spans="1:42" x14ac:dyDescent="0.3">
      <c r="A637">
        <v>694</v>
      </c>
      <c r="B637" t="s">
        <v>718</v>
      </c>
      <c r="C637" s="1">
        <v>42495</v>
      </c>
      <c r="D637" s="5">
        <f>INDEX(daysDrivenData!B:C,MATCH(DataCleaned!B637,daysDrivenData!C:C,0),1)</f>
        <v>52</v>
      </c>
      <c r="E637">
        <v>377</v>
      </c>
      <c r="F637">
        <v>5.9379977471694598</v>
      </c>
      <c r="G637">
        <v>18.478028293545499</v>
      </c>
      <c r="H637">
        <v>31.564986737400499</v>
      </c>
      <c r="I637">
        <v>6148.6287821363603</v>
      </c>
      <c r="J637">
        <v>16.3093601648179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10</v>
      </c>
      <c r="Q637">
        <v>54</v>
      </c>
      <c r="R637">
        <v>57</v>
      </c>
      <c r="S637">
        <v>50</v>
      </c>
      <c r="T637">
        <v>45</v>
      </c>
      <c r="U637">
        <v>63</v>
      </c>
      <c r="V637">
        <v>51</v>
      </c>
      <c r="W637">
        <v>47</v>
      </c>
      <c r="X637">
        <v>6</v>
      </c>
      <c r="Y637">
        <v>13</v>
      </c>
      <c r="Z637">
        <f t="shared" si="245"/>
        <v>8</v>
      </c>
      <c r="AA637">
        <f t="shared" si="246"/>
        <v>768.57859776704504</v>
      </c>
      <c r="AB637">
        <f t="shared" si="247"/>
        <v>47.125</v>
      </c>
      <c r="AC637">
        <f t="shared" si="248"/>
        <v>7.25</v>
      </c>
      <c r="AD637">
        <f t="shared" si="262"/>
        <v>0</v>
      </c>
      <c r="AE637">
        <f t="shared" si="263"/>
        <v>0</v>
      </c>
      <c r="AF637">
        <f t="shared" si="264"/>
        <v>0</v>
      </c>
      <c r="AG637">
        <f t="shared" si="265"/>
        <v>0</v>
      </c>
      <c r="AH637">
        <f t="shared" si="266"/>
        <v>0</v>
      </c>
      <c r="AI637">
        <f t="shared" si="267"/>
        <v>1</v>
      </c>
      <c r="AJ637">
        <f t="shared" si="268"/>
        <v>1</v>
      </c>
      <c r="AK637">
        <f t="shared" si="269"/>
        <v>1</v>
      </c>
      <c r="AL637">
        <f t="shared" si="270"/>
        <v>1</v>
      </c>
      <c r="AM637">
        <f t="shared" si="271"/>
        <v>1</v>
      </c>
      <c r="AN637">
        <f t="shared" si="272"/>
        <v>1</v>
      </c>
      <c r="AO637">
        <f t="shared" si="273"/>
        <v>1</v>
      </c>
      <c r="AP637">
        <f t="shared" si="274"/>
        <v>1</v>
      </c>
    </row>
    <row r="638" spans="1:42" x14ac:dyDescent="0.3">
      <c r="A638">
        <v>695</v>
      </c>
      <c r="B638" t="s">
        <v>719</v>
      </c>
      <c r="C638" s="1">
        <v>42473</v>
      </c>
      <c r="D638" s="5">
        <f>INDEX(daysDrivenData!B:C,MATCH(DataCleaned!B638,daysDrivenData!C:C,0),1)</f>
        <v>57</v>
      </c>
      <c r="E638">
        <v>490</v>
      </c>
      <c r="F638">
        <v>3.71713667385007</v>
      </c>
      <c r="G638">
        <v>13.682312925170001</v>
      </c>
      <c r="H638">
        <v>41.224489795918302</v>
      </c>
      <c r="I638">
        <v>6316.2011104748899</v>
      </c>
      <c r="J638">
        <v>12.890206347907901</v>
      </c>
      <c r="K638">
        <v>0</v>
      </c>
      <c r="L638">
        <v>0</v>
      </c>
      <c r="M638">
        <v>25</v>
      </c>
      <c r="N638">
        <v>39</v>
      </c>
      <c r="O638">
        <v>42</v>
      </c>
      <c r="P638">
        <v>52</v>
      </c>
      <c r="Q638">
        <v>47</v>
      </c>
      <c r="R638">
        <v>77</v>
      </c>
      <c r="S638">
        <v>0</v>
      </c>
      <c r="T638">
        <v>65</v>
      </c>
      <c r="U638">
        <v>72</v>
      </c>
      <c r="V638">
        <v>71</v>
      </c>
      <c r="W638">
        <v>0</v>
      </c>
      <c r="X638">
        <v>3</v>
      </c>
      <c r="Y638">
        <v>12</v>
      </c>
      <c r="Z638">
        <f t="shared" si="245"/>
        <v>10</v>
      </c>
      <c r="AA638">
        <f t="shared" si="246"/>
        <v>631.62011104748899</v>
      </c>
      <c r="AB638">
        <f t="shared" si="247"/>
        <v>49</v>
      </c>
      <c r="AC638">
        <f t="shared" si="248"/>
        <v>8.5964912280701746</v>
      </c>
      <c r="AD638">
        <f t="shared" si="262"/>
        <v>0</v>
      </c>
      <c r="AE638">
        <f t="shared" si="263"/>
        <v>0</v>
      </c>
      <c r="AF638">
        <f t="shared" si="264"/>
        <v>1</v>
      </c>
      <c r="AG638">
        <f t="shared" si="265"/>
        <v>1</v>
      </c>
      <c r="AH638">
        <f t="shared" si="266"/>
        <v>1</v>
      </c>
      <c r="AI638">
        <f t="shared" si="267"/>
        <v>1</v>
      </c>
      <c r="AJ638">
        <f t="shared" si="268"/>
        <v>1</v>
      </c>
      <c r="AK638">
        <f t="shared" si="269"/>
        <v>1</v>
      </c>
      <c r="AL638">
        <f t="shared" si="270"/>
        <v>1</v>
      </c>
      <c r="AM638">
        <f t="shared" si="271"/>
        <v>1</v>
      </c>
      <c r="AN638">
        <f t="shared" si="272"/>
        <v>1</v>
      </c>
      <c r="AO638">
        <f t="shared" si="273"/>
        <v>1</v>
      </c>
      <c r="AP638">
        <f t="shared" si="274"/>
        <v>0</v>
      </c>
    </row>
    <row r="639" spans="1:42" x14ac:dyDescent="0.3">
      <c r="A639">
        <v>696</v>
      </c>
      <c r="B639" t="s">
        <v>720</v>
      </c>
      <c r="C639" s="1">
        <v>42463</v>
      </c>
      <c r="D639" s="5">
        <f>INDEX(daysDrivenData!B:C,MATCH(DataCleaned!B639,daysDrivenData!C:C,0),1)</f>
        <v>3</v>
      </c>
      <c r="E639">
        <v>37</v>
      </c>
      <c r="F639">
        <v>3.0757614587010398</v>
      </c>
      <c r="G639">
        <v>12.5256756756756</v>
      </c>
      <c r="H639">
        <v>29.729729729729701</v>
      </c>
      <c r="I639">
        <v>422.37192025302198</v>
      </c>
      <c r="J639">
        <v>11.4154573041357</v>
      </c>
      <c r="K639">
        <v>9</v>
      </c>
      <c r="L639">
        <v>28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2</v>
      </c>
      <c r="Z639">
        <f t="shared" si="245"/>
        <v>2</v>
      </c>
      <c r="AA639">
        <f t="shared" si="246"/>
        <v>211.18596012651099</v>
      </c>
      <c r="AB639">
        <f t="shared" si="247"/>
        <v>18.5</v>
      </c>
      <c r="AC639">
        <f t="shared" si="248"/>
        <v>12.333333333333334</v>
      </c>
      <c r="AD639">
        <f t="shared" si="262"/>
        <v>1</v>
      </c>
      <c r="AE639">
        <f t="shared" si="263"/>
        <v>1</v>
      </c>
      <c r="AF639">
        <f t="shared" si="264"/>
        <v>0</v>
      </c>
      <c r="AG639">
        <f t="shared" si="265"/>
        <v>0</v>
      </c>
      <c r="AH639">
        <f t="shared" si="266"/>
        <v>0</v>
      </c>
      <c r="AI639">
        <f t="shared" si="267"/>
        <v>0</v>
      </c>
      <c r="AJ639">
        <f t="shared" si="268"/>
        <v>0</v>
      </c>
      <c r="AK639">
        <f t="shared" si="269"/>
        <v>0</v>
      </c>
      <c r="AL639">
        <f t="shared" si="270"/>
        <v>0</v>
      </c>
      <c r="AM639">
        <f t="shared" si="271"/>
        <v>0</v>
      </c>
      <c r="AN639">
        <f t="shared" si="272"/>
        <v>0</v>
      </c>
      <c r="AO639">
        <f t="shared" si="273"/>
        <v>0</v>
      </c>
      <c r="AP639">
        <f t="shared" si="274"/>
        <v>0</v>
      </c>
    </row>
    <row r="640" spans="1:42" x14ac:dyDescent="0.3">
      <c r="A640">
        <v>697</v>
      </c>
      <c r="B640" t="s">
        <v>721</v>
      </c>
      <c r="C640" s="1">
        <v>42470</v>
      </c>
      <c r="D640" s="5">
        <f>INDEX(daysDrivenData!B:C,MATCH(DataCleaned!B640,daysDrivenData!C:C,0),1)</f>
        <v>41</v>
      </c>
      <c r="E640">
        <v>234</v>
      </c>
      <c r="F640">
        <v>4.1327580377749999</v>
      </c>
      <c r="G640">
        <v>15.1460826210826</v>
      </c>
      <c r="H640">
        <v>45.299145299145202</v>
      </c>
      <c r="I640">
        <v>3366.0251346152199</v>
      </c>
      <c r="J640">
        <v>14.384722797500901</v>
      </c>
      <c r="K640">
        <v>0</v>
      </c>
      <c r="L640">
        <v>2</v>
      </c>
      <c r="M640">
        <v>9</v>
      </c>
      <c r="N640">
        <v>17</v>
      </c>
      <c r="O640">
        <v>18</v>
      </c>
      <c r="P640">
        <v>13</v>
      </c>
      <c r="Q640">
        <v>15</v>
      </c>
      <c r="R640">
        <v>9</v>
      </c>
      <c r="S640">
        <v>12</v>
      </c>
      <c r="T640">
        <v>47</v>
      </c>
      <c r="U640">
        <v>38</v>
      </c>
      <c r="V640">
        <v>28</v>
      </c>
      <c r="W640">
        <v>26</v>
      </c>
      <c r="X640">
        <v>2</v>
      </c>
      <c r="Y640">
        <v>13</v>
      </c>
      <c r="Z640">
        <f t="shared" si="245"/>
        <v>12</v>
      </c>
      <c r="AA640">
        <f t="shared" si="246"/>
        <v>280.50209455126833</v>
      </c>
      <c r="AB640">
        <f t="shared" si="247"/>
        <v>19.5</v>
      </c>
      <c r="AC640">
        <f t="shared" si="248"/>
        <v>5.7073170731707314</v>
      </c>
      <c r="AD640">
        <f t="shared" si="262"/>
        <v>0</v>
      </c>
      <c r="AE640">
        <f t="shared" si="263"/>
        <v>1</v>
      </c>
      <c r="AF640">
        <f t="shared" si="264"/>
        <v>1</v>
      </c>
      <c r="AG640">
        <f t="shared" si="265"/>
        <v>1</v>
      </c>
      <c r="AH640">
        <f t="shared" si="266"/>
        <v>1</v>
      </c>
      <c r="AI640">
        <f t="shared" si="267"/>
        <v>1</v>
      </c>
      <c r="AJ640">
        <f t="shared" si="268"/>
        <v>1</v>
      </c>
      <c r="AK640">
        <f t="shared" si="269"/>
        <v>1</v>
      </c>
      <c r="AL640">
        <f t="shared" si="270"/>
        <v>1</v>
      </c>
      <c r="AM640">
        <f t="shared" si="271"/>
        <v>1</v>
      </c>
      <c r="AN640">
        <f t="shared" si="272"/>
        <v>1</v>
      </c>
      <c r="AO640">
        <f t="shared" si="273"/>
        <v>1</v>
      </c>
      <c r="AP640">
        <f t="shared" si="274"/>
        <v>1</v>
      </c>
    </row>
    <row r="641" spans="1:42" x14ac:dyDescent="0.3">
      <c r="A641">
        <v>698</v>
      </c>
      <c r="B641" t="s">
        <v>722</v>
      </c>
      <c r="C641" s="1">
        <v>42468</v>
      </c>
      <c r="D641" s="5">
        <f>INDEX(daysDrivenData!B:C,MATCH(DataCleaned!B641,daysDrivenData!C:C,0),1)</f>
        <v>10</v>
      </c>
      <c r="E641">
        <v>28</v>
      </c>
      <c r="F641">
        <v>4.2821680227386896</v>
      </c>
      <c r="G641">
        <v>14.4125</v>
      </c>
      <c r="H641">
        <v>17.857142857142801</v>
      </c>
      <c r="I641">
        <v>341.34174452466999</v>
      </c>
      <c r="J641">
        <v>12.1907765901668</v>
      </c>
      <c r="K641">
        <v>0</v>
      </c>
      <c r="L641">
        <v>4</v>
      </c>
      <c r="M641">
        <v>18</v>
      </c>
      <c r="N641">
        <v>4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2</v>
      </c>
      <c r="W641">
        <v>0</v>
      </c>
      <c r="X641">
        <v>2</v>
      </c>
      <c r="Y641">
        <v>12</v>
      </c>
      <c r="Z641">
        <f t="shared" si="245"/>
        <v>11</v>
      </c>
      <c r="AA641">
        <f t="shared" si="246"/>
        <v>31.031067684060908</v>
      </c>
      <c r="AB641">
        <f t="shared" si="247"/>
        <v>2.5454545454545454</v>
      </c>
      <c r="AC641">
        <f t="shared" si="248"/>
        <v>2.8</v>
      </c>
      <c r="AD641">
        <f t="shared" si="262"/>
        <v>0</v>
      </c>
      <c r="AE641">
        <f t="shared" si="263"/>
        <v>1</v>
      </c>
      <c r="AF641">
        <f t="shared" si="264"/>
        <v>1</v>
      </c>
      <c r="AG641">
        <f t="shared" si="265"/>
        <v>1</v>
      </c>
      <c r="AH641">
        <f t="shared" si="266"/>
        <v>1</v>
      </c>
      <c r="AI641">
        <f t="shared" si="267"/>
        <v>1</v>
      </c>
      <c r="AJ641">
        <f t="shared" si="268"/>
        <v>1</v>
      </c>
      <c r="AK641">
        <f t="shared" si="269"/>
        <v>1</v>
      </c>
      <c r="AL641">
        <f t="shared" si="270"/>
        <v>1</v>
      </c>
      <c r="AM641">
        <f t="shared" si="271"/>
        <v>1</v>
      </c>
      <c r="AN641">
        <f t="shared" si="272"/>
        <v>1</v>
      </c>
      <c r="AO641">
        <f t="shared" si="273"/>
        <v>1</v>
      </c>
      <c r="AP641">
        <f t="shared" si="274"/>
        <v>0</v>
      </c>
    </row>
    <row r="642" spans="1:42" x14ac:dyDescent="0.3">
      <c r="A642">
        <v>699</v>
      </c>
      <c r="B642" t="s">
        <v>723</v>
      </c>
      <c r="C642" s="1">
        <v>42498</v>
      </c>
      <c r="D642" s="5">
        <f>INDEX(daysDrivenData!B:C,MATCH(DataCleaned!B642,daysDrivenData!C:C,0),1)</f>
        <v>11</v>
      </c>
      <c r="E642">
        <v>37</v>
      </c>
      <c r="F642">
        <v>6.9715334034868697</v>
      </c>
      <c r="G642">
        <v>16.0013513513513</v>
      </c>
      <c r="H642">
        <v>21.6216216216216</v>
      </c>
      <c r="I642">
        <v>627.93857285802403</v>
      </c>
      <c r="J642">
        <v>16.971312779946601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  <c r="U642">
        <v>4</v>
      </c>
      <c r="V642">
        <v>11</v>
      </c>
      <c r="W642">
        <v>20</v>
      </c>
      <c r="X642">
        <v>6</v>
      </c>
      <c r="Y642">
        <v>13</v>
      </c>
      <c r="Z642">
        <f t="shared" si="245"/>
        <v>8</v>
      </c>
      <c r="AA642">
        <f t="shared" si="246"/>
        <v>78.492321607253004</v>
      </c>
      <c r="AB642">
        <f t="shared" si="247"/>
        <v>4.625</v>
      </c>
      <c r="AC642">
        <f t="shared" si="248"/>
        <v>3.3636363636363638</v>
      </c>
      <c r="AD642">
        <f t="shared" si="262"/>
        <v>0</v>
      </c>
      <c r="AE642">
        <f t="shared" si="263"/>
        <v>0</v>
      </c>
      <c r="AF642">
        <f t="shared" si="264"/>
        <v>0</v>
      </c>
      <c r="AG642">
        <f t="shared" si="265"/>
        <v>0</v>
      </c>
      <c r="AH642">
        <f t="shared" si="266"/>
        <v>0</v>
      </c>
      <c r="AI642">
        <f t="shared" si="267"/>
        <v>1</v>
      </c>
      <c r="AJ642">
        <f t="shared" si="268"/>
        <v>1</v>
      </c>
      <c r="AK642">
        <f t="shared" si="269"/>
        <v>1</v>
      </c>
      <c r="AL642">
        <f t="shared" si="270"/>
        <v>1</v>
      </c>
      <c r="AM642">
        <f t="shared" si="271"/>
        <v>1</v>
      </c>
      <c r="AN642">
        <f t="shared" si="272"/>
        <v>1</v>
      </c>
      <c r="AO642">
        <f t="shared" si="273"/>
        <v>1</v>
      </c>
      <c r="AP642">
        <f t="shared" si="274"/>
        <v>1</v>
      </c>
    </row>
    <row r="643" spans="1:42" x14ac:dyDescent="0.3">
      <c r="A643">
        <v>700</v>
      </c>
      <c r="B643" t="s">
        <v>724</v>
      </c>
      <c r="C643" s="1">
        <v>42480</v>
      </c>
      <c r="D643" s="5">
        <f>INDEX(daysDrivenData!B:C,MATCH(DataCleaned!B643,daysDrivenData!C:C,0),1)</f>
        <v>14</v>
      </c>
      <c r="E643">
        <v>33</v>
      </c>
      <c r="F643">
        <v>6.8887829416990396</v>
      </c>
      <c r="G643">
        <v>16.681818181818102</v>
      </c>
      <c r="H643">
        <v>21.2121212121212</v>
      </c>
      <c r="I643">
        <v>536.68323695531399</v>
      </c>
      <c r="J643">
        <v>16.263128392585301</v>
      </c>
      <c r="K643">
        <v>0</v>
      </c>
      <c r="L643">
        <v>0</v>
      </c>
      <c r="M643">
        <v>0</v>
      </c>
      <c r="N643">
        <v>8</v>
      </c>
      <c r="O643">
        <v>14</v>
      </c>
      <c r="P643">
        <v>11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>
        <v>6</v>
      </c>
      <c r="Z643">
        <f t="shared" ref="Z643:Z706" si="275">Y643-X643+1</f>
        <v>3</v>
      </c>
      <c r="AA643">
        <f t="shared" ref="AA643:AA706" si="276">I643/Z643</f>
        <v>178.89441231843799</v>
      </c>
      <c r="AB643">
        <f t="shared" ref="AB643:AB706" si="277">E643/Z643</f>
        <v>11</v>
      </c>
      <c r="AC643">
        <f t="shared" ref="AC643:AC706" si="278">E643/D643</f>
        <v>2.3571428571428572</v>
      </c>
      <c r="AD643">
        <f t="shared" si="262"/>
        <v>0</v>
      </c>
      <c r="AE643">
        <f t="shared" si="263"/>
        <v>0</v>
      </c>
      <c r="AF643">
        <f t="shared" si="264"/>
        <v>0</v>
      </c>
      <c r="AG643">
        <f t="shared" si="265"/>
        <v>1</v>
      </c>
      <c r="AH643">
        <f t="shared" si="266"/>
        <v>1</v>
      </c>
      <c r="AI643">
        <f t="shared" si="267"/>
        <v>1</v>
      </c>
      <c r="AJ643">
        <f t="shared" si="268"/>
        <v>0</v>
      </c>
      <c r="AK643">
        <f t="shared" si="269"/>
        <v>0</v>
      </c>
      <c r="AL643">
        <f t="shared" si="270"/>
        <v>0</v>
      </c>
      <c r="AM643">
        <f t="shared" si="271"/>
        <v>0</v>
      </c>
      <c r="AN643">
        <f t="shared" si="272"/>
        <v>0</v>
      </c>
      <c r="AO643">
        <f t="shared" si="273"/>
        <v>0</v>
      </c>
      <c r="AP643">
        <f t="shared" si="274"/>
        <v>0</v>
      </c>
    </row>
    <row r="644" spans="1:42" x14ac:dyDescent="0.3">
      <c r="A644">
        <v>701</v>
      </c>
      <c r="B644" t="s">
        <v>725</v>
      </c>
      <c r="C644" s="1">
        <v>42471</v>
      </c>
      <c r="D644" s="5">
        <f>INDEX(daysDrivenData!B:C,MATCH(DataCleaned!B644,daysDrivenData!C:C,0),1)</f>
        <v>43</v>
      </c>
      <c r="E644">
        <v>306</v>
      </c>
      <c r="F644">
        <v>6.9779610055711503</v>
      </c>
      <c r="G644">
        <v>17.099509803921499</v>
      </c>
      <c r="H644">
        <v>23.529411764705799</v>
      </c>
      <c r="I644">
        <v>5183.6503550420202</v>
      </c>
      <c r="J644">
        <v>16.940033840006599</v>
      </c>
      <c r="K644">
        <v>0</v>
      </c>
      <c r="L644">
        <v>0</v>
      </c>
      <c r="M644">
        <v>51</v>
      </c>
      <c r="N644">
        <v>47</v>
      </c>
      <c r="O644">
        <v>53</v>
      </c>
      <c r="P644">
        <v>47</v>
      </c>
      <c r="Q644">
        <v>33</v>
      </c>
      <c r="R644">
        <v>67</v>
      </c>
      <c r="S644">
        <v>8</v>
      </c>
      <c r="T644">
        <v>0</v>
      </c>
      <c r="U644">
        <v>0</v>
      </c>
      <c r="V644">
        <v>0</v>
      </c>
      <c r="W644">
        <v>0</v>
      </c>
      <c r="X644">
        <v>3</v>
      </c>
      <c r="Y644">
        <v>9</v>
      </c>
      <c r="Z644">
        <f t="shared" si="275"/>
        <v>7</v>
      </c>
      <c r="AA644">
        <f t="shared" si="276"/>
        <v>740.52147929171713</v>
      </c>
      <c r="AB644">
        <f t="shared" si="277"/>
        <v>43.714285714285715</v>
      </c>
      <c r="AC644">
        <f t="shared" si="278"/>
        <v>7.1162790697674421</v>
      </c>
      <c r="AD644">
        <f t="shared" si="262"/>
        <v>0</v>
      </c>
      <c r="AE644">
        <f t="shared" si="263"/>
        <v>0</v>
      </c>
      <c r="AF644">
        <f t="shared" si="264"/>
        <v>1</v>
      </c>
      <c r="AG644">
        <f t="shared" si="265"/>
        <v>1</v>
      </c>
      <c r="AH644">
        <f t="shared" si="266"/>
        <v>1</v>
      </c>
      <c r="AI644">
        <f t="shared" si="267"/>
        <v>1</v>
      </c>
      <c r="AJ644">
        <f t="shared" si="268"/>
        <v>1</v>
      </c>
      <c r="AK644">
        <f t="shared" si="269"/>
        <v>1</v>
      </c>
      <c r="AL644">
        <f t="shared" si="270"/>
        <v>1</v>
      </c>
      <c r="AM644">
        <f t="shared" si="271"/>
        <v>0</v>
      </c>
      <c r="AN644">
        <f t="shared" si="272"/>
        <v>0</v>
      </c>
      <c r="AO644">
        <f t="shared" si="273"/>
        <v>0</v>
      </c>
      <c r="AP644">
        <f t="shared" si="274"/>
        <v>0</v>
      </c>
    </row>
    <row r="645" spans="1:42" x14ac:dyDescent="0.3">
      <c r="A645">
        <v>702</v>
      </c>
      <c r="B645" t="s">
        <v>726</v>
      </c>
      <c r="C645" s="1">
        <v>42481</v>
      </c>
      <c r="D645" s="5">
        <f>INDEX(daysDrivenData!B:C,MATCH(DataCleaned!B645,daysDrivenData!C:C,0),1)</f>
        <v>60</v>
      </c>
      <c r="E645">
        <v>361</v>
      </c>
      <c r="F645">
        <v>5.2127509678870103</v>
      </c>
      <c r="G645">
        <v>14.4283010156971</v>
      </c>
      <c r="H645">
        <v>30.1939058171745</v>
      </c>
      <c r="I645">
        <v>5275.1335193599098</v>
      </c>
      <c r="J645">
        <v>14.6125582253737</v>
      </c>
      <c r="K645">
        <v>0</v>
      </c>
      <c r="L645">
        <v>0</v>
      </c>
      <c r="M645">
        <v>0</v>
      </c>
      <c r="N645">
        <v>21</v>
      </c>
      <c r="O645">
        <v>30</v>
      </c>
      <c r="P645">
        <v>41</v>
      </c>
      <c r="Q645">
        <v>53</v>
      </c>
      <c r="R645">
        <v>53</v>
      </c>
      <c r="S645">
        <v>31</v>
      </c>
      <c r="T645">
        <v>33</v>
      </c>
      <c r="U645">
        <v>39</v>
      </c>
      <c r="V645">
        <v>29</v>
      </c>
      <c r="W645">
        <v>31</v>
      </c>
      <c r="X645">
        <v>4</v>
      </c>
      <c r="Y645">
        <v>13</v>
      </c>
      <c r="Z645">
        <f t="shared" si="275"/>
        <v>10</v>
      </c>
      <c r="AA645">
        <f t="shared" si="276"/>
        <v>527.51335193599095</v>
      </c>
      <c r="AB645">
        <f t="shared" si="277"/>
        <v>36.1</v>
      </c>
      <c r="AC645">
        <f t="shared" si="278"/>
        <v>6.0166666666666666</v>
      </c>
      <c r="AD645">
        <f t="shared" si="262"/>
        <v>0</v>
      </c>
      <c r="AE645">
        <f t="shared" si="263"/>
        <v>0</v>
      </c>
      <c r="AF645">
        <f t="shared" si="264"/>
        <v>0</v>
      </c>
      <c r="AG645">
        <f t="shared" si="265"/>
        <v>1</v>
      </c>
      <c r="AH645">
        <f t="shared" si="266"/>
        <v>1</v>
      </c>
      <c r="AI645">
        <f t="shared" si="267"/>
        <v>1</v>
      </c>
      <c r="AJ645">
        <f t="shared" si="268"/>
        <v>1</v>
      </c>
      <c r="AK645">
        <f t="shared" si="269"/>
        <v>1</v>
      </c>
      <c r="AL645">
        <f t="shared" si="270"/>
        <v>1</v>
      </c>
      <c r="AM645">
        <f t="shared" si="271"/>
        <v>1</v>
      </c>
      <c r="AN645">
        <f t="shared" si="272"/>
        <v>1</v>
      </c>
      <c r="AO645">
        <f t="shared" si="273"/>
        <v>1</v>
      </c>
      <c r="AP645">
        <f t="shared" si="274"/>
        <v>1</v>
      </c>
    </row>
    <row r="646" spans="1:42" x14ac:dyDescent="0.3">
      <c r="A646">
        <v>703</v>
      </c>
      <c r="B646" t="s">
        <v>727</v>
      </c>
      <c r="C646" s="1">
        <v>42481</v>
      </c>
      <c r="D646" s="5">
        <f>INDEX(daysDrivenData!B:C,MATCH(DataCleaned!B646,daysDrivenData!C:C,0),1)</f>
        <v>8</v>
      </c>
      <c r="E646">
        <v>51</v>
      </c>
      <c r="F646">
        <v>5.0608859995462696</v>
      </c>
      <c r="G646">
        <v>15.8496732026143</v>
      </c>
      <c r="H646">
        <v>31.372549019607799</v>
      </c>
      <c r="I646">
        <v>770.52749781483897</v>
      </c>
      <c r="J646">
        <v>15.1083823100948</v>
      </c>
      <c r="K646">
        <v>0</v>
      </c>
      <c r="L646">
        <v>0</v>
      </c>
      <c r="M646">
        <v>0</v>
      </c>
      <c r="N646">
        <v>33</v>
      </c>
      <c r="O646">
        <v>4</v>
      </c>
      <c r="P646">
        <v>0</v>
      </c>
      <c r="Q646">
        <v>0</v>
      </c>
      <c r="R646">
        <v>0</v>
      </c>
      <c r="S646">
        <v>0</v>
      </c>
      <c r="T646">
        <v>14</v>
      </c>
      <c r="U646">
        <v>0</v>
      </c>
      <c r="V646">
        <v>0</v>
      </c>
      <c r="W646">
        <v>0</v>
      </c>
      <c r="X646">
        <v>4</v>
      </c>
      <c r="Y646">
        <v>10</v>
      </c>
      <c r="Z646">
        <f t="shared" si="275"/>
        <v>7</v>
      </c>
      <c r="AA646">
        <f t="shared" si="276"/>
        <v>110.07535683069128</v>
      </c>
      <c r="AB646">
        <f t="shared" si="277"/>
        <v>7.2857142857142856</v>
      </c>
      <c r="AC646">
        <f t="shared" si="278"/>
        <v>6.375</v>
      </c>
      <c r="AD646">
        <f t="shared" si="262"/>
        <v>0</v>
      </c>
      <c r="AE646">
        <f t="shared" si="263"/>
        <v>0</v>
      </c>
      <c r="AF646">
        <f t="shared" si="264"/>
        <v>0</v>
      </c>
      <c r="AG646">
        <f t="shared" si="265"/>
        <v>1</v>
      </c>
      <c r="AH646">
        <f t="shared" si="266"/>
        <v>1</v>
      </c>
      <c r="AI646">
        <f t="shared" si="267"/>
        <v>1</v>
      </c>
      <c r="AJ646">
        <f t="shared" si="268"/>
        <v>1</v>
      </c>
      <c r="AK646">
        <f t="shared" si="269"/>
        <v>1</v>
      </c>
      <c r="AL646">
        <f t="shared" si="270"/>
        <v>1</v>
      </c>
      <c r="AM646">
        <f t="shared" si="271"/>
        <v>1</v>
      </c>
      <c r="AN646">
        <f t="shared" si="272"/>
        <v>0</v>
      </c>
      <c r="AO646">
        <f t="shared" si="273"/>
        <v>0</v>
      </c>
      <c r="AP646">
        <f t="shared" si="274"/>
        <v>0</v>
      </c>
    </row>
    <row r="647" spans="1:42" x14ac:dyDescent="0.3">
      <c r="A647">
        <v>704</v>
      </c>
      <c r="B647" t="s">
        <v>728</v>
      </c>
      <c r="C647" s="1">
        <v>42485</v>
      </c>
      <c r="D647" s="5">
        <f>INDEX(daysDrivenData!B:C,MATCH(DataCleaned!B647,daysDrivenData!C:C,0),1)</f>
        <v>36</v>
      </c>
      <c r="E647">
        <v>231</v>
      </c>
      <c r="F647">
        <v>5.4131760178959603</v>
      </c>
      <c r="G647">
        <v>14.541630591630501</v>
      </c>
      <c r="H647">
        <v>41.125541125541098</v>
      </c>
      <c r="I647">
        <v>3609.9579571874101</v>
      </c>
      <c r="J647">
        <v>15.6275236241879</v>
      </c>
      <c r="K647">
        <v>0</v>
      </c>
      <c r="L647">
        <v>0</v>
      </c>
      <c r="M647">
        <v>0</v>
      </c>
      <c r="N647">
        <v>0</v>
      </c>
      <c r="O647">
        <v>45</v>
      </c>
      <c r="P647">
        <v>37</v>
      </c>
      <c r="Q647">
        <v>0</v>
      </c>
      <c r="R647">
        <v>18</v>
      </c>
      <c r="S647">
        <v>20</v>
      </c>
      <c r="T647">
        <v>10</v>
      </c>
      <c r="U647">
        <v>13</v>
      </c>
      <c r="V647">
        <v>34</v>
      </c>
      <c r="W647">
        <v>54</v>
      </c>
      <c r="X647">
        <v>5</v>
      </c>
      <c r="Y647">
        <v>13</v>
      </c>
      <c r="Z647">
        <f t="shared" si="275"/>
        <v>9</v>
      </c>
      <c r="AA647">
        <f t="shared" si="276"/>
        <v>401.10643968749002</v>
      </c>
      <c r="AB647">
        <f t="shared" si="277"/>
        <v>25.666666666666668</v>
      </c>
      <c r="AC647">
        <f t="shared" si="278"/>
        <v>6.416666666666667</v>
      </c>
      <c r="AD647">
        <f t="shared" si="262"/>
        <v>0</v>
      </c>
      <c r="AE647">
        <f t="shared" si="263"/>
        <v>0</v>
      </c>
      <c r="AF647">
        <f t="shared" si="264"/>
        <v>0</v>
      </c>
      <c r="AG647">
        <f t="shared" si="265"/>
        <v>0</v>
      </c>
      <c r="AH647">
        <f t="shared" si="266"/>
        <v>1</v>
      </c>
      <c r="AI647">
        <f t="shared" si="267"/>
        <v>1</v>
      </c>
      <c r="AJ647">
        <f t="shared" si="268"/>
        <v>1</v>
      </c>
      <c r="AK647">
        <f t="shared" si="269"/>
        <v>1</v>
      </c>
      <c r="AL647">
        <f t="shared" si="270"/>
        <v>1</v>
      </c>
      <c r="AM647">
        <f t="shared" si="271"/>
        <v>1</v>
      </c>
      <c r="AN647">
        <f t="shared" si="272"/>
        <v>1</v>
      </c>
      <c r="AO647">
        <f t="shared" si="273"/>
        <v>1</v>
      </c>
      <c r="AP647">
        <f t="shared" si="274"/>
        <v>1</v>
      </c>
    </row>
    <row r="648" spans="1:42" x14ac:dyDescent="0.3">
      <c r="A648">
        <v>705</v>
      </c>
      <c r="B648" t="s">
        <v>729</v>
      </c>
      <c r="C648" s="1">
        <v>42472</v>
      </c>
      <c r="D648" s="5">
        <f>INDEX(daysDrivenData!B:C,MATCH(DataCleaned!B648,daysDrivenData!C:C,0),1)</f>
        <v>8</v>
      </c>
      <c r="E648">
        <v>34</v>
      </c>
      <c r="F648">
        <v>4.3709916889568898</v>
      </c>
      <c r="G648">
        <v>12.9843137254901</v>
      </c>
      <c r="H648">
        <v>35.294117647058798</v>
      </c>
      <c r="I648">
        <v>443.06271936839499</v>
      </c>
      <c r="J648">
        <v>13.031256452011601</v>
      </c>
      <c r="K648">
        <v>0</v>
      </c>
      <c r="L648">
        <v>0</v>
      </c>
      <c r="M648">
        <v>11</v>
      </c>
      <c r="N648">
        <v>5</v>
      </c>
      <c r="O648">
        <v>5</v>
      </c>
      <c r="P648">
        <v>0</v>
      </c>
      <c r="Q648">
        <v>8</v>
      </c>
      <c r="R648">
        <v>0</v>
      </c>
      <c r="S648">
        <v>5</v>
      </c>
      <c r="T648">
        <v>0</v>
      </c>
      <c r="U648">
        <v>0</v>
      </c>
      <c r="V648">
        <v>0</v>
      </c>
      <c r="W648">
        <v>0</v>
      </c>
      <c r="X648">
        <v>3</v>
      </c>
      <c r="Y648">
        <v>9</v>
      </c>
      <c r="Z648">
        <f t="shared" si="275"/>
        <v>7</v>
      </c>
      <c r="AA648">
        <f t="shared" si="276"/>
        <v>63.294674195485001</v>
      </c>
      <c r="AB648">
        <f t="shared" si="277"/>
        <v>4.8571428571428568</v>
      </c>
      <c r="AC648">
        <f t="shared" si="278"/>
        <v>4.25</v>
      </c>
      <c r="AD648">
        <f t="shared" si="262"/>
        <v>0</v>
      </c>
      <c r="AE648">
        <f t="shared" si="263"/>
        <v>0</v>
      </c>
      <c r="AF648">
        <f t="shared" si="264"/>
        <v>1</v>
      </c>
      <c r="AG648">
        <f t="shared" si="265"/>
        <v>1</v>
      </c>
      <c r="AH648">
        <f t="shared" si="266"/>
        <v>1</v>
      </c>
      <c r="AI648">
        <f t="shared" si="267"/>
        <v>1</v>
      </c>
      <c r="AJ648">
        <f t="shared" si="268"/>
        <v>1</v>
      </c>
      <c r="AK648">
        <f t="shared" si="269"/>
        <v>1</v>
      </c>
      <c r="AL648">
        <f t="shared" si="270"/>
        <v>1</v>
      </c>
      <c r="AM648">
        <f t="shared" si="271"/>
        <v>0</v>
      </c>
      <c r="AN648">
        <f t="shared" si="272"/>
        <v>0</v>
      </c>
      <c r="AO648">
        <f t="shared" si="273"/>
        <v>0</v>
      </c>
      <c r="AP648">
        <f t="shared" si="274"/>
        <v>0</v>
      </c>
    </row>
    <row r="649" spans="1:42" x14ac:dyDescent="0.3">
      <c r="A649">
        <v>706</v>
      </c>
      <c r="B649" t="s">
        <v>730</v>
      </c>
      <c r="C649" s="1">
        <v>42482</v>
      </c>
      <c r="D649" s="5">
        <f>INDEX(daysDrivenData!B:C,MATCH(DataCleaned!B649,daysDrivenData!C:C,0),1)</f>
        <v>15</v>
      </c>
      <c r="E649">
        <v>52</v>
      </c>
      <c r="F649">
        <v>5.6535359454568503</v>
      </c>
      <c r="G649">
        <v>12.680769230769201</v>
      </c>
      <c r="H649">
        <v>19.230769230769202</v>
      </c>
      <c r="I649">
        <v>789.35557700154504</v>
      </c>
      <c r="J649">
        <v>15.179914942337399</v>
      </c>
      <c r="K649">
        <v>0</v>
      </c>
      <c r="L649">
        <v>0</v>
      </c>
      <c r="M649">
        <v>0</v>
      </c>
      <c r="N649">
        <v>17</v>
      </c>
      <c r="O649">
        <v>3</v>
      </c>
      <c r="P649">
        <v>2</v>
      </c>
      <c r="Q649">
        <v>0</v>
      </c>
      <c r="R649">
        <v>0</v>
      </c>
      <c r="S649">
        <v>0</v>
      </c>
      <c r="T649">
        <v>9</v>
      </c>
      <c r="U649">
        <v>5</v>
      </c>
      <c r="V649">
        <v>16</v>
      </c>
      <c r="W649">
        <v>0</v>
      </c>
      <c r="X649">
        <v>4</v>
      </c>
      <c r="Y649">
        <v>12</v>
      </c>
      <c r="Z649">
        <f t="shared" si="275"/>
        <v>9</v>
      </c>
      <c r="AA649">
        <f t="shared" si="276"/>
        <v>87.706175222393895</v>
      </c>
      <c r="AB649">
        <f t="shared" si="277"/>
        <v>5.7777777777777777</v>
      </c>
      <c r="AC649">
        <f t="shared" si="278"/>
        <v>3.4666666666666668</v>
      </c>
      <c r="AD649">
        <f t="shared" si="262"/>
        <v>0</v>
      </c>
      <c r="AE649">
        <f t="shared" si="263"/>
        <v>0</v>
      </c>
      <c r="AF649">
        <f t="shared" si="264"/>
        <v>0</v>
      </c>
      <c r="AG649">
        <f t="shared" si="265"/>
        <v>1</v>
      </c>
      <c r="AH649">
        <f t="shared" si="266"/>
        <v>1</v>
      </c>
      <c r="AI649">
        <f t="shared" si="267"/>
        <v>1</v>
      </c>
      <c r="AJ649">
        <f t="shared" si="268"/>
        <v>1</v>
      </c>
      <c r="AK649">
        <f t="shared" si="269"/>
        <v>1</v>
      </c>
      <c r="AL649">
        <f t="shared" si="270"/>
        <v>1</v>
      </c>
      <c r="AM649">
        <f t="shared" si="271"/>
        <v>1</v>
      </c>
      <c r="AN649">
        <f t="shared" si="272"/>
        <v>1</v>
      </c>
      <c r="AO649">
        <f t="shared" si="273"/>
        <v>1</v>
      </c>
      <c r="AP649">
        <f t="shared" si="274"/>
        <v>0</v>
      </c>
    </row>
    <row r="650" spans="1:42" x14ac:dyDescent="0.3">
      <c r="A650">
        <v>707</v>
      </c>
      <c r="B650" t="s">
        <v>731</v>
      </c>
      <c r="C650" s="1">
        <v>42484</v>
      </c>
      <c r="D650" s="5">
        <f>INDEX(daysDrivenData!B:C,MATCH(DataCleaned!B650,daysDrivenData!C:C,0),1)</f>
        <v>38</v>
      </c>
      <c r="E650">
        <v>235</v>
      </c>
      <c r="F650">
        <v>3.8640447028767402</v>
      </c>
      <c r="G650">
        <v>14.2835460992907</v>
      </c>
      <c r="H650">
        <v>37.021276595744602</v>
      </c>
      <c r="I650">
        <v>3160.8052836266202</v>
      </c>
      <c r="J650">
        <v>13.4502352494749</v>
      </c>
      <c r="K650">
        <v>0</v>
      </c>
      <c r="L650">
        <v>0</v>
      </c>
      <c r="M650">
        <v>0</v>
      </c>
      <c r="N650">
        <v>10</v>
      </c>
      <c r="O650">
        <v>52</v>
      </c>
      <c r="P650">
        <v>36</v>
      </c>
      <c r="Q650">
        <v>44</v>
      </c>
      <c r="R650">
        <v>39</v>
      </c>
      <c r="S650">
        <v>5</v>
      </c>
      <c r="T650">
        <v>20</v>
      </c>
      <c r="U650">
        <v>4</v>
      </c>
      <c r="V650">
        <v>15</v>
      </c>
      <c r="W650">
        <v>10</v>
      </c>
      <c r="X650">
        <v>4</v>
      </c>
      <c r="Y650">
        <v>13</v>
      </c>
      <c r="Z650">
        <f t="shared" si="275"/>
        <v>10</v>
      </c>
      <c r="AA650">
        <f t="shared" si="276"/>
        <v>316.08052836266199</v>
      </c>
      <c r="AB650">
        <f t="shared" si="277"/>
        <v>23.5</v>
      </c>
      <c r="AC650">
        <f t="shared" si="278"/>
        <v>6.1842105263157894</v>
      </c>
      <c r="AD650">
        <f t="shared" si="262"/>
        <v>0</v>
      </c>
      <c r="AE650">
        <f t="shared" si="263"/>
        <v>0</v>
      </c>
      <c r="AF650">
        <f t="shared" si="264"/>
        <v>0</v>
      </c>
      <c r="AG650">
        <f t="shared" si="265"/>
        <v>1</v>
      </c>
      <c r="AH650">
        <f t="shared" si="266"/>
        <v>1</v>
      </c>
      <c r="AI650">
        <f t="shared" si="267"/>
        <v>1</v>
      </c>
      <c r="AJ650">
        <f t="shared" si="268"/>
        <v>1</v>
      </c>
      <c r="AK650">
        <f t="shared" si="269"/>
        <v>1</v>
      </c>
      <c r="AL650">
        <f t="shared" si="270"/>
        <v>1</v>
      </c>
      <c r="AM650">
        <f t="shared" si="271"/>
        <v>1</v>
      </c>
      <c r="AN650">
        <f t="shared" si="272"/>
        <v>1</v>
      </c>
      <c r="AO650">
        <f t="shared" si="273"/>
        <v>1</v>
      </c>
      <c r="AP650">
        <f t="shared" si="274"/>
        <v>1</v>
      </c>
    </row>
    <row r="651" spans="1:42" x14ac:dyDescent="0.3">
      <c r="A651">
        <v>708</v>
      </c>
      <c r="B651" t="s">
        <v>732</v>
      </c>
      <c r="C651" s="1">
        <v>42458</v>
      </c>
      <c r="D651" s="5">
        <f>INDEX(daysDrivenData!B:C,MATCH(DataCleaned!B651,daysDrivenData!C:C,0),1)</f>
        <v>2</v>
      </c>
      <c r="E651">
        <v>27</v>
      </c>
      <c r="F651">
        <v>2.7960852597038799</v>
      </c>
      <c r="G651">
        <v>11.329012345679001</v>
      </c>
      <c r="H651">
        <v>3.7037037037037002</v>
      </c>
      <c r="I651">
        <v>259.083477062025</v>
      </c>
      <c r="J651">
        <v>9.5956843356305708</v>
      </c>
      <c r="K651">
        <v>27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1</v>
      </c>
      <c r="Z651">
        <f t="shared" si="275"/>
        <v>1</v>
      </c>
      <c r="AA651">
        <f t="shared" si="276"/>
        <v>259.083477062025</v>
      </c>
      <c r="AB651">
        <f t="shared" si="277"/>
        <v>27</v>
      </c>
      <c r="AC651">
        <f t="shared" si="278"/>
        <v>13.5</v>
      </c>
      <c r="AD651">
        <f t="shared" si="262"/>
        <v>1</v>
      </c>
      <c r="AE651">
        <f t="shared" si="263"/>
        <v>0</v>
      </c>
      <c r="AF651">
        <f t="shared" si="264"/>
        <v>0</v>
      </c>
      <c r="AG651">
        <f t="shared" si="265"/>
        <v>0</v>
      </c>
      <c r="AH651">
        <f t="shared" si="266"/>
        <v>0</v>
      </c>
      <c r="AI651">
        <f t="shared" si="267"/>
        <v>0</v>
      </c>
      <c r="AJ651">
        <f t="shared" si="268"/>
        <v>0</v>
      </c>
      <c r="AK651">
        <f t="shared" si="269"/>
        <v>0</v>
      </c>
      <c r="AL651">
        <f t="shared" si="270"/>
        <v>0</v>
      </c>
      <c r="AM651">
        <f t="shared" si="271"/>
        <v>0</v>
      </c>
      <c r="AN651">
        <f t="shared" si="272"/>
        <v>0</v>
      </c>
      <c r="AO651">
        <f t="shared" si="273"/>
        <v>0</v>
      </c>
      <c r="AP651">
        <f t="shared" si="274"/>
        <v>0</v>
      </c>
    </row>
    <row r="652" spans="1:42" x14ac:dyDescent="0.3">
      <c r="A652">
        <v>709</v>
      </c>
      <c r="B652" t="s">
        <v>733</v>
      </c>
      <c r="C652" s="1">
        <v>42466</v>
      </c>
      <c r="D652" s="5">
        <f>INDEX(daysDrivenData!B:C,MATCH(DataCleaned!B652,daysDrivenData!C:C,0),1)</f>
        <v>43</v>
      </c>
      <c r="E652">
        <v>217</v>
      </c>
      <c r="F652">
        <v>4.6002686277381102</v>
      </c>
      <c r="G652">
        <v>14.128955453148899</v>
      </c>
      <c r="H652">
        <v>41.4746543778801</v>
      </c>
      <c r="I652">
        <v>3226.60923662806</v>
      </c>
      <c r="J652">
        <v>14.8691669890694</v>
      </c>
      <c r="K652">
        <v>0</v>
      </c>
      <c r="L652">
        <v>1</v>
      </c>
      <c r="M652">
        <v>30</v>
      </c>
      <c r="N652">
        <v>21</v>
      </c>
      <c r="O652">
        <v>51</v>
      </c>
      <c r="P652">
        <v>14</v>
      </c>
      <c r="Q652">
        <v>12</v>
      </c>
      <c r="R652">
        <v>11</v>
      </c>
      <c r="S652">
        <v>28</v>
      </c>
      <c r="T652">
        <v>23</v>
      </c>
      <c r="U652">
        <v>7</v>
      </c>
      <c r="V652">
        <v>7</v>
      </c>
      <c r="W652">
        <v>12</v>
      </c>
      <c r="X652">
        <v>2</v>
      </c>
      <c r="Y652">
        <v>13</v>
      </c>
      <c r="Z652">
        <f t="shared" si="275"/>
        <v>12</v>
      </c>
      <c r="AA652">
        <f t="shared" si="276"/>
        <v>268.88410305233833</v>
      </c>
      <c r="AB652">
        <f t="shared" si="277"/>
        <v>18.083333333333332</v>
      </c>
      <c r="AC652">
        <f t="shared" si="278"/>
        <v>5.0465116279069768</v>
      </c>
      <c r="AD652">
        <f t="shared" si="262"/>
        <v>0</v>
      </c>
      <c r="AE652">
        <f t="shared" si="263"/>
        <v>1</v>
      </c>
      <c r="AF652">
        <f t="shared" si="264"/>
        <v>1</v>
      </c>
      <c r="AG652">
        <f t="shared" si="265"/>
        <v>1</v>
      </c>
      <c r="AH652">
        <f t="shared" si="266"/>
        <v>1</v>
      </c>
      <c r="AI652">
        <f t="shared" si="267"/>
        <v>1</v>
      </c>
      <c r="AJ652">
        <f t="shared" si="268"/>
        <v>1</v>
      </c>
      <c r="AK652">
        <f t="shared" si="269"/>
        <v>1</v>
      </c>
      <c r="AL652">
        <f t="shared" si="270"/>
        <v>1</v>
      </c>
      <c r="AM652">
        <f t="shared" si="271"/>
        <v>1</v>
      </c>
      <c r="AN652">
        <f t="shared" si="272"/>
        <v>1</v>
      </c>
      <c r="AO652">
        <f t="shared" si="273"/>
        <v>1</v>
      </c>
      <c r="AP652">
        <f t="shared" si="274"/>
        <v>1</v>
      </c>
    </row>
    <row r="653" spans="1:42" x14ac:dyDescent="0.3">
      <c r="A653">
        <v>710</v>
      </c>
      <c r="B653" t="s">
        <v>734</v>
      </c>
      <c r="C653" s="1">
        <v>42465</v>
      </c>
      <c r="D653" s="5">
        <f>INDEX(daysDrivenData!B:C,MATCH(DataCleaned!B653,daysDrivenData!C:C,0),1)</f>
        <v>5</v>
      </c>
      <c r="E653">
        <v>32</v>
      </c>
      <c r="F653">
        <v>3.1318545180011599</v>
      </c>
      <c r="G653">
        <v>11.0875</v>
      </c>
      <c r="H653">
        <v>31.25</v>
      </c>
      <c r="I653">
        <v>360.784818398639</v>
      </c>
      <c r="J653">
        <v>11.2745255749574</v>
      </c>
      <c r="K653">
        <v>0</v>
      </c>
      <c r="L653">
        <v>23</v>
      </c>
      <c r="M653">
        <v>9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</v>
      </c>
      <c r="Y653">
        <v>3</v>
      </c>
      <c r="Z653">
        <f t="shared" si="275"/>
        <v>2</v>
      </c>
      <c r="AA653">
        <f t="shared" si="276"/>
        <v>180.3924091993195</v>
      </c>
      <c r="AB653">
        <f t="shared" si="277"/>
        <v>16</v>
      </c>
      <c r="AC653">
        <f t="shared" si="278"/>
        <v>6.4</v>
      </c>
      <c r="AD653">
        <f t="shared" si="262"/>
        <v>0</v>
      </c>
      <c r="AE653">
        <f t="shared" si="263"/>
        <v>1</v>
      </c>
      <c r="AF653">
        <f t="shared" si="264"/>
        <v>1</v>
      </c>
      <c r="AG653">
        <f t="shared" si="265"/>
        <v>0</v>
      </c>
      <c r="AH653">
        <f t="shared" si="266"/>
        <v>0</v>
      </c>
      <c r="AI653">
        <f t="shared" si="267"/>
        <v>0</v>
      </c>
      <c r="AJ653">
        <f t="shared" si="268"/>
        <v>0</v>
      </c>
      <c r="AK653">
        <f t="shared" si="269"/>
        <v>0</v>
      </c>
      <c r="AL653">
        <f t="shared" si="270"/>
        <v>0</v>
      </c>
      <c r="AM653">
        <f t="shared" si="271"/>
        <v>0</v>
      </c>
      <c r="AN653">
        <f t="shared" si="272"/>
        <v>0</v>
      </c>
      <c r="AO653">
        <f t="shared" si="273"/>
        <v>0</v>
      </c>
      <c r="AP653">
        <f t="shared" si="274"/>
        <v>0</v>
      </c>
    </row>
    <row r="654" spans="1:42" x14ac:dyDescent="0.3">
      <c r="A654">
        <v>711</v>
      </c>
      <c r="B654" t="s">
        <v>735</v>
      </c>
      <c r="C654" s="1">
        <v>42461</v>
      </c>
      <c r="D654" s="5">
        <f>INDEX(daysDrivenData!B:C,MATCH(DataCleaned!B654,daysDrivenData!C:C,0),1)</f>
        <v>33</v>
      </c>
      <c r="E654">
        <v>270</v>
      </c>
      <c r="F654">
        <v>3.9440069520102301</v>
      </c>
      <c r="G654">
        <v>14.118580246913501</v>
      </c>
      <c r="H654">
        <v>45.925925925925903</v>
      </c>
      <c r="I654">
        <v>3840.4680013349098</v>
      </c>
      <c r="J654">
        <v>14.223955560499601</v>
      </c>
      <c r="K654">
        <v>32</v>
      </c>
      <c r="L654">
        <v>44</v>
      </c>
      <c r="M654">
        <v>21</v>
      </c>
      <c r="N654">
        <v>3</v>
      </c>
      <c r="O654">
        <v>12</v>
      </c>
      <c r="P654">
        <v>0</v>
      </c>
      <c r="Q654">
        <v>13</v>
      </c>
      <c r="R654">
        <v>32</v>
      </c>
      <c r="S654">
        <v>10</v>
      </c>
      <c r="T654">
        <v>43</v>
      </c>
      <c r="U654">
        <v>60</v>
      </c>
      <c r="V654">
        <v>0</v>
      </c>
      <c r="W654">
        <v>0</v>
      </c>
      <c r="X654">
        <v>1</v>
      </c>
      <c r="Y654">
        <v>11</v>
      </c>
      <c r="Z654">
        <f t="shared" si="275"/>
        <v>11</v>
      </c>
      <c r="AA654">
        <f t="shared" si="276"/>
        <v>349.13345466681</v>
      </c>
      <c r="AB654">
        <f t="shared" si="277"/>
        <v>24.545454545454547</v>
      </c>
      <c r="AC654">
        <f t="shared" si="278"/>
        <v>8.1818181818181817</v>
      </c>
      <c r="AD654">
        <f t="shared" si="262"/>
        <v>1</v>
      </c>
      <c r="AE654">
        <f t="shared" si="263"/>
        <v>1</v>
      </c>
      <c r="AF654">
        <f t="shared" si="264"/>
        <v>1</v>
      </c>
      <c r="AG654">
        <f t="shared" si="265"/>
        <v>1</v>
      </c>
      <c r="AH654">
        <f t="shared" si="266"/>
        <v>1</v>
      </c>
      <c r="AI654">
        <f t="shared" si="267"/>
        <v>1</v>
      </c>
      <c r="AJ654">
        <f t="shared" si="268"/>
        <v>1</v>
      </c>
      <c r="AK654">
        <f t="shared" si="269"/>
        <v>1</v>
      </c>
      <c r="AL654">
        <f t="shared" si="270"/>
        <v>1</v>
      </c>
      <c r="AM654">
        <f t="shared" si="271"/>
        <v>1</v>
      </c>
      <c r="AN654">
        <f t="shared" si="272"/>
        <v>1</v>
      </c>
      <c r="AO654">
        <f t="shared" si="273"/>
        <v>0</v>
      </c>
      <c r="AP654">
        <f t="shared" si="274"/>
        <v>0</v>
      </c>
    </row>
    <row r="655" spans="1:42" x14ac:dyDescent="0.3">
      <c r="A655">
        <v>712</v>
      </c>
      <c r="B655" t="s">
        <v>736</v>
      </c>
      <c r="C655" s="1">
        <v>42464</v>
      </c>
      <c r="D655" s="5">
        <f>INDEX(daysDrivenData!B:C,MATCH(DataCleaned!B655,daysDrivenData!C:C,0),1)</f>
        <v>63</v>
      </c>
      <c r="E655">
        <v>442</v>
      </c>
      <c r="F655">
        <v>4.01864382504235</v>
      </c>
      <c r="G655">
        <v>12.7659502262443</v>
      </c>
      <c r="H655">
        <v>20.3619909502262</v>
      </c>
      <c r="I655">
        <v>5500.0642253698097</v>
      </c>
      <c r="J655">
        <v>12.4435842202936</v>
      </c>
      <c r="K655">
        <v>0</v>
      </c>
      <c r="L655">
        <v>55</v>
      </c>
      <c r="M655">
        <v>45</v>
      </c>
      <c r="N655">
        <v>44</v>
      </c>
      <c r="O655">
        <v>29</v>
      </c>
      <c r="P655">
        <v>40</v>
      </c>
      <c r="Q655">
        <v>43</v>
      </c>
      <c r="R655">
        <v>40</v>
      </c>
      <c r="S655">
        <v>33</v>
      </c>
      <c r="T655">
        <v>31</v>
      </c>
      <c r="U655">
        <v>19</v>
      </c>
      <c r="V655">
        <v>41</v>
      </c>
      <c r="W655">
        <v>22</v>
      </c>
      <c r="X655">
        <v>2</v>
      </c>
      <c r="Y655">
        <v>13</v>
      </c>
      <c r="Z655">
        <f t="shared" si="275"/>
        <v>12</v>
      </c>
      <c r="AA655">
        <f t="shared" si="276"/>
        <v>458.33868544748412</v>
      </c>
      <c r="AB655">
        <f t="shared" si="277"/>
        <v>36.833333333333336</v>
      </c>
      <c r="AC655">
        <f t="shared" si="278"/>
        <v>7.0158730158730158</v>
      </c>
      <c r="AD655">
        <f t="shared" si="262"/>
        <v>0</v>
      </c>
      <c r="AE655">
        <f t="shared" si="263"/>
        <v>1</v>
      </c>
      <c r="AF655">
        <f t="shared" si="264"/>
        <v>1</v>
      </c>
      <c r="AG655">
        <f t="shared" si="265"/>
        <v>1</v>
      </c>
      <c r="AH655">
        <f t="shared" si="266"/>
        <v>1</v>
      </c>
      <c r="AI655">
        <f t="shared" si="267"/>
        <v>1</v>
      </c>
      <c r="AJ655">
        <f t="shared" si="268"/>
        <v>1</v>
      </c>
      <c r="AK655">
        <f t="shared" si="269"/>
        <v>1</v>
      </c>
      <c r="AL655">
        <f t="shared" si="270"/>
        <v>1</v>
      </c>
      <c r="AM655">
        <f t="shared" si="271"/>
        <v>1</v>
      </c>
      <c r="AN655">
        <f t="shared" si="272"/>
        <v>1</v>
      </c>
      <c r="AO655">
        <f t="shared" si="273"/>
        <v>1</v>
      </c>
      <c r="AP655">
        <f t="shared" si="274"/>
        <v>1</v>
      </c>
    </row>
    <row r="656" spans="1:42" x14ac:dyDescent="0.3">
      <c r="A656">
        <v>713</v>
      </c>
      <c r="B656" t="s">
        <v>737</v>
      </c>
      <c r="C656" s="1">
        <v>42490</v>
      </c>
      <c r="D656" s="5">
        <f>INDEX(daysDrivenData!B:C,MATCH(DataCleaned!B656,daysDrivenData!C:C,0),1)</f>
        <v>9</v>
      </c>
      <c r="E656">
        <v>30</v>
      </c>
      <c r="F656">
        <v>3.5866669980654602</v>
      </c>
      <c r="G656">
        <v>15.688333333333301</v>
      </c>
      <c r="H656">
        <v>63.3333333333333</v>
      </c>
      <c r="I656">
        <v>431.215801384418</v>
      </c>
      <c r="J656">
        <v>14.3738600461472</v>
      </c>
      <c r="K656">
        <v>0</v>
      </c>
      <c r="L656">
        <v>0</v>
      </c>
      <c r="M656">
        <v>0</v>
      </c>
      <c r="N656">
        <v>0</v>
      </c>
      <c r="O656">
        <v>9</v>
      </c>
      <c r="P656">
        <v>5</v>
      </c>
      <c r="Q656">
        <v>0</v>
      </c>
      <c r="R656">
        <v>5</v>
      </c>
      <c r="S656">
        <v>6</v>
      </c>
      <c r="T656">
        <v>0</v>
      </c>
      <c r="U656">
        <v>3</v>
      </c>
      <c r="V656">
        <v>2</v>
      </c>
      <c r="W656">
        <v>0</v>
      </c>
      <c r="X656">
        <v>5</v>
      </c>
      <c r="Y656">
        <v>12</v>
      </c>
      <c r="Z656">
        <f t="shared" si="275"/>
        <v>8</v>
      </c>
      <c r="AA656">
        <f t="shared" si="276"/>
        <v>53.90197517305225</v>
      </c>
      <c r="AB656">
        <f t="shared" si="277"/>
        <v>3.75</v>
      </c>
      <c r="AC656">
        <f t="shared" si="278"/>
        <v>3.3333333333333335</v>
      </c>
      <c r="AD656">
        <f t="shared" si="262"/>
        <v>0</v>
      </c>
      <c r="AE656">
        <f t="shared" si="263"/>
        <v>0</v>
      </c>
      <c r="AF656">
        <f t="shared" si="264"/>
        <v>0</v>
      </c>
      <c r="AG656">
        <f t="shared" si="265"/>
        <v>0</v>
      </c>
      <c r="AH656">
        <f t="shared" si="266"/>
        <v>1</v>
      </c>
      <c r="AI656">
        <f t="shared" si="267"/>
        <v>1</v>
      </c>
      <c r="AJ656">
        <f t="shared" si="268"/>
        <v>1</v>
      </c>
      <c r="AK656">
        <f t="shared" si="269"/>
        <v>1</v>
      </c>
      <c r="AL656">
        <f t="shared" si="270"/>
        <v>1</v>
      </c>
      <c r="AM656">
        <f t="shared" si="271"/>
        <v>1</v>
      </c>
      <c r="AN656">
        <f t="shared" si="272"/>
        <v>1</v>
      </c>
      <c r="AO656">
        <f t="shared" si="273"/>
        <v>1</v>
      </c>
      <c r="AP656">
        <f t="shared" si="274"/>
        <v>0</v>
      </c>
    </row>
    <row r="657" spans="1:42" x14ac:dyDescent="0.3">
      <c r="A657">
        <v>714</v>
      </c>
      <c r="B657" t="s">
        <v>738</v>
      </c>
      <c r="C657" s="1">
        <v>42458</v>
      </c>
      <c r="D657" s="5">
        <f>INDEX(daysDrivenData!B:C,MATCH(DataCleaned!B657,daysDrivenData!C:C,0),1)</f>
        <v>35</v>
      </c>
      <c r="E657">
        <v>223</v>
      </c>
      <c r="F657">
        <v>3.2696884180747299</v>
      </c>
      <c r="G657">
        <v>13.1762331838565</v>
      </c>
      <c r="H657">
        <v>36.771300448430402</v>
      </c>
      <c r="I657">
        <v>2716.3826202387299</v>
      </c>
      <c r="J657">
        <v>12.181087983133301</v>
      </c>
      <c r="K657">
        <v>22</v>
      </c>
      <c r="L657">
        <v>7</v>
      </c>
      <c r="M657">
        <v>19</v>
      </c>
      <c r="N657">
        <v>32</v>
      </c>
      <c r="O657">
        <v>17</v>
      </c>
      <c r="P657">
        <v>14</v>
      </c>
      <c r="Q657">
        <v>0</v>
      </c>
      <c r="R657">
        <v>16</v>
      </c>
      <c r="S657">
        <v>10</v>
      </c>
      <c r="T657">
        <v>26</v>
      </c>
      <c r="U657">
        <v>32</v>
      </c>
      <c r="V657">
        <v>0</v>
      </c>
      <c r="W657">
        <v>28</v>
      </c>
      <c r="X657">
        <v>1</v>
      </c>
      <c r="Y657">
        <v>13</v>
      </c>
      <c r="Z657">
        <f t="shared" si="275"/>
        <v>13</v>
      </c>
      <c r="AA657">
        <f t="shared" si="276"/>
        <v>208.95250924913307</v>
      </c>
      <c r="AB657">
        <f t="shared" si="277"/>
        <v>17.153846153846153</v>
      </c>
      <c r="AC657">
        <f t="shared" si="278"/>
        <v>6.371428571428571</v>
      </c>
      <c r="AD657">
        <f t="shared" si="262"/>
        <v>1</v>
      </c>
      <c r="AE657">
        <f t="shared" si="263"/>
        <v>1</v>
      </c>
      <c r="AF657">
        <f t="shared" si="264"/>
        <v>1</v>
      </c>
      <c r="AG657">
        <f t="shared" si="265"/>
        <v>1</v>
      </c>
      <c r="AH657">
        <f t="shared" si="266"/>
        <v>1</v>
      </c>
      <c r="AI657">
        <f t="shared" si="267"/>
        <v>1</v>
      </c>
      <c r="AJ657">
        <f t="shared" si="268"/>
        <v>1</v>
      </c>
      <c r="AK657">
        <f t="shared" si="269"/>
        <v>1</v>
      </c>
      <c r="AL657">
        <f t="shared" si="270"/>
        <v>1</v>
      </c>
      <c r="AM657">
        <f t="shared" si="271"/>
        <v>1</v>
      </c>
      <c r="AN657">
        <f t="shared" si="272"/>
        <v>1</v>
      </c>
      <c r="AO657">
        <f t="shared" si="273"/>
        <v>1</v>
      </c>
      <c r="AP657">
        <f t="shared" si="274"/>
        <v>1</v>
      </c>
    </row>
    <row r="658" spans="1:42" x14ac:dyDescent="0.3">
      <c r="A658">
        <v>715</v>
      </c>
      <c r="B658" t="s">
        <v>739</v>
      </c>
      <c r="C658" s="1">
        <v>42501</v>
      </c>
      <c r="D658" s="5">
        <f>INDEX(daysDrivenData!B:C,MATCH(DataCleaned!B658,daysDrivenData!C:C,0),1)</f>
        <v>11</v>
      </c>
      <c r="E658">
        <v>41</v>
      </c>
      <c r="F658">
        <v>6.5478743444896503</v>
      </c>
      <c r="G658">
        <v>15.698373983739801</v>
      </c>
      <c r="H658">
        <v>41.463414634146297</v>
      </c>
      <c r="I658">
        <v>729.05706946429302</v>
      </c>
      <c r="J658">
        <v>17.781879743031499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13</v>
      </c>
      <c r="R658">
        <v>0</v>
      </c>
      <c r="S658">
        <v>12</v>
      </c>
      <c r="T658">
        <v>9</v>
      </c>
      <c r="U658">
        <v>7</v>
      </c>
      <c r="V658">
        <v>0</v>
      </c>
      <c r="W658">
        <v>0</v>
      </c>
      <c r="X658">
        <v>7</v>
      </c>
      <c r="Y658">
        <v>11</v>
      </c>
      <c r="Z658">
        <f t="shared" si="275"/>
        <v>5</v>
      </c>
      <c r="AA658">
        <f t="shared" si="276"/>
        <v>145.81141389285861</v>
      </c>
      <c r="AB658">
        <f t="shared" si="277"/>
        <v>8.1999999999999993</v>
      </c>
      <c r="AC658">
        <f t="shared" si="278"/>
        <v>3.7272727272727271</v>
      </c>
      <c r="AD658">
        <f t="shared" si="262"/>
        <v>0</v>
      </c>
      <c r="AE658">
        <f t="shared" si="263"/>
        <v>0</v>
      </c>
      <c r="AF658">
        <f t="shared" si="264"/>
        <v>0</v>
      </c>
      <c r="AG658">
        <f t="shared" si="265"/>
        <v>0</v>
      </c>
      <c r="AH658">
        <f t="shared" si="266"/>
        <v>0</v>
      </c>
      <c r="AI658">
        <f t="shared" si="267"/>
        <v>0</v>
      </c>
      <c r="AJ658">
        <f t="shared" si="268"/>
        <v>1</v>
      </c>
      <c r="AK658">
        <f t="shared" si="269"/>
        <v>1</v>
      </c>
      <c r="AL658">
        <f t="shared" si="270"/>
        <v>1</v>
      </c>
      <c r="AM658">
        <f t="shared" si="271"/>
        <v>1</v>
      </c>
      <c r="AN658">
        <f t="shared" si="272"/>
        <v>1</v>
      </c>
      <c r="AO658">
        <f t="shared" si="273"/>
        <v>0</v>
      </c>
      <c r="AP658">
        <f t="shared" si="274"/>
        <v>0</v>
      </c>
    </row>
    <row r="659" spans="1:42" x14ac:dyDescent="0.3">
      <c r="A659">
        <v>716</v>
      </c>
      <c r="B659" t="s">
        <v>740</v>
      </c>
      <c r="C659" s="1">
        <v>42484</v>
      </c>
      <c r="D659" s="5">
        <f>INDEX(daysDrivenData!B:C,MATCH(DataCleaned!B659,daysDrivenData!C:C,0),1)</f>
        <v>9</v>
      </c>
      <c r="E659">
        <v>36</v>
      </c>
      <c r="F659">
        <v>3.9602500956223601</v>
      </c>
      <c r="G659">
        <v>14.9375</v>
      </c>
      <c r="H659">
        <v>30.5555555555555</v>
      </c>
      <c r="I659">
        <v>461.25611820891299</v>
      </c>
      <c r="J659">
        <v>12.812669950247599</v>
      </c>
      <c r="K659">
        <v>0</v>
      </c>
      <c r="L659">
        <v>0</v>
      </c>
      <c r="M659">
        <v>0</v>
      </c>
      <c r="N659">
        <v>4</v>
      </c>
      <c r="O659">
        <v>6</v>
      </c>
      <c r="P659">
        <v>19</v>
      </c>
      <c r="Q659">
        <v>7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>
        <v>7</v>
      </c>
      <c r="Z659">
        <f t="shared" si="275"/>
        <v>4</v>
      </c>
      <c r="AA659">
        <f t="shared" si="276"/>
        <v>115.31402955222825</v>
      </c>
      <c r="AB659">
        <f t="shared" si="277"/>
        <v>9</v>
      </c>
      <c r="AC659">
        <f t="shared" si="278"/>
        <v>4</v>
      </c>
      <c r="AD659">
        <f t="shared" si="262"/>
        <v>0</v>
      </c>
      <c r="AE659">
        <f t="shared" si="263"/>
        <v>0</v>
      </c>
      <c r="AF659">
        <f t="shared" si="264"/>
        <v>0</v>
      </c>
      <c r="AG659">
        <f t="shared" si="265"/>
        <v>1</v>
      </c>
      <c r="AH659">
        <f t="shared" si="266"/>
        <v>1</v>
      </c>
      <c r="AI659">
        <f t="shared" si="267"/>
        <v>1</v>
      </c>
      <c r="AJ659">
        <f t="shared" si="268"/>
        <v>1</v>
      </c>
      <c r="AK659">
        <f t="shared" si="269"/>
        <v>0</v>
      </c>
      <c r="AL659">
        <f t="shared" si="270"/>
        <v>0</v>
      </c>
      <c r="AM659">
        <f t="shared" si="271"/>
        <v>0</v>
      </c>
      <c r="AN659">
        <f t="shared" si="272"/>
        <v>0</v>
      </c>
      <c r="AO659">
        <f t="shared" si="273"/>
        <v>0</v>
      </c>
      <c r="AP659">
        <f t="shared" si="274"/>
        <v>0</v>
      </c>
    </row>
    <row r="660" spans="1:42" x14ac:dyDescent="0.3">
      <c r="A660">
        <v>717</v>
      </c>
      <c r="B660" t="s">
        <v>741</v>
      </c>
      <c r="C660" s="1">
        <v>42490</v>
      </c>
      <c r="D660" s="5">
        <f>INDEX(daysDrivenData!B:C,MATCH(DataCleaned!B660,daysDrivenData!C:C,0),1)</f>
        <v>5</v>
      </c>
      <c r="E660">
        <v>34</v>
      </c>
      <c r="F660">
        <v>6.7362470110143802</v>
      </c>
      <c r="G660">
        <v>15.796568627450901</v>
      </c>
      <c r="H660">
        <v>35.294117647058798</v>
      </c>
      <c r="I660">
        <v>573.139765636844</v>
      </c>
      <c r="J660">
        <v>16.857051930495398</v>
      </c>
      <c r="K660">
        <v>0</v>
      </c>
      <c r="L660">
        <v>0</v>
      </c>
      <c r="M660">
        <v>0</v>
      </c>
      <c r="N660">
        <v>0</v>
      </c>
      <c r="O660">
        <v>19</v>
      </c>
      <c r="P660">
        <v>0</v>
      </c>
      <c r="Q660">
        <v>0</v>
      </c>
      <c r="R660">
        <v>15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5</v>
      </c>
      <c r="Y660">
        <v>8</v>
      </c>
      <c r="Z660">
        <f t="shared" si="275"/>
        <v>4</v>
      </c>
      <c r="AA660">
        <f t="shared" si="276"/>
        <v>143.284941409211</v>
      </c>
      <c r="AB660">
        <f t="shared" si="277"/>
        <v>8.5</v>
      </c>
      <c r="AC660">
        <f t="shared" si="278"/>
        <v>6.8</v>
      </c>
      <c r="AD660">
        <f t="shared" si="262"/>
        <v>0</v>
      </c>
      <c r="AE660">
        <f t="shared" si="263"/>
        <v>0</v>
      </c>
      <c r="AF660">
        <f t="shared" si="264"/>
        <v>0</v>
      </c>
      <c r="AG660">
        <f t="shared" si="265"/>
        <v>0</v>
      </c>
      <c r="AH660">
        <f t="shared" si="266"/>
        <v>1</v>
      </c>
      <c r="AI660">
        <f t="shared" si="267"/>
        <v>1</v>
      </c>
      <c r="AJ660">
        <f t="shared" si="268"/>
        <v>1</v>
      </c>
      <c r="AK660">
        <f t="shared" si="269"/>
        <v>1</v>
      </c>
      <c r="AL660">
        <f t="shared" si="270"/>
        <v>0</v>
      </c>
      <c r="AM660">
        <f t="shared" si="271"/>
        <v>0</v>
      </c>
      <c r="AN660">
        <f t="shared" si="272"/>
        <v>0</v>
      </c>
      <c r="AO660">
        <f t="shared" si="273"/>
        <v>0</v>
      </c>
      <c r="AP660">
        <f t="shared" si="274"/>
        <v>0</v>
      </c>
    </row>
    <row r="661" spans="1:42" x14ac:dyDescent="0.3">
      <c r="A661">
        <v>718</v>
      </c>
      <c r="B661" t="s">
        <v>742</v>
      </c>
      <c r="C661" s="1">
        <v>42460</v>
      </c>
      <c r="D661" s="5">
        <f>INDEX(daysDrivenData!B:C,MATCH(DataCleaned!B661,daysDrivenData!C:C,0),1)</f>
        <v>18</v>
      </c>
      <c r="E661">
        <v>52</v>
      </c>
      <c r="F661">
        <v>5.0287098103283601</v>
      </c>
      <c r="G661">
        <v>13.2528846153846</v>
      </c>
      <c r="H661">
        <v>9.6153846153846096</v>
      </c>
      <c r="I661">
        <v>678.60004245529205</v>
      </c>
      <c r="J661">
        <v>13.0500008164479</v>
      </c>
      <c r="K661">
        <v>4</v>
      </c>
      <c r="L661">
        <v>26</v>
      </c>
      <c r="M661">
        <v>4</v>
      </c>
      <c r="N661">
        <v>10</v>
      </c>
      <c r="O661">
        <v>3</v>
      </c>
      <c r="P661">
        <v>0</v>
      </c>
      <c r="Q661">
        <v>4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</v>
      </c>
      <c r="Y661">
        <v>8</v>
      </c>
      <c r="Z661">
        <f t="shared" si="275"/>
        <v>8</v>
      </c>
      <c r="AA661">
        <f t="shared" si="276"/>
        <v>84.825005306911507</v>
      </c>
      <c r="AB661">
        <f t="shared" si="277"/>
        <v>6.5</v>
      </c>
      <c r="AC661">
        <f t="shared" si="278"/>
        <v>2.8888888888888888</v>
      </c>
      <c r="AD661">
        <f t="shared" si="262"/>
        <v>1</v>
      </c>
      <c r="AE661">
        <f t="shared" si="263"/>
        <v>1</v>
      </c>
      <c r="AF661">
        <f t="shared" si="264"/>
        <v>1</v>
      </c>
      <c r="AG661">
        <f t="shared" si="265"/>
        <v>1</v>
      </c>
      <c r="AH661">
        <f t="shared" si="266"/>
        <v>1</v>
      </c>
      <c r="AI661">
        <f t="shared" si="267"/>
        <v>1</v>
      </c>
      <c r="AJ661">
        <f t="shared" si="268"/>
        <v>1</v>
      </c>
      <c r="AK661">
        <f t="shared" si="269"/>
        <v>1</v>
      </c>
      <c r="AL661">
        <f t="shared" si="270"/>
        <v>0</v>
      </c>
      <c r="AM661">
        <f t="shared" si="271"/>
        <v>0</v>
      </c>
      <c r="AN661">
        <f t="shared" si="272"/>
        <v>0</v>
      </c>
      <c r="AO661">
        <f t="shared" si="273"/>
        <v>0</v>
      </c>
      <c r="AP661">
        <f t="shared" si="274"/>
        <v>0</v>
      </c>
    </row>
    <row r="662" spans="1:42" x14ac:dyDescent="0.3">
      <c r="A662">
        <v>719</v>
      </c>
      <c r="B662" t="s">
        <v>743</v>
      </c>
      <c r="C662" s="1">
        <v>42461</v>
      </c>
      <c r="D662" s="5">
        <f>INDEX(daysDrivenData!B:C,MATCH(DataCleaned!B662,daysDrivenData!C:C,0),1)</f>
        <v>5</v>
      </c>
      <c r="E662">
        <v>66</v>
      </c>
      <c r="F662">
        <v>3.46256191602731</v>
      </c>
      <c r="G662">
        <v>15.057828282828201</v>
      </c>
      <c r="H662">
        <v>27.272727272727199</v>
      </c>
      <c r="I662">
        <v>790.20124084717895</v>
      </c>
      <c r="J662">
        <v>11.972746073442099</v>
      </c>
      <c r="K662">
        <v>60</v>
      </c>
      <c r="L662">
        <v>5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</v>
      </c>
      <c r="Y662">
        <v>6</v>
      </c>
      <c r="Z662">
        <f t="shared" si="275"/>
        <v>6</v>
      </c>
      <c r="AA662">
        <f t="shared" si="276"/>
        <v>131.70020680786317</v>
      </c>
      <c r="AB662">
        <f t="shared" si="277"/>
        <v>11</v>
      </c>
      <c r="AC662">
        <f t="shared" si="278"/>
        <v>13.2</v>
      </c>
      <c r="AD662">
        <f t="shared" si="262"/>
        <v>1</v>
      </c>
      <c r="AE662">
        <f t="shared" si="263"/>
        <v>1</v>
      </c>
      <c r="AF662">
        <f t="shared" si="264"/>
        <v>1</v>
      </c>
      <c r="AG662">
        <f t="shared" si="265"/>
        <v>1</v>
      </c>
      <c r="AH662">
        <f t="shared" si="266"/>
        <v>1</v>
      </c>
      <c r="AI662">
        <f t="shared" si="267"/>
        <v>1</v>
      </c>
      <c r="AJ662">
        <f t="shared" si="268"/>
        <v>0</v>
      </c>
      <c r="AK662">
        <f t="shared" si="269"/>
        <v>0</v>
      </c>
      <c r="AL662">
        <f t="shared" si="270"/>
        <v>0</v>
      </c>
      <c r="AM662">
        <f t="shared" si="271"/>
        <v>0</v>
      </c>
      <c r="AN662">
        <f t="shared" si="272"/>
        <v>0</v>
      </c>
      <c r="AO662">
        <f t="shared" si="273"/>
        <v>0</v>
      </c>
      <c r="AP662">
        <f t="shared" si="274"/>
        <v>0</v>
      </c>
    </row>
    <row r="663" spans="1:42" x14ac:dyDescent="0.3">
      <c r="A663">
        <v>720</v>
      </c>
      <c r="B663" t="s">
        <v>744</v>
      </c>
      <c r="C663" s="1">
        <v>42505</v>
      </c>
      <c r="D663" s="5">
        <f>INDEX(daysDrivenData!B:C,MATCH(DataCleaned!B663,daysDrivenData!C:C,0),1)</f>
        <v>6</v>
      </c>
      <c r="E663">
        <v>27</v>
      </c>
      <c r="F663">
        <v>5.7357996767941204</v>
      </c>
      <c r="G663">
        <v>13.4185185185185</v>
      </c>
      <c r="H663">
        <v>7.4074074074074003</v>
      </c>
      <c r="I663">
        <v>371.45522533875101</v>
      </c>
      <c r="J663">
        <v>13.7576009384722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</v>
      </c>
      <c r="R663">
        <v>19</v>
      </c>
      <c r="S663">
        <v>5</v>
      </c>
      <c r="T663">
        <v>0</v>
      </c>
      <c r="U663">
        <v>0</v>
      </c>
      <c r="V663">
        <v>0</v>
      </c>
      <c r="W663">
        <v>0</v>
      </c>
      <c r="X663">
        <v>7</v>
      </c>
      <c r="Y663">
        <v>9</v>
      </c>
      <c r="Z663">
        <f t="shared" si="275"/>
        <v>3</v>
      </c>
      <c r="AA663">
        <f t="shared" si="276"/>
        <v>123.81840844625033</v>
      </c>
      <c r="AB663">
        <f t="shared" si="277"/>
        <v>9</v>
      </c>
      <c r="AC663">
        <f t="shared" si="278"/>
        <v>4.5</v>
      </c>
      <c r="AD663">
        <f t="shared" si="262"/>
        <v>0</v>
      </c>
      <c r="AE663">
        <f t="shared" si="263"/>
        <v>0</v>
      </c>
      <c r="AF663">
        <f t="shared" si="264"/>
        <v>0</v>
      </c>
      <c r="AG663">
        <f t="shared" si="265"/>
        <v>0</v>
      </c>
      <c r="AH663">
        <f t="shared" si="266"/>
        <v>0</v>
      </c>
      <c r="AI663">
        <f t="shared" si="267"/>
        <v>0</v>
      </c>
      <c r="AJ663">
        <f t="shared" si="268"/>
        <v>1</v>
      </c>
      <c r="AK663">
        <f t="shared" si="269"/>
        <v>1</v>
      </c>
      <c r="AL663">
        <f t="shared" si="270"/>
        <v>1</v>
      </c>
      <c r="AM663">
        <f t="shared" si="271"/>
        <v>0</v>
      </c>
      <c r="AN663">
        <f t="shared" si="272"/>
        <v>0</v>
      </c>
      <c r="AO663">
        <f t="shared" si="273"/>
        <v>0</v>
      </c>
      <c r="AP663">
        <f t="shared" si="274"/>
        <v>0</v>
      </c>
    </row>
    <row r="664" spans="1:42" x14ac:dyDescent="0.3">
      <c r="A664">
        <v>721</v>
      </c>
      <c r="B664" t="s">
        <v>745</v>
      </c>
      <c r="C664" s="1">
        <v>42475</v>
      </c>
      <c r="D664" s="5">
        <f>INDEX(daysDrivenData!B:C,MATCH(DataCleaned!B664,daysDrivenData!C:C,0),1)</f>
        <v>44</v>
      </c>
      <c r="E664">
        <v>288</v>
      </c>
      <c r="F664">
        <v>3.5666859810025602</v>
      </c>
      <c r="G664">
        <v>14.255844907407401</v>
      </c>
      <c r="H664">
        <v>46.5277777777777</v>
      </c>
      <c r="I664">
        <v>3751.7930360178698</v>
      </c>
      <c r="J664">
        <v>13.027059152839801</v>
      </c>
      <c r="K664">
        <v>0</v>
      </c>
      <c r="L664">
        <v>0</v>
      </c>
      <c r="M664">
        <v>24</v>
      </c>
      <c r="N664">
        <v>22</v>
      </c>
      <c r="O664">
        <v>30</v>
      </c>
      <c r="P664">
        <v>28</v>
      </c>
      <c r="Q664">
        <v>30</v>
      </c>
      <c r="R664">
        <v>22</v>
      </c>
      <c r="S664">
        <v>24</v>
      </c>
      <c r="T664">
        <v>40</v>
      </c>
      <c r="U664">
        <v>35</v>
      </c>
      <c r="V664">
        <v>25</v>
      </c>
      <c r="W664">
        <v>8</v>
      </c>
      <c r="X664">
        <v>3</v>
      </c>
      <c r="Y664">
        <v>13</v>
      </c>
      <c r="Z664">
        <f t="shared" si="275"/>
        <v>11</v>
      </c>
      <c r="AA664">
        <f t="shared" si="276"/>
        <v>341.07209418344269</v>
      </c>
      <c r="AB664">
        <f t="shared" si="277"/>
        <v>26.181818181818183</v>
      </c>
      <c r="AC664">
        <f t="shared" si="278"/>
        <v>6.5454545454545459</v>
      </c>
      <c r="AD664">
        <f t="shared" si="262"/>
        <v>0</v>
      </c>
      <c r="AE664">
        <f t="shared" si="263"/>
        <v>0</v>
      </c>
      <c r="AF664">
        <f t="shared" si="264"/>
        <v>1</v>
      </c>
      <c r="AG664">
        <f t="shared" si="265"/>
        <v>1</v>
      </c>
      <c r="AH664">
        <f t="shared" si="266"/>
        <v>1</v>
      </c>
      <c r="AI664">
        <f t="shared" si="267"/>
        <v>1</v>
      </c>
      <c r="AJ664">
        <f t="shared" si="268"/>
        <v>1</v>
      </c>
      <c r="AK664">
        <f t="shared" si="269"/>
        <v>1</v>
      </c>
      <c r="AL664">
        <f t="shared" si="270"/>
        <v>1</v>
      </c>
      <c r="AM664">
        <f t="shared" si="271"/>
        <v>1</v>
      </c>
      <c r="AN664">
        <f t="shared" si="272"/>
        <v>1</v>
      </c>
      <c r="AO664">
        <f t="shared" si="273"/>
        <v>1</v>
      </c>
      <c r="AP664">
        <f t="shared" si="274"/>
        <v>1</v>
      </c>
    </row>
    <row r="665" spans="1:42" x14ac:dyDescent="0.3">
      <c r="A665">
        <v>722</v>
      </c>
      <c r="B665" t="s">
        <v>746</v>
      </c>
      <c r="C665" s="1">
        <v>42477</v>
      </c>
      <c r="D665" s="5">
        <f>INDEX(daysDrivenData!B:C,MATCH(DataCleaned!B665,daysDrivenData!C:C,0),1)</f>
        <v>49</v>
      </c>
      <c r="E665">
        <v>417</v>
      </c>
      <c r="F665">
        <v>4.9243938389745701</v>
      </c>
      <c r="G665">
        <v>13.3001598721023</v>
      </c>
      <c r="H665">
        <v>35.491606714628297</v>
      </c>
      <c r="I665">
        <v>6090.7865818689597</v>
      </c>
      <c r="J665">
        <v>14.606202834218101</v>
      </c>
      <c r="K665">
        <v>0</v>
      </c>
      <c r="L665">
        <v>0</v>
      </c>
      <c r="M665">
        <v>7</v>
      </c>
      <c r="N665">
        <v>8</v>
      </c>
      <c r="O665">
        <v>35</v>
      </c>
      <c r="P665">
        <v>34</v>
      </c>
      <c r="Q665">
        <v>41</v>
      </c>
      <c r="R665">
        <v>46</v>
      </c>
      <c r="S665">
        <v>65</v>
      </c>
      <c r="T665">
        <v>33</v>
      </c>
      <c r="U665">
        <v>34</v>
      </c>
      <c r="V665">
        <v>61</v>
      </c>
      <c r="W665">
        <v>53</v>
      </c>
      <c r="X665">
        <v>3</v>
      </c>
      <c r="Y665">
        <v>13</v>
      </c>
      <c r="Z665">
        <f t="shared" si="275"/>
        <v>11</v>
      </c>
      <c r="AA665">
        <f t="shared" si="276"/>
        <v>553.70787107899639</v>
      </c>
      <c r="AB665">
        <f t="shared" si="277"/>
        <v>37.909090909090907</v>
      </c>
      <c r="AC665">
        <f t="shared" si="278"/>
        <v>8.5102040816326525</v>
      </c>
      <c r="AD665">
        <f t="shared" si="262"/>
        <v>0</v>
      </c>
      <c r="AE665">
        <f t="shared" si="263"/>
        <v>0</v>
      </c>
      <c r="AF665">
        <f t="shared" si="264"/>
        <v>1</v>
      </c>
      <c r="AG665">
        <f t="shared" si="265"/>
        <v>1</v>
      </c>
      <c r="AH665">
        <f t="shared" si="266"/>
        <v>1</v>
      </c>
      <c r="AI665">
        <f t="shared" si="267"/>
        <v>1</v>
      </c>
      <c r="AJ665">
        <f t="shared" si="268"/>
        <v>1</v>
      </c>
      <c r="AK665">
        <f t="shared" si="269"/>
        <v>1</v>
      </c>
      <c r="AL665">
        <f t="shared" si="270"/>
        <v>1</v>
      </c>
      <c r="AM665">
        <f t="shared" si="271"/>
        <v>1</v>
      </c>
      <c r="AN665">
        <f t="shared" si="272"/>
        <v>1</v>
      </c>
      <c r="AO665">
        <f t="shared" si="273"/>
        <v>1</v>
      </c>
      <c r="AP665">
        <f t="shared" si="274"/>
        <v>1</v>
      </c>
    </row>
    <row r="666" spans="1:42" x14ac:dyDescent="0.3">
      <c r="A666">
        <v>724</v>
      </c>
      <c r="B666" t="s">
        <v>748</v>
      </c>
      <c r="C666" s="1">
        <v>42461</v>
      </c>
      <c r="D666" s="5">
        <f>INDEX(daysDrivenData!B:C,MATCH(DataCleaned!B666,daysDrivenData!C:C,0),1)</f>
        <v>66</v>
      </c>
      <c r="E666">
        <v>622</v>
      </c>
      <c r="F666">
        <v>6.1736807927133697</v>
      </c>
      <c r="G666">
        <v>16.095444801714901</v>
      </c>
      <c r="H666">
        <v>27.0096463022508</v>
      </c>
      <c r="I666">
        <v>10153.601184470001</v>
      </c>
      <c r="J666">
        <v>16.324117659919601</v>
      </c>
      <c r="K666">
        <v>10</v>
      </c>
      <c r="L666">
        <v>23</v>
      </c>
      <c r="M666">
        <v>8</v>
      </c>
      <c r="N666">
        <v>25</v>
      </c>
      <c r="O666">
        <v>72</v>
      </c>
      <c r="P666">
        <v>87</v>
      </c>
      <c r="Q666">
        <v>76</v>
      </c>
      <c r="R666">
        <v>81</v>
      </c>
      <c r="S666">
        <v>84</v>
      </c>
      <c r="T666">
        <v>65</v>
      </c>
      <c r="U666">
        <v>46</v>
      </c>
      <c r="V666">
        <v>14</v>
      </c>
      <c r="W666">
        <v>31</v>
      </c>
      <c r="X666">
        <v>1</v>
      </c>
      <c r="Y666">
        <v>13</v>
      </c>
      <c r="Z666">
        <f t="shared" si="275"/>
        <v>13</v>
      </c>
      <c r="AA666">
        <f t="shared" si="276"/>
        <v>781.04624495923076</v>
      </c>
      <c r="AB666">
        <f t="shared" si="277"/>
        <v>47.846153846153847</v>
      </c>
      <c r="AC666">
        <f t="shared" si="278"/>
        <v>9.4242424242424239</v>
      </c>
      <c r="AD666">
        <f t="shared" si="262"/>
        <v>1</v>
      </c>
      <c r="AE666">
        <f t="shared" si="263"/>
        <v>1</v>
      </c>
      <c r="AF666">
        <f t="shared" si="264"/>
        <v>1</v>
      </c>
      <c r="AG666">
        <f t="shared" si="265"/>
        <v>1</v>
      </c>
      <c r="AH666">
        <f t="shared" si="266"/>
        <v>1</v>
      </c>
      <c r="AI666">
        <f t="shared" si="267"/>
        <v>1</v>
      </c>
      <c r="AJ666">
        <f t="shared" si="268"/>
        <v>1</v>
      </c>
      <c r="AK666">
        <f t="shared" si="269"/>
        <v>1</v>
      </c>
      <c r="AL666">
        <f t="shared" si="270"/>
        <v>1</v>
      </c>
      <c r="AM666">
        <f t="shared" si="271"/>
        <v>1</v>
      </c>
      <c r="AN666">
        <f t="shared" si="272"/>
        <v>1</v>
      </c>
      <c r="AO666">
        <f t="shared" si="273"/>
        <v>1</v>
      </c>
      <c r="AP666">
        <f t="shared" si="274"/>
        <v>1</v>
      </c>
    </row>
    <row r="667" spans="1:42" x14ac:dyDescent="0.3">
      <c r="A667">
        <v>725</v>
      </c>
      <c r="B667" t="s">
        <v>749</v>
      </c>
      <c r="C667" s="1">
        <v>42459</v>
      </c>
      <c r="D667" s="5">
        <f>INDEX(daysDrivenData!B:C,MATCH(DataCleaned!B667,daysDrivenData!C:C,0),1)</f>
        <v>65</v>
      </c>
      <c r="E667">
        <v>459</v>
      </c>
      <c r="F667">
        <v>8.9729485717537791</v>
      </c>
      <c r="G667">
        <v>17.214270152505399</v>
      </c>
      <c r="H667">
        <v>33.7690631808278</v>
      </c>
      <c r="I667">
        <v>9458.4967594458903</v>
      </c>
      <c r="J667">
        <v>20.6067467526054</v>
      </c>
      <c r="K667">
        <v>36</v>
      </c>
      <c r="L667">
        <v>3</v>
      </c>
      <c r="M667">
        <v>6</v>
      </c>
      <c r="N667">
        <v>6</v>
      </c>
      <c r="O667">
        <v>6</v>
      </c>
      <c r="P667">
        <v>2</v>
      </c>
      <c r="Q667">
        <v>44</v>
      </c>
      <c r="R667">
        <v>66</v>
      </c>
      <c r="S667">
        <v>57</v>
      </c>
      <c r="T667">
        <v>56</v>
      </c>
      <c r="U667">
        <v>58</v>
      </c>
      <c r="V667">
        <v>62</v>
      </c>
      <c r="W667">
        <v>57</v>
      </c>
      <c r="X667">
        <v>1</v>
      </c>
      <c r="Y667">
        <v>13</v>
      </c>
      <c r="Z667">
        <f t="shared" si="275"/>
        <v>13</v>
      </c>
      <c r="AA667">
        <f t="shared" si="276"/>
        <v>727.57667380353007</v>
      </c>
      <c r="AB667">
        <f t="shared" si="277"/>
        <v>35.307692307692307</v>
      </c>
      <c r="AC667">
        <f t="shared" si="278"/>
        <v>7.0615384615384613</v>
      </c>
      <c r="AD667">
        <f t="shared" si="262"/>
        <v>1</v>
      </c>
      <c r="AE667">
        <f t="shared" si="263"/>
        <v>1</v>
      </c>
      <c r="AF667">
        <f t="shared" si="264"/>
        <v>1</v>
      </c>
      <c r="AG667">
        <f t="shared" si="265"/>
        <v>1</v>
      </c>
      <c r="AH667">
        <f t="shared" si="266"/>
        <v>1</v>
      </c>
      <c r="AI667">
        <f t="shared" si="267"/>
        <v>1</v>
      </c>
      <c r="AJ667">
        <f t="shared" si="268"/>
        <v>1</v>
      </c>
      <c r="AK667">
        <f t="shared" si="269"/>
        <v>1</v>
      </c>
      <c r="AL667">
        <f t="shared" si="270"/>
        <v>1</v>
      </c>
      <c r="AM667">
        <f t="shared" si="271"/>
        <v>1</v>
      </c>
      <c r="AN667">
        <f t="shared" si="272"/>
        <v>1</v>
      </c>
      <c r="AO667">
        <f t="shared" si="273"/>
        <v>1</v>
      </c>
      <c r="AP667">
        <f t="shared" si="274"/>
        <v>1</v>
      </c>
    </row>
    <row r="668" spans="1:42" x14ac:dyDescent="0.3">
      <c r="A668">
        <v>726</v>
      </c>
      <c r="B668" t="s">
        <v>750</v>
      </c>
      <c r="C668" s="1">
        <v>42493</v>
      </c>
      <c r="D668" s="5">
        <f>INDEX(daysDrivenData!B:C,MATCH(DataCleaned!B668,daysDrivenData!C:C,0),1)</f>
        <v>49</v>
      </c>
      <c r="E668">
        <v>260</v>
      </c>
      <c r="F668">
        <v>4.0104113391920801</v>
      </c>
      <c r="G668">
        <v>15.2710897435897</v>
      </c>
      <c r="H668">
        <v>41.923076923076898</v>
      </c>
      <c r="I668">
        <v>3699.05269016076</v>
      </c>
      <c r="J668">
        <v>14.227125731387501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36</v>
      </c>
      <c r="Q668">
        <v>57</v>
      </c>
      <c r="R668">
        <v>36</v>
      </c>
      <c r="S668">
        <v>26</v>
      </c>
      <c r="T668">
        <v>43</v>
      </c>
      <c r="U668">
        <v>14</v>
      </c>
      <c r="V668">
        <v>22</v>
      </c>
      <c r="W668">
        <v>26</v>
      </c>
      <c r="X668">
        <v>6</v>
      </c>
      <c r="Y668">
        <v>13</v>
      </c>
      <c r="Z668">
        <f t="shared" si="275"/>
        <v>8</v>
      </c>
      <c r="AA668">
        <f t="shared" si="276"/>
        <v>462.381586270095</v>
      </c>
      <c r="AB668">
        <f t="shared" si="277"/>
        <v>32.5</v>
      </c>
      <c r="AC668">
        <f t="shared" si="278"/>
        <v>5.3061224489795915</v>
      </c>
      <c r="AD668">
        <f t="shared" si="262"/>
        <v>0</v>
      </c>
      <c r="AE668">
        <f t="shared" si="263"/>
        <v>0</v>
      </c>
      <c r="AF668">
        <f t="shared" si="264"/>
        <v>0</v>
      </c>
      <c r="AG668">
        <f t="shared" si="265"/>
        <v>0</v>
      </c>
      <c r="AH668">
        <f t="shared" si="266"/>
        <v>0</v>
      </c>
      <c r="AI668">
        <f t="shared" si="267"/>
        <v>1</v>
      </c>
      <c r="AJ668">
        <f t="shared" si="268"/>
        <v>1</v>
      </c>
      <c r="AK668">
        <f t="shared" si="269"/>
        <v>1</v>
      </c>
      <c r="AL668">
        <f t="shared" si="270"/>
        <v>1</v>
      </c>
      <c r="AM668">
        <f t="shared" si="271"/>
        <v>1</v>
      </c>
      <c r="AN668">
        <f t="shared" si="272"/>
        <v>1</v>
      </c>
      <c r="AO668">
        <f t="shared" si="273"/>
        <v>1</v>
      </c>
      <c r="AP668">
        <f t="shared" si="274"/>
        <v>1</v>
      </c>
    </row>
    <row r="669" spans="1:42" x14ac:dyDescent="0.3">
      <c r="A669">
        <v>727</v>
      </c>
      <c r="B669" t="s">
        <v>751</v>
      </c>
      <c r="C669" s="1">
        <v>42458</v>
      </c>
      <c r="D669" s="5">
        <f>INDEX(daysDrivenData!B:C,MATCH(DataCleaned!B669,daysDrivenData!C:C,0),1)</f>
        <v>52</v>
      </c>
      <c r="E669">
        <v>515</v>
      </c>
      <c r="F669">
        <v>3.5069565392603201</v>
      </c>
      <c r="G669">
        <v>13.512686084142301</v>
      </c>
      <c r="H669">
        <v>39.223300970873701</v>
      </c>
      <c r="I669">
        <v>6538.2533229936898</v>
      </c>
      <c r="J669">
        <v>12.695637520376099</v>
      </c>
      <c r="K669">
        <v>31</v>
      </c>
      <c r="L669">
        <v>32</v>
      </c>
      <c r="M669">
        <v>12</v>
      </c>
      <c r="N669">
        <v>9</v>
      </c>
      <c r="O669">
        <v>36</v>
      </c>
      <c r="P669">
        <v>82</v>
      </c>
      <c r="Q669">
        <v>30</v>
      </c>
      <c r="R669">
        <v>62</v>
      </c>
      <c r="S669">
        <v>40</v>
      </c>
      <c r="T669">
        <v>29</v>
      </c>
      <c r="U669">
        <v>64</v>
      </c>
      <c r="V669">
        <v>37</v>
      </c>
      <c r="W669">
        <v>51</v>
      </c>
      <c r="X669">
        <v>1</v>
      </c>
      <c r="Y669">
        <v>13</v>
      </c>
      <c r="Z669">
        <f t="shared" si="275"/>
        <v>13</v>
      </c>
      <c r="AA669">
        <f t="shared" si="276"/>
        <v>502.94256330720691</v>
      </c>
      <c r="AB669">
        <f t="shared" si="277"/>
        <v>39.615384615384613</v>
      </c>
      <c r="AC669">
        <f t="shared" si="278"/>
        <v>9.9038461538461533</v>
      </c>
      <c r="AD669">
        <f t="shared" si="262"/>
        <v>1</v>
      </c>
      <c r="AE669">
        <f t="shared" si="263"/>
        <v>1</v>
      </c>
      <c r="AF669">
        <f t="shared" si="264"/>
        <v>1</v>
      </c>
      <c r="AG669">
        <f t="shared" si="265"/>
        <v>1</v>
      </c>
      <c r="AH669">
        <f t="shared" si="266"/>
        <v>1</v>
      </c>
      <c r="AI669">
        <f t="shared" si="267"/>
        <v>1</v>
      </c>
      <c r="AJ669">
        <f t="shared" si="268"/>
        <v>1</v>
      </c>
      <c r="AK669">
        <f t="shared" si="269"/>
        <v>1</v>
      </c>
      <c r="AL669">
        <f t="shared" si="270"/>
        <v>1</v>
      </c>
      <c r="AM669">
        <f t="shared" si="271"/>
        <v>1</v>
      </c>
      <c r="AN669">
        <f t="shared" si="272"/>
        <v>1</v>
      </c>
      <c r="AO669">
        <f t="shared" si="273"/>
        <v>1</v>
      </c>
      <c r="AP669">
        <f t="shared" si="274"/>
        <v>1</v>
      </c>
    </row>
    <row r="670" spans="1:42" x14ac:dyDescent="0.3">
      <c r="A670">
        <v>728</v>
      </c>
      <c r="B670" t="s">
        <v>752</v>
      </c>
      <c r="C670" s="1">
        <v>42502</v>
      </c>
      <c r="D670" s="5">
        <f>INDEX(daysDrivenData!B:C,MATCH(DataCleaned!B670,daysDrivenData!C:C,0),1)</f>
        <v>40</v>
      </c>
      <c r="E670">
        <v>410</v>
      </c>
      <c r="F670">
        <v>4.0519291804820998</v>
      </c>
      <c r="G670">
        <v>14.0120731707317</v>
      </c>
      <c r="H670">
        <v>43.170731707317003</v>
      </c>
      <c r="I670">
        <v>5701.3505637776898</v>
      </c>
      <c r="J670">
        <v>13.9057330823846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37</v>
      </c>
      <c r="R670">
        <v>35</v>
      </c>
      <c r="S670">
        <v>61</v>
      </c>
      <c r="T670">
        <v>83</v>
      </c>
      <c r="U670">
        <v>63</v>
      </c>
      <c r="V670">
        <v>65</v>
      </c>
      <c r="W670">
        <v>66</v>
      </c>
      <c r="X670">
        <v>7</v>
      </c>
      <c r="Y670">
        <v>13</v>
      </c>
      <c r="Z670">
        <f t="shared" si="275"/>
        <v>7</v>
      </c>
      <c r="AA670">
        <f t="shared" si="276"/>
        <v>814.47865196824137</v>
      </c>
      <c r="AB670">
        <f t="shared" si="277"/>
        <v>58.571428571428569</v>
      </c>
      <c r="AC670">
        <f t="shared" si="278"/>
        <v>10.25</v>
      </c>
      <c r="AD670">
        <f t="shared" si="262"/>
        <v>0</v>
      </c>
      <c r="AE670">
        <f t="shared" si="263"/>
        <v>0</v>
      </c>
      <c r="AF670">
        <f t="shared" si="264"/>
        <v>0</v>
      </c>
      <c r="AG670">
        <f t="shared" si="265"/>
        <v>0</v>
      </c>
      <c r="AH670">
        <f t="shared" si="266"/>
        <v>0</v>
      </c>
      <c r="AI670">
        <f t="shared" si="267"/>
        <v>0</v>
      </c>
      <c r="AJ670">
        <f t="shared" si="268"/>
        <v>1</v>
      </c>
      <c r="AK670">
        <f t="shared" si="269"/>
        <v>1</v>
      </c>
      <c r="AL670">
        <f t="shared" si="270"/>
        <v>1</v>
      </c>
      <c r="AM670">
        <f t="shared" si="271"/>
        <v>1</v>
      </c>
      <c r="AN670">
        <f t="shared" si="272"/>
        <v>1</v>
      </c>
      <c r="AO670">
        <f t="shared" si="273"/>
        <v>1</v>
      </c>
      <c r="AP670">
        <f t="shared" si="274"/>
        <v>1</v>
      </c>
    </row>
    <row r="671" spans="1:42" x14ac:dyDescent="0.3">
      <c r="A671">
        <v>729</v>
      </c>
      <c r="B671" t="s">
        <v>753</v>
      </c>
      <c r="C671" s="1">
        <v>42465</v>
      </c>
      <c r="D671" s="5">
        <f>INDEX(daysDrivenData!B:C,MATCH(DataCleaned!B671,daysDrivenData!C:C,0),1)</f>
        <v>42</v>
      </c>
      <c r="E671">
        <v>206</v>
      </c>
      <c r="F671">
        <v>3.3819779705869899</v>
      </c>
      <c r="G671">
        <v>15.6366504854368</v>
      </c>
      <c r="H671">
        <v>34.951456310679603</v>
      </c>
      <c r="I671">
        <v>2661.7375414745502</v>
      </c>
      <c r="J671">
        <v>12.921056026575499</v>
      </c>
      <c r="K671">
        <v>0</v>
      </c>
      <c r="L671">
        <v>13</v>
      </c>
      <c r="M671">
        <v>10</v>
      </c>
      <c r="N671">
        <v>8</v>
      </c>
      <c r="O671">
        <v>7</v>
      </c>
      <c r="P671">
        <v>5</v>
      </c>
      <c r="Q671">
        <v>6</v>
      </c>
      <c r="R671">
        <v>38</v>
      </c>
      <c r="S671">
        <v>23</v>
      </c>
      <c r="T671">
        <v>22</v>
      </c>
      <c r="U671">
        <v>19</v>
      </c>
      <c r="V671">
        <v>31</v>
      </c>
      <c r="W671">
        <v>24</v>
      </c>
      <c r="X671">
        <v>2</v>
      </c>
      <c r="Y671">
        <v>13</v>
      </c>
      <c r="Z671">
        <f t="shared" si="275"/>
        <v>12</v>
      </c>
      <c r="AA671">
        <f t="shared" si="276"/>
        <v>221.81146178954586</v>
      </c>
      <c r="AB671">
        <f t="shared" si="277"/>
        <v>17.166666666666668</v>
      </c>
      <c r="AC671">
        <f t="shared" si="278"/>
        <v>4.9047619047619051</v>
      </c>
      <c r="AD671">
        <f t="shared" si="262"/>
        <v>0</v>
      </c>
      <c r="AE671">
        <f t="shared" si="263"/>
        <v>1</v>
      </c>
      <c r="AF671">
        <f t="shared" si="264"/>
        <v>1</v>
      </c>
      <c r="AG671">
        <f t="shared" si="265"/>
        <v>1</v>
      </c>
      <c r="AH671">
        <f t="shared" si="266"/>
        <v>1</v>
      </c>
      <c r="AI671">
        <f t="shared" si="267"/>
        <v>1</v>
      </c>
      <c r="AJ671">
        <f t="shared" si="268"/>
        <v>1</v>
      </c>
      <c r="AK671">
        <f t="shared" si="269"/>
        <v>1</v>
      </c>
      <c r="AL671">
        <f t="shared" si="270"/>
        <v>1</v>
      </c>
      <c r="AM671">
        <f t="shared" si="271"/>
        <v>1</v>
      </c>
      <c r="AN671">
        <f t="shared" si="272"/>
        <v>1</v>
      </c>
      <c r="AO671">
        <f t="shared" si="273"/>
        <v>1</v>
      </c>
      <c r="AP671">
        <f t="shared" si="274"/>
        <v>1</v>
      </c>
    </row>
    <row r="672" spans="1:42" x14ac:dyDescent="0.3">
      <c r="A672">
        <v>730</v>
      </c>
      <c r="B672" t="s">
        <v>754</v>
      </c>
      <c r="C672" s="1">
        <v>42461</v>
      </c>
      <c r="D672" s="5">
        <f>INDEX(daysDrivenData!B:C,MATCH(DataCleaned!B672,daysDrivenData!C:C,0),1)</f>
        <v>39</v>
      </c>
      <c r="E672">
        <v>354</v>
      </c>
      <c r="F672">
        <v>3.9981158012699698</v>
      </c>
      <c r="G672">
        <v>14.2731167608286</v>
      </c>
      <c r="H672">
        <v>23.446327683615799</v>
      </c>
      <c r="I672">
        <v>4475.6288535641897</v>
      </c>
      <c r="J672">
        <v>12.643019360350801</v>
      </c>
      <c r="K672">
        <v>26</v>
      </c>
      <c r="L672">
        <v>21</v>
      </c>
      <c r="M672">
        <v>19</v>
      </c>
      <c r="N672">
        <v>3</v>
      </c>
      <c r="O672">
        <v>37</v>
      </c>
      <c r="P672">
        <v>33</v>
      </c>
      <c r="Q672">
        <v>29</v>
      </c>
      <c r="R672">
        <v>35</v>
      </c>
      <c r="S672">
        <v>33</v>
      </c>
      <c r="T672">
        <v>21</v>
      </c>
      <c r="U672">
        <v>22</v>
      </c>
      <c r="V672">
        <v>16</v>
      </c>
      <c r="W672">
        <v>59</v>
      </c>
      <c r="X672">
        <v>1</v>
      </c>
      <c r="Y672">
        <v>13</v>
      </c>
      <c r="Z672">
        <f t="shared" si="275"/>
        <v>13</v>
      </c>
      <c r="AA672">
        <f t="shared" si="276"/>
        <v>344.27914258186075</v>
      </c>
      <c r="AB672">
        <f t="shared" si="277"/>
        <v>27.23076923076923</v>
      </c>
      <c r="AC672">
        <f t="shared" si="278"/>
        <v>9.0769230769230766</v>
      </c>
      <c r="AD672">
        <f t="shared" si="262"/>
        <v>1</v>
      </c>
      <c r="AE672">
        <f t="shared" si="263"/>
        <v>1</v>
      </c>
      <c r="AF672">
        <f t="shared" si="264"/>
        <v>1</v>
      </c>
      <c r="AG672">
        <f t="shared" si="265"/>
        <v>1</v>
      </c>
      <c r="AH672">
        <f t="shared" si="266"/>
        <v>1</v>
      </c>
      <c r="AI672">
        <f t="shared" si="267"/>
        <v>1</v>
      </c>
      <c r="AJ672">
        <f t="shared" si="268"/>
        <v>1</v>
      </c>
      <c r="AK672">
        <f t="shared" si="269"/>
        <v>1</v>
      </c>
      <c r="AL672">
        <f t="shared" si="270"/>
        <v>1</v>
      </c>
      <c r="AM672">
        <f t="shared" si="271"/>
        <v>1</v>
      </c>
      <c r="AN672">
        <f t="shared" si="272"/>
        <v>1</v>
      </c>
      <c r="AO672">
        <f t="shared" si="273"/>
        <v>1</v>
      </c>
      <c r="AP672">
        <f t="shared" si="274"/>
        <v>1</v>
      </c>
    </row>
    <row r="673" spans="1:42" x14ac:dyDescent="0.3">
      <c r="A673">
        <v>732</v>
      </c>
      <c r="B673" t="s">
        <v>756</v>
      </c>
      <c r="C673" s="1">
        <v>42470</v>
      </c>
      <c r="D673" s="5">
        <f>INDEX(daysDrivenData!B:C,MATCH(DataCleaned!B673,daysDrivenData!C:C,0),1)</f>
        <v>19</v>
      </c>
      <c r="E673">
        <v>54</v>
      </c>
      <c r="F673">
        <v>5.3946085098607197</v>
      </c>
      <c r="G673">
        <v>16.7398148148148</v>
      </c>
      <c r="H673">
        <v>37.037037037037003</v>
      </c>
      <c r="I673">
        <v>862.55690012779496</v>
      </c>
      <c r="J673">
        <v>15.9732759282925</v>
      </c>
      <c r="K673">
        <v>0</v>
      </c>
      <c r="L673">
        <v>3</v>
      </c>
      <c r="M673">
        <v>4</v>
      </c>
      <c r="N673">
        <v>2</v>
      </c>
      <c r="O673">
        <v>10</v>
      </c>
      <c r="P673">
        <v>9</v>
      </c>
      <c r="Q673">
        <v>0</v>
      </c>
      <c r="R673">
        <v>8</v>
      </c>
      <c r="S673">
        <v>11</v>
      </c>
      <c r="T673">
        <v>6</v>
      </c>
      <c r="U673">
        <v>1</v>
      </c>
      <c r="V673">
        <v>0</v>
      </c>
      <c r="W673">
        <v>0</v>
      </c>
      <c r="X673">
        <v>2</v>
      </c>
      <c r="Y673">
        <v>11</v>
      </c>
      <c r="Z673">
        <f t="shared" si="275"/>
        <v>10</v>
      </c>
      <c r="AA673">
        <f t="shared" si="276"/>
        <v>86.255690012779496</v>
      </c>
      <c r="AB673">
        <f t="shared" si="277"/>
        <v>5.4</v>
      </c>
      <c r="AC673">
        <f t="shared" si="278"/>
        <v>2.8421052631578947</v>
      </c>
      <c r="AD673">
        <f t="shared" si="262"/>
        <v>0</v>
      </c>
      <c r="AE673">
        <f t="shared" si="263"/>
        <v>1</v>
      </c>
      <c r="AF673">
        <f t="shared" si="264"/>
        <v>1</v>
      </c>
      <c r="AG673">
        <f t="shared" si="265"/>
        <v>1</v>
      </c>
      <c r="AH673">
        <f t="shared" si="266"/>
        <v>1</v>
      </c>
      <c r="AI673">
        <f t="shared" si="267"/>
        <v>1</v>
      </c>
      <c r="AJ673">
        <f t="shared" si="268"/>
        <v>1</v>
      </c>
      <c r="AK673">
        <f t="shared" si="269"/>
        <v>1</v>
      </c>
      <c r="AL673">
        <f t="shared" si="270"/>
        <v>1</v>
      </c>
      <c r="AM673">
        <f t="shared" si="271"/>
        <v>1</v>
      </c>
      <c r="AN673">
        <f t="shared" si="272"/>
        <v>1</v>
      </c>
      <c r="AO673">
        <f t="shared" si="273"/>
        <v>0</v>
      </c>
      <c r="AP673">
        <f t="shared" si="274"/>
        <v>0</v>
      </c>
    </row>
    <row r="674" spans="1:42" x14ac:dyDescent="0.3">
      <c r="A674">
        <v>733</v>
      </c>
      <c r="B674" t="s">
        <v>757</v>
      </c>
      <c r="C674" s="1">
        <v>42500</v>
      </c>
      <c r="D674" s="5">
        <f>INDEX(daysDrivenData!B:C,MATCH(DataCleaned!B674,daysDrivenData!C:C,0),1)</f>
        <v>28</v>
      </c>
      <c r="E674">
        <v>171</v>
      </c>
      <c r="F674">
        <v>4.5038840156550997</v>
      </c>
      <c r="G674">
        <v>16.100389863547701</v>
      </c>
      <c r="H674">
        <v>49.122807017543799</v>
      </c>
      <c r="I674">
        <v>2685.89419132584</v>
      </c>
      <c r="J674">
        <v>15.7069835750049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2</v>
      </c>
      <c r="R674">
        <v>14</v>
      </c>
      <c r="S674">
        <v>34</v>
      </c>
      <c r="T674">
        <v>34</v>
      </c>
      <c r="U674">
        <v>28</v>
      </c>
      <c r="V674">
        <v>29</v>
      </c>
      <c r="W674">
        <v>30</v>
      </c>
      <c r="X674">
        <v>7</v>
      </c>
      <c r="Y674">
        <v>13</v>
      </c>
      <c r="Z674">
        <f t="shared" si="275"/>
        <v>7</v>
      </c>
      <c r="AA674">
        <f t="shared" si="276"/>
        <v>383.69917018940572</v>
      </c>
      <c r="AB674">
        <f t="shared" si="277"/>
        <v>24.428571428571427</v>
      </c>
      <c r="AC674">
        <f t="shared" si="278"/>
        <v>6.1071428571428568</v>
      </c>
      <c r="AD674">
        <f t="shared" si="262"/>
        <v>0</v>
      </c>
      <c r="AE674">
        <f t="shared" si="263"/>
        <v>0</v>
      </c>
      <c r="AF674">
        <f t="shared" si="264"/>
        <v>0</v>
      </c>
      <c r="AG674">
        <f t="shared" si="265"/>
        <v>0</v>
      </c>
      <c r="AH674">
        <f t="shared" si="266"/>
        <v>0</v>
      </c>
      <c r="AI674">
        <f t="shared" si="267"/>
        <v>0</v>
      </c>
      <c r="AJ674">
        <f t="shared" si="268"/>
        <v>1</v>
      </c>
      <c r="AK674">
        <f t="shared" si="269"/>
        <v>1</v>
      </c>
      <c r="AL674">
        <f t="shared" si="270"/>
        <v>1</v>
      </c>
      <c r="AM674">
        <f t="shared" si="271"/>
        <v>1</v>
      </c>
      <c r="AN674">
        <f t="shared" si="272"/>
        <v>1</v>
      </c>
      <c r="AO674">
        <f t="shared" si="273"/>
        <v>1</v>
      </c>
      <c r="AP674">
        <f t="shared" si="274"/>
        <v>1</v>
      </c>
    </row>
    <row r="675" spans="1:42" x14ac:dyDescent="0.3">
      <c r="A675">
        <v>735</v>
      </c>
      <c r="B675" t="s">
        <v>759</v>
      </c>
      <c r="C675" s="1">
        <v>42472</v>
      </c>
      <c r="D675" s="5">
        <f>INDEX(daysDrivenData!B:C,MATCH(DataCleaned!B675,daysDrivenData!C:C,0),1)</f>
        <v>44</v>
      </c>
      <c r="E675">
        <v>234</v>
      </c>
      <c r="F675">
        <v>4.2916329558679802</v>
      </c>
      <c r="G675">
        <v>12.572934472934399</v>
      </c>
      <c r="H675">
        <v>38.461538461538403</v>
      </c>
      <c r="I675">
        <v>3141.4190372865</v>
      </c>
      <c r="J675">
        <v>13.4248676807115</v>
      </c>
      <c r="K675">
        <v>0</v>
      </c>
      <c r="L675">
        <v>0</v>
      </c>
      <c r="M675">
        <v>24</v>
      </c>
      <c r="N675">
        <v>27</v>
      </c>
      <c r="O675">
        <v>26</v>
      </c>
      <c r="P675">
        <v>20</v>
      </c>
      <c r="Q675">
        <v>26</v>
      </c>
      <c r="R675">
        <v>23</v>
      </c>
      <c r="S675">
        <v>2</v>
      </c>
      <c r="T675">
        <v>10</v>
      </c>
      <c r="U675">
        <v>24</v>
      </c>
      <c r="V675">
        <v>28</v>
      </c>
      <c r="W675">
        <v>24</v>
      </c>
      <c r="X675">
        <v>3</v>
      </c>
      <c r="Y675">
        <v>13</v>
      </c>
      <c r="Z675">
        <f t="shared" si="275"/>
        <v>11</v>
      </c>
      <c r="AA675">
        <f t="shared" si="276"/>
        <v>285.58354884422727</v>
      </c>
      <c r="AB675">
        <f t="shared" si="277"/>
        <v>21.272727272727273</v>
      </c>
      <c r="AC675">
        <f t="shared" si="278"/>
        <v>5.3181818181818183</v>
      </c>
      <c r="AD675">
        <f t="shared" si="262"/>
        <v>0</v>
      </c>
      <c r="AE675">
        <f t="shared" si="263"/>
        <v>0</v>
      </c>
      <c r="AF675">
        <f t="shared" si="264"/>
        <v>1</v>
      </c>
      <c r="AG675">
        <f t="shared" si="265"/>
        <v>1</v>
      </c>
      <c r="AH675">
        <f t="shared" si="266"/>
        <v>1</v>
      </c>
      <c r="AI675">
        <f t="shared" si="267"/>
        <v>1</v>
      </c>
      <c r="AJ675">
        <f t="shared" si="268"/>
        <v>1</v>
      </c>
      <c r="AK675">
        <f t="shared" si="269"/>
        <v>1</v>
      </c>
      <c r="AL675">
        <f t="shared" si="270"/>
        <v>1</v>
      </c>
      <c r="AM675">
        <f t="shared" si="271"/>
        <v>1</v>
      </c>
      <c r="AN675">
        <f t="shared" si="272"/>
        <v>1</v>
      </c>
      <c r="AO675">
        <f t="shared" si="273"/>
        <v>1</v>
      </c>
      <c r="AP675">
        <f t="shared" si="274"/>
        <v>1</v>
      </c>
    </row>
    <row r="676" spans="1:42" x14ac:dyDescent="0.3">
      <c r="A676">
        <v>736</v>
      </c>
      <c r="B676" t="s">
        <v>760</v>
      </c>
      <c r="C676" s="1">
        <v>42473</v>
      </c>
      <c r="D676" s="5">
        <f>INDEX(daysDrivenData!B:C,MATCH(DataCleaned!B676,daysDrivenData!C:C,0),1)</f>
        <v>12</v>
      </c>
      <c r="E676">
        <v>53</v>
      </c>
      <c r="F676">
        <v>4.5978182548054898</v>
      </c>
      <c r="G676">
        <v>14.717610062893</v>
      </c>
      <c r="H676">
        <v>18.867924528301799</v>
      </c>
      <c r="I676">
        <v>720.79083886458602</v>
      </c>
      <c r="J676">
        <v>13.5998271483884</v>
      </c>
      <c r="K676">
        <v>0</v>
      </c>
      <c r="L676">
        <v>0</v>
      </c>
      <c r="M676">
        <v>15</v>
      </c>
      <c r="N676">
        <v>16</v>
      </c>
      <c r="O676">
        <v>7</v>
      </c>
      <c r="P676">
        <v>12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3</v>
      </c>
      <c r="W676">
        <v>0</v>
      </c>
      <c r="X676">
        <v>3</v>
      </c>
      <c r="Y676">
        <v>12</v>
      </c>
      <c r="Z676">
        <f t="shared" si="275"/>
        <v>10</v>
      </c>
      <c r="AA676">
        <f t="shared" si="276"/>
        <v>72.079083886458605</v>
      </c>
      <c r="AB676">
        <f t="shared" si="277"/>
        <v>5.3</v>
      </c>
      <c r="AC676">
        <f t="shared" si="278"/>
        <v>4.416666666666667</v>
      </c>
      <c r="AD676">
        <f t="shared" si="262"/>
        <v>0</v>
      </c>
      <c r="AE676">
        <f t="shared" si="263"/>
        <v>0</v>
      </c>
      <c r="AF676">
        <f t="shared" si="264"/>
        <v>1</v>
      </c>
      <c r="AG676">
        <f t="shared" si="265"/>
        <v>1</v>
      </c>
      <c r="AH676">
        <f t="shared" si="266"/>
        <v>1</v>
      </c>
      <c r="AI676">
        <f t="shared" si="267"/>
        <v>1</v>
      </c>
      <c r="AJ676">
        <f t="shared" si="268"/>
        <v>1</v>
      </c>
      <c r="AK676">
        <f t="shared" si="269"/>
        <v>1</v>
      </c>
      <c r="AL676">
        <f t="shared" si="270"/>
        <v>1</v>
      </c>
      <c r="AM676">
        <f t="shared" si="271"/>
        <v>1</v>
      </c>
      <c r="AN676">
        <f t="shared" si="272"/>
        <v>1</v>
      </c>
      <c r="AO676">
        <f t="shared" si="273"/>
        <v>1</v>
      </c>
      <c r="AP676">
        <f t="shared" si="274"/>
        <v>0</v>
      </c>
    </row>
    <row r="677" spans="1:42" x14ac:dyDescent="0.3">
      <c r="A677">
        <v>737</v>
      </c>
      <c r="B677" t="s">
        <v>761</v>
      </c>
      <c r="C677" s="1">
        <v>42501</v>
      </c>
      <c r="D677" s="5">
        <f>INDEX(daysDrivenData!B:C,MATCH(DataCleaned!B677,daysDrivenData!C:C,0),1)</f>
        <v>6</v>
      </c>
      <c r="E677">
        <v>41</v>
      </c>
      <c r="F677">
        <v>3.4473001657701201</v>
      </c>
      <c r="G677">
        <v>13.5386178861788</v>
      </c>
      <c r="H677">
        <v>51.219512195121901</v>
      </c>
      <c r="I677">
        <v>570.29218674321896</v>
      </c>
      <c r="J677">
        <v>13.9095655303224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25</v>
      </c>
      <c r="R677">
        <v>9</v>
      </c>
      <c r="S677">
        <v>7</v>
      </c>
      <c r="T677">
        <v>0</v>
      </c>
      <c r="U677">
        <v>0</v>
      </c>
      <c r="V677">
        <v>0</v>
      </c>
      <c r="W677">
        <v>0</v>
      </c>
      <c r="X677">
        <v>7</v>
      </c>
      <c r="Y677">
        <v>9</v>
      </c>
      <c r="Z677">
        <f t="shared" si="275"/>
        <v>3</v>
      </c>
      <c r="AA677">
        <f t="shared" si="276"/>
        <v>190.09739558107299</v>
      </c>
      <c r="AB677">
        <f t="shared" si="277"/>
        <v>13.666666666666666</v>
      </c>
      <c r="AC677">
        <f t="shared" si="278"/>
        <v>6.833333333333333</v>
      </c>
      <c r="AD677">
        <f t="shared" si="262"/>
        <v>0</v>
      </c>
      <c r="AE677">
        <f t="shared" si="263"/>
        <v>0</v>
      </c>
      <c r="AF677">
        <f t="shared" si="264"/>
        <v>0</v>
      </c>
      <c r="AG677">
        <f t="shared" si="265"/>
        <v>0</v>
      </c>
      <c r="AH677">
        <f t="shared" si="266"/>
        <v>0</v>
      </c>
      <c r="AI677">
        <f t="shared" si="267"/>
        <v>0</v>
      </c>
      <c r="AJ677">
        <f t="shared" si="268"/>
        <v>1</v>
      </c>
      <c r="AK677">
        <f t="shared" si="269"/>
        <v>1</v>
      </c>
      <c r="AL677">
        <f t="shared" si="270"/>
        <v>1</v>
      </c>
      <c r="AM677">
        <f t="shared" si="271"/>
        <v>0</v>
      </c>
      <c r="AN677">
        <f t="shared" si="272"/>
        <v>0</v>
      </c>
      <c r="AO677">
        <f t="shared" si="273"/>
        <v>0</v>
      </c>
      <c r="AP677">
        <f t="shared" si="274"/>
        <v>0</v>
      </c>
    </row>
    <row r="678" spans="1:42" x14ac:dyDescent="0.3">
      <c r="A678">
        <v>739</v>
      </c>
      <c r="B678" t="s">
        <v>763</v>
      </c>
      <c r="C678" s="1">
        <v>42472</v>
      </c>
      <c r="D678" s="5">
        <f>INDEX(daysDrivenData!B:C,MATCH(DataCleaned!B678,daysDrivenData!C:C,0),1)</f>
        <v>9</v>
      </c>
      <c r="E678">
        <v>43</v>
      </c>
      <c r="F678">
        <v>4.1807258269387297</v>
      </c>
      <c r="G678">
        <v>13.313953488372</v>
      </c>
      <c r="H678">
        <v>11.6279069767441</v>
      </c>
      <c r="I678">
        <v>507.53949476182697</v>
      </c>
      <c r="J678">
        <v>11.803244064228499</v>
      </c>
      <c r="K678">
        <v>0</v>
      </c>
      <c r="L678">
        <v>0</v>
      </c>
      <c r="M678">
        <v>15</v>
      </c>
      <c r="N678">
        <v>8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20</v>
      </c>
      <c r="X678">
        <v>3</v>
      </c>
      <c r="Y678">
        <v>13</v>
      </c>
      <c r="Z678">
        <f t="shared" si="275"/>
        <v>11</v>
      </c>
      <c r="AA678">
        <f t="shared" si="276"/>
        <v>46.139954069256994</v>
      </c>
      <c r="AB678">
        <f t="shared" si="277"/>
        <v>3.9090909090909092</v>
      </c>
      <c r="AC678">
        <f t="shared" si="278"/>
        <v>4.7777777777777777</v>
      </c>
      <c r="AD678">
        <f t="shared" si="262"/>
        <v>0</v>
      </c>
      <c r="AE678">
        <f t="shared" si="263"/>
        <v>0</v>
      </c>
      <c r="AF678">
        <f t="shared" si="264"/>
        <v>1</v>
      </c>
      <c r="AG678">
        <f t="shared" si="265"/>
        <v>1</v>
      </c>
      <c r="AH678">
        <f t="shared" si="266"/>
        <v>1</v>
      </c>
      <c r="AI678">
        <f t="shared" si="267"/>
        <v>1</v>
      </c>
      <c r="AJ678">
        <f t="shared" si="268"/>
        <v>1</v>
      </c>
      <c r="AK678">
        <f t="shared" si="269"/>
        <v>1</v>
      </c>
      <c r="AL678">
        <f t="shared" si="270"/>
        <v>1</v>
      </c>
      <c r="AM678">
        <f t="shared" si="271"/>
        <v>1</v>
      </c>
      <c r="AN678">
        <f t="shared" si="272"/>
        <v>1</v>
      </c>
      <c r="AO678">
        <f t="shared" si="273"/>
        <v>1</v>
      </c>
      <c r="AP678">
        <f t="shared" si="274"/>
        <v>1</v>
      </c>
    </row>
    <row r="679" spans="1:42" x14ac:dyDescent="0.3">
      <c r="A679">
        <v>740</v>
      </c>
      <c r="B679" t="s">
        <v>764</v>
      </c>
      <c r="C679" s="1">
        <v>42477</v>
      </c>
      <c r="D679" s="5">
        <f>INDEX(daysDrivenData!B:C,MATCH(DataCleaned!B679,daysDrivenData!C:C,0),1)</f>
        <v>41</v>
      </c>
      <c r="E679">
        <v>334</v>
      </c>
      <c r="F679">
        <v>4.01581107113571</v>
      </c>
      <c r="G679">
        <v>13.446856287425099</v>
      </c>
      <c r="H679">
        <v>38.922155688622702</v>
      </c>
      <c r="I679">
        <v>4506.2653615446898</v>
      </c>
      <c r="J679">
        <v>13.4918124597146</v>
      </c>
      <c r="K679">
        <v>0</v>
      </c>
      <c r="L679">
        <v>0</v>
      </c>
      <c r="M679">
        <v>7</v>
      </c>
      <c r="N679">
        <v>12</v>
      </c>
      <c r="O679">
        <v>27</v>
      </c>
      <c r="P679">
        <v>39</v>
      </c>
      <c r="Q679">
        <v>38</v>
      </c>
      <c r="R679">
        <v>23</v>
      </c>
      <c r="S679">
        <v>25</v>
      </c>
      <c r="T679">
        <v>23</v>
      </c>
      <c r="U679">
        <v>52</v>
      </c>
      <c r="V679">
        <v>62</v>
      </c>
      <c r="W679">
        <v>26</v>
      </c>
      <c r="X679">
        <v>3</v>
      </c>
      <c r="Y679">
        <v>13</v>
      </c>
      <c r="Z679">
        <f t="shared" si="275"/>
        <v>11</v>
      </c>
      <c r="AA679">
        <f t="shared" si="276"/>
        <v>409.66048741315359</v>
      </c>
      <c r="AB679">
        <f t="shared" si="277"/>
        <v>30.363636363636363</v>
      </c>
      <c r="AC679">
        <f t="shared" si="278"/>
        <v>8.1463414634146343</v>
      </c>
      <c r="AD679">
        <f t="shared" si="262"/>
        <v>0</v>
      </c>
      <c r="AE679">
        <f t="shared" si="263"/>
        <v>0</v>
      </c>
      <c r="AF679">
        <f t="shared" si="264"/>
        <v>1</v>
      </c>
      <c r="AG679">
        <f t="shared" si="265"/>
        <v>1</v>
      </c>
      <c r="AH679">
        <f t="shared" si="266"/>
        <v>1</v>
      </c>
      <c r="AI679">
        <f t="shared" si="267"/>
        <v>1</v>
      </c>
      <c r="AJ679">
        <f t="shared" si="268"/>
        <v>1</v>
      </c>
      <c r="AK679">
        <f t="shared" si="269"/>
        <v>1</v>
      </c>
      <c r="AL679">
        <f t="shared" si="270"/>
        <v>1</v>
      </c>
      <c r="AM679">
        <f t="shared" si="271"/>
        <v>1</v>
      </c>
      <c r="AN679">
        <f t="shared" si="272"/>
        <v>1</v>
      </c>
      <c r="AO679">
        <f t="shared" si="273"/>
        <v>1</v>
      </c>
      <c r="AP679">
        <f t="shared" si="274"/>
        <v>1</v>
      </c>
    </row>
    <row r="680" spans="1:42" x14ac:dyDescent="0.3">
      <c r="A680">
        <v>741</v>
      </c>
      <c r="B680" t="s">
        <v>765</v>
      </c>
      <c r="C680" s="1">
        <v>42477</v>
      </c>
      <c r="D680" s="5">
        <f>INDEX(daysDrivenData!B:C,MATCH(DataCleaned!B680,daysDrivenData!C:C,0),1)</f>
        <v>43</v>
      </c>
      <c r="E680">
        <v>196</v>
      </c>
      <c r="F680">
        <v>4.2380156854768396</v>
      </c>
      <c r="G680">
        <v>12.759438775510199</v>
      </c>
      <c r="H680">
        <v>33.673469387755098</v>
      </c>
      <c r="I680">
        <v>2574.7380300423301</v>
      </c>
      <c r="J680">
        <v>13.136418520624099</v>
      </c>
      <c r="K680">
        <v>0</v>
      </c>
      <c r="L680">
        <v>0</v>
      </c>
      <c r="M680">
        <v>4</v>
      </c>
      <c r="N680">
        <v>33</v>
      </c>
      <c r="O680">
        <v>19</v>
      </c>
      <c r="P680">
        <v>35</v>
      </c>
      <c r="Q680">
        <v>10</v>
      </c>
      <c r="R680">
        <v>45</v>
      </c>
      <c r="S680">
        <v>9</v>
      </c>
      <c r="T680">
        <v>9</v>
      </c>
      <c r="U680">
        <v>7</v>
      </c>
      <c r="V680">
        <v>20</v>
      </c>
      <c r="W680">
        <v>5</v>
      </c>
      <c r="X680">
        <v>3</v>
      </c>
      <c r="Y680">
        <v>13</v>
      </c>
      <c r="Z680">
        <f t="shared" si="275"/>
        <v>11</v>
      </c>
      <c r="AA680">
        <f t="shared" si="276"/>
        <v>234.06709364021182</v>
      </c>
      <c r="AB680">
        <f t="shared" si="277"/>
        <v>17.818181818181817</v>
      </c>
      <c r="AC680">
        <f t="shared" si="278"/>
        <v>4.558139534883721</v>
      </c>
      <c r="AD680">
        <f t="shared" si="262"/>
        <v>0</v>
      </c>
      <c r="AE680">
        <f t="shared" si="263"/>
        <v>0</v>
      </c>
      <c r="AF680">
        <f t="shared" si="264"/>
        <v>1</v>
      </c>
      <c r="AG680">
        <f t="shared" si="265"/>
        <v>1</v>
      </c>
      <c r="AH680">
        <f t="shared" si="266"/>
        <v>1</v>
      </c>
      <c r="AI680">
        <f t="shared" si="267"/>
        <v>1</v>
      </c>
      <c r="AJ680">
        <f t="shared" si="268"/>
        <v>1</v>
      </c>
      <c r="AK680">
        <f t="shared" si="269"/>
        <v>1</v>
      </c>
      <c r="AL680">
        <f t="shared" si="270"/>
        <v>1</v>
      </c>
      <c r="AM680">
        <f t="shared" si="271"/>
        <v>1</v>
      </c>
      <c r="AN680">
        <f t="shared" si="272"/>
        <v>1</v>
      </c>
      <c r="AO680">
        <f t="shared" si="273"/>
        <v>1</v>
      </c>
      <c r="AP680">
        <f t="shared" si="274"/>
        <v>1</v>
      </c>
    </row>
    <row r="681" spans="1:42" x14ac:dyDescent="0.3">
      <c r="A681">
        <v>742</v>
      </c>
      <c r="B681" t="s">
        <v>766</v>
      </c>
      <c r="C681" s="1">
        <v>42465</v>
      </c>
      <c r="D681" s="5">
        <f>INDEX(daysDrivenData!B:C,MATCH(DataCleaned!B681,daysDrivenData!C:C,0),1)</f>
        <v>75</v>
      </c>
      <c r="E681">
        <v>610</v>
      </c>
      <c r="F681">
        <v>3.2361224548419898</v>
      </c>
      <c r="G681">
        <v>13.0270765027322</v>
      </c>
      <c r="H681">
        <v>41.639344262294998</v>
      </c>
      <c r="I681">
        <v>7581.7500378063796</v>
      </c>
      <c r="J681">
        <v>12.4290984226334</v>
      </c>
      <c r="K681">
        <v>0</v>
      </c>
      <c r="L681">
        <v>42</v>
      </c>
      <c r="M681">
        <v>46</v>
      </c>
      <c r="N681">
        <v>49</v>
      </c>
      <c r="O681">
        <v>61</v>
      </c>
      <c r="P681">
        <v>46</v>
      </c>
      <c r="Q681">
        <v>30</v>
      </c>
      <c r="R681">
        <v>66</v>
      </c>
      <c r="S681">
        <v>81</v>
      </c>
      <c r="T681">
        <v>51</v>
      </c>
      <c r="U681">
        <v>46</v>
      </c>
      <c r="V681">
        <v>63</v>
      </c>
      <c r="W681">
        <v>29</v>
      </c>
      <c r="X681">
        <v>2</v>
      </c>
      <c r="Y681">
        <v>13</v>
      </c>
      <c r="Z681">
        <f t="shared" si="275"/>
        <v>12</v>
      </c>
      <c r="AA681">
        <f t="shared" si="276"/>
        <v>631.8125031505316</v>
      </c>
      <c r="AB681">
        <f t="shared" si="277"/>
        <v>50.833333333333336</v>
      </c>
      <c r="AC681">
        <f t="shared" si="278"/>
        <v>8.1333333333333329</v>
      </c>
      <c r="AD681">
        <f t="shared" si="262"/>
        <v>0</v>
      </c>
      <c r="AE681">
        <f t="shared" si="263"/>
        <v>1</v>
      </c>
      <c r="AF681">
        <f t="shared" si="264"/>
        <v>1</v>
      </c>
      <c r="AG681">
        <f t="shared" si="265"/>
        <v>1</v>
      </c>
      <c r="AH681">
        <f t="shared" si="266"/>
        <v>1</v>
      </c>
      <c r="AI681">
        <f t="shared" si="267"/>
        <v>1</v>
      </c>
      <c r="AJ681">
        <f t="shared" si="268"/>
        <v>1</v>
      </c>
      <c r="AK681">
        <f t="shared" si="269"/>
        <v>1</v>
      </c>
      <c r="AL681">
        <f t="shared" si="270"/>
        <v>1</v>
      </c>
      <c r="AM681">
        <f t="shared" si="271"/>
        <v>1</v>
      </c>
      <c r="AN681">
        <f t="shared" si="272"/>
        <v>1</v>
      </c>
      <c r="AO681">
        <f t="shared" si="273"/>
        <v>1</v>
      </c>
      <c r="AP681">
        <f t="shared" si="274"/>
        <v>1</v>
      </c>
    </row>
    <row r="682" spans="1:42" x14ac:dyDescent="0.3">
      <c r="A682">
        <v>743</v>
      </c>
      <c r="B682" t="s">
        <v>767</v>
      </c>
      <c r="C682" s="1">
        <v>42474</v>
      </c>
      <c r="D682" s="5">
        <f>INDEX(daysDrivenData!B:C,MATCH(DataCleaned!B682,daysDrivenData!C:C,0),1)</f>
        <v>51</v>
      </c>
      <c r="E682">
        <v>482</v>
      </c>
      <c r="F682">
        <v>4.3027019607068597</v>
      </c>
      <c r="G682">
        <v>14.6595435684647</v>
      </c>
      <c r="H682">
        <v>40.456431535269701</v>
      </c>
      <c r="I682">
        <v>6940.7473456893304</v>
      </c>
      <c r="J682">
        <v>14.3998907586915</v>
      </c>
      <c r="K682">
        <v>0</v>
      </c>
      <c r="L682">
        <v>0</v>
      </c>
      <c r="M682">
        <v>23</v>
      </c>
      <c r="N682">
        <v>68</v>
      </c>
      <c r="O682">
        <v>86</v>
      </c>
      <c r="P682">
        <v>60</v>
      </c>
      <c r="Q682">
        <v>84</v>
      </c>
      <c r="R682">
        <v>67</v>
      </c>
      <c r="S682">
        <v>21</v>
      </c>
      <c r="T682">
        <v>0</v>
      </c>
      <c r="U682">
        <v>0</v>
      </c>
      <c r="V682">
        <v>38</v>
      </c>
      <c r="W682">
        <v>35</v>
      </c>
      <c r="X682">
        <v>3</v>
      </c>
      <c r="Y682">
        <v>13</v>
      </c>
      <c r="Z682">
        <f t="shared" si="275"/>
        <v>11</v>
      </c>
      <c r="AA682">
        <f t="shared" si="276"/>
        <v>630.9770314263028</v>
      </c>
      <c r="AB682">
        <f t="shared" si="277"/>
        <v>43.81818181818182</v>
      </c>
      <c r="AC682">
        <f t="shared" si="278"/>
        <v>9.4509803921568629</v>
      </c>
      <c r="AD682">
        <f t="shared" si="262"/>
        <v>0</v>
      </c>
      <c r="AE682">
        <f t="shared" si="263"/>
        <v>0</v>
      </c>
      <c r="AF682">
        <f t="shared" si="264"/>
        <v>1</v>
      </c>
      <c r="AG682">
        <f t="shared" si="265"/>
        <v>1</v>
      </c>
      <c r="AH682">
        <f t="shared" si="266"/>
        <v>1</v>
      </c>
      <c r="AI682">
        <f t="shared" si="267"/>
        <v>1</v>
      </c>
      <c r="AJ682">
        <f t="shared" si="268"/>
        <v>1</v>
      </c>
      <c r="AK682">
        <f t="shared" si="269"/>
        <v>1</v>
      </c>
      <c r="AL682">
        <f t="shared" si="270"/>
        <v>1</v>
      </c>
      <c r="AM682">
        <f t="shared" si="271"/>
        <v>1</v>
      </c>
      <c r="AN682">
        <f t="shared" si="272"/>
        <v>1</v>
      </c>
      <c r="AO682">
        <f t="shared" si="273"/>
        <v>1</v>
      </c>
      <c r="AP682">
        <f t="shared" si="274"/>
        <v>1</v>
      </c>
    </row>
    <row r="683" spans="1:42" x14ac:dyDescent="0.3">
      <c r="A683">
        <v>744</v>
      </c>
      <c r="B683" t="s">
        <v>768</v>
      </c>
      <c r="C683" s="1">
        <v>42467</v>
      </c>
      <c r="D683" s="5">
        <f>INDEX(daysDrivenData!B:C,MATCH(DataCleaned!B683,daysDrivenData!C:C,0),1)</f>
        <v>49</v>
      </c>
      <c r="E683">
        <v>227</v>
      </c>
      <c r="F683">
        <v>3.8191730881113601</v>
      </c>
      <c r="G683">
        <v>13.6857562408223</v>
      </c>
      <c r="H683">
        <v>44.493392070484497</v>
      </c>
      <c r="I683">
        <v>3004.46089268375</v>
      </c>
      <c r="J683">
        <v>13.235510540457</v>
      </c>
      <c r="K683">
        <v>0</v>
      </c>
      <c r="L683">
        <v>24</v>
      </c>
      <c r="M683">
        <v>18</v>
      </c>
      <c r="N683">
        <v>8</v>
      </c>
      <c r="O683">
        <v>22</v>
      </c>
      <c r="P683">
        <v>25</v>
      </c>
      <c r="Q683">
        <v>10</v>
      </c>
      <c r="R683">
        <v>23</v>
      </c>
      <c r="S683">
        <v>7</v>
      </c>
      <c r="T683">
        <v>19</v>
      </c>
      <c r="U683">
        <v>16</v>
      </c>
      <c r="V683">
        <v>34</v>
      </c>
      <c r="W683">
        <v>21</v>
      </c>
      <c r="X683">
        <v>2</v>
      </c>
      <c r="Y683">
        <v>13</v>
      </c>
      <c r="Z683">
        <f t="shared" si="275"/>
        <v>12</v>
      </c>
      <c r="AA683">
        <f t="shared" si="276"/>
        <v>250.37174105697918</v>
      </c>
      <c r="AB683">
        <f t="shared" si="277"/>
        <v>18.916666666666668</v>
      </c>
      <c r="AC683">
        <f t="shared" si="278"/>
        <v>4.6326530612244898</v>
      </c>
      <c r="AD683">
        <f t="shared" si="262"/>
        <v>0</v>
      </c>
      <c r="AE683">
        <f t="shared" si="263"/>
        <v>1</v>
      </c>
      <c r="AF683">
        <f t="shared" si="264"/>
        <v>1</v>
      </c>
      <c r="AG683">
        <f t="shared" si="265"/>
        <v>1</v>
      </c>
      <c r="AH683">
        <f t="shared" si="266"/>
        <v>1</v>
      </c>
      <c r="AI683">
        <f t="shared" si="267"/>
        <v>1</v>
      </c>
      <c r="AJ683">
        <f t="shared" si="268"/>
        <v>1</v>
      </c>
      <c r="AK683">
        <f t="shared" si="269"/>
        <v>1</v>
      </c>
      <c r="AL683">
        <f t="shared" si="270"/>
        <v>1</v>
      </c>
      <c r="AM683">
        <f t="shared" si="271"/>
        <v>1</v>
      </c>
      <c r="AN683">
        <f t="shared" si="272"/>
        <v>1</v>
      </c>
      <c r="AO683">
        <f t="shared" si="273"/>
        <v>1</v>
      </c>
      <c r="AP683">
        <f t="shared" si="274"/>
        <v>1</v>
      </c>
    </row>
    <row r="684" spans="1:42" x14ac:dyDescent="0.3">
      <c r="A684">
        <v>745</v>
      </c>
      <c r="B684" t="s">
        <v>769</v>
      </c>
      <c r="C684" s="1">
        <v>42496</v>
      </c>
      <c r="D684" s="5">
        <f>INDEX(daysDrivenData!B:C,MATCH(DataCleaned!B684,daysDrivenData!C:C,0),1)</f>
        <v>41</v>
      </c>
      <c r="E684">
        <v>275</v>
      </c>
      <c r="F684">
        <v>6.2760521817526502</v>
      </c>
      <c r="G684">
        <v>14.958060606060601</v>
      </c>
      <c r="H684">
        <v>24.363636363636299</v>
      </c>
      <c r="I684">
        <v>4324.5817343766103</v>
      </c>
      <c r="J684">
        <v>15.7257517613695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23</v>
      </c>
      <c r="Q684">
        <v>45</v>
      </c>
      <c r="R684">
        <v>43</v>
      </c>
      <c r="S684">
        <v>37</v>
      </c>
      <c r="T684">
        <v>24</v>
      </c>
      <c r="U684">
        <v>44</v>
      </c>
      <c r="V684">
        <v>30</v>
      </c>
      <c r="W684">
        <v>29</v>
      </c>
      <c r="X684">
        <v>6</v>
      </c>
      <c r="Y684">
        <v>13</v>
      </c>
      <c r="Z684">
        <f t="shared" si="275"/>
        <v>8</v>
      </c>
      <c r="AA684">
        <f t="shared" si="276"/>
        <v>540.57271679707628</v>
      </c>
      <c r="AB684">
        <f t="shared" si="277"/>
        <v>34.375</v>
      </c>
      <c r="AC684">
        <f t="shared" si="278"/>
        <v>6.7073170731707314</v>
      </c>
      <c r="AD684">
        <f t="shared" si="262"/>
        <v>0</v>
      </c>
      <c r="AE684">
        <f t="shared" si="263"/>
        <v>0</v>
      </c>
      <c r="AF684">
        <f t="shared" si="264"/>
        <v>0</v>
      </c>
      <c r="AG684">
        <f t="shared" si="265"/>
        <v>0</v>
      </c>
      <c r="AH684">
        <f t="shared" si="266"/>
        <v>0</v>
      </c>
      <c r="AI684">
        <f t="shared" si="267"/>
        <v>1</v>
      </c>
      <c r="AJ684">
        <f t="shared" si="268"/>
        <v>1</v>
      </c>
      <c r="AK684">
        <f t="shared" si="269"/>
        <v>1</v>
      </c>
      <c r="AL684">
        <f t="shared" si="270"/>
        <v>1</v>
      </c>
      <c r="AM684">
        <f t="shared" si="271"/>
        <v>1</v>
      </c>
      <c r="AN684">
        <f t="shared" si="272"/>
        <v>1</v>
      </c>
      <c r="AO684">
        <f t="shared" si="273"/>
        <v>1</v>
      </c>
      <c r="AP684">
        <f t="shared" si="274"/>
        <v>1</v>
      </c>
    </row>
    <row r="685" spans="1:42" x14ac:dyDescent="0.3">
      <c r="A685">
        <v>746</v>
      </c>
      <c r="B685" t="s">
        <v>770</v>
      </c>
      <c r="C685" s="1">
        <v>42467</v>
      </c>
      <c r="D685" s="5">
        <f>INDEX(daysDrivenData!B:C,MATCH(DataCleaned!B685,daysDrivenData!C:C,0),1)</f>
        <v>50</v>
      </c>
      <c r="E685">
        <v>299</v>
      </c>
      <c r="F685">
        <v>5.0355298437012701</v>
      </c>
      <c r="G685">
        <v>14.7859531772575</v>
      </c>
      <c r="H685">
        <v>25.752508361204001</v>
      </c>
      <c r="I685">
        <v>4251.5815645544099</v>
      </c>
      <c r="J685">
        <v>14.2193363363023</v>
      </c>
      <c r="K685">
        <v>0</v>
      </c>
      <c r="L685">
        <v>21</v>
      </c>
      <c r="M685">
        <v>34</v>
      </c>
      <c r="N685">
        <v>21</v>
      </c>
      <c r="O685">
        <v>18</v>
      </c>
      <c r="P685">
        <v>18</v>
      </c>
      <c r="Q685">
        <v>42</v>
      </c>
      <c r="R685">
        <v>17</v>
      </c>
      <c r="S685">
        <v>52</v>
      </c>
      <c r="T685">
        <v>37</v>
      </c>
      <c r="U685">
        <v>39</v>
      </c>
      <c r="V685">
        <v>0</v>
      </c>
      <c r="W685">
        <v>0</v>
      </c>
      <c r="X685">
        <v>2</v>
      </c>
      <c r="Y685">
        <v>11</v>
      </c>
      <c r="Z685">
        <f t="shared" si="275"/>
        <v>10</v>
      </c>
      <c r="AA685">
        <f t="shared" si="276"/>
        <v>425.15815645544097</v>
      </c>
      <c r="AB685">
        <f t="shared" si="277"/>
        <v>29.9</v>
      </c>
      <c r="AC685">
        <f t="shared" si="278"/>
        <v>5.98</v>
      </c>
      <c r="AD685">
        <f t="shared" si="262"/>
        <v>0</v>
      </c>
      <c r="AE685">
        <f t="shared" si="263"/>
        <v>1</v>
      </c>
      <c r="AF685">
        <f t="shared" si="264"/>
        <v>1</v>
      </c>
      <c r="AG685">
        <f t="shared" si="265"/>
        <v>1</v>
      </c>
      <c r="AH685">
        <f t="shared" si="266"/>
        <v>1</v>
      </c>
      <c r="AI685">
        <f t="shared" si="267"/>
        <v>1</v>
      </c>
      <c r="AJ685">
        <f t="shared" si="268"/>
        <v>1</v>
      </c>
      <c r="AK685">
        <f t="shared" si="269"/>
        <v>1</v>
      </c>
      <c r="AL685">
        <f t="shared" si="270"/>
        <v>1</v>
      </c>
      <c r="AM685">
        <f t="shared" si="271"/>
        <v>1</v>
      </c>
      <c r="AN685">
        <f t="shared" si="272"/>
        <v>1</v>
      </c>
      <c r="AO685">
        <f t="shared" si="273"/>
        <v>0</v>
      </c>
      <c r="AP685">
        <f t="shared" si="274"/>
        <v>0</v>
      </c>
    </row>
    <row r="686" spans="1:42" x14ac:dyDescent="0.3">
      <c r="A686">
        <v>747</v>
      </c>
      <c r="B686" t="s">
        <v>771</v>
      </c>
      <c r="C686" s="1">
        <v>42479</v>
      </c>
      <c r="D686" s="5">
        <f>INDEX(daysDrivenData!B:C,MATCH(DataCleaned!B686,daysDrivenData!C:C,0),1)</f>
        <v>12</v>
      </c>
      <c r="E686">
        <v>58</v>
      </c>
      <c r="F686">
        <v>8.25254773535349</v>
      </c>
      <c r="G686">
        <v>19.552873563218299</v>
      </c>
      <c r="H686">
        <v>29.310344827586199</v>
      </c>
      <c r="I686">
        <v>1166.1402640368101</v>
      </c>
      <c r="J686">
        <v>20.105866621324299</v>
      </c>
      <c r="K686">
        <v>0</v>
      </c>
      <c r="L686">
        <v>0</v>
      </c>
      <c r="M686">
        <v>0</v>
      </c>
      <c r="N686">
        <v>17</v>
      </c>
      <c r="O686">
        <v>5</v>
      </c>
      <c r="P686">
        <v>13</v>
      </c>
      <c r="Q686">
        <v>4</v>
      </c>
      <c r="R686">
        <v>0</v>
      </c>
      <c r="S686">
        <v>17</v>
      </c>
      <c r="T686">
        <v>2</v>
      </c>
      <c r="U686">
        <v>0</v>
      </c>
      <c r="V686">
        <v>0</v>
      </c>
      <c r="W686">
        <v>0</v>
      </c>
      <c r="X686">
        <v>4</v>
      </c>
      <c r="Y686">
        <v>10</v>
      </c>
      <c r="Z686">
        <f t="shared" si="275"/>
        <v>7</v>
      </c>
      <c r="AA686">
        <f t="shared" si="276"/>
        <v>166.59146629097287</v>
      </c>
      <c r="AB686">
        <f t="shared" si="277"/>
        <v>8.2857142857142865</v>
      </c>
      <c r="AC686">
        <f t="shared" si="278"/>
        <v>4.833333333333333</v>
      </c>
      <c r="AD686">
        <f t="shared" si="262"/>
        <v>0</v>
      </c>
      <c r="AE686">
        <f t="shared" si="263"/>
        <v>0</v>
      </c>
      <c r="AF686">
        <f t="shared" si="264"/>
        <v>0</v>
      </c>
      <c r="AG686">
        <f t="shared" si="265"/>
        <v>1</v>
      </c>
      <c r="AH686">
        <f t="shared" si="266"/>
        <v>1</v>
      </c>
      <c r="AI686">
        <f t="shared" si="267"/>
        <v>1</v>
      </c>
      <c r="AJ686">
        <f t="shared" si="268"/>
        <v>1</v>
      </c>
      <c r="AK686">
        <f t="shared" si="269"/>
        <v>1</v>
      </c>
      <c r="AL686">
        <f t="shared" si="270"/>
        <v>1</v>
      </c>
      <c r="AM686">
        <f t="shared" si="271"/>
        <v>1</v>
      </c>
      <c r="AN686">
        <f t="shared" si="272"/>
        <v>0</v>
      </c>
      <c r="AO686">
        <f t="shared" si="273"/>
        <v>0</v>
      </c>
      <c r="AP686">
        <f t="shared" si="274"/>
        <v>0</v>
      </c>
    </row>
    <row r="687" spans="1:42" x14ac:dyDescent="0.3">
      <c r="A687">
        <v>748</v>
      </c>
      <c r="B687" t="s">
        <v>772</v>
      </c>
      <c r="C687" s="1">
        <v>42474</v>
      </c>
      <c r="D687" s="5">
        <f>INDEX(daysDrivenData!B:C,MATCH(DataCleaned!B687,daysDrivenData!C:C,0),1)</f>
        <v>27</v>
      </c>
      <c r="E687">
        <v>70</v>
      </c>
      <c r="F687">
        <v>8.1180572692621098</v>
      </c>
      <c r="G687">
        <v>16.567380952380901</v>
      </c>
      <c r="H687">
        <v>15.714285714285699</v>
      </c>
      <c r="I687">
        <v>1257.16680046892</v>
      </c>
      <c r="J687">
        <v>17.959525720984701</v>
      </c>
      <c r="K687">
        <v>0</v>
      </c>
      <c r="L687">
        <v>0</v>
      </c>
      <c r="M687">
        <v>9</v>
      </c>
      <c r="N687">
        <v>21</v>
      </c>
      <c r="O687">
        <v>7</v>
      </c>
      <c r="P687">
        <v>4</v>
      </c>
      <c r="Q687">
        <v>4</v>
      </c>
      <c r="R687">
        <v>4</v>
      </c>
      <c r="S687">
        <v>7</v>
      </c>
      <c r="T687">
        <v>3</v>
      </c>
      <c r="U687">
        <v>3</v>
      </c>
      <c r="V687">
        <v>8</v>
      </c>
      <c r="W687">
        <v>0</v>
      </c>
      <c r="X687">
        <v>3</v>
      </c>
      <c r="Y687">
        <v>12</v>
      </c>
      <c r="Z687">
        <f t="shared" si="275"/>
        <v>10</v>
      </c>
      <c r="AA687">
        <f t="shared" si="276"/>
        <v>125.71668004689199</v>
      </c>
      <c r="AB687">
        <f t="shared" si="277"/>
        <v>7</v>
      </c>
      <c r="AC687">
        <f t="shared" si="278"/>
        <v>2.5925925925925926</v>
      </c>
      <c r="AD687">
        <f t="shared" si="262"/>
        <v>0</v>
      </c>
      <c r="AE687">
        <f t="shared" si="263"/>
        <v>0</v>
      </c>
      <c r="AF687">
        <f t="shared" si="264"/>
        <v>1</v>
      </c>
      <c r="AG687">
        <f t="shared" si="265"/>
        <v>1</v>
      </c>
      <c r="AH687">
        <f t="shared" si="266"/>
        <v>1</v>
      </c>
      <c r="AI687">
        <f t="shared" si="267"/>
        <v>1</v>
      </c>
      <c r="AJ687">
        <f t="shared" si="268"/>
        <v>1</v>
      </c>
      <c r="AK687">
        <f t="shared" si="269"/>
        <v>1</v>
      </c>
      <c r="AL687">
        <f t="shared" si="270"/>
        <v>1</v>
      </c>
      <c r="AM687">
        <f t="shared" si="271"/>
        <v>1</v>
      </c>
      <c r="AN687">
        <f t="shared" si="272"/>
        <v>1</v>
      </c>
      <c r="AO687">
        <f t="shared" si="273"/>
        <v>1</v>
      </c>
      <c r="AP687">
        <f t="shared" si="274"/>
        <v>0</v>
      </c>
    </row>
    <row r="688" spans="1:42" x14ac:dyDescent="0.3">
      <c r="A688">
        <v>749</v>
      </c>
      <c r="B688" t="s">
        <v>773</v>
      </c>
      <c r="C688" s="1">
        <v>42474</v>
      </c>
      <c r="D688" s="5">
        <f>INDEX(daysDrivenData!B:C,MATCH(DataCleaned!B688,daysDrivenData!C:C,0),1)</f>
        <v>28</v>
      </c>
      <c r="E688">
        <v>197</v>
      </c>
      <c r="F688">
        <v>4.9319836570769402</v>
      </c>
      <c r="G688">
        <v>11.9460236886632</v>
      </c>
      <c r="H688">
        <v>21.3197969543147</v>
      </c>
      <c r="I688">
        <v>2654.5520236825801</v>
      </c>
      <c r="J688">
        <v>13.474883368947101</v>
      </c>
      <c r="K688">
        <v>0</v>
      </c>
      <c r="L688">
        <v>0</v>
      </c>
      <c r="M688">
        <v>14</v>
      </c>
      <c r="N688">
        <v>18</v>
      </c>
      <c r="O688">
        <v>36</v>
      </c>
      <c r="P688">
        <v>0</v>
      </c>
      <c r="Q688">
        <v>30</v>
      </c>
      <c r="R688">
        <v>5</v>
      </c>
      <c r="S688">
        <v>28</v>
      </c>
      <c r="T688">
        <v>0</v>
      </c>
      <c r="U688">
        <v>17</v>
      </c>
      <c r="V688">
        <v>16</v>
      </c>
      <c r="W688">
        <v>33</v>
      </c>
      <c r="X688">
        <v>3</v>
      </c>
      <c r="Y688">
        <v>13</v>
      </c>
      <c r="Z688">
        <f t="shared" si="275"/>
        <v>11</v>
      </c>
      <c r="AA688">
        <f t="shared" si="276"/>
        <v>241.32291124387092</v>
      </c>
      <c r="AB688">
        <f t="shared" si="277"/>
        <v>17.90909090909091</v>
      </c>
      <c r="AC688">
        <f t="shared" si="278"/>
        <v>7.0357142857142856</v>
      </c>
      <c r="AD688">
        <f t="shared" si="262"/>
        <v>0</v>
      </c>
      <c r="AE688">
        <f t="shared" si="263"/>
        <v>0</v>
      </c>
      <c r="AF688">
        <f t="shared" si="264"/>
        <v>1</v>
      </c>
      <c r="AG688">
        <f t="shared" si="265"/>
        <v>1</v>
      </c>
      <c r="AH688">
        <f t="shared" si="266"/>
        <v>1</v>
      </c>
      <c r="AI688">
        <f t="shared" si="267"/>
        <v>1</v>
      </c>
      <c r="AJ688">
        <f t="shared" si="268"/>
        <v>1</v>
      </c>
      <c r="AK688">
        <f t="shared" si="269"/>
        <v>1</v>
      </c>
      <c r="AL688">
        <f t="shared" si="270"/>
        <v>1</v>
      </c>
      <c r="AM688">
        <f t="shared" si="271"/>
        <v>1</v>
      </c>
      <c r="AN688">
        <f t="shared" si="272"/>
        <v>1</v>
      </c>
      <c r="AO688">
        <f t="shared" si="273"/>
        <v>1</v>
      </c>
      <c r="AP688">
        <f t="shared" si="274"/>
        <v>1</v>
      </c>
    </row>
    <row r="689" spans="1:42" hidden="1" x14ac:dyDescent="0.3">
      <c r="A689">
        <v>750</v>
      </c>
      <c r="B689" t="s">
        <v>774</v>
      </c>
      <c r="C689" s="1">
        <v>42487</v>
      </c>
      <c r="D689" s="5">
        <f>INDEX(daysDrivenData!B:C,MATCH(DataCleaned!B689,daysDrivenData!C:C,0),1)</f>
        <v>0</v>
      </c>
      <c r="E689">
        <v>65</v>
      </c>
      <c r="F689">
        <v>2.9159684189696402</v>
      </c>
      <c r="G689">
        <v>13.207435897435801</v>
      </c>
      <c r="H689">
        <v>21.538461538461501</v>
      </c>
      <c r="I689">
        <v>699.70216639222701</v>
      </c>
      <c r="J689">
        <v>10.764648713726499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-1</v>
      </c>
      <c r="Y689">
        <v>-1</v>
      </c>
      <c r="Z689">
        <f t="shared" si="275"/>
        <v>1</v>
      </c>
      <c r="AA689">
        <f t="shared" si="276"/>
        <v>699.70216639222701</v>
      </c>
      <c r="AB689">
        <f t="shared" si="277"/>
        <v>65</v>
      </c>
      <c r="AC689" t="e">
        <f t="shared" si="278"/>
        <v>#DIV/0!</v>
      </c>
    </row>
    <row r="690" spans="1:42" x14ac:dyDescent="0.3">
      <c r="A690">
        <v>751</v>
      </c>
      <c r="B690" t="s">
        <v>775</v>
      </c>
      <c r="C690" s="1">
        <v>42478</v>
      </c>
      <c r="D690" s="5">
        <f>INDEX(daysDrivenData!B:C,MATCH(DataCleaned!B690,daysDrivenData!C:C,0),1)</f>
        <v>25</v>
      </c>
      <c r="E690">
        <v>191</v>
      </c>
      <c r="F690">
        <v>3.2894301504496299</v>
      </c>
      <c r="G690">
        <v>13.9343804537521</v>
      </c>
      <c r="H690">
        <v>49.214659685863801</v>
      </c>
      <c r="I690">
        <v>2446.7777183534799</v>
      </c>
      <c r="J690">
        <v>12.810354546353301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29</v>
      </c>
      <c r="R690">
        <v>19</v>
      </c>
      <c r="S690">
        <v>13</v>
      </c>
      <c r="T690">
        <v>26</v>
      </c>
      <c r="U690">
        <v>27</v>
      </c>
      <c r="V690">
        <v>36</v>
      </c>
      <c r="W690">
        <v>41</v>
      </c>
      <c r="X690">
        <v>7</v>
      </c>
      <c r="Y690">
        <v>13</v>
      </c>
      <c r="Z690">
        <f t="shared" si="275"/>
        <v>7</v>
      </c>
      <c r="AA690">
        <f t="shared" si="276"/>
        <v>349.53967405049713</v>
      </c>
      <c r="AB690">
        <f t="shared" si="277"/>
        <v>27.285714285714285</v>
      </c>
      <c r="AC690">
        <f t="shared" si="278"/>
        <v>7.64</v>
      </c>
      <c r="AD690">
        <f t="shared" ref="AD690:AD735" si="279">IF(AND($X690&lt;=$AD$1,$Y690&gt;=$AD$1),1,0)</f>
        <v>0</v>
      </c>
      <c r="AE690">
        <f t="shared" ref="AE690:AE735" si="280">IF(AND($X690&lt;=$AE$1,$Y690&gt;=$AE$1),1,0)</f>
        <v>0</v>
      </c>
      <c r="AF690">
        <f t="shared" ref="AF690:AF735" si="281">IF(AND($X690&lt;=$AF$1,$Y690&gt;=$AF$1),1,0)</f>
        <v>0</v>
      </c>
      <c r="AG690">
        <f t="shared" ref="AG690:AG735" si="282">IF(AND($X690&lt;=$AG$1,$Y690&gt;=$AG$1),1,0)</f>
        <v>0</v>
      </c>
      <c r="AH690">
        <f t="shared" ref="AH690:AH735" si="283">IF(AND($X690&lt;=$AH$1,$Y690&gt;=$AH$1),1,0)</f>
        <v>0</v>
      </c>
      <c r="AI690">
        <f t="shared" ref="AI690:AI735" si="284">IF(AND($X690&lt;=$AI$1,$Y690&gt;=$AI$1),1,0)</f>
        <v>0</v>
      </c>
      <c r="AJ690">
        <f t="shared" ref="AJ690:AJ735" si="285">IF(AND($X690&lt;=$AJ$1,$Y690&gt;=$AJ$1),1,0)</f>
        <v>1</v>
      </c>
      <c r="AK690">
        <f t="shared" ref="AK690:AK735" si="286">IF(AND($X690&lt;=$AK$1,$Y690&gt;=$AK$1),1,0)</f>
        <v>1</v>
      </c>
      <c r="AL690">
        <f t="shared" ref="AL690:AL735" si="287">IF(AND($X690&lt;=$AL$1,$Y690&gt;=$AL$1),1,0)</f>
        <v>1</v>
      </c>
      <c r="AM690">
        <f t="shared" ref="AM690:AM735" si="288">IF(AND($X690&lt;=$AM$1,$Y690&gt;=$AM$1),1,0)</f>
        <v>1</v>
      </c>
      <c r="AN690">
        <f t="shared" ref="AN690:AN735" si="289">IF(AND($X690&lt;=$AN$1,$Y690&gt;=$AN$1),1,0)</f>
        <v>1</v>
      </c>
      <c r="AO690">
        <f t="shared" ref="AO690:AO735" si="290">IF(AND($X690&lt;=$AO$1,$Y690&gt;=$AO$1),1,0)</f>
        <v>1</v>
      </c>
      <c r="AP690">
        <f t="shared" ref="AP690:AP735" si="291">IF(AND($X690&lt;=$AP$1,$Y690&gt;=$AP$1),1,0)</f>
        <v>1</v>
      </c>
    </row>
    <row r="691" spans="1:42" x14ac:dyDescent="0.3">
      <c r="A691">
        <v>752</v>
      </c>
      <c r="B691" t="s">
        <v>776</v>
      </c>
      <c r="C691" s="1">
        <v>42458</v>
      </c>
      <c r="D691" s="5">
        <f>INDEX(daysDrivenData!B:C,MATCH(DataCleaned!B691,daysDrivenData!C:C,0),1)</f>
        <v>14</v>
      </c>
      <c r="E691">
        <v>39</v>
      </c>
      <c r="F691">
        <v>3.3724128986783199</v>
      </c>
      <c r="G691">
        <v>13.533333333333299</v>
      </c>
      <c r="H691">
        <v>15.3846153846153</v>
      </c>
      <c r="I691">
        <v>452.01409124340802</v>
      </c>
      <c r="J691">
        <v>11.5901049036771</v>
      </c>
      <c r="K691">
        <v>12</v>
      </c>
      <c r="L691">
        <v>5</v>
      </c>
      <c r="M691">
        <v>7</v>
      </c>
      <c r="N691">
        <v>4</v>
      </c>
      <c r="O691">
        <v>2</v>
      </c>
      <c r="P691">
        <v>4</v>
      </c>
      <c r="Q691">
        <v>1</v>
      </c>
      <c r="R691">
        <v>0</v>
      </c>
      <c r="S691">
        <v>2</v>
      </c>
      <c r="T691">
        <v>0</v>
      </c>
      <c r="U691">
        <v>1</v>
      </c>
      <c r="V691">
        <v>1</v>
      </c>
      <c r="W691">
        <v>0</v>
      </c>
      <c r="X691">
        <v>1</v>
      </c>
      <c r="Y691">
        <v>12</v>
      </c>
      <c r="Z691">
        <f t="shared" si="275"/>
        <v>12</v>
      </c>
      <c r="AA691">
        <f t="shared" si="276"/>
        <v>37.667840936950668</v>
      </c>
      <c r="AB691">
        <f t="shared" si="277"/>
        <v>3.25</v>
      </c>
      <c r="AC691">
        <f t="shared" si="278"/>
        <v>2.7857142857142856</v>
      </c>
      <c r="AD691">
        <f t="shared" si="279"/>
        <v>1</v>
      </c>
      <c r="AE691">
        <f t="shared" si="280"/>
        <v>1</v>
      </c>
      <c r="AF691">
        <f t="shared" si="281"/>
        <v>1</v>
      </c>
      <c r="AG691">
        <f t="shared" si="282"/>
        <v>1</v>
      </c>
      <c r="AH691">
        <f t="shared" si="283"/>
        <v>1</v>
      </c>
      <c r="AI691">
        <f t="shared" si="284"/>
        <v>1</v>
      </c>
      <c r="AJ691">
        <f t="shared" si="285"/>
        <v>1</v>
      </c>
      <c r="AK691">
        <f t="shared" si="286"/>
        <v>1</v>
      </c>
      <c r="AL691">
        <f t="shared" si="287"/>
        <v>1</v>
      </c>
      <c r="AM691">
        <f t="shared" si="288"/>
        <v>1</v>
      </c>
      <c r="AN691">
        <f t="shared" si="289"/>
        <v>1</v>
      </c>
      <c r="AO691">
        <f t="shared" si="290"/>
        <v>1</v>
      </c>
      <c r="AP691">
        <f t="shared" si="291"/>
        <v>0</v>
      </c>
    </row>
    <row r="692" spans="1:42" x14ac:dyDescent="0.3">
      <c r="A692">
        <v>753</v>
      </c>
      <c r="B692" t="s">
        <v>777</v>
      </c>
      <c r="C692" s="1">
        <v>42474</v>
      </c>
      <c r="D692" s="5">
        <f>INDEX(daysDrivenData!B:C,MATCH(DataCleaned!B692,daysDrivenData!C:C,0),1)</f>
        <v>66</v>
      </c>
      <c r="E692">
        <v>412</v>
      </c>
      <c r="F692">
        <v>4.4955322093685801</v>
      </c>
      <c r="G692">
        <v>16.410639158576</v>
      </c>
      <c r="H692">
        <v>30.339805825242699</v>
      </c>
      <c r="I692">
        <v>5796.9361628317502</v>
      </c>
      <c r="J692">
        <v>14.0702334049314</v>
      </c>
      <c r="K692">
        <v>0</v>
      </c>
      <c r="L692">
        <v>0</v>
      </c>
      <c r="M692">
        <v>3</v>
      </c>
      <c r="N692">
        <v>22</v>
      </c>
      <c r="O692">
        <v>38</v>
      </c>
      <c r="P692">
        <v>45</v>
      </c>
      <c r="Q692">
        <v>32</v>
      </c>
      <c r="R692">
        <v>65</v>
      </c>
      <c r="S692">
        <v>29</v>
      </c>
      <c r="T692">
        <v>23</v>
      </c>
      <c r="U692">
        <v>53</v>
      </c>
      <c r="V692">
        <v>49</v>
      </c>
      <c r="W692">
        <v>53</v>
      </c>
      <c r="X692">
        <v>3</v>
      </c>
      <c r="Y692">
        <v>13</v>
      </c>
      <c r="Z692">
        <f t="shared" si="275"/>
        <v>11</v>
      </c>
      <c r="AA692">
        <f t="shared" si="276"/>
        <v>526.99419662106823</v>
      </c>
      <c r="AB692">
        <f t="shared" si="277"/>
        <v>37.454545454545453</v>
      </c>
      <c r="AC692">
        <f t="shared" si="278"/>
        <v>6.2424242424242422</v>
      </c>
      <c r="AD692">
        <f t="shared" si="279"/>
        <v>0</v>
      </c>
      <c r="AE692">
        <f t="shared" si="280"/>
        <v>0</v>
      </c>
      <c r="AF692">
        <f t="shared" si="281"/>
        <v>1</v>
      </c>
      <c r="AG692">
        <f t="shared" si="282"/>
        <v>1</v>
      </c>
      <c r="AH692">
        <f t="shared" si="283"/>
        <v>1</v>
      </c>
      <c r="AI692">
        <f t="shared" si="284"/>
        <v>1</v>
      </c>
      <c r="AJ692">
        <f t="shared" si="285"/>
        <v>1</v>
      </c>
      <c r="AK692">
        <f t="shared" si="286"/>
        <v>1</v>
      </c>
      <c r="AL692">
        <f t="shared" si="287"/>
        <v>1</v>
      </c>
      <c r="AM692">
        <f t="shared" si="288"/>
        <v>1</v>
      </c>
      <c r="AN692">
        <f t="shared" si="289"/>
        <v>1</v>
      </c>
      <c r="AO692">
        <f t="shared" si="290"/>
        <v>1</v>
      </c>
      <c r="AP692">
        <f t="shared" si="291"/>
        <v>1</v>
      </c>
    </row>
    <row r="693" spans="1:42" x14ac:dyDescent="0.3">
      <c r="A693">
        <v>754</v>
      </c>
      <c r="B693" t="s">
        <v>778</v>
      </c>
      <c r="C693" s="1">
        <v>42493</v>
      </c>
      <c r="D693" s="5">
        <f>INDEX(daysDrivenData!B:C,MATCH(DataCleaned!B693,daysDrivenData!C:C,0),1)</f>
        <v>7</v>
      </c>
      <c r="E693">
        <v>54</v>
      </c>
      <c r="F693">
        <v>3.5362782718841701</v>
      </c>
      <c r="G693">
        <v>15.2629629629629</v>
      </c>
      <c r="H693">
        <v>38.8888888888888</v>
      </c>
      <c r="I693">
        <v>684.43906034979102</v>
      </c>
      <c r="J693">
        <v>12.674797413885001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27</v>
      </c>
      <c r="Q693">
        <v>27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6</v>
      </c>
      <c r="Y693">
        <v>7</v>
      </c>
      <c r="Z693">
        <f t="shared" si="275"/>
        <v>2</v>
      </c>
      <c r="AA693">
        <f t="shared" si="276"/>
        <v>342.21953017489551</v>
      </c>
      <c r="AB693">
        <f t="shared" si="277"/>
        <v>27</v>
      </c>
      <c r="AC693">
        <f t="shared" si="278"/>
        <v>7.7142857142857144</v>
      </c>
      <c r="AD693">
        <f t="shared" si="279"/>
        <v>0</v>
      </c>
      <c r="AE693">
        <f t="shared" si="280"/>
        <v>0</v>
      </c>
      <c r="AF693">
        <f t="shared" si="281"/>
        <v>0</v>
      </c>
      <c r="AG693">
        <f t="shared" si="282"/>
        <v>0</v>
      </c>
      <c r="AH693">
        <f t="shared" si="283"/>
        <v>0</v>
      </c>
      <c r="AI693">
        <f t="shared" si="284"/>
        <v>1</v>
      </c>
      <c r="AJ693">
        <f t="shared" si="285"/>
        <v>1</v>
      </c>
      <c r="AK693">
        <f t="shared" si="286"/>
        <v>0</v>
      </c>
      <c r="AL693">
        <f t="shared" si="287"/>
        <v>0</v>
      </c>
      <c r="AM693">
        <f t="shared" si="288"/>
        <v>0</v>
      </c>
      <c r="AN693">
        <f t="shared" si="289"/>
        <v>0</v>
      </c>
      <c r="AO693">
        <f t="shared" si="290"/>
        <v>0</v>
      </c>
      <c r="AP693">
        <f t="shared" si="291"/>
        <v>0</v>
      </c>
    </row>
    <row r="694" spans="1:42" x14ac:dyDescent="0.3">
      <c r="A694">
        <v>755</v>
      </c>
      <c r="B694" t="s">
        <v>779</v>
      </c>
      <c r="C694" s="1">
        <v>42494</v>
      </c>
      <c r="D694" s="5">
        <f>INDEX(daysDrivenData!B:C,MATCH(DataCleaned!B694,daysDrivenData!C:C,0),1)</f>
        <v>16</v>
      </c>
      <c r="E694">
        <v>34</v>
      </c>
      <c r="F694">
        <v>4.1980490358122697</v>
      </c>
      <c r="G694">
        <v>15.5274509803921</v>
      </c>
      <c r="H694">
        <v>29.411764705882302</v>
      </c>
      <c r="I694">
        <v>434.60618790622198</v>
      </c>
      <c r="J694">
        <v>12.7825349384183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</v>
      </c>
      <c r="Q694">
        <v>7</v>
      </c>
      <c r="R694">
        <v>5</v>
      </c>
      <c r="S694">
        <v>4</v>
      </c>
      <c r="T694">
        <v>2</v>
      </c>
      <c r="U694">
        <v>3</v>
      </c>
      <c r="V694">
        <v>2</v>
      </c>
      <c r="W694">
        <v>9</v>
      </c>
      <c r="X694">
        <v>6</v>
      </c>
      <c r="Y694">
        <v>13</v>
      </c>
      <c r="Z694">
        <f t="shared" si="275"/>
        <v>8</v>
      </c>
      <c r="AA694">
        <f t="shared" si="276"/>
        <v>54.325773488277747</v>
      </c>
      <c r="AB694">
        <f t="shared" si="277"/>
        <v>4.25</v>
      </c>
      <c r="AC694">
        <f t="shared" si="278"/>
        <v>2.125</v>
      </c>
      <c r="AD694">
        <f t="shared" si="279"/>
        <v>0</v>
      </c>
      <c r="AE694">
        <f t="shared" si="280"/>
        <v>0</v>
      </c>
      <c r="AF694">
        <f t="shared" si="281"/>
        <v>0</v>
      </c>
      <c r="AG694">
        <f t="shared" si="282"/>
        <v>0</v>
      </c>
      <c r="AH694">
        <f t="shared" si="283"/>
        <v>0</v>
      </c>
      <c r="AI694">
        <f t="shared" si="284"/>
        <v>1</v>
      </c>
      <c r="AJ694">
        <f t="shared" si="285"/>
        <v>1</v>
      </c>
      <c r="AK694">
        <f t="shared" si="286"/>
        <v>1</v>
      </c>
      <c r="AL694">
        <f t="shared" si="287"/>
        <v>1</v>
      </c>
      <c r="AM694">
        <f t="shared" si="288"/>
        <v>1</v>
      </c>
      <c r="AN694">
        <f t="shared" si="289"/>
        <v>1</v>
      </c>
      <c r="AO694">
        <f t="shared" si="290"/>
        <v>1</v>
      </c>
      <c r="AP694">
        <f t="shared" si="291"/>
        <v>1</v>
      </c>
    </row>
    <row r="695" spans="1:42" x14ac:dyDescent="0.3">
      <c r="A695">
        <v>756</v>
      </c>
      <c r="B695" t="s">
        <v>780</v>
      </c>
      <c r="C695" s="1">
        <v>42495</v>
      </c>
      <c r="D695" s="5">
        <f>INDEX(daysDrivenData!B:C,MATCH(DataCleaned!B695,daysDrivenData!C:C,0),1)</f>
        <v>6</v>
      </c>
      <c r="E695">
        <v>35</v>
      </c>
      <c r="F695">
        <v>5.3630680900244796</v>
      </c>
      <c r="G695">
        <v>17.265238095238001</v>
      </c>
      <c r="H695">
        <v>62.857142857142797</v>
      </c>
      <c r="I695">
        <v>632.18449196772099</v>
      </c>
      <c r="J695">
        <v>18.0624140562206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6</v>
      </c>
      <c r="Q695">
        <v>13</v>
      </c>
      <c r="R695">
        <v>16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6</v>
      </c>
      <c r="Y695">
        <v>8</v>
      </c>
      <c r="Z695">
        <f t="shared" si="275"/>
        <v>3</v>
      </c>
      <c r="AA695">
        <f t="shared" si="276"/>
        <v>210.72816398924033</v>
      </c>
      <c r="AB695">
        <f t="shared" si="277"/>
        <v>11.666666666666666</v>
      </c>
      <c r="AC695">
        <f t="shared" si="278"/>
        <v>5.833333333333333</v>
      </c>
      <c r="AD695">
        <f t="shared" si="279"/>
        <v>0</v>
      </c>
      <c r="AE695">
        <f t="shared" si="280"/>
        <v>0</v>
      </c>
      <c r="AF695">
        <f t="shared" si="281"/>
        <v>0</v>
      </c>
      <c r="AG695">
        <f t="shared" si="282"/>
        <v>0</v>
      </c>
      <c r="AH695">
        <f t="shared" si="283"/>
        <v>0</v>
      </c>
      <c r="AI695">
        <f t="shared" si="284"/>
        <v>1</v>
      </c>
      <c r="AJ695">
        <f t="shared" si="285"/>
        <v>1</v>
      </c>
      <c r="AK695">
        <f t="shared" si="286"/>
        <v>1</v>
      </c>
      <c r="AL695">
        <f t="shared" si="287"/>
        <v>0</v>
      </c>
      <c r="AM695">
        <f t="shared" si="288"/>
        <v>0</v>
      </c>
      <c r="AN695">
        <f t="shared" si="289"/>
        <v>0</v>
      </c>
      <c r="AO695">
        <f t="shared" si="290"/>
        <v>0</v>
      </c>
      <c r="AP695">
        <f t="shared" si="291"/>
        <v>0</v>
      </c>
    </row>
    <row r="696" spans="1:42" x14ac:dyDescent="0.3">
      <c r="A696">
        <v>757</v>
      </c>
      <c r="B696" t="s">
        <v>781</v>
      </c>
      <c r="C696" s="1">
        <v>42468</v>
      </c>
      <c r="D696" s="5">
        <f>INDEX(daysDrivenData!B:C,MATCH(DataCleaned!B696,daysDrivenData!C:C,0),1)</f>
        <v>69</v>
      </c>
      <c r="E696">
        <v>560</v>
      </c>
      <c r="F696">
        <v>4.3196478947003998</v>
      </c>
      <c r="G696">
        <v>14.031874999999999</v>
      </c>
      <c r="H696">
        <v>30.714285714285701</v>
      </c>
      <c r="I696">
        <v>7453.0469965234197</v>
      </c>
      <c r="J696">
        <v>13.3090124937918</v>
      </c>
      <c r="K696">
        <v>0</v>
      </c>
      <c r="L696">
        <v>18</v>
      </c>
      <c r="M696">
        <v>43</v>
      </c>
      <c r="N696">
        <v>57</v>
      </c>
      <c r="O696">
        <v>52</v>
      </c>
      <c r="P696">
        <v>53</v>
      </c>
      <c r="Q696">
        <v>28</v>
      </c>
      <c r="R696">
        <v>28</v>
      </c>
      <c r="S696">
        <v>66</v>
      </c>
      <c r="T696">
        <v>45</v>
      </c>
      <c r="U696">
        <v>64</v>
      </c>
      <c r="V696">
        <v>56</v>
      </c>
      <c r="W696">
        <v>50</v>
      </c>
      <c r="X696">
        <v>2</v>
      </c>
      <c r="Y696">
        <v>13</v>
      </c>
      <c r="Z696">
        <f t="shared" si="275"/>
        <v>12</v>
      </c>
      <c r="AA696">
        <f t="shared" si="276"/>
        <v>621.08724971028494</v>
      </c>
      <c r="AB696">
        <f t="shared" si="277"/>
        <v>46.666666666666664</v>
      </c>
      <c r="AC696">
        <f t="shared" si="278"/>
        <v>8.1159420289855078</v>
      </c>
      <c r="AD696">
        <f t="shared" si="279"/>
        <v>0</v>
      </c>
      <c r="AE696">
        <f t="shared" si="280"/>
        <v>1</v>
      </c>
      <c r="AF696">
        <f t="shared" si="281"/>
        <v>1</v>
      </c>
      <c r="AG696">
        <f t="shared" si="282"/>
        <v>1</v>
      </c>
      <c r="AH696">
        <f t="shared" si="283"/>
        <v>1</v>
      </c>
      <c r="AI696">
        <f t="shared" si="284"/>
        <v>1</v>
      </c>
      <c r="AJ696">
        <f t="shared" si="285"/>
        <v>1</v>
      </c>
      <c r="AK696">
        <f t="shared" si="286"/>
        <v>1</v>
      </c>
      <c r="AL696">
        <f t="shared" si="287"/>
        <v>1</v>
      </c>
      <c r="AM696">
        <f t="shared" si="288"/>
        <v>1</v>
      </c>
      <c r="AN696">
        <f t="shared" si="289"/>
        <v>1</v>
      </c>
      <c r="AO696">
        <f t="shared" si="290"/>
        <v>1</v>
      </c>
      <c r="AP696">
        <f t="shared" si="291"/>
        <v>1</v>
      </c>
    </row>
    <row r="697" spans="1:42" x14ac:dyDescent="0.3">
      <c r="A697">
        <v>758</v>
      </c>
      <c r="B697" t="s">
        <v>782</v>
      </c>
      <c r="C697" s="1">
        <v>42489</v>
      </c>
      <c r="D697" s="5">
        <f>INDEX(daysDrivenData!B:C,MATCH(DataCleaned!B697,daysDrivenData!C:C,0),1)</f>
        <v>7</v>
      </c>
      <c r="E697">
        <v>28</v>
      </c>
      <c r="F697">
        <v>2.9966365981440402</v>
      </c>
      <c r="G697">
        <v>11.597619047619</v>
      </c>
      <c r="H697">
        <v>35.714285714285701</v>
      </c>
      <c r="I697">
        <v>324.95064309799801</v>
      </c>
      <c r="J697">
        <v>11.6053801106428</v>
      </c>
      <c r="K697">
        <v>0</v>
      </c>
      <c r="L697">
        <v>0</v>
      </c>
      <c r="M697">
        <v>0</v>
      </c>
      <c r="N697">
        <v>0</v>
      </c>
      <c r="O697">
        <v>9</v>
      </c>
      <c r="P697">
        <v>14</v>
      </c>
      <c r="Q697">
        <v>0</v>
      </c>
      <c r="R697">
        <v>0</v>
      </c>
      <c r="S697">
        <v>0</v>
      </c>
      <c r="T697">
        <v>0</v>
      </c>
      <c r="U697">
        <v>5</v>
      </c>
      <c r="V697">
        <v>0</v>
      </c>
      <c r="W697">
        <v>0</v>
      </c>
      <c r="X697">
        <v>5</v>
      </c>
      <c r="Y697">
        <v>11</v>
      </c>
      <c r="Z697">
        <f t="shared" si="275"/>
        <v>7</v>
      </c>
      <c r="AA697">
        <f t="shared" si="276"/>
        <v>46.421520442571143</v>
      </c>
      <c r="AB697">
        <f t="shared" si="277"/>
        <v>4</v>
      </c>
      <c r="AC697">
        <f t="shared" si="278"/>
        <v>4</v>
      </c>
      <c r="AD697">
        <f t="shared" si="279"/>
        <v>0</v>
      </c>
      <c r="AE697">
        <f t="shared" si="280"/>
        <v>0</v>
      </c>
      <c r="AF697">
        <f t="shared" si="281"/>
        <v>0</v>
      </c>
      <c r="AG697">
        <f t="shared" si="282"/>
        <v>0</v>
      </c>
      <c r="AH697">
        <f t="shared" si="283"/>
        <v>1</v>
      </c>
      <c r="AI697">
        <f t="shared" si="284"/>
        <v>1</v>
      </c>
      <c r="AJ697">
        <f t="shared" si="285"/>
        <v>1</v>
      </c>
      <c r="AK697">
        <f t="shared" si="286"/>
        <v>1</v>
      </c>
      <c r="AL697">
        <f t="shared" si="287"/>
        <v>1</v>
      </c>
      <c r="AM697">
        <f t="shared" si="288"/>
        <v>1</v>
      </c>
      <c r="AN697">
        <f t="shared" si="289"/>
        <v>1</v>
      </c>
      <c r="AO697">
        <f t="shared" si="290"/>
        <v>0</v>
      </c>
      <c r="AP697">
        <f t="shared" si="291"/>
        <v>0</v>
      </c>
    </row>
    <row r="698" spans="1:42" x14ac:dyDescent="0.3">
      <c r="A698">
        <v>759</v>
      </c>
      <c r="B698" t="s">
        <v>783</v>
      </c>
      <c r="C698" s="1">
        <v>42474</v>
      </c>
      <c r="D698" s="5">
        <f>INDEX(daysDrivenData!B:C,MATCH(DataCleaned!B698,daysDrivenData!C:C,0),1)</f>
        <v>47</v>
      </c>
      <c r="E698">
        <v>330</v>
      </c>
      <c r="F698">
        <v>3.7830057192652999</v>
      </c>
      <c r="G698">
        <v>14.6497474747474</v>
      </c>
      <c r="H698">
        <v>31.515151515151501</v>
      </c>
      <c r="I698">
        <v>4248.9168072636303</v>
      </c>
      <c r="J698">
        <v>12.8755054765564</v>
      </c>
      <c r="K698">
        <v>0</v>
      </c>
      <c r="L698">
        <v>0</v>
      </c>
      <c r="M698">
        <v>31</v>
      </c>
      <c r="N698">
        <v>26</v>
      </c>
      <c r="O698">
        <v>22</v>
      </c>
      <c r="P698">
        <v>39</v>
      </c>
      <c r="Q698">
        <v>30</v>
      </c>
      <c r="R698">
        <v>31</v>
      </c>
      <c r="S698">
        <v>37</v>
      </c>
      <c r="T698">
        <v>33</v>
      </c>
      <c r="U698">
        <v>21</v>
      </c>
      <c r="V698">
        <v>29</v>
      </c>
      <c r="W698">
        <v>31</v>
      </c>
      <c r="X698">
        <v>3</v>
      </c>
      <c r="Y698">
        <v>13</v>
      </c>
      <c r="Z698">
        <f t="shared" si="275"/>
        <v>11</v>
      </c>
      <c r="AA698">
        <f t="shared" si="276"/>
        <v>386.26516429669368</v>
      </c>
      <c r="AB698">
        <f t="shared" si="277"/>
        <v>30</v>
      </c>
      <c r="AC698">
        <f t="shared" si="278"/>
        <v>7.0212765957446805</v>
      </c>
      <c r="AD698">
        <f t="shared" si="279"/>
        <v>0</v>
      </c>
      <c r="AE698">
        <f t="shared" si="280"/>
        <v>0</v>
      </c>
      <c r="AF698">
        <f t="shared" si="281"/>
        <v>1</v>
      </c>
      <c r="AG698">
        <f t="shared" si="282"/>
        <v>1</v>
      </c>
      <c r="AH698">
        <f t="shared" si="283"/>
        <v>1</v>
      </c>
      <c r="AI698">
        <f t="shared" si="284"/>
        <v>1</v>
      </c>
      <c r="AJ698">
        <f t="shared" si="285"/>
        <v>1</v>
      </c>
      <c r="AK698">
        <f t="shared" si="286"/>
        <v>1</v>
      </c>
      <c r="AL698">
        <f t="shared" si="287"/>
        <v>1</v>
      </c>
      <c r="AM698">
        <f t="shared" si="288"/>
        <v>1</v>
      </c>
      <c r="AN698">
        <f t="shared" si="289"/>
        <v>1</v>
      </c>
      <c r="AO698">
        <f t="shared" si="290"/>
        <v>1</v>
      </c>
      <c r="AP698">
        <f t="shared" si="291"/>
        <v>1</v>
      </c>
    </row>
    <row r="699" spans="1:42" x14ac:dyDescent="0.3">
      <c r="A699">
        <v>760</v>
      </c>
      <c r="B699" t="s">
        <v>784</v>
      </c>
      <c r="C699" s="1">
        <v>42466</v>
      </c>
      <c r="D699" s="5">
        <f>INDEX(daysDrivenData!B:C,MATCH(DataCleaned!B699,daysDrivenData!C:C,0),1)</f>
        <v>58</v>
      </c>
      <c r="E699">
        <v>534</v>
      </c>
      <c r="F699">
        <v>3.8192209810437499</v>
      </c>
      <c r="G699">
        <v>14.033863920099799</v>
      </c>
      <c r="H699">
        <v>36.891385767790197</v>
      </c>
      <c r="I699">
        <v>7077.3950409039298</v>
      </c>
      <c r="J699">
        <v>13.2535487657376</v>
      </c>
      <c r="K699">
        <v>0</v>
      </c>
      <c r="L699">
        <v>32</v>
      </c>
      <c r="M699">
        <v>20</v>
      </c>
      <c r="N699">
        <v>0</v>
      </c>
      <c r="O699">
        <v>76</v>
      </c>
      <c r="P699">
        <v>51</v>
      </c>
      <c r="Q699">
        <v>48</v>
      </c>
      <c r="R699">
        <v>56</v>
      </c>
      <c r="S699">
        <v>40</v>
      </c>
      <c r="T699">
        <v>81</v>
      </c>
      <c r="U699">
        <v>66</v>
      </c>
      <c r="V699">
        <v>39</v>
      </c>
      <c r="W699">
        <v>25</v>
      </c>
      <c r="X699">
        <v>2</v>
      </c>
      <c r="Y699">
        <v>13</v>
      </c>
      <c r="Z699">
        <f t="shared" si="275"/>
        <v>12</v>
      </c>
      <c r="AA699">
        <f t="shared" si="276"/>
        <v>589.78292007532752</v>
      </c>
      <c r="AB699">
        <f t="shared" si="277"/>
        <v>44.5</v>
      </c>
      <c r="AC699">
        <f t="shared" si="278"/>
        <v>9.2068965517241388</v>
      </c>
      <c r="AD699">
        <f t="shared" si="279"/>
        <v>0</v>
      </c>
      <c r="AE699">
        <f t="shared" si="280"/>
        <v>1</v>
      </c>
      <c r="AF699">
        <f t="shared" si="281"/>
        <v>1</v>
      </c>
      <c r="AG699">
        <f t="shared" si="282"/>
        <v>1</v>
      </c>
      <c r="AH699">
        <f t="shared" si="283"/>
        <v>1</v>
      </c>
      <c r="AI699">
        <f t="shared" si="284"/>
        <v>1</v>
      </c>
      <c r="AJ699">
        <f t="shared" si="285"/>
        <v>1</v>
      </c>
      <c r="AK699">
        <f t="shared" si="286"/>
        <v>1</v>
      </c>
      <c r="AL699">
        <f t="shared" si="287"/>
        <v>1</v>
      </c>
      <c r="AM699">
        <f t="shared" si="288"/>
        <v>1</v>
      </c>
      <c r="AN699">
        <f t="shared" si="289"/>
        <v>1</v>
      </c>
      <c r="AO699">
        <f t="shared" si="290"/>
        <v>1</v>
      </c>
      <c r="AP699">
        <f t="shared" si="291"/>
        <v>1</v>
      </c>
    </row>
    <row r="700" spans="1:42" x14ac:dyDescent="0.3">
      <c r="A700">
        <v>761</v>
      </c>
      <c r="B700" t="s">
        <v>785</v>
      </c>
      <c r="C700" s="1">
        <v>42471</v>
      </c>
      <c r="D700" s="5">
        <f>INDEX(daysDrivenData!B:C,MATCH(DataCleaned!B700,daysDrivenData!C:C,0),1)</f>
        <v>10</v>
      </c>
      <c r="E700">
        <v>53</v>
      </c>
      <c r="F700">
        <v>3.59783021329967</v>
      </c>
      <c r="G700">
        <v>8.9632075471698105</v>
      </c>
      <c r="H700">
        <v>22.641509433962199</v>
      </c>
      <c r="I700">
        <v>581.23205473672397</v>
      </c>
      <c r="J700">
        <v>10.966642542202299</v>
      </c>
      <c r="K700">
        <v>0</v>
      </c>
      <c r="L700">
        <v>0</v>
      </c>
      <c r="M700">
        <v>35</v>
      </c>
      <c r="N700">
        <v>18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3</v>
      </c>
      <c r="Y700">
        <v>4</v>
      </c>
      <c r="Z700">
        <f t="shared" si="275"/>
        <v>2</v>
      </c>
      <c r="AA700">
        <f t="shared" si="276"/>
        <v>290.61602736836198</v>
      </c>
      <c r="AB700">
        <f t="shared" si="277"/>
        <v>26.5</v>
      </c>
      <c r="AC700">
        <f t="shared" si="278"/>
        <v>5.3</v>
      </c>
      <c r="AD700">
        <f t="shared" si="279"/>
        <v>0</v>
      </c>
      <c r="AE700">
        <f t="shared" si="280"/>
        <v>0</v>
      </c>
      <c r="AF700">
        <f t="shared" si="281"/>
        <v>1</v>
      </c>
      <c r="AG700">
        <f t="shared" si="282"/>
        <v>1</v>
      </c>
      <c r="AH700">
        <f t="shared" si="283"/>
        <v>0</v>
      </c>
      <c r="AI700">
        <f t="shared" si="284"/>
        <v>0</v>
      </c>
      <c r="AJ700">
        <f t="shared" si="285"/>
        <v>0</v>
      </c>
      <c r="AK700">
        <f t="shared" si="286"/>
        <v>0</v>
      </c>
      <c r="AL700">
        <f t="shared" si="287"/>
        <v>0</v>
      </c>
      <c r="AM700">
        <f t="shared" si="288"/>
        <v>0</v>
      </c>
      <c r="AN700">
        <f t="shared" si="289"/>
        <v>0</v>
      </c>
      <c r="AO700">
        <f t="shared" si="290"/>
        <v>0</v>
      </c>
      <c r="AP700">
        <f t="shared" si="291"/>
        <v>0</v>
      </c>
    </row>
    <row r="701" spans="1:42" x14ac:dyDescent="0.3">
      <c r="A701">
        <v>762</v>
      </c>
      <c r="B701" t="s">
        <v>786</v>
      </c>
      <c r="C701" s="1">
        <v>42466</v>
      </c>
      <c r="D701" s="5">
        <f>INDEX(daysDrivenData!B:C,MATCH(DataCleaned!B701,daysDrivenData!C:C,0),1)</f>
        <v>11</v>
      </c>
      <c r="E701">
        <v>31</v>
      </c>
      <c r="F701">
        <v>6.9185043598317399</v>
      </c>
      <c r="G701">
        <v>17.2790322580645</v>
      </c>
      <c r="H701">
        <v>16.129032258064498</v>
      </c>
      <c r="I701">
        <v>508.07087914817998</v>
      </c>
      <c r="J701">
        <v>16.3893831983284</v>
      </c>
      <c r="K701">
        <v>0</v>
      </c>
      <c r="L701">
        <v>6</v>
      </c>
      <c r="M701">
        <v>13</v>
      </c>
      <c r="N701">
        <v>12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>
        <v>4</v>
      </c>
      <c r="Z701">
        <f t="shared" si="275"/>
        <v>3</v>
      </c>
      <c r="AA701">
        <f t="shared" si="276"/>
        <v>169.35695971606</v>
      </c>
      <c r="AB701">
        <f t="shared" si="277"/>
        <v>10.333333333333334</v>
      </c>
      <c r="AC701">
        <f t="shared" si="278"/>
        <v>2.8181818181818183</v>
      </c>
      <c r="AD701">
        <f t="shared" si="279"/>
        <v>0</v>
      </c>
      <c r="AE701">
        <f t="shared" si="280"/>
        <v>1</v>
      </c>
      <c r="AF701">
        <f t="shared" si="281"/>
        <v>1</v>
      </c>
      <c r="AG701">
        <f t="shared" si="282"/>
        <v>1</v>
      </c>
      <c r="AH701">
        <f t="shared" si="283"/>
        <v>0</v>
      </c>
      <c r="AI701">
        <f t="shared" si="284"/>
        <v>0</v>
      </c>
      <c r="AJ701">
        <f t="shared" si="285"/>
        <v>0</v>
      </c>
      <c r="AK701">
        <f t="shared" si="286"/>
        <v>0</v>
      </c>
      <c r="AL701">
        <f t="shared" si="287"/>
        <v>0</v>
      </c>
      <c r="AM701">
        <f t="shared" si="288"/>
        <v>0</v>
      </c>
      <c r="AN701">
        <f t="shared" si="289"/>
        <v>0</v>
      </c>
      <c r="AO701">
        <f t="shared" si="290"/>
        <v>0</v>
      </c>
      <c r="AP701">
        <f t="shared" si="291"/>
        <v>0</v>
      </c>
    </row>
    <row r="702" spans="1:42" x14ac:dyDescent="0.3">
      <c r="A702">
        <v>763</v>
      </c>
      <c r="B702" t="s">
        <v>787</v>
      </c>
      <c r="C702" s="1">
        <v>42469</v>
      </c>
      <c r="D702" s="5">
        <f>INDEX(daysDrivenData!B:C,MATCH(DataCleaned!B702,daysDrivenData!C:C,0),1)</f>
        <v>11</v>
      </c>
      <c r="E702">
        <v>31</v>
      </c>
      <c r="F702">
        <v>5.0301726574348002</v>
      </c>
      <c r="G702">
        <v>18.134946236559099</v>
      </c>
      <c r="H702">
        <v>12.9032258064516</v>
      </c>
      <c r="I702">
        <v>433.034437929006</v>
      </c>
      <c r="J702">
        <v>13.968852836419501</v>
      </c>
      <c r="K702">
        <v>0</v>
      </c>
      <c r="L702">
        <v>5</v>
      </c>
      <c r="M702">
        <v>0</v>
      </c>
      <c r="N702">
        <v>4</v>
      </c>
      <c r="O702">
        <v>6</v>
      </c>
      <c r="P702">
        <v>1</v>
      </c>
      <c r="Q702">
        <v>5</v>
      </c>
      <c r="R702">
        <v>0</v>
      </c>
      <c r="S702">
        <v>4</v>
      </c>
      <c r="T702">
        <v>0</v>
      </c>
      <c r="U702">
        <v>4</v>
      </c>
      <c r="V702">
        <v>2</v>
      </c>
      <c r="W702">
        <v>0</v>
      </c>
      <c r="X702">
        <v>2</v>
      </c>
      <c r="Y702">
        <v>12</v>
      </c>
      <c r="Z702">
        <f t="shared" si="275"/>
        <v>11</v>
      </c>
      <c r="AA702">
        <f t="shared" si="276"/>
        <v>39.366767084455091</v>
      </c>
      <c r="AB702">
        <f t="shared" si="277"/>
        <v>2.8181818181818183</v>
      </c>
      <c r="AC702">
        <f t="shared" si="278"/>
        <v>2.8181818181818183</v>
      </c>
      <c r="AD702">
        <f t="shared" si="279"/>
        <v>0</v>
      </c>
      <c r="AE702">
        <f t="shared" si="280"/>
        <v>1</v>
      </c>
      <c r="AF702">
        <f t="shared" si="281"/>
        <v>1</v>
      </c>
      <c r="AG702">
        <f t="shared" si="282"/>
        <v>1</v>
      </c>
      <c r="AH702">
        <f t="shared" si="283"/>
        <v>1</v>
      </c>
      <c r="AI702">
        <f t="shared" si="284"/>
        <v>1</v>
      </c>
      <c r="AJ702">
        <f t="shared" si="285"/>
        <v>1</v>
      </c>
      <c r="AK702">
        <f t="shared" si="286"/>
        <v>1</v>
      </c>
      <c r="AL702">
        <f t="shared" si="287"/>
        <v>1</v>
      </c>
      <c r="AM702">
        <f t="shared" si="288"/>
        <v>1</v>
      </c>
      <c r="AN702">
        <f t="shared" si="289"/>
        <v>1</v>
      </c>
      <c r="AO702">
        <f t="shared" si="290"/>
        <v>1</v>
      </c>
      <c r="AP702">
        <f t="shared" si="291"/>
        <v>0</v>
      </c>
    </row>
    <row r="703" spans="1:42" x14ac:dyDescent="0.3">
      <c r="A703">
        <v>764</v>
      </c>
      <c r="B703" t="s">
        <v>788</v>
      </c>
      <c r="C703" s="1">
        <v>42468</v>
      </c>
      <c r="D703" s="5">
        <f>INDEX(daysDrivenData!B:C,MATCH(DataCleaned!B703,daysDrivenData!C:C,0),1)</f>
        <v>71</v>
      </c>
      <c r="E703">
        <v>709</v>
      </c>
      <c r="F703">
        <v>3.2607809528239899</v>
      </c>
      <c r="G703">
        <v>12.2496944052656</v>
      </c>
      <c r="H703">
        <v>42.172073342736198</v>
      </c>
      <c r="I703">
        <v>8733.8515994092795</v>
      </c>
      <c r="J703">
        <v>12.318549505513801</v>
      </c>
      <c r="K703">
        <v>0</v>
      </c>
      <c r="L703">
        <v>37</v>
      </c>
      <c r="M703">
        <v>67</v>
      </c>
      <c r="N703">
        <v>53</v>
      </c>
      <c r="O703">
        <v>58</v>
      </c>
      <c r="P703">
        <v>98</v>
      </c>
      <c r="Q703">
        <v>88</v>
      </c>
      <c r="R703">
        <v>25</v>
      </c>
      <c r="S703">
        <v>55</v>
      </c>
      <c r="T703">
        <v>69</v>
      </c>
      <c r="U703">
        <v>69</v>
      </c>
      <c r="V703">
        <v>36</v>
      </c>
      <c r="W703">
        <v>54</v>
      </c>
      <c r="X703">
        <v>2</v>
      </c>
      <c r="Y703">
        <v>13</v>
      </c>
      <c r="Z703">
        <f t="shared" si="275"/>
        <v>12</v>
      </c>
      <c r="AA703">
        <f t="shared" si="276"/>
        <v>727.82096661743992</v>
      </c>
      <c r="AB703">
        <f t="shared" si="277"/>
        <v>59.083333333333336</v>
      </c>
      <c r="AC703">
        <f t="shared" si="278"/>
        <v>9.9859154929577461</v>
      </c>
      <c r="AD703">
        <f t="shared" si="279"/>
        <v>0</v>
      </c>
      <c r="AE703">
        <f t="shared" si="280"/>
        <v>1</v>
      </c>
      <c r="AF703">
        <f t="shared" si="281"/>
        <v>1</v>
      </c>
      <c r="AG703">
        <f t="shared" si="282"/>
        <v>1</v>
      </c>
      <c r="AH703">
        <f t="shared" si="283"/>
        <v>1</v>
      </c>
      <c r="AI703">
        <f t="shared" si="284"/>
        <v>1</v>
      </c>
      <c r="AJ703">
        <f t="shared" si="285"/>
        <v>1</v>
      </c>
      <c r="AK703">
        <f t="shared" si="286"/>
        <v>1</v>
      </c>
      <c r="AL703">
        <f t="shared" si="287"/>
        <v>1</v>
      </c>
      <c r="AM703">
        <f t="shared" si="288"/>
        <v>1</v>
      </c>
      <c r="AN703">
        <f t="shared" si="289"/>
        <v>1</v>
      </c>
      <c r="AO703">
        <f t="shared" si="290"/>
        <v>1</v>
      </c>
      <c r="AP703">
        <f t="shared" si="291"/>
        <v>1</v>
      </c>
    </row>
    <row r="704" spans="1:42" x14ac:dyDescent="0.3">
      <c r="A704">
        <v>766</v>
      </c>
      <c r="B704" t="s">
        <v>790</v>
      </c>
      <c r="C704" s="1">
        <v>42491</v>
      </c>
      <c r="D704" s="5">
        <f>INDEX(daysDrivenData!B:C,MATCH(DataCleaned!B704,daysDrivenData!C:C,0),1)</f>
        <v>39</v>
      </c>
      <c r="E704">
        <v>279</v>
      </c>
      <c r="F704">
        <v>5.2322457439642296</v>
      </c>
      <c r="G704">
        <v>14.2783751493428</v>
      </c>
      <c r="H704">
        <v>41.935483870967701</v>
      </c>
      <c r="I704">
        <v>4298.2159085908897</v>
      </c>
      <c r="J704">
        <v>15.4057917870641</v>
      </c>
      <c r="K704">
        <v>0</v>
      </c>
      <c r="L704">
        <v>0</v>
      </c>
      <c r="M704">
        <v>0</v>
      </c>
      <c r="N704">
        <v>0</v>
      </c>
      <c r="O704">
        <v>17</v>
      </c>
      <c r="P704">
        <v>29</v>
      </c>
      <c r="Q704">
        <v>22</v>
      </c>
      <c r="R704">
        <v>32</v>
      </c>
      <c r="S704">
        <v>39</v>
      </c>
      <c r="T704">
        <v>66</v>
      </c>
      <c r="U704">
        <v>23</v>
      </c>
      <c r="V704">
        <v>22</v>
      </c>
      <c r="W704">
        <v>29</v>
      </c>
      <c r="X704">
        <v>5</v>
      </c>
      <c r="Y704">
        <v>13</v>
      </c>
      <c r="Z704">
        <f t="shared" si="275"/>
        <v>9</v>
      </c>
      <c r="AA704">
        <f t="shared" si="276"/>
        <v>477.57954539898776</v>
      </c>
      <c r="AB704">
        <f t="shared" si="277"/>
        <v>31</v>
      </c>
      <c r="AC704">
        <f t="shared" si="278"/>
        <v>7.1538461538461542</v>
      </c>
      <c r="AD704">
        <f t="shared" si="279"/>
        <v>0</v>
      </c>
      <c r="AE704">
        <f t="shared" si="280"/>
        <v>0</v>
      </c>
      <c r="AF704">
        <f t="shared" si="281"/>
        <v>0</v>
      </c>
      <c r="AG704">
        <f t="shared" si="282"/>
        <v>0</v>
      </c>
      <c r="AH704">
        <f t="shared" si="283"/>
        <v>1</v>
      </c>
      <c r="AI704">
        <f t="shared" si="284"/>
        <v>1</v>
      </c>
      <c r="AJ704">
        <f t="shared" si="285"/>
        <v>1</v>
      </c>
      <c r="AK704">
        <f t="shared" si="286"/>
        <v>1</v>
      </c>
      <c r="AL704">
        <f t="shared" si="287"/>
        <v>1</v>
      </c>
      <c r="AM704">
        <f t="shared" si="288"/>
        <v>1</v>
      </c>
      <c r="AN704">
        <f t="shared" si="289"/>
        <v>1</v>
      </c>
      <c r="AO704">
        <f t="shared" si="290"/>
        <v>1</v>
      </c>
      <c r="AP704">
        <f t="shared" si="291"/>
        <v>1</v>
      </c>
    </row>
    <row r="705" spans="1:42" x14ac:dyDescent="0.3">
      <c r="A705">
        <v>767</v>
      </c>
      <c r="B705" t="s">
        <v>791</v>
      </c>
      <c r="C705" s="1">
        <v>42473</v>
      </c>
      <c r="D705" s="5">
        <f>INDEX(daysDrivenData!B:C,MATCH(DataCleaned!B705,daysDrivenData!C:C,0),1)</f>
        <v>52</v>
      </c>
      <c r="E705">
        <v>298</v>
      </c>
      <c r="F705">
        <v>3.1961099064079201</v>
      </c>
      <c r="G705">
        <v>14.628747203579399</v>
      </c>
      <c r="H705">
        <v>42.6174496644295</v>
      </c>
      <c r="I705">
        <v>3842.5411727395399</v>
      </c>
      <c r="J705">
        <v>12.8944334655689</v>
      </c>
      <c r="K705">
        <v>0</v>
      </c>
      <c r="L705">
        <v>0</v>
      </c>
      <c r="M705">
        <v>23</v>
      </c>
      <c r="N705">
        <v>11</v>
      </c>
      <c r="O705">
        <v>49</v>
      </c>
      <c r="P705">
        <v>33</v>
      </c>
      <c r="Q705">
        <v>32</v>
      </c>
      <c r="R705">
        <v>34</v>
      </c>
      <c r="S705">
        <v>29</v>
      </c>
      <c r="T705">
        <v>7</v>
      </c>
      <c r="U705">
        <v>26</v>
      </c>
      <c r="V705">
        <v>18</v>
      </c>
      <c r="W705">
        <v>36</v>
      </c>
      <c r="X705">
        <v>3</v>
      </c>
      <c r="Y705">
        <v>13</v>
      </c>
      <c r="Z705">
        <f t="shared" si="275"/>
        <v>11</v>
      </c>
      <c r="AA705">
        <f t="shared" si="276"/>
        <v>349.32192479450362</v>
      </c>
      <c r="AB705">
        <f t="shared" si="277"/>
        <v>27.09090909090909</v>
      </c>
      <c r="AC705">
        <f t="shared" si="278"/>
        <v>5.7307692307692308</v>
      </c>
      <c r="AD705">
        <f t="shared" si="279"/>
        <v>0</v>
      </c>
      <c r="AE705">
        <f t="shared" si="280"/>
        <v>0</v>
      </c>
      <c r="AF705">
        <f t="shared" si="281"/>
        <v>1</v>
      </c>
      <c r="AG705">
        <f t="shared" si="282"/>
        <v>1</v>
      </c>
      <c r="AH705">
        <f t="shared" si="283"/>
        <v>1</v>
      </c>
      <c r="AI705">
        <f t="shared" si="284"/>
        <v>1</v>
      </c>
      <c r="AJ705">
        <f t="shared" si="285"/>
        <v>1</v>
      </c>
      <c r="AK705">
        <f t="shared" si="286"/>
        <v>1</v>
      </c>
      <c r="AL705">
        <f t="shared" si="287"/>
        <v>1</v>
      </c>
      <c r="AM705">
        <f t="shared" si="288"/>
        <v>1</v>
      </c>
      <c r="AN705">
        <f t="shared" si="289"/>
        <v>1</v>
      </c>
      <c r="AO705">
        <f t="shared" si="290"/>
        <v>1</v>
      </c>
      <c r="AP705">
        <f t="shared" si="291"/>
        <v>1</v>
      </c>
    </row>
    <row r="706" spans="1:42" x14ac:dyDescent="0.3">
      <c r="A706">
        <v>768</v>
      </c>
      <c r="B706" t="s">
        <v>792</v>
      </c>
      <c r="C706" s="1">
        <v>42466</v>
      </c>
      <c r="D706" s="5">
        <f>INDEX(daysDrivenData!B:C,MATCH(DataCleaned!B706,daysDrivenData!C:C,0),1)</f>
        <v>13</v>
      </c>
      <c r="E706">
        <v>27</v>
      </c>
      <c r="F706">
        <v>5.2921625566312196</v>
      </c>
      <c r="G706">
        <v>17.099382716049298</v>
      </c>
      <c r="H706">
        <v>11.1111111111111</v>
      </c>
      <c r="I706">
        <v>383.60813331862698</v>
      </c>
      <c r="J706">
        <v>14.2077086414306</v>
      </c>
      <c r="K706">
        <v>0</v>
      </c>
      <c r="L706">
        <v>10</v>
      </c>
      <c r="M706">
        <v>11</v>
      </c>
      <c r="N706">
        <v>4</v>
      </c>
      <c r="O706">
        <v>1</v>
      </c>
      <c r="P706">
        <v>1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>
        <v>6</v>
      </c>
      <c r="Z706">
        <f t="shared" si="275"/>
        <v>5</v>
      </c>
      <c r="AA706">
        <f t="shared" si="276"/>
        <v>76.721626663725402</v>
      </c>
      <c r="AB706">
        <f t="shared" si="277"/>
        <v>5.4</v>
      </c>
      <c r="AC706">
        <f t="shared" si="278"/>
        <v>2.0769230769230771</v>
      </c>
      <c r="AD706">
        <f t="shared" si="279"/>
        <v>0</v>
      </c>
      <c r="AE706">
        <f t="shared" si="280"/>
        <v>1</v>
      </c>
      <c r="AF706">
        <f t="shared" si="281"/>
        <v>1</v>
      </c>
      <c r="AG706">
        <f t="shared" si="282"/>
        <v>1</v>
      </c>
      <c r="AH706">
        <f t="shared" si="283"/>
        <v>1</v>
      </c>
      <c r="AI706">
        <f t="shared" si="284"/>
        <v>1</v>
      </c>
      <c r="AJ706">
        <f t="shared" si="285"/>
        <v>0</v>
      </c>
      <c r="AK706">
        <f t="shared" si="286"/>
        <v>0</v>
      </c>
      <c r="AL706">
        <f t="shared" si="287"/>
        <v>0</v>
      </c>
      <c r="AM706">
        <f t="shared" si="288"/>
        <v>0</v>
      </c>
      <c r="AN706">
        <f t="shared" si="289"/>
        <v>0</v>
      </c>
      <c r="AO706">
        <f t="shared" si="290"/>
        <v>0</v>
      </c>
      <c r="AP706">
        <f t="shared" si="291"/>
        <v>0</v>
      </c>
    </row>
    <row r="707" spans="1:42" x14ac:dyDescent="0.3">
      <c r="A707">
        <v>769</v>
      </c>
      <c r="B707" t="s">
        <v>793</v>
      </c>
      <c r="C707" s="1">
        <v>42493</v>
      </c>
      <c r="D707" s="5">
        <f>INDEX(daysDrivenData!B:C,MATCH(DataCleaned!B707,daysDrivenData!C:C,0),1)</f>
        <v>41</v>
      </c>
      <c r="E707">
        <v>363</v>
      </c>
      <c r="F707">
        <v>6.3406483112133198</v>
      </c>
      <c r="G707">
        <v>15.7705693296602</v>
      </c>
      <c r="H707">
        <v>32.7823691460055</v>
      </c>
      <c r="I707">
        <v>6188.5659223480798</v>
      </c>
      <c r="J707">
        <v>17.048390970655799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8</v>
      </c>
      <c r="Q707">
        <v>69</v>
      </c>
      <c r="R707">
        <v>77</v>
      </c>
      <c r="S707">
        <v>66</v>
      </c>
      <c r="T707">
        <v>63</v>
      </c>
      <c r="U707">
        <v>36</v>
      </c>
      <c r="V707">
        <v>18</v>
      </c>
      <c r="W707">
        <v>26</v>
      </c>
      <c r="X707">
        <v>6</v>
      </c>
      <c r="Y707">
        <v>13</v>
      </c>
      <c r="Z707">
        <f t="shared" ref="Z707:Z770" si="292">Y707-X707+1</f>
        <v>8</v>
      </c>
      <c r="AA707">
        <f t="shared" ref="AA707:AA770" si="293">I707/Z707</f>
        <v>773.57074029350997</v>
      </c>
      <c r="AB707">
        <f t="shared" ref="AB707:AB770" si="294">E707/Z707</f>
        <v>45.375</v>
      </c>
      <c r="AC707">
        <f t="shared" ref="AC707:AC770" si="295">E707/D707</f>
        <v>8.8536585365853657</v>
      </c>
      <c r="AD707">
        <f t="shared" si="279"/>
        <v>0</v>
      </c>
      <c r="AE707">
        <f t="shared" si="280"/>
        <v>0</v>
      </c>
      <c r="AF707">
        <f t="shared" si="281"/>
        <v>0</v>
      </c>
      <c r="AG707">
        <f t="shared" si="282"/>
        <v>0</v>
      </c>
      <c r="AH707">
        <f t="shared" si="283"/>
        <v>0</v>
      </c>
      <c r="AI707">
        <f t="shared" si="284"/>
        <v>1</v>
      </c>
      <c r="AJ707">
        <f t="shared" si="285"/>
        <v>1</v>
      </c>
      <c r="AK707">
        <f t="shared" si="286"/>
        <v>1</v>
      </c>
      <c r="AL707">
        <f t="shared" si="287"/>
        <v>1</v>
      </c>
      <c r="AM707">
        <f t="shared" si="288"/>
        <v>1</v>
      </c>
      <c r="AN707">
        <f t="shared" si="289"/>
        <v>1</v>
      </c>
      <c r="AO707">
        <f t="shared" si="290"/>
        <v>1</v>
      </c>
      <c r="AP707">
        <f t="shared" si="291"/>
        <v>1</v>
      </c>
    </row>
    <row r="708" spans="1:42" x14ac:dyDescent="0.3">
      <c r="A708">
        <v>770</v>
      </c>
      <c r="B708" t="s">
        <v>794</v>
      </c>
      <c r="C708" s="1">
        <v>42459</v>
      </c>
      <c r="D708" s="5">
        <f>INDEX(daysDrivenData!B:C,MATCH(DataCleaned!B708,daysDrivenData!C:C,0),1)</f>
        <v>79</v>
      </c>
      <c r="E708">
        <v>581</v>
      </c>
      <c r="F708">
        <v>4.1376996635838799</v>
      </c>
      <c r="G708">
        <v>13.012765347102601</v>
      </c>
      <c r="H708">
        <v>32.185886402753802</v>
      </c>
      <c r="I708">
        <v>7805.6109082273897</v>
      </c>
      <c r="J708">
        <v>13.4347864169146</v>
      </c>
      <c r="K708">
        <v>50</v>
      </c>
      <c r="L708">
        <v>47</v>
      </c>
      <c r="M708">
        <v>68</v>
      </c>
      <c r="N708">
        <v>38</v>
      </c>
      <c r="O708">
        <v>56</v>
      </c>
      <c r="P708">
        <v>49</v>
      </c>
      <c r="Q708">
        <v>42</v>
      </c>
      <c r="R708">
        <v>50</v>
      </c>
      <c r="S708">
        <v>45</v>
      </c>
      <c r="T708">
        <v>21</v>
      </c>
      <c r="U708">
        <v>23</v>
      </c>
      <c r="V708">
        <v>42</v>
      </c>
      <c r="W708">
        <v>50</v>
      </c>
      <c r="X708">
        <v>1</v>
      </c>
      <c r="Y708">
        <v>13</v>
      </c>
      <c r="Z708">
        <f t="shared" si="292"/>
        <v>13</v>
      </c>
      <c r="AA708">
        <f t="shared" si="293"/>
        <v>600.43160832518379</v>
      </c>
      <c r="AB708">
        <f t="shared" si="294"/>
        <v>44.692307692307693</v>
      </c>
      <c r="AC708">
        <f t="shared" si="295"/>
        <v>7.3544303797468356</v>
      </c>
      <c r="AD708">
        <f t="shared" si="279"/>
        <v>1</v>
      </c>
      <c r="AE708">
        <f t="shared" si="280"/>
        <v>1</v>
      </c>
      <c r="AF708">
        <f t="shared" si="281"/>
        <v>1</v>
      </c>
      <c r="AG708">
        <f t="shared" si="282"/>
        <v>1</v>
      </c>
      <c r="AH708">
        <f t="shared" si="283"/>
        <v>1</v>
      </c>
      <c r="AI708">
        <f t="shared" si="284"/>
        <v>1</v>
      </c>
      <c r="AJ708">
        <f t="shared" si="285"/>
        <v>1</v>
      </c>
      <c r="AK708">
        <f t="shared" si="286"/>
        <v>1</v>
      </c>
      <c r="AL708">
        <f t="shared" si="287"/>
        <v>1</v>
      </c>
      <c r="AM708">
        <f t="shared" si="288"/>
        <v>1</v>
      </c>
      <c r="AN708">
        <f t="shared" si="289"/>
        <v>1</v>
      </c>
      <c r="AO708">
        <f t="shared" si="290"/>
        <v>1</v>
      </c>
      <c r="AP708">
        <f t="shared" si="291"/>
        <v>1</v>
      </c>
    </row>
    <row r="709" spans="1:42" x14ac:dyDescent="0.3">
      <c r="A709">
        <v>771</v>
      </c>
      <c r="B709" t="s">
        <v>795</v>
      </c>
      <c r="C709" s="1">
        <v>42458</v>
      </c>
      <c r="D709" s="5">
        <f>INDEX(daysDrivenData!B:C,MATCH(DataCleaned!B709,daysDrivenData!C:C,0),1)</f>
        <v>9</v>
      </c>
      <c r="E709">
        <v>29</v>
      </c>
      <c r="F709">
        <v>2.6846516220185301</v>
      </c>
      <c r="G709">
        <v>13.309195402298799</v>
      </c>
      <c r="H709">
        <v>41.379310344827502</v>
      </c>
      <c r="I709">
        <v>358.60613500876099</v>
      </c>
      <c r="J709">
        <v>12.3657287934055</v>
      </c>
      <c r="K709">
        <v>13</v>
      </c>
      <c r="L709">
        <v>8</v>
      </c>
      <c r="M709">
        <v>7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4</v>
      </c>
      <c r="Z709">
        <f t="shared" si="292"/>
        <v>4</v>
      </c>
      <c r="AA709">
        <f t="shared" si="293"/>
        <v>89.651533752190247</v>
      </c>
      <c r="AB709">
        <f t="shared" si="294"/>
        <v>7.25</v>
      </c>
      <c r="AC709">
        <f t="shared" si="295"/>
        <v>3.2222222222222223</v>
      </c>
      <c r="AD709">
        <f t="shared" si="279"/>
        <v>1</v>
      </c>
      <c r="AE709">
        <f t="shared" si="280"/>
        <v>1</v>
      </c>
      <c r="AF709">
        <f t="shared" si="281"/>
        <v>1</v>
      </c>
      <c r="AG709">
        <f t="shared" si="282"/>
        <v>1</v>
      </c>
      <c r="AH709">
        <f t="shared" si="283"/>
        <v>0</v>
      </c>
      <c r="AI709">
        <f t="shared" si="284"/>
        <v>0</v>
      </c>
      <c r="AJ709">
        <f t="shared" si="285"/>
        <v>0</v>
      </c>
      <c r="AK709">
        <f t="shared" si="286"/>
        <v>0</v>
      </c>
      <c r="AL709">
        <f t="shared" si="287"/>
        <v>0</v>
      </c>
      <c r="AM709">
        <f t="shared" si="288"/>
        <v>0</v>
      </c>
      <c r="AN709">
        <f t="shared" si="289"/>
        <v>0</v>
      </c>
      <c r="AO709">
        <f t="shared" si="290"/>
        <v>0</v>
      </c>
      <c r="AP709">
        <f t="shared" si="291"/>
        <v>0</v>
      </c>
    </row>
    <row r="710" spans="1:42" x14ac:dyDescent="0.3">
      <c r="A710">
        <v>772</v>
      </c>
      <c r="B710" t="s">
        <v>796</v>
      </c>
      <c r="C710" s="1">
        <v>42481</v>
      </c>
      <c r="D710" s="5">
        <f>INDEX(daysDrivenData!B:C,MATCH(DataCleaned!B710,daysDrivenData!C:C,0),1)</f>
        <v>20</v>
      </c>
      <c r="E710">
        <v>53</v>
      </c>
      <c r="F710">
        <v>5.2458396750478498</v>
      </c>
      <c r="G710">
        <v>12.063836477987399</v>
      </c>
      <c r="H710">
        <v>20.754716981131999</v>
      </c>
      <c r="I710">
        <v>740.54006043471202</v>
      </c>
      <c r="J710">
        <v>13.9724539704662</v>
      </c>
      <c r="K710">
        <v>0</v>
      </c>
      <c r="L710">
        <v>0</v>
      </c>
      <c r="M710">
        <v>0</v>
      </c>
      <c r="N710">
        <v>15</v>
      </c>
      <c r="O710">
        <v>13</v>
      </c>
      <c r="P710">
        <v>4</v>
      </c>
      <c r="Q710">
        <v>10</v>
      </c>
      <c r="R710">
        <v>4</v>
      </c>
      <c r="S710">
        <v>5</v>
      </c>
      <c r="T710">
        <v>2</v>
      </c>
      <c r="U710">
        <v>0</v>
      </c>
      <c r="V710">
        <v>0</v>
      </c>
      <c r="W710">
        <v>0</v>
      </c>
      <c r="X710">
        <v>4</v>
      </c>
      <c r="Y710">
        <v>10</v>
      </c>
      <c r="Z710">
        <f t="shared" si="292"/>
        <v>7</v>
      </c>
      <c r="AA710">
        <f t="shared" si="293"/>
        <v>105.79143720495885</v>
      </c>
      <c r="AB710">
        <f t="shared" si="294"/>
        <v>7.5714285714285712</v>
      </c>
      <c r="AC710">
        <f t="shared" si="295"/>
        <v>2.65</v>
      </c>
      <c r="AD710">
        <f t="shared" si="279"/>
        <v>0</v>
      </c>
      <c r="AE710">
        <f t="shared" si="280"/>
        <v>0</v>
      </c>
      <c r="AF710">
        <f t="shared" si="281"/>
        <v>0</v>
      </c>
      <c r="AG710">
        <f t="shared" si="282"/>
        <v>1</v>
      </c>
      <c r="AH710">
        <f t="shared" si="283"/>
        <v>1</v>
      </c>
      <c r="AI710">
        <f t="shared" si="284"/>
        <v>1</v>
      </c>
      <c r="AJ710">
        <f t="shared" si="285"/>
        <v>1</v>
      </c>
      <c r="AK710">
        <f t="shared" si="286"/>
        <v>1</v>
      </c>
      <c r="AL710">
        <f t="shared" si="287"/>
        <v>1</v>
      </c>
      <c r="AM710">
        <f t="shared" si="288"/>
        <v>1</v>
      </c>
      <c r="AN710">
        <f t="shared" si="289"/>
        <v>0</v>
      </c>
      <c r="AO710">
        <f t="shared" si="290"/>
        <v>0</v>
      </c>
      <c r="AP710">
        <f t="shared" si="291"/>
        <v>0</v>
      </c>
    </row>
    <row r="711" spans="1:42" x14ac:dyDescent="0.3">
      <c r="A711">
        <v>773</v>
      </c>
      <c r="B711" t="s">
        <v>797</v>
      </c>
      <c r="C711" s="1">
        <v>42479</v>
      </c>
      <c r="D711" s="5">
        <f>INDEX(daysDrivenData!B:C,MATCH(DataCleaned!B711,daysDrivenData!C:C,0),1)</f>
        <v>39</v>
      </c>
      <c r="E711">
        <v>266</v>
      </c>
      <c r="F711">
        <v>3.4629593170917401</v>
      </c>
      <c r="G711">
        <v>13.4611528822055</v>
      </c>
      <c r="H711">
        <v>39.097744360902198</v>
      </c>
      <c r="I711">
        <v>3380.2999220798501</v>
      </c>
      <c r="J711">
        <v>12.707894443909201</v>
      </c>
      <c r="K711">
        <v>0</v>
      </c>
      <c r="L711">
        <v>0</v>
      </c>
      <c r="M711">
        <v>0</v>
      </c>
      <c r="N711">
        <v>12</v>
      </c>
      <c r="O711">
        <v>0</v>
      </c>
      <c r="P711">
        <v>14</v>
      </c>
      <c r="Q711">
        <v>33</v>
      </c>
      <c r="R711">
        <v>53</v>
      </c>
      <c r="S711">
        <v>36</v>
      </c>
      <c r="T711">
        <v>51</v>
      </c>
      <c r="U711">
        <v>2</v>
      </c>
      <c r="V711">
        <v>0</v>
      </c>
      <c r="W711">
        <v>65</v>
      </c>
      <c r="X711">
        <v>4</v>
      </c>
      <c r="Y711">
        <v>13</v>
      </c>
      <c r="Z711">
        <f t="shared" si="292"/>
        <v>10</v>
      </c>
      <c r="AA711">
        <f t="shared" si="293"/>
        <v>338.029992207985</v>
      </c>
      <c r="AB711">
        <f t="shared" si="294"/>
        <v>26.6</v>
      </c>
      <c r="AC711">
        <f t="shared" si="295"/>
        <v>6.8205128205128203</v>
      </c>
      <c r="AD711">
        <f t="shared" si="279"/>
        <v>0</v>
      </c>
      <c r="AE711">
        <f t="shared" si="280"/>
        <v>0</v>
      </c>
      <c r="AF711">
        <f t="shared" si="281"/>
        <v>0</v>
      </c>
      <c r="AG711">
        <f t="shared" si="282"/>
        <v>1</v>
      </c>
      <c r="AH711">
        <f t="shared" si="283"/>
        <v>1</v>
      </c>
      <c r="AI711">
        <f t="shared" si="284"/>
        <v>1</v>
      </c>
      <c r="AJ711">
        <f t="shared" si="285"/>
        <v>1</v>
      </c>
      <c r="AK711">
        <f t="shared" si="286"/>
        <v>1</v>
      </c>
      <c r="AL711">
        <f t="shared" si="287"/>
        <v>1</v>
      </c>
      <c r="AM711">
        <f t="shared" si="288"/>
        <v>1</v>
      </c>
      <c r="AN711">
        <f t="shared" si="289"/>
        <v>1</v>
      </c>
      <c r="AO711">
        <f t="shared" si="290"/>
        <v>1</v>
      </c>
      <c r="AP711">
        <f t="shared" si="291"/>
        <v>1</v>
      </c>
    </row>
    <row r="712" spans="1:42" x14ac:dyDescent="0.3">
      <c r="A712">
        <v>774</v>
      </c>
      <c r="B712" t="s">
        <v>798</v>
      </c>
      <c r="C712" s="1">
        <v>42468</v>
      </c>
      <c r="D712" s="5">
        <f>INDEX(daysDrivenData!B:C,MATCH(DataCleaned!B712,daysDrivenData!C:C,0),1)</f>
        <v>12</v>
      </c>
      <c r="E712">
        <v>54</v>
      </c>
      <c r="F712">
        <v>4.2739167517026697</v>
      </c>
      <c r="G712">
        <v>14.079012345679001</v>
      </c>
      <c r="H712">
        <v>29.629629629629601</v>
      </c>
      <c r="I712">
        <v>732.42974436104203</v>
      </c>
      <c r="J712">
        <v>13.5635137844637</v>
      </c>
      <c r="K712">
        <v>0</v>
      </c>
      <c r="L712">
        <v>18</v>
      </c>
      <c r="M712">
        <v>2</v>
      </c>
      <c r="N712">
        <v>13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13</v>
      </c>
      <c r="U712">
        <v>0</v>
      </c>
      <c r="V712">
        <v>1</v>
      </c>
      <c r="W712">
        <v>7</v>
      </c>
      <c r="X712">
        <v>2</v>
      </c>
      <c r="Y712">
        <v>13</v>
      </c>
      <c r="Z712">
        <f t="shared" si="292"/>
        <v>12</v>
      </c>
      <c r="AA712">
        <f t="shared" si="293"/>
        <v>61.035812030086838</v>
      </c>
      <c r="AB712">
        <f t="shared" si="294"/>
        <v>4.5</v>
      </c>
      <c r="AC712">
        <f t="shared" si="295"/>
        <v>4.5</v>
      </c>
      <c r="AD712">
        <f t="shared" si="279"/>
        <v>0</v>
      </c>
      <c r="AE712">
        <f t="shared" si="280"/>
        <v>1</v>
      </c>
      <c r="AF712">
        <f t="shared" si="281"/>
        <v>1</v>
      </c>
      <c r="AG712">
        <f t="shared" si="282"/>
        <v>1</v>
      </c>
      <c r="AH712">
        <f t="shared" si="283"/>
        <v>1</v>
      </c>
      <c r="AI712">
        <f t="shared" si="284"/>
        <v>1</v>
      </c>
      <c r="AJ712">
        <f t="shared" si="285"/>
        <v>1</v>
      </c>
      <c r="AK712">
        <f t="shared" si="286"/>
        <v>1</v>
      </c>
      <c r="AL712">
        <f t="shared" si="287"/>
        <v>1</v>
      </c>
      <c r="AM712">
        <f t="shared" si="288"/>
        <v>1</v>
      </c>
      <c r="AN712">
        <f t="shared" si="289"/>
        <v>1</v>
      </c>
      <c r="AO712">
        <f t="shared" si="290"/>
        <v>1</v>
      </c>
      <c r="AP712">
        <f t="shared" si="291"/>
        <v>1</v>
      </c>
    </row>
    <row r="713" spans="1:42" x14ac:dyDescent="0.3">
      <c r="A713">
        <v>775</v>
      </c>
      <c r="B713" t="s">
        <v>799</v>
      </c>
      <c r="C713" s="1">
        <v>42499</v>
      </c>
      <c r="D713" s="5">
        <f>INDEX(daysDrivenData!B:C,MATCH(DataCleaned!B713,daysDrivenData!C:C,0),1)</f>
        <v>8</v>
      </c>
      <c r="E713">
        <v>43</v>
      </c>
      <c r="F713">
        <v>4.5119319461018401</v>
      </c>
      <c r="G713">
        <v>15.6546511627906</v>
      </c>
      <c r="H713">
        <v>34.883720930232499</v>
      </c>
      <c r="I713">
        <v>691.23117152683699</v>
      </c>
      <c r="J713">
        <v>16.075143523879898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19</v>
      </c>
      <c r="R713">
        <v>12</v>
      </c>
      <c r="S713">
        <v>11</v>
      </c>
      <c r="T713">
        <v>1</v>
      </c>
      <c r="U713">
        <v>0</v>
      </c>
      <c r="V713">
        <v>0</v>
      </c>
      <c r="W713">
        <v>0</v>
      </c>
      <c r="X713">
        <v>7</v>
      </c>
      <c r="Y713">
        <v>10</v>
      </c>
      <c r="Z713">
        <f t="shared" si="292"/>
        <v>4</v>
      </c>
      <c r="AA713">
        <f t="shared" si="293"/>
        <v>172.80779288170925</v>
      </c>
      <c r="AB713">
        <f t="shared" si="294"/>
        <v>10.75</v>
      </c>
      <c r="AC713">
        <f t="shared" si="295"/>
        <v>5.375</v>
      </c>
      <c r="AD713">
        <f t="shared" si="279"/>
        <v>0</v>
      </c>
      <c r="AE713">
        <f t="shared" si="280"/>
        <v>0</v>
      </c>
      <c r="AF713">
        <f t="shared" si="281"/>
        <v>0</v>
      </c>
      <c r="AG713">
        <f t="shared" si="282"/>
        <v>0</v>
      </c>
      <c r="AH713">
        <f t="shared" si="283"/>
        <v>0</v>
      </c>
      <c r="AI713">
        <f t="shared" si="284"/>
        <v>0</v>
      </c>
      <c r="AJ713">
        <f t="shared" si="285"/>
        <v>1</v>
      </c>
      <c r="AK713">
        <f t="shared" si="286"/>
        <v>1</v>
      </c>
      <c r="AL713">
        <f t="shared" si="287"/>
        <v>1</v>
      </c>
      <c r="AM713">
        <f t="shared" si="288"/>
        <v>1</v>
      </c>
      <c r="AN713">
        <f t="shared" si="289"/>
        <v>0</v>
      </c>
      <c r="AO713">
        <f t="shared" si="290"/>
        <v>0</v>
      </c>
      <c r="AP713">
        <f t="shared" si="291"/>
        <v>0</v>
      </c>
    </row>
    <row r="714" spans="1:42" x14ac:dyDescent="0.3">
      <c r="A714">
        <v>776</v>
      </c>
      <c r="B714" t="s">
        <v>800</v>
      </c>
      <c r="C714" s="1">
        <v>42464</v>
      </c>
      <c r="D714" s="5">
        <f>INDEX(daysDrivenData!B:C,MATCH(DataCleaned!B714,daysDrivenData!C:C,0),1)</f>
        <v>42</v>
      </c>
      <c r="E714">
        <v>264</v>
      </c>
      <c r="F714">
        <v>3.49938766541224</v>
      </c>
      <c r="G714">
        <v>12.281881313131301</v>
      </c>
      <c r="H714">
        <v>36.7424242424242</v>
      </c>
      <c r="I714">
        <v>3208.1039243810001</v>
      </c>
      <c r="J714">
        <v>12.1519088044735</v>
      </c>
      <c r="K714">
        <v>0</v>
      </c>
      <c r="L714">
        <v>35</v>
      </c>
      <c r="M714">
        <v>30</v>
      </c>
      <c r="N714">
        <v>9</v>
      </c>
      <c r="O714">
        <v>21</v>
      </c>
      <c r="P714">
        <v>38</v>
      </c>
      <c r="Q714">
        <v>24</v>
      </c>
      <c r="R714">
        <v>27</v>
      </c>
      <c r="S714">
        <v>0</v>
      </c>
      <c r="T714">
        <v>16</v>
      </c>
      <c r="U714">
        <v>23</v>
      </c>
      <c r="V714">
        <v>23</v>
      </c>
      <c r="W714">
        <v>18</v>
      </c>
      <c r="X714">
        <v>2</v>
      </c>
      <c r="Y714">
        <v>13</v>
      </c>
      <c r="Z714">
        <f t="shared" si="292"/>
        <v>12</v>
      </c>
      <c r="AA714">
        <f t="shared" si="293"/>
        <v>267.34199369841667</v>
      </c>
      <c r="AB714">
        <f t="shared" si="294"/>
        <v>22</v>
      </c>
      <c r="AC714">
        <f t="shared" si="295"/>
        <v>6.2857142857142856</v>
      </c>
      <c r="AD714">
        <f t="shared" si="279"/>
        <v>0</v>
      </c>
      <c r="AE714">
        <f t="shared" si="280"/>
        <v>1</v>
      </c>
      <c r="AF714">
        <f t="shared" si="281"/>
        <v>1</v>
      </c>
      <c r="AG714">
        <f t="shared" si="282"/>
        <v>1</v>
      </c>
      <c r="AH714">
        <f t="shared" si="283"/>
        <v>1</v>
      </c>
      <c r="AI714">
        <f t="shared" si="284"/>
        <v>1</v>
      </c>
      <c r="AJ714">
        <f t="shared" si="285"/>
        <v>1</v>
      </c>
      <c r="AK714">
        <f t="shared" si="286"/>
        <v>1</v>
      </c>
      <c r="AL714">
        <f t="shared" si="287"/>
        <v>1</v>
      </c>
      <c r="AM714">
        <f t="shared" si="288"/>
        <v>1</v>
      </c>
      <c r="AN714">
        <f t="shared" si="289"/>
        <v>1</v>
      </c>
      <c r="AO714">
        <f t="shared" si="290"/>
        <v>1</v>
      </c>
      <c r="AP714">
        <f t="shared" si="291"/>
        <v>1</v>
      </c>
    </row>
    <row r="715" spans="1:42" x14ac:dyDescent="0.3">
      <c r="A715">
        <v>777</v>
      </c>
      <c r="B715" t="s">
        <v>801</v>
      </c>
      <c r="C715" s="1">
        <v>42497</v>
      </c>
      <c r="D715" s="5">
        <f>INDEX(daysDrivenData!B:C,MATCH(DataCleaned!B715,daysDrivenData!C:C,0),1)</f>
        <v>12</v>
      </c>
      <c r="E715">
        <v>19</v>
      </c>
      <c r="F715">
        <v>3.0956462701610898</v>
      </c>
      <c r="G715">
        <v>12.5175438596491</v>
      </c>
      <c r="H715">
        <v>31.578947368421002</v>
      </c>
      <c r="I715">
        <v>214.412761156747</v>
      </c>
      <c r="J715">
        <v>11.2848821661446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3</v>
      </c>
      <c r="Q715">
        <v>3</v>
      </c>
      <c r="R715">
        <v>3</v>
      </c>
      <c r="S715">
        <v>2</v>
      </c>
      <c r="T715">
        <v>0</v>
      </c>
      <c r="U715">
        <v>1</v>
      </c>
      <c r="V715">
        <v>0</v>
      </c>
      <c r="W715">
        <v>7</v>
      </c>
      <c r="X715">
        <v>6</v>
      </c>
      <c r="Y715">
        <v>13</v>
      </c>
      <c r="Z715">
        <f t="shared" si="292"/>
        <v>8</v>
      </c>
      <c r="AA715">
        <f t="shared" si="293"/>
        <v>26.801595144593374</v>
      </c>
      <c r="AB715">
        <f t="shared" si="294"/>
        <v>2.375</v>
      </c>
      <c r="AC715">
        <f t="shared" si="295"/>
        <v>1.5833333333333333</v>
      </c>
      <c r="AD715">
        <f t="shared" si="279"/>
        <v>0</v>
      </c>
      <c r="AE715">
        <f t="shared" si="280"/>
        <v>0</v>
      </c>
      <c r="AF715">
        <f t="shared" si="281"/>
        <v>0</v>
      </c>
      <c r="AG715">
        <f t="shared" si="282"/>
        <v>0</v>
      </c>
      <c r="AH715">
        <f t="shared" si="283"/>
        <v>0</v>
      </c>
      <c r="AI715">
        <f t="shared" si="284"/>
        <v>1</v>
      </c>
      <c r="AJ715">
        <f t="shared" si="285"/>
        <v>1</v>
      </c>
      <c r="AK715">
        <f t="shared" si="286"/>
        <v>1</v>
      </c>
      <c r="AL715">
        <f t="shared" si="287"/>
        <v>1</v>
      </c>
      <c r="AM715">
        <f t="shared" si="288"/>
        <v>1</v>
      </c>
      <c r="AN715">
        <f t="shared" si="289"/>
        <v>1</v>
      </c>
      <c r="AO715">
        <f t="shared" si="290"/>
        <v>1</v>
      </c>
      <c r="AP715">
        <f t="shared" si="291"/>
        <v>1</v>
      </c>
    </row>
    <row r="716" spans="1:42" x14ac:dyDescent="0.3">
      <c r="A716">
        <v>778</v>
      </c>
      <c r="B716" t="s">
        <v>802</v>
      </c>
      <c r="C716" s="1">
        <v>42471</v>
      </c>
      <c r="D716" s="5">
        <f>INDEX(daysDrivenData!B:C,MATCH(DataCleaned!B716,daysDrivenData!C:C,0),1)</f>
        <v>26</v>
      </c>
      <c r="E716">
        <v>186</v>
      </c>
      <c r="F716">
        <v>3.3915392551892301</v>
      </c>
      <c r="G716">
        <v>15.165681003584201</v>
      </c>
      <c r="H716">
        <v>61.290322580645103</v>
      </c>
      <c r="I716">
        <v>2671.0106560950398</v>
      </c>
      <c r="J716">
        <v>14.360272344597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21</v>
      </c>
      <c r="S716">
        <v>30</v>
      </c>
      <c r="T716">
        <v>39</v>
      </c>
      <c r="U716">
        <v>29</v>
      </c>
      <c r="V716">
        <v>55</v>
      </c>
      <c r="W716">
        <v>11</v>
      </c>
      <c r="X716">
        <v>3</v>
      </c>
      <c r="Y716">
        <v>13</v>
      </c>
      <c r="Z716">
        <f t="shared" si="292"/>
        <v>11</v>
      </c>
      <c r="AA716">
        <f t="shared" si="293"/>
        <v>242.81915055409453</v>
      </c>
      <c r="AB716">
        <f t="shared" si="294"/>
        <v>16.90909090909091</v>
      </c>
      <c r="AC716">
        <f t="shared" si="295"/>
        <v>7.1538461538461542</v>
      </c>
      <c r="AD716">
        <f t="shared" si="279"/>
        <v>0</v>
      </c>
      <c r="AE716">
        <f t="shared" si="280"/>
        <v>0</v>
      </c>
      <c r="AF716">
        <f t="shared" si="281"/>
        <v>1</v>
      </c>
      <c r="AG716">
        <f t="shared" si="282"/>
        <v>1</v>
      </c>
      <c r="AH716">
        <f t="shared" si="283"/>
        <v>1</v>
      </c>
      <c r="AI716">
        <f t="shared" si="284"/>
        <v>1</v>
      </c>
      <c r="AJ716">
        <f t="shared" si="285"/>
        <v>1</v>
      </c>
      <c r="AK716">
        <f t="shared" si="286"/>
        <v>1</v>
      </c>
      <c r="AL716">
        <f t="shared" si="287"/>
        <v>1</v>
      </c>
      <c r="AM716">
        <f t="shared" si="288"/>
        <v>1</v>
      </c>
      <c r="AN716">
        <f t="shared" si="289"/>
        <v>1</v>
      </c>
      <c r="AO716">
        <f t="shared" si="290"/>
        <v>1</v>
      </c>
      <c r="AP716">
        <f t="shared" si="291"/>
        <v>1</v>
      </c>
    </row>
    <row r="717" spans="1:42" x14ac:dyDescent="0.3">
      <c r="A717">
        <v>779</v>
      </c>
      <c r="B717" t="s">
        <v>803</v>
      </c>
      <c r="C717" s="1">
        <v>42480</v>
      </c>
      <c r="D717" s="5">
        <f>INDEX(daysDrivenData!B:C,MATCH(DataCleaned!B717,daysDrivenData!C:C,0),1)</f>
        <v>45</v>
      </c>
      <c r="E717">
        <v>336</v>
      </c>
      <c r="F717">
        <v>3.1626115438035201</v>
      </c>
      <c r="G717">
        <v>13.617857142857099</v>
      </c>
      <c r="H717">
        <v>56.547619047619001</v>
      </c>
      <c r="I717">
        <v>4423.3809402943598</v>
      </c>
      <c r="J717">
        <v>13.1648242270665</v>
      </c>
      <c r="K717">
        <v>0</v>
      </c>
      <c r="L717">
        <v>0</v>
      </c>
      <c r="M717">
        <v>0</v>
      </c>
      <c r="N717">
        <v>27</v>
      </c>
      <c r="O717">
        <v>61</v>
      </c>
      <c r="P717">
        <v>18</v>
      </c>
      <c r="Q717">
        <v>12</v>
      </c>
      <c r="R717">
        <v>59</v>
      </c>
      <c r="S717">
        <v>54</v>
      </c>
      <c r="T717">
        <v>40</v>
      </c>
      <c r="U717">
        <v>34</v>
      </c>
      <c r="V717">
        <v>28</v>
      </c>
      <c r="W717">
        <v>3</v>
      </c>
      <c r="X717">
        <v>4</v>
      </c>
      <c r="Y717">
        <v>13</v>
      </c>
      <c r="Z717">
        <f t="shared" si="292"/>
        <v>10</v>
      </c>
      <c r="AA717">
        <f t="shared" si="293"/>
        <v>442.33809402943598</v>
      </c>
      <c r="AB717">
        <f t="shared" si="294"/>
        <v>33.6</v>
      </c>
      <c r="AC717">
        <f t="shared" si="295"/>
        <v>7.4666666666666668</v>
      </c>
      <c r="AD717">
        <f t="shared" si="279"/>
        <v>0</v>
      </c>
      <c r="AE717">
        <f t="shared" si="280"/>
        <v>0</v>
      </c>
      <c r="AF717">
        <f t="shared" si="281"/>
        <v>0</v>
      </c>
      <c r="AG717">
        <f t="shared" si="282"/>
        <v>1</v>
      </c>
      <c r="AH717">
        <f t="shared" si="283"/>
        <v>1</v>
      </c>
      <c r="AI717">
        <f t="shared" si="284"/>
        <v>1</v>
      </c>
      <c r="AJ717">
        <f t="shared" si="285"/>
        <v>1</v>
      </c>
      <c r="AK717">
        <f t="shared" si="286"/>
        <v>1</v>
      </c>
      <c r="AL717">
        <f t="shared" si="287"/>
        <v>1</v>
      </c>
      <c r="AM717">
        <f t="shared" si="288"/>
        <v>1</v>
      </c>
      <c r="AN717">
        <f t="shared" si="289"/>
        <v>1</v>
      </c>
      <c r="AO717">
        <f t="shared" si="290"/>
        <v>1</v>
      </c>
      <c r="AP717">
        <f t="shared" si="291"/>
        <v>1</v>
      </c>
    </row>
    <row r="718" spans="1:42" x14ac:dyDescent="0.3">
      <c r="A718">
        <v>780</v>
      </c>
      <c r="B718" t="s">
        <v>804</v>
      </c>
      <c r="C718" s="1">
        <v>42459</v>
      </c>
      <c r="D718" s="5">
        <f>INDEX(daysDrivenData!B:C,MATCH(DataCleaned!B718,daysDrivenData!C:C,0),1)</f>
        <v>41</v>
      </c>
      <c r="E718">
        <v>279</v>
      </c>
      <c r="F718">
        <v>4.3961363889549201</v>
      </c>
      <c r="G718">
        <v>13.3620071684587</v>
      </c>
      <c r="H718">
        <v>28.315412186379898</v>
      </c>
      <c r="I718">
        <v>3838.76625454844</v>
      </c>
      <c r="J718">
        <v>13.7590188335069</v>
      </c>
      <c r="K718">
        <v>9</v>
      </c>
      <c r="L718">
        <v>2</v>
      </c>
      <c r="M718">
        <v>14</v>
      </c>
      <c r="N718">
        <v>7</v>
      </c>
      <c r="O718">
        <v>42</v>
      </c>
      <c r="P718">
        <v>3</v>
      </c>
      <c r="Q718">
        <v>32</v>
      </c>
      <c r="R718">
        <v>30</v>
      </c>
      <c r="S718">
        <v>25</v>
      </c>
      <c r="T718">
        <v>8</v>
      </c>
      <c r="U718">
        <v>33</v>
      </c>
      <c r="V718">
        <v>31</v>
      </c>
      <c r="W718">
        <v>43</v>
      </c>
      <c r="X718">
        <v>1</v>
      </c>
      <c r="Y718">
        <v>13</v>
      </c>
      <c r="Z718">
        <f t="shared" si="292"/>
        <v>13</v>
      </c>
      <c r="AA718">
        <f t="shared" si="293"/>
        <v>295.28971188834151</v>
      </c>
      <c r="AB718">
        <f t="shared" si="294"/>
        <v>21.46153846153846</v>
      </c>
      <c r="AC718">
        <f t="shared" si="295"/>
        <v>6.8048780487804876</v>
      </c>
      <c r="AD718">
        <f t="shared" si="279"/>
        <v>1</v>
      </c>
      <c r="AE718">
        <f t="shared" si="280"/>
        <v>1</v>
      </c>
      <c r="AF718">
        <f t="shared" si="281"/>
        <v>1</v>
      </c>
      <c r="AG718">
        <f t="shared" si="282"/>
        <v>1</v>
      </c>
      <c r="AH718">
        <f t="shared" si="283"/>
        <v>1</v>
      </c>
      <c r="AI718">
        <f t="shared" si="284"/>
        <v>1</v>
      </c>
      <c r="AJ718">
        <f t="shared" si="285"/>
        <v>1</v>
      </c>
      <c r="AK718">
        <f t="shared" si="286"/>
        <v>1</v>
      </c>
      <c r="AL718">
        <f t="shared" si="287"/>
        <v>1</v>
      </c>
      <c r="AM718">
        <f t="shared" si="288"/>
        <v>1</v>
      </c>
      <c r="AN718">
        <f t="shared" si="289"/>
        <v>1</v>
      </c>
      <c r="AO718">
        <f t="shared" si="290"/>
        <v>1</v>
      </c>
      <c r="AP718">
        <f t="shared" si="291"/>
        <v>1</v>
      </c>
    </row>
    <row r="719" spans="1:42" x14ac:dyDescent="0.3">
      <c r="A719">
        <v>781</v>
      </c>
      <c r="B719" t="s">
        <v>805</v>
      </c>
      <c r="C719" s="1">
        <v>42471</v>
      </c>
      <c r="D719" s="5">
        <f>INDEX(daysDrivenData!B:C,MATCH(DataCleaned!B719,daysDrivenData!C:C,0),1)</f>
        <v>38</v>
      </c>
      <c r="E719">
        <v>234</v>
      </c>
      <c r="F719">
        <v>4.0977381076427797</v>
      </c>
      <c r="G719">
        <v>17.978703703703701</v>
      </c>
      <c r="H719">
        <v>45.726495726495699</v>
      </c>
      <c r="I719">
        <v>3596.62559638319</v>
      </c>
      <c r="J719">
        <v>15.370194856338401</v>
      </c>
      <c r="K719">
        <v>0</v>
      </c>
      <c r="L719">
        <v>0</v>
      </c>
      <c r="M719">
        <v>6</v>
      </c>
      <c r="N719">
        <v>0</v>
      </c>
      <c r="O719">
        <v>10</v>
      </c>
      <c r="P719">
        <v>28</v>
      </c>
      <c r="Q719">
        <v>53</v>
      </c>
      <c r="R719">
        <v>53</v>
      </c>
      <c r="S719">
        <v>41</v>
      </c>
      <c r="T719">
        <v>24</v>
      </c>
      <c r="U719">
        <v>6</v>
      </c>
      <c r="V719">
        <v>0</v>
      </c>
      <c r="W719">
        <v>13</v>
      </c>
      <c r="X719">
        <v>3</v>
      </c>
      <c r="Y719">
        <v>13</v>
      </c>
      <c r="Z719">
        <f t="shared" si="292"/>
        <v>11</v>
      </c>
      <c r="AA719">
        <f t="shared" si="293"/>
        <v>326.96596330756273</v>
      </c>
      <c r="AB719">
        <f t="shared" si="294"/>
        <v>21.272727272727273</v>
      </c>
      <c r="AC719">
        <f t="shared" si="295"/>
        <v>6.1578947368421053</v>
      </c>
      <c r="AD719">
        <f t="shared" si="279"/>
        <v>0</v>
      </c>
      <c r="AE719">
        <f t="shared" si="280"/>
        <v>0</v>
      </c>
      <c r="AF719">
        <f t="shared" si="281"/>
        <v>1</v>
      </c>
      <c r="AG719">
        <f t="shared" si="282"/>
        <v>1</v>
      </c>
      <c r="AH719">
        <f t="shared" si="283"/>
        <v>1</v>
      </c>
      <c r="AI719">
        <f t="shared" si="284"/>
        <v>1</v>
      </c>
      <c r="AJ719">
        <f t="shared" si="285"/>
        <v>1</v>
      </c>
      <c r="AK719">
        <f t="shared" si="286"/>
        <v>1</v>
      </c>
      <c r="AL719">
        <f t="shared" si="287"/>
        <v>1</v>
      </c>
      <c r="AM719">
        <f t="shared" si="288"/>
        <v>1</v>
      </c>
      <c r="AN719">
        <f t="shared" si="289"/>
        <v>1</v>
      </c>
      <c r="AO719">
        <f t="shared" si="290"/>
        <v>1</v>
      </c>
      <c r="AP719">
        <f t="shared" si="291"/>
        <v>1</v>
      </c>
    </row>
    <row r="720" spans="1:42" x14ac:dyDescent="0.3">
      <c r="A720">
        <v>782</v>
      </c>
      <c r="B720" t="s">
        <v>806</v>
      </c>
      <c r="C720" s="1">
        <v>42460</v>
      </c>
      <c r="D720" s="5">
        <f>INDEX(daysDrivenData!B:C,MATCH(DataCleaned!B720,daysDrivenData!C:C,0),1)</f>
        <v>68</v>
      </c>
      <c r="E720">
        <v>388</v>
      </c>
      <c r="F720">
        <v>4.54760765731075</v>
      </c>
      <c r="G720">
        <v>14.976932989690701</v>
      </c>
      <c r="H720">
        <v>34.020618556701002</v>
      </c>
      <c r="I720">
        <v>5664.8522109612104</v>
      </c>
      <c r="J720">
        <v>14.600134564333</v>
      </c>
      <c r="K720">
        <v>8</v>
      </c>
      <c r="L720">
        <v>17</v>
      </c>
      <c r="M720">
        <v>26</v>
      </c>
      <c r="N720">
        <v>29</v>
      </c>
      <c r="O720">
        <v>18</v>
      </c>
      <c r="P720">
        <v>11</v>
      </c>
      <c r="Q720">
        <v>24</v>
      </c>
      <c r="R720">
        <v>38</v>
      </c>
      <c r="S720">
        <v>53</v>
      </c>
      <c r="T720">
        <v>43</v>
      </c>
      <c r="U720">
        <v>44</v>
      </c>
      <c r="V720">
        <v>56</v>
      </c>
      <c r="W720">
        <v>21</v>
      </c>
      <c r="X720">
        <v>1</v>
      </c>
      <c r="Y720">
        <v>13</v>
      </c>
      <c r="Z720">
        <f t="shared" si="292"/>
        <v>13</v>
      </c>
      <c r="AA720">
        <f t="shared" si="293"/>
        <v>435.75786238163158</v>
      </c>
      <c r="AB720">
        <f t="shared" si="294"/>
        <v>29.846153846153847</v>
      </c>
      <c r="AC720">
        <f t="shared" si="295"/>
        <v>5.7058823529411766</v>
      </c>
      <c r="AD720">
        <f t="shared" si="279"/>
        <v>1</v>
      </c>
      <c r="AE720">
        <f t="shared" si="280"/>
        <v>1</v>
      </c>
      <c r="AF720">
        <f t="shared" si="281"/>
        <v>1</v>
      </c>
      <c r="AG720">
        <f t="shared" si="282"/>
        <v>1</v>
      </c>
      <c r="AH720">
        <f t="shared" si="283"/>
        <v>1</v>
      </c>
      <c r="AI720">
        <f t="shared" si="284"/>
        <v>1</v>
      </c>
      <c r="AJ720">
        <f t="shared" si="285"/>
        <v>1</v>
      </c>
      <c r="AK720">
        <f t="shared" si="286"/>
        <v>1</v>
      </c>
      <c r="AL720">
        <f t="shared" si="287"/>
        <v>1</v>
      </c>
      <c r="AM720">
        <f t="shared" si="288"/>
        <v>1</v>
      </c>
      <c r="AN720">
        <f t="shared" si="289"/>
        <v>1</v>
      </c>
      <c r="AO720">
        <f t="shared" si="290"/>
        <v>1</v>
      </c>
      <c r="AP720">
        <f t="shared" si="291"/>
        <v>1</v>
      </c>
    </row>
    <row r="721" spans="1:42" x14ac:dyDescent="0.3">
      <c r="A721">
        <v>784</v>
      </c>
      <c r="B721" t="s">
        <v>808</v>
      </c>
      <c r="C721" s="1">
        <v>42468</v>
      </c>
      <c r="D721" s="5">
        <f>INDEX(daysDrivenData!B:C,MATCH(DataCleaned!B721,daysDrivenData!C:C,0),1)</f>
        <v>45</v>
      </c>
      <c r="E721">
        <v>219</v>
      </c>
      <c r="F721">
        <v>3.7897012490953901</v>
      </c>
      <c r="G721">
        <v>13.3314307458143</v>
      </c>
      <c r="H721">
        <v>42.009132420091298</v>
      </c>
      <c r="I721">
        <v>2812.3089286809</v>
      </c>
      <c r="J721">
        <v>12.841593281647899</v>
      </c>
      <c r="K721">
        <v>0</v>
      </c>
      <c r="L721">
        <v>5</v>
      </c>
      <c r="M721">
        <v>5</v>
      </c>
      <c r="N721">
        <v>10</v>
      </c>
      <c r="O721">
        <v>30</v>
      </c>
      <c r="P721">
        <v>14</v>
      </c>
      <c r="Q721">
        <v>9</v>
      </c>
      <c r="R721">
        <v>16</v>
      </c>
      <c r="S721">
        <v>12</v>
      </c>
      <c r="T721">
        <v>30</v>
      </c>
      <c r="U721">
        <v>58</v>
      </c>
      <c r="V721">
        <v>10</v>
      </c>
      <c r="W721">
        <v>20</v>
      </c>
      <c r="X721">
        <v>2</v>
      </c>
      <c r="Y721">
        <v>13</v>
      </c>
      <c r="Z721">
        <f t="shared" si="292"/>
        <v>12</v>
      </c>
      <c r="AA721">
        <f t="shared" si="293"/>
        <v>234.35907739007499</v>
      </c>
      <c r="AB721">
        <f t="shared" si="294"/>
        <v>18.25</v>
      </c>
      <c r="AC721">
        <f t="shared" si="295"/>
        <v>4.8666666666666663</v>
      </c>
      <c r="AD721">
        <f t="shared" si="279"/>
        <v>0</v>
      </c>
      <c r="AE721">
        <f t="shared" si="280"/>
        <v>1</v>
      </c>
      <c r="AF721">
        <f t="shared" si="281"/>
        <v>1</v>
      </c>
      <c r="AG721">
        <f t="shared" si="282"/>
        <v>1</v>
      </c>
      <c r="AH721">
        <f t="shared" si="283"/>
        <v>1</v>
      </c>
      <c r="AI721">
        <f t="shared" si="284"/>
        <v>1</v>
      </c>
      <c r="AJ721">
        <f t="shared" si="285"/>
        <v>1</v>
      </c>
      <c r="AK721">
        <f t="shared" si="286"/>
        <v>1</v>
      </c>
      <c r="AL721">
        <f t="shared" si="287"/>
        <v>1</v>
      </c>
      <c r="AM721">
        <f t="shared" si="288"/>
        <v>1</v>
      </c>
      <c r="AN721">
        <f t="shared" si="289"/>
        <v>1</v>
      </c>
      <c r="AO721">
        <f t="shared" si="290"/>
        <v>1</v>
      </c>
      <c r="AP721">
        <f t="shared" si="291"/>
        <v>1</v>
      </c>
    </row>
    <row r="722" spans="1:42" x14ac:dyDescent="0.3">
      <c r="A722">
        <v>785</v>
      </c>
      <c r="B722" t="s">
        <v>809</v>
      </c>
      <c r="C722" s="1">
        <v>42470</v>
      </c>
      <c r="D722" s="5">
        <f>INDEX(daysDrivenData!B:C,MATCH(DataCleaned!B722,daysDrivenData!C:C,0),1)</f>
        <v>62</v>
      </c>
      <c r="E722">
        <v>448</v>
      </c>
      <c r="F722">
        <v>6.0278897604874402</v>
      </c>
      <c r="G722">
        <v>16.672619047619001</v>
      </c>
      <c r="H722">
        <v>43.75</v>
      </c>
      <c r="I722">
        <v>7512.4991173855897</v>
      </c>
      <c r="J722">
        <v>16.768971244164199</v>
      </c>
      <c r="K722">
        <v>0</v>
      </c>
      <c r="L722">
        <v>2</v>
      </c>
      <c r="M722">
        <v>49</v>
      </c>
      <c r="N722">
        <v>59</v>
      </c>
      <c r="O722">
        <v>25</v>
      </c>
      <c r="P722">
        <v>40</v>
      </c>
      <c r="Q722">
        <v>51</v>
      </c>
      <c r="R722">
        <v>60</v>
      </c>
      <c r="S722">
        <v>48</v>
      </c>
      <c r="T722">
        <v>35</v>
      </c>
      <c r="U722">
        <v>20</v>
      </c>
      <c r="V722">
        <v>26</v>
      </c>
      <c r="W722">
        <v>33</v>
      </c>
      <c r="X722">
        <v>2</v>
      </c>
      <c r="Y722">
        <v>13</v>
      </c>
      <c r="Z722">
        <f t="shared" si="292"/>
        <v>12</v>
      </c>
      <c r="AA722">
        <f t="shared" si="293"/>
        <v>626.04159311546584</v>
      </c>
      <c r="AB722">
        <f t="shared" si="294"/>
        <v>37.333333333333336</v>
      </c>
      <c r="AC722">
        <f t="shared" si="295"/>
        <v>7.225806451612903</v>
      </c>
      <c r="AD722">
        <f t="shared" si="279"/>
        <v>0</v>
      </c>
      <c r="AE722">
        <f t="shared" si="280"/>
        <v>1</v>
      </c>
      <c r="AF722">
        <f t="shared" si="281"/>
        <v>1</v>
      </c>
      <c r="AG722">
        <f t="shared" si="282"/>
        <v>1</v>
      </c>
      <c r="AH722">
        <f t="shared" si="283"/>
        <v>1</v>
      </c>
      <c r="AI722">
        <f t="shared" si="284"/>
        <v>1</v>
      </c>
      <c r="AJ722">
        <f t="shared" si="285"/>
        <v>1</v>
      </c>
      <c r="AK722">
        <f t="shared" si="286"/>
        <v>1</v>
      </c>
      <c r="AL722">
        <f t="shared" si="287"/>
        <v>1</v>
      </c>
      <c r="AM722">
        <f t="shared" si="288"/>
        <v>1</v>
      </c>
      <c r="AN722">
        <f t="shared" si="289"/>
        <v>1</v>
      </c>
      <c r="AO722">
        <f t="shared" si="290"/>
        <v>1</v>
      </c>
      <c r="AP722">
        <f t="shared" si="291"/>
        <v>1</v>
      </c>
    </row>
    <row r="723" spans="1:42" x14ac:dyDescent="0.3">
      <c r="A723">
        <v>786</v>
      </c>
      <c r="B723" t="s">
        <v>810</v>
      </c>
      <c r="C723" s="1">
        <v>42494</v>
      </c>
      <c r="D723" s="5">
        <f>INDEX(daysDrivenData!B:C,MATCH(DataCleaned!B723,daysDrivenData!C:C,0),1)</f>
        <v>43</v>
      </c>
      <c r="E723">
        <v>235</v>
      </c>
      <c r="F723">
        <v>6.50684871742056</v>
      </c>
      <c r="G723">
        <v>15.1060283687943</v>
      </c>
      <c r="H723">
        <v>43.404255319148902</v>
      </c>
      <c r="I723">
        <v>4140.4789362875399</v>
      </c>
      <c r="J723">
        <v>17.6190593033512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22</v>
      </c>
      <c r="Q723">
        <v>33</v>
      </c>
      <c r="R723">
        <v>0</v>
      </c>
      <c r="S723">
        <v>34</v>
      </c>
      <c r="T723">
        <v>40</v>
      </c>
      <c r="U723">
        <v>28</v>
      </c>
      <c r="V723">
        <v>45</v>
      </c>
      <c r="W723">
        <v>33</v>
      </c>
      <c r="X723">
        <v>6</v>
      </c>
      <c r="Y723">
        <v>13</v>
      </c>
      <c r="Z723">
        <f t="shared" si="292"/>
        <v>8</v>
      </c>
      <c r="AA723">
        <f t="shared" si="293"/>
        <v>517.55986703594249</v>
      </c>
      <c r="AB723">
        <f t="shared" si="294"/>
        <v>29.375</v>
      </c>
      <c r="AC723">
        <f t="shared" si="295"/>
        <v>5.4651162790697674</v>
      </c>
      <c r="AD723">
        <f t="shared" si="279"/>
        <v>0</v>
      </c>
      <c r="AE723">
        <f t="shared" si="280"/>
        <v>0</v>
      </c>
      <c r="AF723">
        <f t="shared" si="281"/>
        <v>0</v>
      </c>
      <c r="AG723">
        <f t="shared" si="282"/>
        <v>0</v>
      </c>
      <c r="AH723">
        <f t="shared" si="283"/>
        <v>0</v>
      </c>
      <c r="AI723">
        <f t="shared" si="284"/>
        <v>1</v>
      </c>
      <c r="AJ723">
        <f t="shared" si="285"/>
        <v>1</v>
      </c>
      <c r="AK723">
        <f t="shared" si="286"/>
        <v>1</v>
      </c>
      <c r="AL723">
        <f t="shared" si="287"/>
        <v>1</v>
      </c>
      <c r="AM723">
        <f t="shared" si="288"/>
        <v>1</v>
      </c>
      <c r="AN723">
        <f t="shared" si="289"/>
        <v>1</v>
      </c>
      <c r="AO723">
        <f t="shared" si="290"/>
        <v>1</v>
      </c>
      <c r="AP723">
        <f t="shared" si="291"/>
        <v>1</v>
      </c>
    </row>
    <row r="724" spans="1:42" x14ac:dyDescent="0.3">
      <c r="A724">
        <v>787</v>
      </c>
      <c r="B724" t="s">
        <v>811</v>
      </c>
      <c r="C724" s="1">
        <v>42504</v>
      </c>
      <c r="D724" s="5">
        <f>INDEX(daysDrivenData!B:C,MATCH(DataCleaned!B724,daysDrivenData!C:C,0),1)</f>
        <v>7</v>
      </c>
      <c r="E724">
        <v>46</v>
      </c>
      <c r="F724">
        <v>3.9680457719367501</v>
      </c>
      <c r="G724">
        <v>11.948188405797101</v>
      </c>
      <c r="H724">
        <v>26.086956521739101</v>
      </c>
      <c r="I724">
        <v>544.29701371680301</v>
      </c>
      <c r="J724">
        <v>11.8325437764522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45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7</v>
      </c>
      <c r="Y724">
        <v>8</v>
      </c>
      <c r="Z724">
        <f t="shared" si="292"/>
        <v>2</v>
      </c>
      <c r="AA724">
        <f t="shared" si="293"/>
        <v>272.1485068584015</v>
      </c>
      <c r="AB724">
        <f t="shared" si="294"/>
        <v>23</v>
      </c>
      <c r="AC724">
        <f t="shared" si="295"/>
        <v>6.5714285714285712</v>
      </c>
      <c r="AD724">
        <f t="shared" si="279"/>
        <v>0</v>
      </c>
      <c r="AE724">
        <f t="shared" si="280"/>
        <v>0</v>
      </c>
      <c r="AF724">
        <f t="shared" si="281"/>
        <v>0</v>
      </c>
      <c r="AG724">
        <f t="shared" si="282"/>
        <v>0</v>
      </c>
      <c r="AH724">
        <f t="shared" si="283"/>
        <v>0</v>
      </c>
      <c r="AI724">
        <f t="shared" si="284"/>
        <v>0</v>
      </c>
      <c r="AJ724">
        <f t="shared" si="285"/>
        <v>1</v>
      </c>
      <c r="AK724">
        <f t="shared" si="286"/>
        <v>1</v>
      </c>
      <c r="AL724">
        <f t="shared" si="287"/>
        <v>0</v>
      </c>
      <c r="AM724">
        <f t="shared" si="288"/>
        <v>0</v>
      </c>
      <c r="AN724">
        <f t="shared" si="289"/>
        <v>0</v>
      </c>
      <c r="AO724">
        <f t="shared" si="290"/>
        <v>0</v>
      </c>
      <c r="AP724">
        <f t="shared" si="291"/>
        <v>0</v>
      </c>
    </row>
    <row r="725" spans="1:42" x14ac:dyDescent="0.3">
      <c r="A725">
        <v>788</v>
      </c>
      <c r="B725" t="s">
        <v>812</v>
      </c>
      <c r="C725" s="1">
        <v>42464</v>
      </c>
      <c r="D725" s="5">
        <f>INDEX(daysDrivenData!B:C,MATCH(DataCleaned!B725,daysDrivenData!C:C,0),1)</f>
        <v>37</v>
      </c>
      <c r="E725">
        <v>240</v>
      </c>
      <c r="F725">
        <v>4.0219774358846898</v>
      </c>
      <c r="G725">
        <v>15.6061805555555</v>
      </c>
      <c r="H725">
        <v>40.8333333333333</v>
      </c>
      <c r="I725">
        <v>3360.2172380996699</v>
      </c>
      <c r="J725">
        <v>14.0009051587486</v>
      </c>
      <c r="K725">
        <v>0</v>
      </c>
      <c r="L725">
        <v>24</v>
      </c>
      <c r="M725">
        <v>33</v>
      </c>
      <c r="N725">
        <v>34</v>
      </c>
      <c r="O725">
        <v>37</v>
      </c>
      <c r="P725">
        <v>17</v>
      </c>
      <c r="Q725">
        <v>34</v>
      </c>
      <c r="R725">
        <v>20</v>
      </c>
      <c r="S725">
        <v>35</v>
      </c>
      <c r="T725">
        <v>6</v>
      </c>
      <c r="U725">
        <v>0</v>
      </c>
      <c r="V725">
        <v>0</v>
      </c>
      <c r="W725">
        <v>0</v>
      </c>
      <c r="X725">
        <v>2</v>
      </c>
      <c r="Y725">
        <v>10</v>
      </c>
      <c r="Z725">
        <f t="shared" si="292"/>
        <v>9</v>
      </c>
      <c r="AA725">
        <f t="shared" si="293"/>
        <v>373.35747089996335</v>
      </c>
      <c r="AB725">
        <f t="shared" si="294"/>
        <v>26.666666666666668</v>
      </c>
      <c r="AC725">
        <f t="shared" si="295"/>
        <v>6.4864864864864868</v>
      </c>
      <c r="AD725">
        <f t="shared" si="279"/>
        <v>0</v>
      </c>
      <c r="AE725">
        <f t="shared" si="280"/>
        <v>1</v>
      </c>
      <c r="AF725">
        <f t="shared" si="281"/>
        <v>1</v>
      </c>
      <c r="AG725">
        <f t="shared" si="282"/>
        <v>1</v>
      </c>
      <c r="AH725">
        <f t="shared" si="283"/>
        <v>1</v>
      </c>
      <c r="AI725">
        <f t="shared" si="284"/>
        <v>1</v>
      </c>
      <c r="AJ725">
        <f t="shared" si="285"/>
        <v>1</v>
      </c>
      <c r="AK725">
        <f t="shared" si="286"/>
        <v>1</v>
      </c>
      <c r="AL725">
        <f t="shared" si="287"/>
        <v>1</v>
      </c>
      <c r="AM725">
        <f t="shared" si="288"/>
        <v>1</v>
      </c>
      <c r="AN725">
        <f t="shared" si="289"/>
        <v>0</v>
      </c>
      <c r="AO725">
        <f t="shared" si="290"/>
        <v>0</v>
      </c>
      <c r="AP725">
        <f t="shared" si="291"/>
        <v>0</v>
      </c>
    </row>
    <row r="726" spans="1:42" x14ac:dyDescent="0.3">
      <c r="A726">
        <v>789</v>
      </c>
      <c r="B726" t="s">
        <v>813</v>
      </c>
      <c r="C726" s="1">
        <v>42473</v>
      </c>
      <c r="D726" s="5">
        <f>INDEX(daysDrivenData!B:C,MATCH(DataCleaned!B726,daysDrivenData!C:C,0),1)</f>
        <v>6</v>
      </c>
      <c r="E726">
        <v>39</v>
      </c>
      <c r="F726">
        <v>4.9850185439930303</v>
      </c>
      <c r="G726">
        <v>11.795299145299101</v>
      </c>
      <c r="H726">
        <v>23.076923076922998</v>
      </c>
      <c r="I726">
        <v>557.02098247728804</v>
      </c>
      <c r="J726">
        <v>14.2825892942894</v>
      </c>
      <c r="K726">
        <v>0</v>
      </c>
      <c r="L726">
        <v>0</v>
      </c>
      <c r="M726">
        <v>20</v>
      </c>
      <c r="N726">
        <v>19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3</v>
      </c>
      <c r="Y726">
        <v>4</v>
      </c>
      <c r="Z726">
        <f t="shared" si="292"/>
        <v>2</v>
      </c>
      <c r="AA726">
        <f t="shared" si="293"/>
        <v>278.51049123864402</v>
      </c>
      <c r="AB726">
        <f t="shared" si="294"/>
        <v>19.5</v>
      </c>
      <c r="AC726">
        <f t="shared" si="295"/>
        <v>6.5</v>
      </c>
      <c r="AD726">
        <f t="shared" si="279"/>
        <v>0</v>
      </c>
      <c r="AE726">
        <f t="shared" si="280"/>
        <v>0</v>
      </c>
      <c r="AF726">
        <f t="shared" si="281"/>
        <v>1</v>
      </c>
      <c r="AG726">
        <f t="shared" si="282"/>
        <v>1</v>
      </c>
      <c r="AH726">
        <f t="shared" si="283"/>
        <v>0</v>
      </c>
      <c r="AI726">
        <f t="shared" si="284"/>
        <v>0</v>
      </c>
      <c r="AJ726">
        <f t="shared" si="285"/>
        <v>0</v>
      </c>
      <c r="AK726">
        <f t="shared" si="286"/>
        <v>0</v>
      </c>
      <c r="AL726">
        <f t="shared" si="287"/>
        <v>0</v>
      </c>
      <c r="AM726">
        <f t="shared" si="288"/>
        <v>0</v>
      </c>
      <c r="AN726">
        <f t="shared" si="289"/>
        <v>0</v>
      </c>
      <c r="AO726">
        <f t="shared" si="290"/>
        <v>0</v>
      </c>
      <c r="AP726">
        <f t="shared" si="291"/>
        <v>0</v>
      </c>
    </row>
    <row r="727" spans="1:42" x14ac:dyDescent="0.3">
      <c r="A727">
        <v>790</v>
      </c>
      <c r="B727" t="s">
        <v>814</v>
      </c>
      <c r="C727" s="1">
        <v>42472</v>
      </c>
      <c r="D727" s="5">
        <f>INDEX(daysDrivenData!B:C,MATCH(DataCleaned!B727,daysDrivenData!C:C,0),1)</f>
        <v>35</v>
      </c>
      <c r="E727">
        <v>228</v>
      </c>
      <c r="F727">
        <v>4.2833293979726603</v>
      </c>
      <c r="G727">
        <v>12.547295321637399</v>
      </c>
      <c r="H727">
        <v>22.368421052631501</v>
      </c>
      <c r="I727">
        <v>2830.2290626364402</v>
      </c>
      <c r="J727">
        <v>12.413285362440501</v>
      </c>
      <c r="K727">
        <v>0</v>
      </c>
      <c r="L727">
        <v>0</v>
      </c>
      <c r="M727">
        <v>1</v>
      </c>
      <c r="N727">
        <v>14</v>
      </c>
      <c r="O727">
        <v>44</v>
      </c>
      <c r="P727">
        <v>30</v>
      </c>
      <c r="Q727">
        <v>26</v>
      </c>
      <c r="R727">
        <v>23</v>
      </c>
      <c r="S727">
        <v>26</v>
      </c>
      <c r="T727">
        <v>8</v>
      </c>
      <c r="U727">
        <v>10</v>
      </c>
      <c r="V727">
        <v>29</v>
      </c>
      <c r="W727">
        <v>17</v>
      </c>
      <c r="X727">
        <v>3</v>
      </c>
      <c r="Y727">
        <v>13</v>
      </c>
      <c r="Z727">
        <f t="shared" si="292"/>
        <v>11</v>
      </c>
      <c r="AA727">
        <f t="shared" si="293"/>
        <v>257.29355114876728</v>
      </c>
      <c r="AB727">
        <f t="shared" si="294"/>
        <v>20.727272727272727</v>
      </c>
      <c r="AC727">
        <f t="shared" si="295"/>
        <v>6.5142857142857142</v>
      </c>
      <c r="AD727">
        <f t="shared" si="279"/>
        <v>0</v>
      </c>
      <c r="AE727">
        <f t="shared" si="280"/>
        <v>0</v>
      </c>
      <c r="AF727">
        <f t="shared" si="281"/>
        <v>1</v>
      </c>
      <c r="AG727">
        <f t="shared" si="282"/>
        <v>1</v>
      </c>
      <c r="AH727">
        <f t="shared" si="283"/>
        <v>1</v>
      </c>
      <c r="AI727">
        <f t="shared" si="284"/>
        <v>1</v>
      </c>
      <c r="AJ727">
        <f t="shared" si="285"/>
        <v>1</v>
      </c>
      <c r="AK727">
        <f t="shared" si="286"/>
        <v>1</v>
      </c>
      <c r="AL727">
        <f t="shared" si="287"/>
        <v>1</v>
      </c>
      <c r="AM727">
        <f t="shared" si="288"/>
        <v>1</v>
      </c>
      <c r="AN727">
        <f t="shared" si="289"/>
        <v>1</v>
      </c>
      <c r="AO727">
        <f t="shared" si="290"/>
        <v>1</v>
      </c>
      <c r="AP727">
        <f t="shared" si="291"/>
        <v>1</v>
      </c>
    </row>
    <row r="728" spans="1:42" x14ac:dyDescent="0.3">
      <c r="A728">
        <v>791</v>
      </c>
      <c r="B728" t="s">
        <v>815</v>
      </c>
      <c r="C728" s="1">
        <v>42486</v>
      </c>
      <c r="D728" s="5">
        <f>INDEX(daysDrivenData!B:C,MATCH(DataCleaned!B728,daysDrivenData!C:C,0),1)</f>
        <v>11</v>
      </c>
      <c r="E728">
        <v>27</v>
      </c>
      <c r="F728">
        <v>2.59772927388223</v>
      </c>
      <c r="G728">
        <v>12.701234567901199</v>
      </c>
      <c r="H728">
        <v>22.2222222222222</v>
      </c>
      <c r="I728">
        <v>276.01503834801798</v>
      </c>
      <c r="J728">
        <v>10.222779198074701</v>
      </c>
      <c r="K728">
        <v>0</v>
      </c>
      <c r="L728">
        <v>0</v>
      </c>
      <c r="M728">
        <v>0</v>
      </c>
      <c r="N728">
        <v>0</v>
      </c>
      <c r="O728">
        <v>11</v>
      </c>
      <c r="P728">
        <v>12</v>
      </c>
      <c r="Q728">
        <v>4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5</v>
      </c>
      <c r="Y728">
        <v>7</v>
      </c>
      <c r="Z728">
        <f t="shared" si="292"/>
        <v>3</v>
      </c>
      <c r="AA728">
        <f t="shared" si="293"/>
        <v>92.005012782672665</v>
      </c>
      <c r="AB728">
        <f t="shared" si="294"/>
        <v>9</v>
      </c>
      <c r="AC728">
        <f t="shared" si="295"/>
        <v>2.4545454545454546</v>
      </c>
      <c r="AD728">
        <f t="shared" si="279"/>
        <v>0</v>
      </c>
      <c r="AE728">
        <f t="shared" si="280"/>
        <v>0</v>
      </c>
      <c r="AF728">
        <f t="shared" si="281"/>
        <v>0</v>
      </c>
      <c r="AG728">
        <f t="shared" si="282"/>
        <v>0</v>
      </c>
      <c r="AH728">
        <f t="shared" si="283"/>
        <v>1</v>
      </c>
      <c r="AI728">
        <f t="shared" si="284"/>
        <v>1</v>
      </c>
      <c r="AJ728">
        <f t="shared" si="285"/>
        <v>1</v>
      </c>
      <c r="AK728">
        <f t="shared" si="286"/>
        <v>0</v>
      </c>
      <c r="AL728">
        <f t="shared" si="287"/>
        <v>0</v>
      </c>
      <c r="AM728">
        <f t="shared" si="288"/>
        <v>0</v>
      </c>
      <c r="AN728">
        <f t="shared" si="289"/>
        <v>0</v>
      </c>
      <c r="AO728">
        <f t="shared" si="290"/>
        <v>0</v>
      </c>
      <c r="AP728">
        <f t="shared" si="291"/>
        <v>0</v>
      </c>
    </row>
    <row r="729" spans="1:42" x14ac:dyDescent="0.3">
      <c r="A729">
        <v>792</v>
      </c>
      <c r="B729" t="s">
        <v>816</v>
      </c>
      <c r="C729" s="1">
        <v>42483</v>
      </c>
      <c r="D729" s="5">
        <f>INDEX(daysDrivenData!B:C,MATCH(DataCleaned!B729,daysDrivenData!C:C,0),1)</f>
        <v>11</v>
      </c>
      <c r="E729">
        <v>48</v>
      </c>
      <c r="F729">
        <v>4.3692082882838097</v>
      </c>
      <c r="G729">
        <v>14.1826388888888</v>
      </c>
      <c r="H729">
        <v>37.5</v>
      </c>
      <c r="I729">
        <v>668.40143156822</v>
      </c>
      <c r="J729">
        <v>13.9250298243379</v>
      </c>
      <c r="K729">
        <v>0</v>
      </c>
      <c r="L729">
        <v>0</v>
      </c>
      <c r="M729">
        <v>0</v>
      </c>
      <c r="N729">
        <v>3</v>
      </c>
      <c r="O729">
        <v>3</v>
      </c>
      <c r="P729">
        <v>2</v>
      </c>
      <c r="Q729">
        <v>2</v>
      </c>
      <c r="R729">
        <v>38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4</v>
      </c>
      <c r="Y729">
        <v>8</v>
      </c>
      <c r="Z729">
        <f t="shared" si="292"/>
        <v>5</v>
      </c>
      <c r="AA729">
        <f t="shared" si="293"/>
        <v>133.68028631364399</v>
      </c>
      <c r="AB729">
        <f t="shared" si="294"/>
        <v>9.6</v>
      </c>
      <c r="AC729">
        <f t="shared" si="295"/>
        <v>4.3636363636363633</v>
      </c>
      <c r="AD729">
        <f t="shared" si="279"/>
        <v>0</v>
      </c>
      <c r="AE729">
        <f t="shared" si="280"/>
        <v>0</v>
      </c>
      <c r="AF729">
        <f t="shared" si="281"/>
        <v>0</v>
      </c>
      <c r="AG729">
        <f t="shared" si="282"/>
        <v>1</v>
      </c>
      <c r="AH729">
        <f t="shared" si="283"/>
        <v>1</v>
      </c>
      <c r="AI729">
        <f t="shared" si="284"/>
        <v>1</v>
      </c>
      <c r="AJ729">
        <f t="shared" si="285"/>
        <v>1</v>
      </c>
      <c r="AK729">
        <f t="shared" si="286"/>
        <v>1</v>
      </c>
      <c r="AL729">
        <f t="shared" si="287"/>
        <v>0</v>
      </c>
      <c r="AM729">
        <f t="shared" si="288"/>
        <v>0</v>
      </c>
      <c r="AN729">
        <f t="shared" si="289"/>
        <v>0</v>
      </c>
      <c r="AO729">
        <f t="shared" si="290"/>
        <v>0</v>
      </c>
      <c r="AP729">
        <f t="shared" si="291"/>
        <v>0</v>
      </c>
    </row>
    <row r="730" spans="1:42" x14ac:dyDescent="0.3">
      <c r="A730">
        <v>793</v>
      </c>
      <c r="B730" t="s">
        <v>817</v>
      </c>
      <c r="C730" s="1">
        <v>42469</v>
      </c>
      <c r="D730" s="5">
        <f>INDEX(daysDrivenData!B:C,MATCH(DataCleaned!B730,daysDrivenData!C:C,0),1)</f>
        <v>60</v>
      </c>
      <c r="E730">
        <v>437</v>
      </c>
      <c r="F730">
        <v>4.7340028442092796</v>
      </c>
      <c r="G730">
        <v>14.523264683447699</v>
      </c>
      <c r="H730">
        <v>32.265446224256202</v>
      </c>
      <c r="I730">
        <v>6240.6004862024201</v>
      </c>
      <c r="J730">
        <v>14.280550311676</v>
      </c>
      <c r="K730">
        <v>0</v>
      </c>
      <c r="L730">
        <v>7</v>
      </c>
      <c r="M730">
        <v>14</v>
      </c>
      <c r="N730">
        <v>21</v>
      </c>
      <c r="O730">
        <v>18</v>
      </c>
      <c r="P730">
        <v>19</v>
      </c>
      <c r="Q730">
        <v>14</v>
      </c>
      <c r="R730">
        <v>42</v>
      </c>
      <c r="S730">
        <v>60</v>
      </c>
      <c r="T730">
        <v>71</v>
      </c>
      <c r="U730">
        <v>48</v>
      </c>
      <c r="V730">
        <v>52</v>
      </c>
      <c r="W730">
        <v>71</v>
      </c>
      <c r="X730">
        <v>2</v>
      </c>
      <c r="Y730">
        <v>13</v>
      </c>
      <c r="Z730">
        <f t="shared" si="292"/>
        <v>12</v>
      </c>
      <c r="AA730">
        <f t="shared" si="293"/>
        <v>520.05004051686831</v>
      </c>
      <c r="AB730">
        <f t="shared" si="294"/>
        <v>36.416666666666664</v>
      </c>
      <c r="AC730">
        <f t="shared" si="295"/>
        <v>7.2833333333333332</v>
      </c>
      <c r="AD730">
        <f t="shared" si="279"/>
        <v>0</v>
      </c>
      <c r="AE730">
        <f t="shared" si="280"/>
        <v>1</v>
      </c>
      <c r="AF730">
        <f t="shared" si="281"/>
        <v>1</v>
      </c>
      <c r="AG730">
        <f t="shared" si="282"/>
        <v>1</v>
      </c>
      <c r="AH730">
        <f t="shared" si="283"/>
        <v>1</v>
      </c>
      <c r="AI730">
        <f t="shared" si="284"/>
        <v>1</v>
      </c>
      <c r="AJ730">
        <f t="shared" si="285"/>
        <v>1</v>
      </c>
      <c r="AK730">
        <f t="shared" si="286"/>
        <v>1</v>
      </c>
      <c r="AL730">
        <f t="shared" si="287"/>
        <v>1</v>
      </c>
      <c r="AM730">
        <f t="shared" si="288"/>
        <v>1</v>
      </c>
      <c r="AN730">
        <f t="shared" si="289"/>
        <v>1</v>
      </c>
      <c r="AO730">
        <f t="shared" si="290"/>
        <v>1</v>
      </c>
      <c r="AP730">
        <f t="shared" si="291"/>
        <v>1</v>
      </c>
    </row>
    <row r="731" spans="1:42" x14ac:dyDescent="0.3">
      <c r="A731">
        <v>794</v>
      </c>
      <c r="B731" t="s">
        <v>818</v>
      </c>
      <c r="C731" s="1">
        <v>42486</v>
      </c>
      <c r="D731" s="5">
        <f>INDEX(daysDrivenData!B:C,MATCH(DataCleaned!B731,daysDrivenData!C:C,0),1)</f>
        <v>22</v>
      </c>
      <c r="E731">
        <v>54</v>
      </c>
      <c r="F731">
        <v>9.4913074556903698</v>
      </c>
      <c r="G731">
        <v>17.469753086419701</v>
      </c>
      <c r="H731">
        <v>18.518518518518501</v>
      </c>
      <c r="I731">
        <v>1063.1940243547001</v>
      </c>
      <c r="J731">
        <v>19.688778228790799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6</v>
      </c>
      <c r="R731">
        <v>13</v>
      </c>
      <c r="S731">
        <v>8</v>
      </c>
      <c r="T731">
        <v>13</v>
      </c>
      <c r="U731">
        <v>8</v>
      </c>
      <c r="V731">
        <v>4</v>
      </c>
      <c r="W731">
        <v>2</v>
      </c>
      <c r="X731">
        <v>7</v>
      </c>
      <c r="Y731">
        <v>13</v>
      </c>
      <c r="Z731">
        <f t="shared" si="292"/>
        <v>7</v>
      </c>
      <c r="AA731">
        <f t="shared" si="293"/>
        <v>151.88486062210001</v>
      </c>
      <c r="AB731">
        <f t="shared" si="294"/>
        <v>7.7142857142857144</v>
      </c>
      <c r="AC731">
        <f t="shared" si="295"/>
        <v>2.4545454545454546</v>
      </c>
      <c r="AD731">
        <f t="shared" si="279"/>
        <v>0</v>
      </c>
      <c r="AE731">
        <f t="shared" si="280"/>
        <v>0</v>
      </c>
      <c r="AF731">
        <f t="shared" si="281"/>
        <v>0</v>
      </c>
      <c r="AG731">
        <f t="shared" si="282"/>
        <v>0</v>
      </c>
      <c r="AH731">
        <f t="shared" si="283"/>
        <v>0</v>
      </c>
      <c r="AI731">
        <f t="shared" si="284"/>
        <v>0</v>
      </c>
      <c r="AJ731">
        <f t="shared" si="285"/>
        <v>1</v>
      </c>
      <c r="AK731">
        <f t="shared" si="286"/>
        <v>1</v>
      </c>
      <c r="AL731">
        <f t="shared" si="287"/>
        <v>1</v>
      </c>
      <c r="AM731">
        <f t="shared" si="288"/>
        <v>1</v>
      </c>
      <c r="AN731">
        <f t="shared" si="289"/>
        <v>1</v>
      </c>
      <c r="AO731">
        <f t="shared" si="290"/>
        <v>1</v>
      </c>
      <c r="AP731">
        <f t="shared" si="291"/>
        <v>1</v>
      </c>
    </row>
    <row r="732" spans="1:42" x14ac:dyDescent="0.3">
      <c r="A732">
        <v>795</v>
      </c>
      <c r="B732" t="s">
        <v>819</v>
      </c>
      <c r="C732" s="1">
        <v>42491</v>
      </c>
      <c r="D732" s="5">
        <f>INDEX(daysDrivenData!B:C,MATCH(DataCleaned!B732,daysDrivenData!C:C,0),1)</f>
        <v>24</v>
      </c>
      <c r="E732">
        <v>48</v>
      </c>
      <c r="F732">
        <v>11.180981023276599</v>
      </c>
      <c r="G732">
        <v>25.970138888888801</v>
      </c>
      <c r="H732">
        <v>41.6666666666666</v>
      </c>
      <c r="I732">
        <v>1267.3346707552901</v>
      </c>
      <c r="J732">
        <v>26.402805640735298</v>
      </c>
      <c r="K732">
        <v>0</v>
      </c>
      <c r="L732">
        <v>0</v>
      </c>
      <c r="M732">
        <v>0</v>
      </c>
      <c r="N732">
        <v>0</v>
      </c>
      <c r="O732">
        <v>5</v>
      </c>
      <c r="P732">
        <v>6</v>
      </c>
      <c r="Q732">
        <v>8</v>
      </c>
      <c r="R732">
        <v>7</v>
      </c>
      <c r="S732">
        <v>2</v>
      </c>
      <c r="T732">
        <v>0</v>
      </c>
      <c r="U732">
        <v>11</v>
      </c>
      <c r="V732">
        <v>3</v>
      </c>
      <c r="W732">
        <v>6</v>
      </c>
      <c r="X732">
        <v>5</v>
      </c>
      <c r="Y732">
        <v>13</v>
      </c>
      <c r="Z732">
        <f t="shared" si="292"/>
        <v>9</v>
      </c>
      <c r="AA732">
        <f t="shared" si="293"/>
        <v>140.81496341725446</v>
      </c>
      <c r="AB732">
        <f t="shared" si="294"/>
        <v>5.333333333333333</v>
      </c>
      <c r="AC732">
        <f t="shared" si="295"/>
        <v>2</v>
      </c>
      <c r="AD732">
        <f t="shared" si="279"/>
        <v>0</v>
      </c>
      <c r="AE732">
        <f t="shared" si="280"/>
        <v>0</v>
      </c>
      <c r="AF732">
        <f t="shared" si="281"/>
        <v>0</v>
      </c>
      <c r="AG732">
        <f t="shared" si="282"/>
        <v>0</v>
      </c>
      <c r="AH732">
        <f t="shared" si="283"/>
        <v>1</v>
      </c>
      <c r="AI732">
        <f t="shared" si="284"/>
        <v>1</v>
      </c>
      <c r="AJ732">
        <f t="shared" si="285"/>
        <v>1</v>
      </c>
      <c r="AK732">
        <f t="shared" si="286"/>
        <v>1</v>
      </c>
      <c r="AL732">
        <f t="shared" si="287"/>
        <v>1</v>
      </c>
      <c r="AM732">
        <f t="shared" si="288"/>
        <v>1</v>
      </c>
      <c r="AN732">
        <f t="shared" si="289"/>
        <v>1</v>
      </c>
      <c r="AO732">
        <f t="shared" si="290"/>
        <v>1</v>
      </c>
      <c r="AP732">
        <f t="shared" si="291"/>
        <v>1</v>
      </c>
    </row>
    <row r="733" spans="1:42" x14ac:dyDescent="0.3">
      <c r="A733">
        <v>797</v>
      </c>
      <c r="B733" t="s">
        <v>821</v>
      </c>
      <c r="C733" s="1">
        <v>42464</v>
      </c>
      <c r="D733" s="5">
        <f>INDEX(daysDrivenData!B:C,MATCH(DataCleaned!B733,daysDrivenData!C:C,0),1)</f>
        <v>5</v>
      </c>
      <c r="E733">
        <v>22</v>
      </c>
      <c r="F733">
        <v>3.29844419564429</v>
      </c>
      <c r="G733">
        <v>12.779545454545399</v>
      </c>
      <c r="H733">
        <v>13.636363636363599</v>
      </c>
      <c r="I733">
        <v>239.557368533063</v>
      </c>
      <c r="J733">
        <v>10.888971296957401</v>
      </c>
      <c r="K733">
        <v>0</v>
      </c>
      <c r="L733">
        <v>16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6</v>
      </c>
      <c r="T733">
        <v>0</v>
      </c>
      <c r="U733">
        <v>0</v>
      </c>
      <c r="V733">
        <v>0</v>
      </c>
      <c r="W733">
        <v>0</v>
      </c>
      <c r="X733">
        <v>2</v>
      </c>
      <c r="Y733">
        <v>9</v>
      </c>
      <c r="Z733">
        <f t="shared" si="292"/>
        <v>8</v>
      </c>
      <c r="AA733">
        <f t="shared" si="293"/>
        <v>29.944671066632875</v>
      </c>
      <c r="AB733">
        <f t="shared" si="294"/>
        <v>2.75</v>
      </c>
      <c r="AC733">
        <f t="shared" si="295"/>
        <v>4.4000000000000004</v>
      </c>
      <c r="AD733">
        <f t="shared" si="279"/>
        <v>0</v>
      </c>
      <c r="AE733">
        <f t="shared" si="280"/>
        <v>1</v>
      </c>
      <c r="AF733">
        <f t="shared" si="281"/>
        <v>1</v>
      </c>
      <c r="AG733">
        <f t="shared" si="282"/>
        <v>1</v>
      </c>
      <c r="AH733">
        <f t="shared" si="283"/>
        <v>1</v>
      </c>
      <c r="AI733">
        <f t="shared" si="284"/>
        <v>1</v>
      </c>
      <c r="AJ733">
        <f t="shared" si="285"/>
        <v>1</v>
      </c>
      <c r="AK733">
        <f t="shared" si="286"/>
        <v>1</v>
      </c>
      <c r="AL733">
        <f t="shared" si="287"/>
        <v>1</v>
      </c>
      <c r="AM733">
        <f t="shared" si="288"/>
        <v>0</v>
      </c>
      <c r="AN733">
        <f t="shared" si="289"/>
        <v>0</v>
      </c>
      <c r="AO733">
        <f t="shared" si="290"/>
        <v>0</v>
      </c>
      <c r="AP733">
        <f t="shared" si="291"/>
        <v>0</v>
      </c>
    </row>
    <row r="734" spans="1:42" x14ac:dyDescent="0.3">
      <c r="A734">
        <v>798</v>
      </c>
      <c r="B734" t="s">
        <v>822</v>
      </c>
      <c r="C734" s="1">
        <v>42487</v>
      </c>
      <c r="D734" s="5">
        <f>INDEX(daysDrivenData!B:C,MATCH(DataCleaned!B734,daysDrivenData!C:C,0),1)</f>
        <v>6</v>
      </c>
      <c r="E734">
        <v>50</v>
      </c>
      <c r="F734">
        <v>2.9406837585594099</v>
      </c>
      <c r="G734">
        <v>12.663</v>
      </c>
      <c r="H734">
        <v>34</v>
      </c>
      <c r="I734">
        <v>592.58045095090699</v>
      </c>
      <c r="J734">
        <v>11.851609019018101</v>
      </c>
      <c r="K734">
        <v>0</v>
      </c>
      <c r="L734">
        <v>0</v>
      </c>
      <c r="M734">
        <v>0</v>
      </c>
      <c r="N734">
        <v>0</v>
      </c>
      <c r="O734">
        <v>43</v>
      </c>
      <c r="P734">
        <v>7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5</v>
      </c>
      <c r="Y734">
        <v>6</v>
      </c>
      <c r="Z734">
        <f t="shared" si="292"/>
        <v>2</v>
      </c>
      <c r="AA734">
        <f t="shared" si="293"/>
        <v>296.2902254754535</v>
      </c>
      <c r="AB734">
        <f t="shared" si="294"/>
        <v>25</v>
      </c>
      <c r="AC734">
        <f t="shared" si="295"/>
        <v>8.3333333333333339</v>
      </c>
      <c r="AD734">
        <f t="shared" si="279"/>
        <v>0</v>
      </c>
      <c r="AE734">
        <f t="shared" si="280"/>
        <v>0</v>
      </c>
      <c r="AF734">
        <f t="shared" si="281"/>
        <v>0</v>
      </c>
      <c r="AG734">
        <f t="shared" si="282"/>
        <v>0</v>
      </c>
      <c r="AH734">
        <f t="shared" si="283"/>
        <v>1</v>
      </c>
      <c r="AI734">
        <f t="shared" si="284"/>
        <v>1</v>
      </c>
      <c r="AJ734">
        <f t="shared" si="285"/>
        <v>0</v>
      </c>
      <c r="AK734">
        <f t="shared" si="286"/>
        <v>0</v>
      </c>
      <c r="AL734">
        <f t="shared" si="287"/>
        <v>0</v>
      </c>
      <c r="AM734">
        <f t="shared" si="288"/>
        <v>0</v>
      </c>
      <c r="AN734">
        <f t="shared" si="289"/>
        <v>0</v>
      </c>
      <c r="AO734">
        <f t="shared" si="290"/>
        <v>0</v>
      </c>
      <c r="AP734">
        <f t="shared" si="291"/>
        <v>0</v>
      </c>
    </row>
    <row r="735" spans="1:42" x14ac:dyDescent="0.3">
      <c r="A735">
        <v>800</v>
      </c>
      <c r="B735" t="s">
        <v>824</v>
      </c>
      <c r="C735" s="1">
        <v>42465</v>
      </c>
      <c r="D735" s="5">
        <f>INDEX(daysDrivenData!B:C,MATCH(DataCleaned!B735,daysDrivenData!C:C,0),1)</f>
        <v>10</v>
      </c>
      <c r="E735">
        <v>43</v>
      </c>
      <c r="F735">
        <v>5.3172310127999802</v>
      </c>
      <c r="G735">
        <v>16.0980620155038</v>
      </c>
      <c r="H735">
        <v>25.581395348837201</v>
      </c>
      <c r="I735">
        <v>648.84207535594203</v>
      </c>
      <c r="J735">
        <v>15.089350589673</v>
      </c>
      <c r="K735">
        <v>0</v>
      </c>
      <c r="L735">
        <v>16</v>
      </c>
      <c r="M735">
        <v>22</v>
      </c>
      <c r="N735">
        <v>0</v>
      </c>
      <c r="O735">
        <v>0</v>
      </c>
      <c r="P735">
        <v>2</v>
      </c>
      <c r="Q735">
        <v>0</v>
      </c>
      <c r="R735">
        <v>0</v>
      </c>
      <c r="S735">
        <v>3</v>
      </c>
      <c r="T735">
        <v>0</v>
      </c>
      <c r="U735">
        <v>0</v>
      </c>
      <c r="V735">
        <v>0</v>
      </c>
      <c r="W735">
        <v>0</v>
      </c>
      <c r="X735">
        <v>2</v>
      </c>
      <c r="Y735">
        <v>9</v>
      </c>
      <c r="Z735">
        <f t="shared" si="292"/>
        <v>8</v>
      </c>
      <c r="AA735">
        <f t="shared" si="293"/>
        <v>81.105259419492754</v>
      </c>
      <c r="AB735">
        <f t="shared" si="294"/>
        <v>5.375</v>
      </c>
      <c r="AC735">
        <f t="shared" si="295"/>
        <v>4.3</v>
      </c>
      <c r="AD735">
        <f t="shared" si="279"/>
        <v>0</v>
      </c>
      <c r="AE735">
        <f t="shared" si="280"/>
        <v>1</v>
      </c>
      <c r="AF735">
        <f t="shared" si="281"/>
        <v>1</v>
      </c>
      <c r="AG735">
        <f t="shared" si="282"/>
        <v>1</v>
      </c>
      <c r="AH735">
        <f t="shared" si="283"/>
        <v>1</v>
      </c>
      <c r="AI735">
        <f t="shared" si="284"/>
        <v>1</v>
      </c>
      <c r="AJ735">
        <f t="shared" si="285"/>
        <v>1</v>
      </c>
      <c r="AK735">
        <f t="shared" si="286"/>
        <v>1</v>
      </c>
      <c r="AL735">
        <f t="shared" si="287"/>
        <v>1</v>
      </c>
      <c r="AM735">
        <f t="shared" si="288"/>
        <v>0</v>
      </c>
      <c r="AN735">
        <f t="shared" si="289"/>
        <v>0</v>
      </c>
      <c r="AO735">
        <f t="shared" si="290"/>
        <v>0</v>
      </c>
      <c r="AP735">
        <f t="shared" si="291"/>
        <v>0</v>
      </c>
    </row>
    <row r="736" spans="1:42" hidden="1" x14ac:dyDescent="0.3">
      <c r="A736">
        <v>801</v>
      </c>
      <c r="B736" t="s">
        <v>825</v>
      </c>
      <c r="C736" s="1">
        <v>42499</v>
      </c>
      <c r="D736" s="5">
        <f>INDEX(daysDrivenData!B:C,MATCH(DataCleaned!B736,daysDrivenData!C:C,0),1)</f>
        <v>0</v>
      </c>
      <c r="E736">
        <v>149</v>
      </c>
      <c r="F736">
        <v>4.36331271904952</v>
      </c>
      <c r="G736">
        <v>14.3597315436241</v>
      </c>
      <c r="H736">
        <v>26.8456375838926</v>
      </c>
      <c r="I736">
        <v>1988.48403116391</v>
      </c>
      <c r="J736">
        <v>13.345530410496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-1</v>
      </c>
      <c r="Y736">
        <v>-1</v>
      </c>
      <c r="Z736">
        <f t="shared" si="292"/>
        <v>1</v>
      </c>
      <c r="AA736">
        <f t="shared" si="293"/>
        <v>1988.48403116391</v>
      </c>
      <c r="AB736">
        <f t="shared" si="294"/>
        <v>149</v>
      </c>
      <c r="AC736" t="e">
        <f t="shared" si="295"/>
        <v>#DIV/0!</v>
      </c>
    </row>
    <row r="737" spans="1:42" x14ac:dyDescent="0.3">
      <c r="A737">
        <v>802</v>
      </c>
      <c r="B737" t="s">
        <v>826</v>
      </c>
      <c r="C737" s="1">
        <v>42484</v>
      </c>
      <c r="D737" s="5">
        <f>INDEX(daysDrivenData!B:C,MATCH(DataCleaned!B737,daysDrivenData!C:C,0),1)</f>
        <v>9</v>
      </c>
      <c r="E737">
        <v>27</v>
      </c>
      <c r="F737">
        <v>3.53630128568923</v>
      </c>
      <c r="G737">
        <v>10.409876543209799</v>
      </c>
      <c r="H737">
        <v>40.740740740740698</v>
      </c>
      <c r="I737">
        <v>332.89762091706302</v>
      </c>
      <c r="J737">
        <v>12.329541515446699</v>
      </c>
      <c r="K737">
        <v>0</v>
      </c>
      <c r="L737">
        <v>0</v>
      </c>
      <c r="M737">
        <v>0</v>
      </c>
      <c r="N737">
        <v>4</v>
      </c>
      <c r="O737">
        <v>2</v>
      </c>
      <c r="P737">
        <v>7</v>
      </c>
      <c r="Q737">
        <v>1</v>
      </c>
      <c r="R737">
        <v>8</v>
      </c>
      <c r="S737">
        <v>0</v>
      </c>
      <c r="T737">
        <v>4</v>
      </c>
      <c r="U737">
        <v>0</v>
      </c>
      <c r="V737">
        <v>1</v>
      </c>
      <c r="W737">
        <v>0</v>
      </c>
      <c r="X737">
        <v>4</v>
      </c>
      <c r="Y737">
        <v>12</v>
      </c>
      <c r="Z737">
        <f t="shared" si="292"/>
        <v>9</v>
      </c>
      <c r="AA737">
        <f t="shared" si="293"/>
        <v>36.988624546340333</v>
      </c>
      <c r="AB737">
        <f t="shared" si="294"/>
        <v>3</v>
      </c>
      <c r="AC737">
        <f t="shared" si="295"/>
        <v>3</v>
      </c>
      <c r="AD737">
        <f t="shared" ref="AD737:AD764" si="296">IF(AND($X737&lt;=$AD$1,$Y737&gt;=$AD$1),1,0)</f>
        <v>0</v>
      </c>
      <c r="AE737">
        <f t="shared" ref="AE737:AE764" si="297">IF(AND($X737&lt;=$AE$1,$Y737&gt;=$AE$1),1,0)</f>
        <v>0</v>
      </c>
      <c r="AF737">
        <f t="shared" ref="AF737:AF764" si="298">IF(AND($X737&lt;=$AF$1,$Y737&gt;=$AF$1),1,0)</f>
        <v>0</v>
      </c>
      <c r="AG737">
        <f t="shared" ref="AG737:AG764" si="299">IF(AND($X737&lt;=$AG$1,$Y737&gt;=$AG$1),1,0)</f>
        <v>1</v>
      </c>
      <c r="AH737">
        <f t="shared" ref="AH737:AH764" si="300">IF(AND($X737&lt;=$AH$1,$Y737&gt;=$AH$1),1,0)</f>
        <v>1</v>
      </c>
      <c r="AI737">
        <f t="shared" ref="AI737:AI764" si="301">IF(AND($X737&lt;=$AI$1,$Y737&gt;=$AI$1),1,0)</f>
        <v>1</v>
      </c>
      <c r="AJ737">
        <f t="shared" ref="AJ737:AJ764" si="302">IF(AND($X737&lt;=$AJ$1,$Y737&gt;=$AJ$1),1,0)</f>
        <v>1</v>
      </c>
      <c r="AK737">
        <f t="shared" ref="AK737:AK764" si="303">IF(AND($X737&lt;=$AK$1,$Y737&gt;=$AK$1),1,0)</f>
        <v>1</v>
      </c>
      <c r="AL737">
        <f t="shared" ref="AL737:AL764" si="304">IF(AND($X737&lt;=$AL$1,$Y737&gt;=$AL$1),1,0)</f>
        <v>1</v>
      </c>
      <c r="AM737">
        <f t="shared" ref="AM737:AM764" si="305">IF(AND($X737&lt;=$AM$1,$Y737&gt;=$AM$1),1,0)</f>
        <v>1</v>
      </c>
      <c r="AN737">
        <f t="shared" ref="AN737:AN764" si="306">IF(AND($X737&lt;=$AN$1,$Y737&gt;=$AN$1),1,0)</f>
        <v>1</v>
      </c>
      <c r="AO737">
        <f t="shared" ref="AO737:AO764" si="307">IF(AND($X737&lt;=$AO$1,$Y737&gt;=$AO$1),1,0)</f>
        <v>1</v>
      </c>
      <c r="AP737">
        <f t="shared" ref="AP737:AP764" si="308">IF(AND($X737&lt;=$AP$1,$Y737&gt;=$AP$1),1,0)</f>
        <v>0</v>
      </c>
    </row>
    <row r="738" spans="1:42" x14ac:dyDescent="0.3">
      <c r="A738">
        <v>803</v>
      </c>
      <c r="B738" t="s">
        <v>827</v>
      </c>
      <c r="C738" s="1">
        <v>42472</v>
      </c>
      <c r="D738" s="5">
        <f>INDEX(daysDrivenData!B:C,MATCH(DataCleaned!B738,daysDrivenData!C:C,0),1)</f>
        <v>22</v>
      </c>
      <c r="E738">
        <v>60</v>
      </c>
      <c r="F738">
        <v>5.8052472856367601</v>
      </c>
      <c r="G738">
        <v>14.289722222222199</v>
      </c>
      <c r="H738">
        <v>26.6666666666666</v>
      </c>
      <c r="I738">
        <v>1107.30494697515</v>
      </c>
      <c r="J738">
        <v>18.455082449585898</v>
      </c>
      <c r="K738">
        <v>0</v>
      </c>
      <c r="L738">
        <v>0</v>
      </c>
      <c r="M738">
        <v>1</v>
      </c>
      <c r="N738">
        <v>0</v>
      </c>
      <c r="O738">
        <v>7</v>
      </c>
      <c r="P738">
        <v>12</v>
      </c>
      <c r="Q738">
        <v>8</v>
      </c>
      <c r="R738">
        <v>13</v>
      </c>
      <c r="S738">
        <v>8</v>
      </c>
      <c r="T738">
        <v>6</v>
      </c>
      <c r="U738">
        <v>0</v>
      </c>
      <c r="V738">
        <v>3</v>
      </c>
      <c r="W738">
        <v>2</v>
      </c>
      <c r="X738">
        <v>3</v>
      </c>
      <c r="Y738">
        <v>13</v>
      </c>
      <c r="Z738">
        <f t="shared" si="292"/>
        <v>11</v>
      </c>
      <c r="AA738">
        <f t="shared" si="293"/>
        <v>100.66408608865</v>
      </c>
      <c r="AB738">
        <f t="shared" si="294"/>
        <v>5.4545454545454541</v>
      </c>
      <c r="AC738">
        <f t="shared" si="295"/>
        <v>2.7272727272727271</v>
      </c>
      <c r="AD738">
        <f t="shared" si="296"/>
        <v>0</v>
      </c>
      <c r="AE738">
        <f t="shared" si="297"/>
        <v>0</v>
      </c>
      <c r="AF738">
        <f t="shared" si="298"/>
        <v>1</v>
      </c>
      <c r="AG738">
        <f t="shared" si="299"/>
        <v>1</v>
      </c>
      <c r="AH738">
        <f t="shared" si="300"/>
        <v>1</v>
      </c>
      <c r="AI738">
        <f t="shared" si="301"/>
        <v>1</v>
      </c>
      <c r="AJ738">
        <f t="shared" si="302"/>
        <v>1</v>
      </c>
      <c r="AK738">
        <f t="shared" si="303"/>
        <v>1</v>
      </c>
      <c r="AL738">
        <f t="shared" si="304"/>
        <v>1</v>
      </c>
      <c r="AM738">
        <f t="shared" si="305"/>
        <v>1</v>
      </c>
      <c r="AN738">
        <f t="shared" si="306"/>
        <v>1</v>
      </c>
      <c r="AO738">
        <f t="shared" si="307"/>
        <v>1</v>
      </c>
      <c r="AP738">
        <f t="shared" si="308"/>
        <v>1</v>
      </c>
    </row>
    <row r="739" spans="1:42" x14ac:dyDescent="0.3">
      <c r="A739">
        <v>805</v>
      </c>
      <c r="B739" t="s">
        <v>829</v>
      </c>
      <c r="C739" s="1">
        <v>42500</v>
      </c>
      <c r="D739" s="5">
        <f>INDEX(daysDrivenData!B:C,MATCH(DataCleaned!B739,daysDrivenData!C:C,0),1)</f>
        <v>46</v>
      </c>
      <c r="E739">
        <v>452</v>
      </c>
      <c r="F739">
        <v>4.9832979957374901</v>
      </c>
      <c r="G739">
        <v>14.061541297935101</v>
      </c>
      <c r="H739">
        <v>32.522123893805301</v>
      </c>
      <c r="I739">
        <v>6480.2988587692198</v>
      </c>
      <c r="J739">
        <v>14.336944377808001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43</v>
      </c>
      <c r="R739">
        <v>78</v>
      </c>
      <c r="S739">
        <v>78</v>
      </c>
      <c r="T739">
        <v>57</v>
      </c>
      <c r="U739">
        <v>66</v>
      </c>
      <c r="V739">
        <v>54</v>
      </c>
      <c r="W739">
        <v>76</v>
      </c>
      <c r="X739">
        <v>7</v>
      </c>
      <c r="Y739">
        <v>13</v>
      </c>
      <c r="Z739">
        <f t="shared" si="292"/>
        <v>7</v>
      </c>
      <c r="AA739">
        <f t="shared" si="293"/>
        <v>925.75697982417421</v>
      </c>
      <c r="AB739">
        <f t="shared" si="294"/>
        <v>64.571428571428569</v>
      </c>
      <c r="AC739">
        <f t="shared" si="295"/>
        <v>9.8260869565217384</v>
      </c>
      <c r="AD739">
        <f t="shared" si="296"/>
        <v>0</v>
      </c>
      <c r="AE739">
        <f t="shared" si="297"/>
        <v>0</v>
      </c>
      <c r="AF739">
        <f t="shared" si="298"/>
        <v>0</v>
      </c>
      <c r="AG739">
        <f t="shared" si="299"/>
        <v>0</v>
      </c>
      <c r="AH739">
        <f t="shared" si="300"/>
        <v>0</v>
      </c>
      <c r="AI739">
        <f t="shared" si="301"/>
        <v>0</v>
      </c>
      <c r="AJ739">
        <f t="shared" si="302"/>
        <v>1</v>
      </c>
      <c r="AK739">
        <f t="shared" si="303"/>
        <v>1</v>
      </c>
      <c r="AL739">
        <f t="shared" si="304"/>
        <v>1</v>
      </c>
      <c r="AM739">
        <f t="shared" si="305"/>
        <v>1</v>
      </c>
      <c r="AN739">
        <f t="shared" si="306"/>
        <v>1</v>
      </c>
      <c r="AO739">
        <f t="shared" si="307"/>
        <v>1</v>
      </c>
      <c r="AP739">
        <f t="shared" si="308"/>
        <v>1</v>
      </c>
    </row>
    <row r="740" spans="1:42" x14ac:dyDescent="0.3">
      <c r="A740">
        <v>806</v>
      </c>
      <c r="B740" t="s">
        <v>830</v>
      </c>
      <c r="C740" s="1">
        <v>42467</v>
      </c>
      <c r="D740" s="5">
        <f>INDEX(daysDrivenData!B:C,MATCH(DataCleaned!B740,daysDrivenData!C:C,0),1)</f>
        <v>48</v>
      </c>
      <c r="E740">
        <v>298</v>
      </c>
      <c r="F740">
        <v>4.6835970024979101</v>
      </c>
      <c r="G740">
        <v>14.462527964205799</v>
      </c>
      <c r="H740">
        <v>22.48322147651</v>
      </c>
      <c r="I740">
        <v>3956.0483340013002</v>
      </c>
      <c r="J740">
        <v>13.275329979870101</v>
      </c>
      <c r="K740">
        <v>0</v>
      </c>
      <c r="L740">
        <v>16</v>
      </c>
      <c r="M740">
        <v>29</v>
      </c>
      <c r="N740">
        <v>30</v>
      </c>
      <c r="O740">
        <v>35</v>
      </c>
      <c r="P740">
        <v>10</v>
      </c>
      <c r="Q740">
        <v>7</v>
      </c>
      <c r="R740">
        <v>0</v>
      </c>
      <c r="S740">
        <v>4</v>
      </c>
      <c r="T740">
        <v>38</v>
      </c>
      <c r="U740">
        <v>45</v>
      </c>
      <c r="V740">
        <v>45</v>
      </c>
      <c r="W740">
        <v>39</v>
      </c>
      <c r="X740">
        <v>2</v>
      </c>
      <c r="Y740">
        <v>13</v>
      </c>
      <c r="Z740">
        <f t="shared" si="292"/>
        <v>12</v>
      </c>
      <c r="AA740">
        <f t="shared" si="293"/>
        <v>329.67069450010837</v>
      </c>
      <c r="AB740">
        <f t="shared" si="294"/>
        <v>24.833333333333332</v>
      </c>
      <c r="AC740">
        <f t="shared" si="295"/>
        <v>6.208333333333333</v>
      </c>
      <c r="AD740">
        <f t="shared" si="296"/>
        <v>0</v>
      </c>
      <c r="AE740">
        <f t="shared" si="297"/>
        <v>1</v>
      </c>
      <c r="AF740">
        <f t="shared" si="298"/>
        <v>1</v>
      </c>
      <c r="AG740">
        <f t="shared" si="299"/>
        <v>1</v>
      </c>
      <c r="AH740">
        <f t="shared" si="300"/>
        <v>1</v>
      </c>
      <c r="AI740">
        <f t="shared" si="301"/>
        <v>1</v>
      </c>
      <c r="AJ740">
        <f t="shared" si="302"/>
        <v>1</v>
      </c>
      <c r="AK740">
        <f t="shared" si="303"/>
        <v>1</v>
      </c>
      <c r="AL740">
        <f t="shared" si="304"/>
        <v>1</v>
      </c>
      <c r="AM740">
        <f t="shared" si="305"/>
        <v>1</v>
      </c>
      <c r="AN740">
        <f t="shared" si="306"/>
        <v>1</v>
      </c>
      <c r="AO740">
        <f t="shared" si="307"/>
        <v>1</v>
      </c>
      <c r="AP740">
        <f t="shared" si="308"/>
        <v>1</v>
      </c>
    </row>
    <row r="741" spans="1:42" x14ac:dyDescent="0.3">
      <c r="A741">
        <v>807</v>
      </c>
      <c r="B741" t="s">
        <v>831</v>
      </c>
      <c r="C741" s="1">
        <v>42459</v>
      </c>
      <c r="D741" s="5">
        <f>INDEX(daysDrivenData!B:C,MATCH(DataCleaned!B741,daysDrivenData!C:C,0),1)</f>
        <v>45</v>
      </c>
      <c r="E741">
        <v>325</v>
      </c>
      <c r="F741">
        <v>4.58391256425233</v>
      </c>
      <c r="G741">
        <v>13.804307692307599</v>
      </c>
      <c r="H741">
        <v>15.3846153846153</v>
      </c>
      <c r="I741">
        <v>4147.1743150763596</v>
      </c>
      <c r="J741">
        <v>12.760536354081101</v>
      </c>
      <c r="K741">
        <v>10</v>
      </c>
      <c r="L741">
        <v>27</v>
      </c>
      <c r="M741">
        <v>23</v>
      </c>
      <c r="N741">
        <v>18</v>
      </c>
      <c r="O741">
        <v>14</v>
      </c>
      <c r="P741">
        <v>19</v>
      </c>
      <c r="Q741">
        <v>13</v>
      </c>
      <c r="R741">
        <v>29</v>
      </c>
      <c r="S741">
        <v>29</v>
      </c>
      <c r="T741">
        <v>26</v>
      </c>
      <c r="U741">
        <v>34</v>
      </c>
      <c r="V741">
        <v>41</v>
      </c>
      <c r="W741">
        <v>42</v>
      </c>
      <c r="X741">
        <v>1</v>
      </c>
      <c r="Y741">
        <v>13</v>
      </c>
      <c r="Z741">
        <f t="shared" si="292"/>
        <v>13</v>
      </c>
      <c r="AA741">
        <f t="shared" si="293"/>
        <v>319.01340885202768</v>
      </c>
      <c r="AB741">
        <f t="shared" si="294"/>
        <v>25</v>
      </c>
      <c r="AC741">
        <f t="shared" si="295"/>
        <v>7.2222222222222223</v>
      </c>
      <c r="AD741">
        <f t="shared" si="296"/>
        <v>1</v>
      </c>
      <c r="AE741">
        <f t="shared" si="297"/>
        <v>1</v>
      </c>
      <c r="AF741">
        <f t="shared" si="298"/>
        <v>1</v>
      </c>
      <c r="AG741">
        <f t="shared" si="299"/>
        <v>1</v>
      </c>
      <c r="AH741">
        <f t="shared" si="300"/>
        <v>1</v>
      </c>
      <c r="AI741">
        <f t="shared" si="301"/>
        <v>1</v>
      </c>
      <c r="AJ741">
        <f t="shared" si="302"/>
        <v>1</v>
      </c>
      <c r="AK741">
        <f t="shared" si="303"/>
        <v>1</v>
      </c>
      <c r="AL741">
        <f t="shared" si="304"/>
        <v>1</v>
      </c>
      <c r="AM741">
        <f t="shared" si="305"/>
        <v>1</v>
      </c>
      <c r="AN741">
        <f t="shared" si="306"/>
        <v>1</v>
      </c>
      <c r="AO741">
        <f t="shared" si="307"/>
        <v>1</v>
      </c>
      <c r="AP741">
        <f t="shared" si="308"/>
        <v>1</v>
      </c>
    </row>
    <row r="742" spans="1:42" x14ac:dyDescent="0.3">
      <c r="A742">
        <v>808</v>
      </c>
      <c r="B742" t="s">
        <v>832</v>
      </c>
      <c r="C742" s="1">
        <v>42461</v>
      </c>
      <c r="D742" s="5">
        <f>INDEX(daysDrivenData!B:C,MATCH(DataCleaned!B742,daysDrivenData!C:C,0),1)</f>
        <v>38</v>
      </c>
      <c r="E742">
        <v>372</v>
      </c>
      <c r="F742">
        <v>4.57930326343625</v>
      </c>
      <c r="G742">
        <v>14.0873207885304</v>
      </c>
      <c r="H742">
        <v>41.935483870967701</v>
      </c>
      <c r="I742">
        <v>5391.9106373803297</v>
      </c>
      <c r="J742">
        <v>14.494383433818101</v>
      </c>
      <c r="K742">
        <v>39</v>
      </c>
      <c r="L742">
        <v>43</v>
      </c>
      <c r="M742">
        <v>36</v>
      </c>
      <c r="N742">
        <v>23</v>
      </c>
      <c r="O742">
        <v>46</v>
      </c>
      <c r="P742">
        <v>6</v>
      </c>
      <c r="Q742">
        <v>15</v>
      </c>
      <c r="R742">
        <v>49</v>
      </c>
      <c r="S742">
        <v>44</v>
      </c>
      <c r="T742">
        <v>26</v>
      </c>
      <c r="U742">
        <v>42</v>
      </c>
      <c r="V742">
        <v>3</v>
      </c>
      <c r="W742">
        <v>0</v>
      </c>
      <c r="X742">
        <v>1</v>
      </c>
      <c r="Y742">
        <v>12</v>
      </c>
      <c r="Z742">
        <f t="shared" si="292"/>
        <v>12</v>
      </c>
      <c r="AA742">
        <f t="shared" si="293"/>
        <v>449.32588644836079</v>
      </c>
      <c r="AB742">
        <f t="shared" si="294"/>
        <v>31</v>
      </c>
      <c r="AC742">
        <f t="shared" si="295"/>
        <v>9.7894736842105257</v>
      </c>
      <c r="AD742">
        <f t="shared" si="296"/>
        <v>1</v>
      </c>
      <c r="AE742">
        <f t="shared" si="297"/>
        <v>1</v>
      </c>
      <c r="AF742">
        <f t="shared" si="298"/>
        <v>1</v>
      </c>
      <c r="AG742">
        <f t="shared" si="299"/>
        <v>1</v>
      </c>
      <c r="AH742">
        <f t="shared" si="300"/>
        <v>1</v>
      </c>
      <c r="AI742">
        <f t="shared" si="301"/>
        <v>1</v>
      </c>
      <c r="AJ742">
        <f t="shared" si="302"/>
        <v>1</v>
      </c>
      <c r="AK742">
        <f t="shared" si="303"/>
        <v>1</v>
      </c>
      <c r="AL742">
        <f t="shared" si="304"/>
        <v>1</v>
      </c>
      <c r="AM742">
        <f t="shared" si="305"/>
        <v>1</v>
      </c>
      <c r="AN742">
        <f t="shared" si="306"/>
        <v>1</v>
      </c>
      <c r="AO742">
        <f t="shared" si="307"/>
        <v>1</v>
      </c>
      <c r="AP742">
        <f t="shared" si="308"/>
        <v>0</v>
      </c>
    </row>
    <row r="743" spans="1:42" x14ac:dyDescent="0.3">
      <c r="A743">
        <v>809</v>
      </c>
      <c r="B743" t="s">
        <v>833</v>
      </c>
      <c r="C743" s="1">
        <v>42481</v>
      </c>
      <c r="D743" s="5">
        <f>INDEX(daysDrivenData!B:C,MATCH(DataCleaned!B743,daysDrivenData!C:C,0),1)</f>
        <v>9</v>
      </c>
      <c r="E743">
        <v>34</v>
      </c>
      <c r="F743">
        <v>5.5319900960495998</v>
      </c>
      <c r="G743">
        <v>11.126960784313701</v>
      </c>
      <c r="H743">
        <v>17.647058823529399</v>
      </c>
      <c r="I743">
        <v>459.69707887809</v>
      </c>
      <c r="J743">
        <v>13.5205023199438</v>
      </c>
      <c r="K743">
        <v>0</v>
      </c>
      <c r="L743">
        <v>0</v>
      </c>
      <c r="M743">
        <v>0</v>
      </c>
      <c r="N743">
        <v>15</v>
      </c>
      <c r="O743">
        <v>10</v>
      </c>
      <c r="P743">
        <v>9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>
        <v>6</v>
      </c>
      <c r="Z743">
        <f t="shared" si="292"/>
        <v>3</v>
      </c>
      <c r="AA743">
        <f t="shared" si="293"/>
        <v>153.23235962602999</v>
      </c>
      <c r="AB743">
        <f t="shared" si="294"/>
        <v>11.333333333333334</v>
      </c>
      <c r="AC743">
        <f t="shared" si="295"/>
        <v>3.7777777777777777</v>
      </c>
      <c r="AD743">
        <f t="shared" si="296"/>
        <v>0</v>
      </c>
      <c r="AE743">
        <f t="shared" si="297"/>
        <v>0</v>
      </c>
      <c r="AF743">
        <f t="shared" si="298"/>
        <v>0</v>
      </c>
      <c r="AG743">
        <f t="shared" si="299"/>
        <v>1</v>
      </c>
      <c r="AH743">
        <f t="shared" si="300"/>
        <v>1</v>
      </c>
      <c r="AI743">
        <f t="shared" si="301"/>
        <v>1</v>
      </c>
      <c r="AJ743">
        <f t="shared" si="302"/>
        <v>0</v>
      </c>
      <c r="AK743">
        <f t="shared" si="303"/>
        <v>0</v>
      </c>
      <c r="AL743">
        <f t="shared" si="304"/>
        <v>0</v>
      </c>
      <c r="AM743">
        <f t="shared" si="305"/>
        <v>0</v>
      </c>
      <c r="AN743">
        <f t="shared" si="306"/>
        <v>0</v>
      </c>
      <c r="AO743">
        <f t="shared" si="307"/>
        <v>0</v>
      </c>
      <c r="AP743">
        <f t="shared" si="308"/>
        <v>0</v>
      </c>
    </row>
    <row r="744" spans="1:42" x14ac:dyDescent="0.3">
      <c r="A744">
        <v>810</v>
      </c>
      <c r="B744" t="s">
        <v>834</v>
      </c>
      <c r="C744" s="1">
        <v>42477</v>
      </c>
      <c r="D744" s="5">
        <f>INDEX(daysDrivenData!B:C,MATCH(DataCleaned!B744,daysDrivenData!C:C,0),1)</f>
        <v>5</v>
      </c>
      <c r="E744">
        <v>58</v>
      </c>
      <c r="F744">
        <v>3.8829475180015902</v>
      </c>
      <c r="G744">
        <v>12.2126436781609</v>
      </c>
      <c r="H744">
        <v>34.482758620689602</v>
      </c>
      <c r="I744">
        <v>729.75468764524499</v>
      </c>
      <c r="J744">
        <v>12.5819773731938</v>
      </c>
      <c r="K744">
        <v>0</v>
      </c>
      <c r="L744">
        <v>0</v>
      </c>
      <c r="M744">
        <v>12</v>
      </c>
      <c r="N744">
        <v>1</v>
      </c>
      <c r="O744">
        <v>41</v>
      </c>
      <c r="P744">
        <v>4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3</v>
      </c>
      <c r="Y744">
        <v>6</v>
      </c>
      <c r="Z744">
        <f t="shared" si="292"/>
        <v>4</v>
      </c>
      <c r="AA744">
        <f t="shared" si="293"/>
        <v>182.43867191131125</v>
      </c>
      <c r="AB744">
        <f t="shared" si="294"/>
        <v>14.5</v>
      </c>
      <c r="AC744">
        <f t="shared" si="295"/>
        <v>11.6</v>
      </c>
      <c r="AD744">
        <f t="shared" si="296"/>
        <v>0</v>
      </c>
      <c r="AE744">
        <f t="shared" si="297"/>
        <v>0</v>
      </c>
      <c r="AF744">
        <f t="shared" si="298"/>
        <v>1</v>
      </c>
      <c r="AG744">
        <f t="shared" si="299"/>
        <v>1</v>
      </c>
      <c r="AH744">
        <f t="shared" si="300"/>
        <v>1</v>
      </c>
      <c r="AI744">
        <f t="shared" si="301"/>
        <v>1</v>
      </c>
      <c r="AJ744">
        <f t="shared" si="302"/>
        <v>0</v>
      </c>
      <c r="AK744">
        <f t="shared" si="303"/>
        <v>0</v>
      </c>
      <c r="AL744">
        <f t="shared" si="304"/>
        <v>0</v>
      </c>
      <c r="AM744">
        <f t="shared" si="305"/>
        <v>0</v>
      </c>
      <c r="AN744">
        <f t="shared" si="306"/>
        <v>0</v>
      </c>
      <c r="AO744">
        <f t="shared" si="307"/>
        <v>0</v>
      </c>
      <c r="AP744">
        <f t="shared" si="308"/>
        <v>0</v>
      </c>
    </row>
    <row r="745" spans="1:42" x14ac:dyDescent="0.3">
      <c r="A745">
        <v>811</v>
      </c>
      <c r="B745" t="s">
        <v>835</v>
      </c>
      <c r="C745" s="1">
        <v>42460</v>
      </c>
      <c r="D745" s="5">
        <f>INDEX(daysDrivenData!B:C,MATCH(DataCleaned!B745,daysDrivenData!C:C,0),1)</f>
        <v>37</v>
      </c>
      <c r="E745">
        <v>253</v>
      </c>
      <c r="F745">
        <v>4.6404410695254201</v>
      </c>
      <c r="G745">
        <v>14.2999341238471</v>
      </c>
      <c r="H745">
        <v>37.154150197628397</v>
      </c>
      <c r="I745">
        <v>3680.6242444500999</v>
      </c>
      <c r="J745">
        <v>14.547921914822499</v>
      </c>
      <c r="K745">
        <v>2</v>
      </c>
      <c r="L745">
        <v>34</v>
      </c>
      <c r="M745">
        <v>29</v>
      </c>
      <c r="N745">
        <v>26</v>
      </c>
      <c r="O745">
        <v>21</v>
      </c>
      <c r="P745">
        <v>2</v>
      </c>
      <c r="Q745">
        <v>9</v>
      </c>
      <c r="R745">
        <v>25</v>
      </c>
      <c r="S745">
        <v>26</v>
      </c>
      <c r="T745">
        <v>53</v>
      </c>
      <c r="U745">
        <v>6</v>
      </c>
      <c r="V745">
        <v>20</v>
      </c>
      <c r="W745">
        <v>0</v>
      </c>
      <c r="X745">
        <v>1</v>
      </c>
      <c r="Y745">
        <v>12</v>
      </c>
      <c r="Z745">
        <f t="shared" si="292"/>
        <v>12</v>
      </c>
      <c r="AA745">
        <f t="shared" si="293"/>
        <v>306.71868703750835</v>
      </c>
      <c r="AB745">
        <f t="shared" si="294"/>
        <v>21.083333333333332</v>
      </c>
      <c r="AC745">
        <f t="shared" si="295"/>
        <v>6.8378378378378377</v>
      </c>
      <c r="AD745">
        <f t="shared" si="296"/>
        <v>1</v>
      </c>
      <c r="AE745">
        <f t="shared" si="297"/>
        <v>1</v>
      </c>
      <c r="AF745">
        <f t="shared" si="298"/>
        <v>1</v>
      </c>
      <c r="AG745">
        <f t="shared" si="299"/>
        <v>1</v>
      </c>
      <c r="AH745">
        <f t="shared" si="300"/>
        <v>1</v>
      </c>
      <c r="AI745">
        <f t="shared" si="301"/>
        <v>1</v>
      </c>
      <c r="AJ745">
        <f t="shared" si="302"/>
        <v>1</v>
      </c>
      <c r="AK745">
        <f t="shared" si="303"/>
        <v>1</v>
      </c>
      <c r="AL745">
        <f t="shared" si="304"/>
        <v>1</v>
      </c>
      <c r="AM745">
        <f t="shared" si="305"/>
        <v>1</v>
      </c>
      <c r="AN745">
        <f t="shared" si="306"/>
        <v>1</v>
      </c>
      <c r="AO745">
        <f t="shared" si="307"/>
        <v>1</v>
      </c>
      <c r="AP745">
        <f t="shared" si="308"/>
        <v>0</v>
      </c>
    </row>
    <row r="746" spans="1:42" x14ac:dyDescent="0.3">
      <c r="A746">
        <v>813</v>
      </c>
      <c r="B746" t="s">
        <v>837</v>
      </c>
      <c r="C746" s="1">
        <v>42502</v>
      </c>
      <c r="D746" s="5">
        <f>INDEX(daysDrivenData!B:C,MATCH(DataCleaned!B746,daysDrivenData!C:C,0),1)</f>
        <v>35</v>
      </c>
      <c r="E746">
        <v>238</v>
      </c>
      <c r="F746">
        <v>5.2156983190457602</v>
      </c>
      <c r="G746">
        <v>14.971638655462099</v>
      </c>
      <c r="H746">
        <v>21.848739495798299</v>
      </c>
      <c r="I746">
        <v>3396.7730950959199</v>
      </c>
      <c r="J746">
        <v>14.2721558617475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3</v>
      </c>
      <c r="R746">
        <v>17</v>
      </c>
      <c r="S746">
        <v>27</v>
      </c>
      <c r="T746">
        <v>41</v>
      </c>
      <c r="U746">
        <v>28</v>
      </c>
      <c r="V746">
        <v>53</v>
      </c>
      <c r="W746">
        <v>69</v>
      </c>
      <c r="X746">
        <v>7</v>
      </c>
      <c r="Y746">
        <v>13</v>
      </c>
      <c r="Z746">
        <f t="shared" si="292"/>
        <v>7</v>
      </c>
      <c r="AA746">
        <f t="shared" si="293"/>
        <v>485.25329929941711</v>
      </c>
      <c r="AB746">
        <f t="shared" si="294"/>
        <v>34</v>
      </c>
      <c r="AC746">
        <f t="shared" si="295"/>
        <v>6.8</v>
      </c>
      <c r="AD746">
        <f t="shared" si="296"/>
        <v>0</v>
      </c>
      <c r="AE746">
        <f t="shared" si="297"/>
        <v>0</v>
      </c>
      <c r="AF746">
        <f t="shared" si="298"/>
        <v>0</v>
      </c>
      <c r="AG746">
        <f t="shared" si="299"/>
        <v>0</v>
      </c>
      <c r="AH746">
        <f t="shared" si="300"/>
        <v>0</v>
      </c>
      <c r="AI746">
        <f t="shared" si="301"/>
        <v>0</v>
      </c>
      <c r="AJ746">
        <f t="shared" si="302"/>
        <v>1</v>
      </c>
      <c r="AK746">
        <f t="shared" si="303"/>
        <v>1</v>
      </c>
      <c r="AL746">
        <f t="shared" si="304"/>
        <v>1</v>
      </c>
      <c r="AM746">
        <f t="shared" si="305"/>
        <v>1</v>
      </c>
      <c r="AN746">
        <f t="shared" si="306"/>
        <v>1</v>
      </c>
      <c r="AO746">
        <f t="shared" si="307"/>
        <v>1</v>
      </c>
      <c r="AP746">
        <f t="shared" si="308"/>
        <v>1</v>
      </c>
    </row>
    <row r="747" spans="1:42" x14ac:dyDescent="0.3">
      <c r="A747">
        <v>814</v>
      </c>
      <c r="B747" t="s">
        <v>838</v>
      </c>
      <c r="C747" s="1">
        <v>42473</v>
      </c>
      <c r="D747" s="5">
        <f>INDEX(daysDrivenData!B:C,MATCH(DataCleaned!B747,daysDrivenData!C:C,0),1)</f>
        <v>30</v>
      </c>
      <c r="E747">
        <v>44</v>
      </c>
      <c r="F747">
        <v>5.4556667498929503</v>
      </c>
      <c r="G747">
        <v>14.9575757575757</v>
      </c>
      <c r="H747">
        <v>20.4545454545454</v>
      </c>
      <c r="I747">
        <v>651.54461024395096</v>
      </c>
      <c r="J747">
        <v>14.807832050998799</v>
      </c>
      <c r="K747">
        <v>0</v>
      </c>
      <c r="L747">
        <v>0</v>
      </c>
      <c r="M747">
        <v>6</v>
      </c>
      <c r="N747">
        <v>8</v>
      </c>
      <c r="O747">
        <v>6</v>
      </c>
      <c r="P747">
        <v>9</v>
      </c>
      <c r="Q747">
        <v>2</v>
      </c>
      <c r="R747">
        <v>6</v>
      </c>
      <c r="S747">
        <v>3</v>
      </c>
      <c r="T747">
        <v>4</v>
      </c>
      <c r="U747">
        <v>0</v>
      </c>
      <c r="V747">
        <v>0</v>
      </c>
      <c r="W747">
        <v>0</v>
      </c>
      <c r="X747">
        <v>3</v>
      </c>
      <c r="Y747">
        <v>10</v>
      </c>
      <c r="Z747">
        <f t="shared" si="292"/>
        <v>8</v>
      </c>
      <c r="AA747">
        <f t="shared" si="293"/>
        <v>81.443076280493869</v>
      </c>
      <c r="AB747">
        <f t="shared" si="294"/>
        <v>5.5</v>
      </c>
      <c r="AC747">
        <f t="shared" si="295"/>
        <v>1.4666666666666666</v>
      </c>
      <c r="AD747">
        <f t="shared" si="296"/>
        <v>0</v>
      </c>
      <c r="AE747">
        <f t="shared" si="297"/>
        <v>0</v>
      </c>
      <c r="AF747">
        <f t="shared" si="298"/>
        <v>1</v>
      </c>
      <c r="AG747">
        <f t="shared" si="299"/>
        <v>1</v>
      </c>
      <c r="AH747">
        <f t="shared" si="300"/>
        <v>1</v>
      </c>
      <c r="AI747">
        <f t="shared" si="301"/>
        <v>1</v>
      </c>
      <c r="AJ747">
        <f t="shared" si="302"/>
        <v>1</v>
      </c>
      <c r="AK747">
        <f t="shared" si="303"/>
        <v>1</v>
      </c>
      <c r="AL747">
        <f t="shared" si="304"/>
        <v>1</v>
      </c>
      <c r="AM747">
        <f t="shared" si="305"/>
        <v>1</v>
      </c>
      <c r="AN747">
        <f t="shared" si="306"/>
        <v>0</v>
      </c>
      <c r="AO747">
        <f t="shared" si="307"/>
        <v>0</v>
      </c>
      <c r="AP747">
        <f t="shared" si="308"/>
        <v>0</v>
      </c>
    </row>
    <row r="748" spans="1:42" x14ac:dyDescent="0.3">
      <c r="A748">
        <v>815</v>
      </c>
      <c r="B748" t="s">
        <v>839</v>
      </c>
      <c r="C748" s="1">
        <v>42460</v>
      </c>
      <c r="D748" s="5">
        <f>INDEX(daysDrivenData!B:C,MATCH(DataCleaned!B748,daysDrivenData!C:C,0),1)</f>
        <v>4</v>
      </c>
      <c r="E748">
        <v>37</v>
      </c>
      <c r="F748">
        <v>4.0335487537445998</v>
      </c>
      <c r="G748">
        <v>9.8472972972972901</v>
      </c>
      <c r="H748">
        <v>10.8108108108108</v>
      </c>
      <c r="I748">
        <v>401.49870369530299</v>
      </c>
      <c r="J748">
        <v>10.8513163160892</v>
      </c>
      <c r="K748">
        <v>17</v>
      </c>
      <c r="L748">
        <v>4</v>
      </c>
      <c r="M748">
        <v>16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</v>
      </c>
      <c r="Y748">
        <v>3</v>
      </c>
      <c r="Z748">
        <f t="shared" si="292"/>
        <v>3</v>
      </c>
      <c r="AA748">
        <f t="shared" si="293"/>
        <v>133.83290123176766</v>
      </c>
      <c r="AB748">
        <f t="shared" si="294"/>
        <v>12.333333333333334</v>
      </c>
      <c r="AC748">
        <f t="shared" si="295"/>
        <v>9.25</v>
      </c>
      <c r="AD748">
        <f t="shared" si="296"/>
        <v>1</v>
      </c>
      <c r="AE748">
        <f t="shared" si="297"/>
        <v>1</v>
      </c>
      <c r="AF748">
        <f t="shared" si="298"/>
        <v>1</v>
      </c>
      <c r="AG748">
        <f t="shared" si="299"/>
        <v>0</v>
      </c>
      <c r="AH748">
        <f t="shared" si="300"/>
        <v>0</v>
      </c>
      <c r="AI748">
        <f t="shared" si="301"/>
        <v>0</v>
      </c>
      <c r="AJ748">
        <f t="shared" si="302"/>
        <v>0</v>
      </c>
      <c r="AK748">
        <f t="shared" si="303"/>
        <v>0</v>
      </c>
      <c r="AL748">
        <f t="shared" si="304"/>
        <v>0</v>
      </c>
      <c r="AM748">
        <f t="shared" si="305"/>
        <v>0</v>
      </c>
      <c r="AN748">
        <f t="shared" si="306"/>
        <v>0</v>
      </c>
      <c r="AO748">
        <f t="shared" si="307"/>
        <v>0</v>
      </c>
      <c r="AP748">
        <f t="shared" si="308"/>
        <v>0</v>
      </c>
    </row>
    <row r="749" spans="1:42" x14ac:dyDescent="0.3">
      <c r="A749">
        <v>816</v>
      </c>
      <c r="B749" t="s">
        <v>840</v>
      </c>
      <c r="C749" s="1">
        <v>42478</v>
      </c>
      <c r="D749" s="5">
        <f>INDEX(daysDrivenData!B:C,MATCH(DataCleaned!B749,daysDrivenData!C:C,0),1)</f>
        <v>34</v>
      </c>
      <c r="E749">
        <v>290</v>
      </c>
      <c r="F749">
        <v>5.2418361264394902</v>
      </c>
      <c r="G749">
        <v>15.8750574712643</v>
      </c>
      <c r="H749">
        <v>27.241379310344801</v>
      </c>
      <c r="I749">
        <v>4357.6521469577601</v>
      </c>
      <c r="J749">
        <v>15.026386713647399</v>
      </c>
      <c r="K749">
        <v>0</v>
      </c>
      <c r="L749">
        <v>0</v>
      </c>
      <c r="M749">
        <v>0</v>
      </c>
      <c r="N749">
        <v>67</v>
      </c>
      <c r="O749">
        <v>60</v>
      </c>
      <c r="P749">
        <v>44</v>
      </c>
      <c r="Q749">
        <v>64</v>
      </c>
      <c r="R749">
        <v>29</v>
      </c>
      <c r="S749">
        <v>16</v>
      </c>
      <c r="T749">
        <v>10</v>
      </c>
      <c r="U749">
        <v>0</v>
      </c>
      <c r="V749">
        <v>0</v>
      </c>
      <c r="W749">
        <v>0</v>
      </c>
      <c r="X749">
        <v>4</v>
      </c>
      <c r="Y749">
        <v>10</v>
      </c>
      <c r="Z749">
        <f t="shared" si="292"/>
        <v>7</v>
      </c>
      <c r="AA749">
        <f t="shared" si="293"/>
        <v>622.52173527968</v>
      </c>
      <c r="AB749">
        <f t="shared" si="294"/>
        <v>41.428571428571431</v>
      </c>
      <c r="AC749">
        <f t="shared" si="295"/>
        <v>8.5294117647058822</v>
      </c>
      <c r="AD749">
        <f t="shared" si="296"/>
        <v>0</v>
      </c>
      <c r="AE749">
        <f t="shared" si="297"/>
        <v>0</v>
      </c>
      <c r="AF749">
        <f t="shared" si="298"/>
        <v>0</v>
      </c>
      <c r="AG749">
        <f t="shared" si="299"/>
        <v>1</v>
      </c>
      <c r="AH749">
        <f t="shared" si="300"/>
        <v>1</v>
      </c>
      <c r="AI749">
        <f t="shared" si="301"/>
        <v>1</v>
      </c>
      <c r="AJ749">
        <f t="shared" si="302"/>
        <v>1</v>
      </c>
      <c r="AK749">
        <f t="shared" si="303"/>
        <v>1</v>
      </c>
      <c r="AL749">
        <f t="shared" si="304"/>
        <v>1</v>
      </c>
      <c r="AM749">
        <f t="shared" si="305"/>
        <v>1</v>
      </c>
      <c r="AN749">
        <f t="shared" si="306"/>
        <v>0</v>
      </c>
      <c r="AO749">
        <f t="shared" si="307"/>
        <v>0</v>
      </c>
      <c r="AP749">
        <f t="shared" si="308"/>
        <v>0</v>
      </c>
    </row>
    <row r="750" spans="1:42" x14ac:dyDescent="0.3">
      <c r="A750">
        <v>818</v>
      </c>
      <c r="B750" t="s">
        <v>842</v>
      </c>
      <c r="C750" s="1">
        <v>42466</v>
      </c>
      <c r="D750" s="5">
        <f>INDEX(daysDrivenData!B:C,MATCH(DataCleaned!B750,daysDrivenData!C:C,0),1)</f>
        <v>51</v>
      </c>
      <c r="E750">
        <v>232</v>
      </c>
      <c r="F750">
        <v>5.1741091764754197</v>
      </c>
      <c r="G750">
        <v>13.917816091954</v>
      </c>
      <c r="H750">
        <v>29.741379310344801</v>
      </c>
      <c r="I750">
        <v>3390.33066129075</v>
      </c>
      <c r="J750">
        <v>14.6134942297015</v>
      </c>
      <c r="K750">
        <v>0</v>
      </c>
      <c r="L750">
        <v>0</v>
      </c>
      <c r="M750">
        <v>3</v>
      </c>
      <c r="N750">
        <v>20</v>
      </c>
      <c r="O750">
        <v>22</v>
      </c>
      <c r="P750">
        <v>32</v>
      </c>
      <c r="Q750">
        <v>20</v>
      </c>
      <c r="R750">
        <v>6</v>
      </c>
      <c r="S750">
        <v>26</v>
      </c>
      <c r="T750">
        <v>15</v>
      </c>
      <c r="U750">
        <v>50</v>
      </c>
      <c r="V750">
        <v>33</v>
      </c>
      <c r="W750">
        <v>5</v>
      </c>
      <c r="X750">
        <v>3</v>
      </c>
      <c r="Y750">
        <v>13</v>
      </c>
      <c r="Z750">
        <f t="shared" si="292"/>
        <v>11</v>
      </c>
      <c r="AA750">
        <f t="shared" si="293"/>
        <v>308.21187829915908</v>
      </c>
      <c r="AB750">
        <f t="shared" si="294"/>
        <v>21.09090909090909</v>
      </c>
      <c r="AC750">
        <f t="shared" si="295"/>
        <v>4.5490196078431371</v>
      </c>
      <c r="AD750">
        <f t="shared" si="296"/>
        <v>0</v>
      </c>
      <c r="AE750">
        <f t="shared" si="297"/>
        <v>0</v>
      </c>
      <c r="AF750">
        <f t="shared" si="298"/>
        <v>1</v>
      </c>
      <c r="AG750">
        <f t="shared" si="299"/>
        <v>1</v>
      </c>
      <c r="AH750">
        <f t="shared" si="300"/>
        <v>1</v>
      </c>
      <c r="AI750">
        <f t="shared" si="301"/>
        <v>1</v>
      </c>
      <c r="AJ750">
        <f t="shared" si="302"/>
        <v>1</v>
      </c>
      <c r="AK750">
        <f t="shared" si="303"/>
        <v>1</v>
      </c>
      <c r="AL750">
        <f t="shared" si="304"/>
        <v>1</v>
      </c>
      <c r="AM750">
        <f t="shared" si="305"/>
        <v>1</v>
      </c>
      <c r="AN750">
        <f t="shared" si="306"/>
        <v>1</v>
      </c>
      <c r="AO750">
        <f t="shared" si="307"/>
        <v>1</v>
      </c>
      <c r="AP750">
        <f t="shared" si="308"/>
        <v>1</v>
      </c>
    </row>
    <row r="751" spans="1:42" x14ac:dyDescent="0.3">
      <c r="A751">
        <v>819</v>
      </c>
      <c r="B751" t="s">
        <v>843</v>
      </c>
      <c r="C751" s="1">
        <v>42465</v>
      </c>
      <c r="D751" s="5">
        <f>INDEX(daysDrivenData!B:C,MATCH(DataCleaned!B751,daysDrivenData!C:C,0),1)</f>
        <v>59</v>
      </c>
      <c r="E751">
        <v>277</v>
      </c>
      <c r="F751">
        <v>3.9811216643780498</v>
      </c>
      <c r="G751">
        <v>11.4263537906137</v>
      </c>
      <c r="H751">
        <v>28.519855595667799</v>
      </c>
      <c r="I751">
        <v>3369.7450892912598</v>
      </c>
      <c r="J751">
        <v>12.1651447266832</v>
      </c>
      <c r="K751">
        <v>0</v>
      </c>
      <c r="L751">
        <v>18</v>
      </c>
      <c r="M751">
        <v>35</v>
      </c>
      <c r="N751">
        <v>19</v>
      </c>
      <c r="O751">
        <v>53</v>
      </c>
      <c r="P751">
        <v>17</v>
      </c>
      <c r="Q751">
        <v>15</v>
      </c>
      <c r="R751">
        <v>14</v>
      </c>
      <c r="S751">
        <v>37</v>
      </c>
      <c r="T751">
        <v>13</v>
      </c>
      <c r="U751">
        <v>22</v>
      </c>
      <c r="V751">
        <v>4</v>
      </c>
      <c r="W751">
        <v>30</v>
      </c>
      <c r="X751">
        <v>2</v>
      </c>
      <c r="Y751">
        <v>13</v>
      </c>
      <c r="Z751">
        <f t="shared" si="292"/>
        <v>12</v>
      </c>
      <c r="AA751">
        <f t="shared" si="293"/>
        <v>280.81209077427167</v>
      </c>
      <c r="AB751">
        <f t="shared" si="294"/>
        <v>23.083333333333332</v>
      </c>
      <c r="AC751">
        <f t="shared" si="295"/>
        <v>4.6949152542372881</v>
      </c>
      <c r="AD751">
        <f t="shared" si="296"/>
        <v>0</v>
      </c>
      <c r="AE751">
        <f t="shared" si="297"/>
        <v>1</v>
      </c>
      <c r="AF751">
        <f t="shared" si="298"/>
        <v>1</v>
      </c>
      <c r="AG751">
        <f t="shared" si="299"/>
        <v>1</v>
      </c>
      <c r="AH751">
        <f t="shared" si="300"/>
        <v>1</v>
      </c>
      <c r="AI751">
        <f t="shared" si="301"/>
        <v>1</v>
      </c>
      <c r="AJ751">
        <f t="shared" si="302"/>
        <v>1</v>
      </c>
      <c r="AK751">
        <f t="shared" si="303"/>
        <v>1</v>
      </c>
      <c r="AL751">
        <f t="shared" si="304"/>
        <v>1</v>
      </c>
      <c r="AM751">
        <f t="shared" si="305"/>
        <v>1</v>
      </c>
      <c r="AN751">
        <f t="shared" si="306"/>
        <v>1</v>
      </c>
      <c r="AO751">
        <f t="shared" si="307"/>
        <v>1</v>
      </c>
      <c r="AP751">
        <f t="shared" si="308"/>
        <v>1</v>
      </c>
    </row>
    <row r="752" spans="1:42" x14ac:dyDescent="0.3">
      <c r="A752">
        <v>820</v>
      </c>
      <c r="B752" t="s">
        <v>844</v>
      </c>
      <c r="C752" s="1">
        <v>42458</v>
      </c>
      <c r="D752" s="5">
        <f>INDEX(daysDrivenData!B:C,MATCH(DataCleaned!B752,daysDrivenData!C:C,0),1)</f>
        <v>57</v>
      </c>
      <c r="E752">
        <v>374</v>
      </c>
      <c r="F752">
        <v>3.5489438025844899</v>
      </c>
      <c r="G752">
        <v>13.3962121212121</v>
      </c>
      <c r="H752">
        <v>32.887700534759297</v>
      </c>
      <c r="I752">
        <v>4652.8092365514103</v>
      </c>
      <c r="J752">
        <v>12.440666407891401</v>
      </c>
      <c r="K752">
        <v>51</v>
      </c>
      <c r="L752">
        <v>70</v>
      </c>
      <c r="M752">
        <v>51</v>
      </c>
      <c r="N752">
        <v>65</v>
      </c>
      <c r="O752">
        <v>45</v>
      </c>
      <c r="P752">
        <v>32</v>
      </c>
      <c r="Q752">
        <v>33</v>
      </c>
      <c r="R752">
        <v>15</v>
      </c>
      <c r="S752">
        <v>0</v>
      </c>
      <c r="T752">
        <v>10</v>
      </c>
      <c r="U752">
        <v>2</v>
      </c>
      <c r="V752">
        <v>0</v>
      </c>
      <c r="W752">
        <v>0</v>
      </c>
      <c r="X752">
        <v>1</v>
      </c>
      <c r="Y752">
        <v>11</v>
      </c>
      <c r="Z752">
        <f t="shared" si="292"/>
        <v>11</v>
      </c>
      <c r="AA752">
        <f t="shared" si="293"/>
        <v>422.98265786831001</v>
      </c>
      <c r="AB752">
        <f t="shared" si="294"/>
        <v>34</v>
      </c>
      <c r="AC752">
        <f t="shared" si="295"/>
        <v>6.5614035087719298</v>
      </c>
      <c r="AD752">
        <f t="shared" si="296"/>
        <v>1</v>
      </c>
      <c r="AE752">
        <f t="shared" si="297"/>
        <v>1</v>
      </c>
      <c r="AF752">
        <f t="shared" si="298"/>
        <v>1</v>
      </c>
      <c r="AG752">
        <f t="shared" si="299"/>
        <v>1</v>
      </c>
      <c r="AH752">
        <f t="shared" si="300"/>
        <v>1</v>
      </c>
      <c r="AI752">
        <f t="shared" si="301"/>
        <v>1</v>
      </c>
      <c r="AJ752">
        <f t="shared" si="302"/>
        <v>1</v>
      </c>
      <c r="AK752">
        <f t="shared" si="303"/>
        <v>1</v>
      </c>
      <c r="AL752">
        <f t="shared" si="304"/>
        <v>1</v>
      </c>
      <c r="AM752">
        <f t="shared" si="305"/>
        <v>1</v>
      </c>
      <c r="AN752">
        <f t="shared" si="306"/>
        <v>1</v>
      </c>
      <c r="AO752">
        <f t="shared" si="307"/>
        <v>0</v>
      </c>
      <c r="AP752">
        <f t="shared" si="308"/>
        <v>0</v>
      </c>
    </row>
    <row r="753" spans="1:42" x14ac:dyDescent="0.3">
      <c r="A753">
        <v>821</v>
      </c>
      <c r="B753" t="s">
        <v>845</v>
      </c>
      <c r="C753" s="1">
        <v>42490</v>
      </c>
      <c r="D753" s="5">
        <f>INDEX(daysDrivenData!B:C,MATCH(DataCleaned!B753,daysDrivenData!C:C,0),1)</f>
        <v>10</v>
      </c>
      <c r="E753">
        <v>33</v>
      </c>
      <c r="F753">
        <v>4.0371528173981304</v>
      </c>
      <c r="G753">
        <v>17.087373737373699</v>
      </c>
      <c r="H753">
        <v>42.424242424242401</v>
      </c>
      <c r="I753">
        <v>500.85442530892499</v>
      </c>
      <c r="J753">
        <v>15.1774068275432</v>
      </c>
      <c r="K753">
        <v>0</v>
      </c>
      <c r="L753">
        <v>0</v>
      </c>
      <c r="M753">
        <v>0</v>
      </c>
      <c r="N753">
        <v>0</v>
      </c>
      <c r="O753">
        <v>6</v>
      </c>
      <c r="P753">
        <v>7</v>
      </c>
      <c r="Q753">
        <v>20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5</v>
      </c>
      <c r="Y753">
        <v>7</v>
      </c>
      <c r="Z753">
        <f t="shared" si="292"/>
        <v>3</v>
      </c>
      <c r="AA753">
        <f t="shared" si="293"/>
        <v>166.951475102975</v>
      </c>
      <c r="AB753">
        <f t="shared" si="294"/>
        <v>11</v>
      </c>
      <c r="AC753">
        <f t="shared" si="295"/>
        <v>3.3</v>
      </c>
      <c r="AD753">
        <f t="shared" si="296"/>
        <v>0</v>
      </c>
      <c r="AE753">
        <f t="shared" si="297"/>
        <v>0</v>
      </c>
      <c r="AF753">
        <f t="shared" si="298"/>
        <v>0</v>
      </c>
      <c r="AG753">
        <f t="shared" si="299"/>
        <v>0</v>
      </c>
      <c r="AH753">
        <f t="shared" si="300"/>
        <v>1</v>
      </c>
      <c r="AI753">
        <f t="shared" si="301"/>
        <v>1</v>
      </c>
      <c r="AJ753">
        <f t="shared" si="302"/>
        <v>1</v>
      </c>
      <c r="AK753">
        <f t="shared" si="303"/>
        <v>0</v>
      </c>
      <c r="AL753">
        <f t="shared" si="304"/>
        <v>0</v>
      </c>
      <c r="AM753">
        <f t="shared" si="305"/>
        <v>0</v>
      </c>
      <c r="AN753">
        <f t="shared" si="306"/>
        <v>0</v>
      </c>
      <c r="AO753">
        <f t="shared" si="307"/>
        <v>0</v>
      </c>
      <c r="AP753">
        <f t="shared" si="308"/>
        <v>0</v>
      </c>
    </row>
    <row r="754" spans="1:42" x14ac:dyDescent="0.3">
      <c r="A754">
        <v>822</v>
      </c>
      <c r="B754" t="s">
        <v>846</v>
      </c>
      <c r="C754" s="1">
        <v>42505</v>
      </c>
      <c r="D754" s="5">
        <f>INDEX(daysDrivenData!B:C,MATCH(DataCleaned!B754,daysDrivenData!C:C,0),1)</f>
        <v>28</v>
      </c>
      <c r="E754">
        <v>409</v>
      </c>
      <c r="F754">
        <v>3.7918033066327301</v>
      </c>
      <c r="G754">
        <v>15.502893235533801</v>
      </c>
      <c r="H754">
        <v>44.743276283618499</v>
      </c>
      <c r="I754">
        <v>5596.9601170345104</v>
      </c>
      <c r="J754">
        <v>13.684499063654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14</v>
      </c>
      <c r="R754">
        <v>97</v>
      </c>
      <c r="S754">
        <v>111</v>
      </c>
      <c r="T754">
        <v>105</v>
      </c>
      <c r="U754">
        <v>0</v>
      </c>
      <c r="V754">
        <v>0</v>
      </c>
      <c r="W754">
        <v>82</v>
      </c>
      <c r="X754">
        <v>7</v>
      </c>
      <c r="Y754">
        <v>13</v>
      </c>
      <c r="Z754">
        <f t="shared" si="292"/>
        <v>7</v>
      </c>
      <c r="AA754">
        <f t="shared" si="293"/>
        <v>799.56573100493006</v>
      </c>
      <c r="AB754">
        <f t="shared" si="294"/>
        <v>58.428571428571431</v>
      </c>
      <c r="AC754">
        <f t="shared" si="295"/>
        <v>14.607142857142858</v>
      </c>
      <c r="AD754">
        <f t="shared" si="296"/>
        <v>0</v>
      </c>
      <c r="AE754">
        <f t="shared" si="297"/>
        <v>0</v>
      </c>
      <c r="AF754">
        <f t="shared" si="298"/>
        <v>0</v>
      </c>
      <c r="AG754">
        <f t="shared" si="299"/>
        <v>0</v>
      </c>
      <c r="AH754">
        <f t="shared" si="300"/>
        <v>0</v>
      </c>
      <c r="AI754">
        <f t="shared" si="301"/>
        <v>0</v>
      </c>
      <c r="AJ754">
        <f t="shared" si="302"/>
        <v>1</v>
      </c>
      <c r="AK754">
        <f t="shared" si="303"/>
        <v>1</v>
      </c>
      <c r="AL754">
        <f t="shared" si="304"/>
        <v>1</v>
      </c>
      <c r="AM754">
        <f t="shared" si="305"/>
        <v>1</v>
      </c>
      <c r="AN754">
        <f t="shared" si="306"/>
        <v>1</v>
      </c>
      <c r="AO754">
        <f t="shared" si="307"/>
        <v>1</v>
      </c>
      <c r="AP754">
        <f t="shared" si="308"/>
        <v>1</v>
      </c>
    </row>
    <row r="755" spans="1:42" x14ac:dyDescent="0.3">
      <c r="A755">
        <v>823</v>
      </c>
      <c r="B755" t="s">
        <v>847</v>
      </c>
      <c r="C755" s="1">
        <v>42469</v>
      </c>
      <c r="D755" s="5">
        <f>INDEX(daysDrivenData!B:C,MATCH(DataCleaned!B755,daysDrivenData!C:C,0),1)</f>
        <v>11</v>
      </c>
      <c r="E755">
        <v>53</v>
      </c>
      <c r="F755">
        <v>4.4305165764660099</v>
      </c>
      <c r="G755">
        <v>12.831446540880499</v>
      </c>
      <c r="H755">
        <v>22.641509433962199</v>
      </c>
      <c r="I755">
        <v>689.84786281229196</v>
      </c>
      <c r="J755">
        <v>13.0159974115526</v>
      </c>
      <c r="K755">
        <v>0</v>
      </c>
      <c r="L755">
        <v>3</v>
      </c>
      <c r="M755">
        <v>0</v>
      </c>
      <c r="N755">
        <v>7</v>
      </c>
      <c r="O755">
        <v>12</v>
      </c>
      <c r="P755">
        <v>13</v>
      </c>
      <c r="Q755">
        <v>5</v>
      </c>
      <c r="R755">
        <v>0</v>
      </c>
      <c r="S755">
        <v>11</v>
      </c>
      <c r="T755">
        <v>2</v>
      </c>
      <c r="U755">
        <v>0</v>
      </c>
      <c r="V755">
        <v>0</v>
      </c>
      <c r="W755">
        <v>0</v>
      </c>
      <c r="X755">
        <v>2</v>
      </c>
      <c r="Y755">
        <v>10</v>
      </c>
      <c r="Z755">
        <f t="shared" si="292"/>
        <v>9</v>
      </c>
      <c r="AA755">
        <f t="shared" si="293"/>
        <v>76.649762534699107</v>
      </c>
      <c r="AB755">
        <f t="shared" si="294"/>
        <v>5.8888888888888893</v>
      </c>
      <c r="AC755">
        <f t="shared" si="295"/>
        <v>4.8181818181818183</v>
      </c>
      <c r="AD755">
        <f t="shared" si="296"/>
        <v>0</v>
      </c>
      <c r="AE755">
        <f t="shared" si="297"/>
        <v>1</v>
      </c>
      <c r="AF755">
        <f t="shared" si="298"/>
        <v>1</v>
      </c>
      <c r="AG755">
        <f t="shared" si="299"/>
        <v>1</v>
      </c>
      <c r="AH755">
        <f t="shared" si="300"/>
        <v>1</v>
      </c>
      <c r="AI755">
        <f t="shared" si="301"/>
        <v>1</v>
      </c>
      <c r="AJ755">
        <f t="shared" si="302"/>
        <v>1</v>
      </c>
      <c r="AK755">
        <f t="shared" si="303"/>
        <v>1</v>
      </c>
      <c r="AL755">
        <f t="shared" si="304"/>
        <v>1</v>
      </c>
      <c r="AM755">
        <f t="shared" si="305"/>
        <v>1</v>
      </c>
      <c r="AN755">
        <f t="shared" si="306"/>
        <v>0</v>
      </c>
      <c r="AO755">
        <f t="shared" si="307"/>
        <v>0</v>
      </c>
      <c r="AP755">
        <f t="shared" si="308"/>
        <v>0</v>
      </c>
    </row>
    <row r="756" spans="1:42" x14ac:dyDescent="0.3">
      <c r="A756">
        <v>824</v>
      </c>
      <c r="B756" t="s">
        <v>848</v>
      </c>
      <c r="C756" s="1">
        <v>42478</v>
      </c>
      <c r="D756" s="5">
        <f>INDEX(daysDrivenData!B:C,MATCH(DataCleaned!B756,daysDrivenData!C:C,0),1)</f>
        <v>48</v>
      </c>
      <c r="E756">
        <v>251</v>
      </c>
      <c r="F756">
        <v>3.8096733822288402</v>
      </c>
      <c r="G756">
        <v>14.367264276228401</v>
      </c>
      <c r="H756">
        <v>33.466135458167301</v>
      </c>
      <c r="I756">
        <v>3437.4642872026202</v>
      </c>
      <c r="J756">
        <v>13.695076841444701</v>
      </c>
      <c r="K756">
        <v>0</v>
      </c>
      <c r="L756">
        <v>0</v>
      </c>
      <c r="M756">
        <v>0</v>
      </c>
      <c r="N756">
        <v>20</v>
      </c>
      <c r="O756">
        <v>18</v>
      </c>
      <c r="P756">
        <v>26</v>
      </c>
      <c r="Q756">
        <v>39</v>
      </c>
      <c r="R756">
        <v>31</v>
      </c>
      <c r="S756">
        <v>22</v>
      </c>
      <c r="T756">
        <v>20</v>
      </c>
      <c r="U756">
        <v>11</v>
      </c>
      <c r="V756">
        <v>37</v>
      </c>
      <c r="W756">
        <v>27</v>
      </c>
      <c r="X756">
        <v>4</v>
      </c>
      <c r="Y756">
        <v>13</v>
      </c>
      <c r="Z756">
        <f t="shared" si="292"/>
        <v>10</v>
      </c>
      <c r="AA756">
        <f t="shared" si="293"/>
        <v>343.74642872026203</v>
      </c>
      <c r="AB756">
        <f t="shared" si="294"/>
        <v>25.1</v>
      </c>
      <c r="AC756">
        <f t="shared" si="295"/>
        <v>5.229166666666667</v>
      </c>
      <c r="AD756">
        <f t="shared" si="296"/>
        <v>0</v>
      </c>
      <c r="AE756">
        <f t="shared" si="297"/>
        <v>0</v>
      </c>
      <c r="AF756">
        <f t="shared" si="298"/>
        <v>0</v>
      </c>
      <c r="AG756">
        <f t="shared" si="299"/>
        <v>1</v>
      </c>
      <c r="AH756">
        <f t="shared" si="300"/>
        <v>1</v>
      </c>
      <c r="AI756">
        <f t="shared" si="301"/>
        <v>1</v>
      </c>
      <c r="AJ756">
        <f t="shared" si="302"/>
        <v>1</v>
      </c>
      <c r="AK756">
        <f t="shared" si="303"/>
        <v>1</v>
      </c>
      <c r="AL756">
        <f t="shared" si="304"/>
        <v>1</v>
      </c>
      <c r="AM756">
        <f t="shared" si="305"/>
        <v>1</v>
      </c>
      <c r="AN756">
        <f t="shared" si="306"/>
        <v>1</v>
      </c>
      <c r="AO756">
        <f t="shared" si="307"/>
        <v>1</v>
      </c>
      <c r="AP756">
        <f t="shared" si="308"/>
        <v>1</v>
      </c>
    </row>
    <row r="757" spans="1:42" x14ac:dyDescent="0.3">
      <c r="A757">
        <v>825</v>
      </c>
      <c r="B757" t="s">
        <v>849</v>
      </c>
      <c r="C757" s="1">
        <v>42478</v>
      </c>
      <c r="D757" s="5">
        <f>INDEX(daysDrivenData!B:C,MATCH(DataCleaned!B757,daysDrivenData!C:C,0),1)</f>
        <v>14</v>
      </c>
      <c r="E757">
        <v>44</v>
      </c>
      <c r="F757">
        <v>4.8967419732764501</v>
      </c>
      <c r="G757">
        <v>14.777272727272701</v>
      </c>
      <c r="H757">
        <v>31.818181818181799</v>
      </c>
      <c r="I757">
        <v>604.07315666049396</v>
      </c>
      <c r="J757">
        <v>13.728935378647501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2</v>
      </c>
      <c r="Q757">
        <v>0</v>
      </c>
      <c r="R757">
        <v>0</v>
      </c>
      <c r="S757">
        <v>0</v>
      </c>
      <c r="T757">
        <v>7</v>
      </c>
      <c r="U757">
        <v>13</v>
      </c>
      <c r="V757">
        <v>10</v>
      </c>
      <c r="W757">
        <v>11</v>
      </c>
      <c r="X757">
        <v>4</v>
      </c>
      <c r="Y757">
        <v>13</v>
      </c>
      <c r="Z757">
        <f t="shared" si="292"/>
        <v>10</v>
      </c>
      <c r="AA757">
        <f t="shared" si="293"/>
        <v>60.407315666049399</v>
      </c>
      <c r="AB757">
        <f t="shared" si="294"/>
        <v>4.4000000000000004</v>
      </c>
      <c r="AC757">
        <f t="shared" si="295"/>
        <v>3.1428571428571428</v>
      </c>
      <c r="AD757">
        <f t="shared" si="296"/>
        <v>0</v>
      </c>
      <c r="AE757">
        <f t="shared" si="297"/>
        <v>0</v>
      </c>
      <c r="AF757">
        <f t="shared" si="298"/>
        <v>0</v>
      </c>
      <c r="AG757">
        <f t="shared" si="299"/>
        <v>1</v>
      </c>
      <c r="AH757">
        <f t="shared" si="300"/>
        <v>1</v>
      </c>
      <c r="AI757">
        <f t="shared" si="301"/>
        <v>1</v>
      </c>
      <c r="AJ757">
        <f t="shared" si="302"/>
        <v>1</v>
      </c>
      <c r="AK757">
        <f t="shared" si="303"/>
        <v>1</v>
      </c>
      <c r="AL757">
        <f t="shared" si="304"/>
        <v>1</v>
      </c>
      <c r="AM757">
        <f t="shared" si="305"/>
        <v>1</v>
      </c>
      <c r="AN757">
        <f t="shared" si="306"/>
        <v>1</v>
      </c>
      <c r="AO757">
        <f t="shared" si="307"/>
        <v>1</v>
      </c>
      <c r="AP757">
        <f t="shared" si="308"/>
        <v>1</v>
      </c>
    </row>
    <row r="758" spans="1:42" x14ac:dyDescent="0.3">
      <c r="A758">
        <v>826</v>
      </c>
      <c r="B758" t="s">
        <v>850</v>
      </c>
      <c r="C758" s="1">
        <v>42497</v>
      </c>
      <c r="D758" s="5">
        <f>INDEX(daysDrivenData!B:C,MATCH(DataCleaned!B758,daysDrivenData!C:C,0),1)</f>
        <v>6</v>
      </c>
      <c r="E758">
        <v>44</v>
      </c>
      <c r="F758">
        <v>3.8859379960390301</v>
      </c>
      <c r="G758">
        <v>13.795454545454501</v>
      </c>
      <c r="H758">
        <v>47.727272727272698</v>
      </c>
      <c r="I758">
        <v>614.18854797929498</v>
      </c>
      <c r="J758">
        <v>13.958830635892999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9</v>
      </c>
      <c r="Q758">
        <v>1</v>
      </c>
      <c r="R758">
        <v>22</v>
      </c>
      <c r="S758">
        <v>6</v>
      </c>
      <c r="T758">
        <v>6</v>
      </c>
      <c r="U758">
        <v>0</v>
      </c>
      <c r="V758">
        <v>0</v>
      </c>
      <c r="W758">
        <v>0</v>
      </c>
      <c r="X758">
        <v>6</v>
      </c>
      <c r="Y758">
        <v>10</v>
      </c>
      <c r="Z758">
        <f t="shared" si="292"/>
        <v>5</v>
      </c>
      <c r="AA758">
        <f t="shared" si="293"/>
        <v>122.837709595859</v>
      </c>
      <c r="AB758">
        <f t="shared" si="294"/>
        <v>8.8000000000000007</v>
      </c>
      <c r="AC758">
        <f t="shared" si="295"/>
        <v>7.333333333333333</v>
      </c>
      <c r="AD758">
        <f t="shared" si="296"/>
        <v>0</v>
      </c>
      <c r="AE758">
        <f t="shared" si="297"/>
        <v>0</v>
      </c>
      <c r="AF758">
        <f t="shared" si="298"/>
        <v>0</v>
      </c>
      <c r="AG758">
        <f t="shared" si="299"/>
        <v>0</v>
      </c>
      <c r="AH758">
        <f t="shared" si="300"/>
        <v>0</v>
      </c>
      <c r="AI758">
        <f t="shared" si="301"/>
        <v>1</v>
      </c>
      <c r="AJ758">
        <f t="shared" si="302"/>
        <v>1</v>
      </c>
      <c r="AK758">
        <f t="shared" si="303"/>
        <v>1</v>
      </c>
      <c r="AL758">
        <f t="shared" si="304"/>
        <v>1</v>
      </c>
      <c r="AM758">
        <f t="shared" si="305"/>
        <v>1</v>
      </c>
      <c r="AN758">
        <f t="shared" si="306"/>
        <v>0</v>
      </c>
      <c r="AO758">
        <f t="shared" si="307"/>
        <v>0</v>
      </c>
      <c r="AP758">
        <f t="shared" si="308"/>
        <v>0</v>
      </c>
    </row>
    <row r="759" spans="1:42" x14ac:dyDescent="0.3">
      <c r="A759">
        <v>827</v>
      </c>
      <c r="B759" t="s">
        <v>851</v>
      </c>
      <c r="C759" s="1">
        <v>42481</v>
      </c>
      <c r="D759" s="5">
        <f>INDEX(daysDrivenData!B:C,MATCH(DataCleaned!B759,daysDrivenData!C:C,0),1)</f>
        <v>32</v>
      </c>
      <c r="E759">
        <v>224</v>
      </c>
      <c r="F759">
        <v>3.6757803553896902</v>
      </c>
      <c r="G759">
        <v>14.3774553571428</v>
      </c>
      <c r="H759">
        <v>40.625</v>
      </c>
      <c r="I759">
        <v>3040.4536592567902</v>
      </c>
      <c r="J759">
        <v>13.573453835967801</v>
      </c>
      <c r="K759">
        <v>0</v>
      </c>
      <c r="L759">
        <v>0</v>
      </c>
      <c r="M759">
        <v>0</v>
      </c>
      <c r="N759">
        <v>26</v>
      </c>
      <c r="O759">
        <v>26</v>
      </c>
      <c r="P759">
        <v>30</v>
      </c>
      <c r="Q759">
        <v>16</v>
      </c>
      <c r="R759">
        <v>24</v>
      </c>
      <c r="S759">
        <v>16</v>
      </c>
      <c r="T759">
        <v>17</v>
      </c>
      <c r="U759">
        <v>33</v>
      </c>
      <c r="V759">
        <v>15</v>
      </c>
      <c r="W759">
        <v>21</v>
      </c>
      <c r="X759">
        <v>4</v>
      </c>
      <c r="Y759">
        <v>13</v>
      </c>
      <c r="Z759">
        <f t="shared" si="292"/>
        <v>10</v>
      </c>
      <c r="AA759">
        <f t="shared" si="293"/>
        <v>304.04536592567899</v>
      </c>
      <c r="AB759">
        <f t="shared" si="294"/>
        <v>22.4</v>
      </c>
      <c r="AC759">
        <f t="shared" si="295"/>
        <v>7</v>
      </c>
      <c r="AD759">
        <f t="shared" si="296"/>
        <v>0</v>
      </c>
      <c r="AE759">
        <f t="shared" si="297"/>
        <v>0</v>
      </c>
      <c r="AF759">
        <f t="shared" si="298"/>
        <v>0</v>
      </c>
      <c r="AG759">
        <f t="shared" si="299"/>
        <v>1</v>
      </c>
      <c r="AH759">
        <f t="shared" si="300"/>
        <v>1</v>
      </c>
      <c r="AI759">
        <f t="shared" si="301"/>
        <v>1</v>
      </c>
      <c r="AJ759">
        <f t="shared" si="302"/>
        <v>1</v>
      </c>
      <c r="AK759">
        <f t="shared" si="303"/>
        <v>1</v>
      </c>
      <c r="AL759">
        <f t="shared" si="304"/>
        <v>1</v>
      </c>
      <c r="AM759">
        <f t="shared" si="305"/>
        <v>1</v>
      </c>
      <c r="AN759">
        <f t="shared" si="306"/>
        <v>1</v>
      </c>
      <c r="AO759">
        <f t="shared" si="307"/>
        <v>1</v>
      </c>
      <c r="AP759">
        <f t="shared" si="308"/>
        <v>1</v>
      </c>
    </row>
    <row r="760" spans="1:42" x14ac:dyDescent="0.3">
      <c r="A760">
        <v>828</v>
      </c>
      <c r="B760" t="s">
        <v>852</v>
      </c>
      <c r="C760" s="1">
        <v>42465</v>
      </c>
      <c r="D760" s="5">
        <f>INDEX(daysDrivenData!B:C,MATCH(DataCleaned!B760,daysDrivenData!C:C,0),1)</f>
        <v>13</v>
      </c>
      <c r="E760">
        <v>44</v>
      </c>
      <c r="F760">
        <v>7.40160845157303</v>
      </c>
      <c r="G760">
        <v>15.757196969696899</v>
      </c>
      <c r="H760">
        <v>18.181818181818102</v>
      </c>
      <c r="I760">
        <v>813.27921211904595</v>
      </c>
      <c r="J760">
        <v>18.483618457251001</v>
      </c>
      <c r="K760">
        <v>0</v>
      </c>
      <c r="L760">
        <v>7</v>
      </c>
      <c r="M760">
        <v>17</v>
      </c>
      <c r="N760">
        <v>18</v>
      </c>
      <c r="O760">
        <v>2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2</v>
      </c>
      <c r="Y760">
        <v>5</v>
      </c>
      <c r="Z760">
        <f t="shared" si="292"/>
        <v>4</v>
      </c>
      <c r="AA760">
        <f t="shared" si="293"/>
        <v>203.31980302976149</v>
      </c>
      <c r="AB760">
        <f t="shared" si="294"/>
        <v>11</v>
      </c>
      <c r="AC760">
        <f t="shared" si="295"/>
        <v>3.3846153846153846</v>
      </c>
      <c r="AD760">
        <f t="shared" si="296"/>
        <v>0</v>
      </c>
      <c r="AE760">
        <f t="shared" si="297"/>
        <v>1</v>
      </c>
      <c r="AF760">
        <f t="shared" si="298"/>
        <v>1</v>
      </c>
      <c r="AG760">
        <f t="shared" si="299"/>
        <v>1</v>
      </c>
      <c r="AH760">
        <f t="shared" si="300"/>
        <v>1</v>
      </c>
      <c r="AI760">
        <f t="shared" si="301"/>
        <v>0</v>
      </c>
      <c r="AJ760">
        <f t="shared" si="302"/>
        <v>0</v>
      </c>
      <c r="AK760">
        <f t="shared" si="303"/>
        <v>0</v>
      </c>
      <c r="AL760">
        <f t="shared" si="304"/>
        <v>0</v>
      </c>
      <c r="AM760">
        <f t="shared" si="305"/>
        <v>0</v>
      </c>
      <c r="AN760">
        <f t="shared" si="306"/>
        <v>0</v>
      </c>
      <c r="AO760">
        <f t="shared" si="307"/>
        <v>0</v>
      </c>
      <c r="AP760">
        <f t="shared" si="308"/>
        <v>0</v>
      </c>
    </row>
    <row r="761" spans="1:42" x14ac:dyDescent="0.3">
      <c r="A761">
        <v>829</v>
      </c>
      <c r="B761" t="s">
        <v>853</v>
      </c>
      <c r="C761" s="1">
        <v>42464</v>
      </c>
      <c r="D761" s="5">
        <f>INDEX(daysDrivenData!B:C,MATCH(DataCleaned!B761,daysDrivenData!C:C,0),1)</f>
        <v>67</v>
      </c>
      <c r="E761">
        <v>504</v>
      </c>
      <c r="F761">
        <v>4.5078261896181004</v>
      </c>
      <c r="G761">
        <v>13.272486772486699</v>
      </c>
      <c r="H761">
        <v>18.849206349206298</v>
      </c>
      <c r="I761">
        <v>6472.7525156596203</v>
      </c>
      <c r="J761">
        <v>12.842762927896</v>
      </c>
      <c r="K761">
        <v>0</v>
      </c>
      <c r="L761">
        <v>44</v>
      </c>
      <c r="M761">
        <v>34</v>
      </c>
      <c r="N761">
        <v>22</v>
      </c>
      <c r="O761">
        <v>29</v>
      </c>
      <c r="P761">
        <v>47</v>
      </c>
      <c r="Q761">
        <v>47</v>
      </c>
      <c r="R761">
        <v>43</v>
      </c>
      <c r="S761">
        <v>54</v>
      </c>
      <c r="T761">
        <v>34</v>
      </c>
      <c r="U761">
        <v>31</v>
      </c>
      <c r="V761">
        <v>58</v>
      </c>
      <c r="W761">
        <v>61</v>
      </c>
      <c r="X761">
        <v>2</v>
      </c>
      <c r="Y761">
        <v>13</v>
      </c>
      <c r="Z761">
        <f t="shared" si="292"/>
        <v>12</v>
      </c>
      <c r="AA761">
        <f t="shared" si="293"/>
        <v>539.39604297163498</v>
      </c>
      <c r="AB761">
        <f t="shared" si="294"/>
        <v>42</v>
      </c>
      <c r="AC761">
        <f t="shared" si="295"/>
        <v>7.5223880597014929</v>
      </c>
      <c r="AD761">
        <f t="shared" si="296"/>
        <v>0</v>
      </c>
      <c r="AE761">
        <f t="shared" si="297"/>
        <v>1</v>
      </c>
      <c r="AF761">
        <f t="shared" si="298"/>
        <v>1</v>
      </c>
      <c r="AG761">
        <f t="shared" si="299"/>
        <v>1</v>
      </c>
      <c r="AH761">
        <f t="shared" si="300"/>
        <v>1</v>
      </c>
      <c r="AI761">
        <f t="shared" si="301"/>
        <v>1</v>
      </c>
      <c r="AJ761">
        <f t="shared" si="302"/>
        <v>1</v>
      </c>
      <c r="AK761">
        <f t="shared" si="303"/>
        <v>1</v>
      </c>
      <c r="AL761">
        <f t="shared" si="304"/>
        <v>1</v>
      </c>
      <c r="AM761">
        <f t="shared" si="305"/>
        <v>1</v>
      </c>
      <c r="AN761">
        <f t="shared" si="306"/>
        <v>1</v>
      </c>
      <c r="AO761">
        <f t="shared" si="307"/>
        <v>1</v>
      </c>
      <c r="AP761">
        <f t="shared" si="308"/>
        <v>1</v>
      </c>
    </row>
    <row r="762" spans="1:42" x14ac:dyDescent="0.3">
      <c r="A762">
        <v>830</v>
      </c>
      <c r="B762" t="s">
        <v>854</v>
      </c>
      <c r="C762" s="1">
        <v>42461</v>
      </c>
      <c r="D762" s="5">
        <f>INDEX(daysDrivenData!B:C,MATCH(DataCleaned!B762,daysDrivenData!C:C,0),1)</f>
        <v>28</v>
      </c>
      <c r="E762">
        <v>241</v>
      </c>
      <c r="F762">
        <v>3.8596631994755501</v>
      </c>
      <c r="G762">
        <v>15.7092669432918</v>
      </c>
      <c r="H762">
        <v>33.609958506223997</v>
      </c>
      <c r="I762">
        <v>3288.2490058564299</v>
      </c>
      <c r="J762">
        <v>13.644186746292201</v>
      </c>
      <c r="K762">
        <v>22</v>
      </c>
      <c r="L762">
        <v>27</v>
      </c>
      <c r="M762">
        <v>9</v>
      </c>
      <c r="N762">
        <v>0</v>
      </c>
      <c r="O762">
        <v>0</v>
      </c>
      <c r="P762">
        <v>20</v>
      </c>
      <c r="Q762">
        <v>3</v>
      </c>
      <c r="R762">
        <v>38</v>
      </c>
      <c r="S762">
        <v>16</v>
      </c>
      <c r="T762">
        <v>27</v>
      </c>
      <c r="U762">
        <v>25</v>
      </c>
      <c r="V762">
        <v>33</v>
      </c>
      <c r="W762">
        <v>21</v>
      </c>
      <c r="X762">
        <v>1</v>
      </c>
      <c r="Y762">
        <v>13</v>
      </c>
      <c r="Z762">
        <f t="shared" si="292"/>
        <v>13</v>
      </c>
      <c r="AA762">
        <f t="shared" si="293"/>
        <v>252.94223121972539</v>
      </c>
      <c r="AB762">
        <f t="shared" si="294"/>
        <v>18.53846153846154</v>
      </c>
      <c r="AC762">
        <f t="shared" si="295"/>
        <v>8.6071428571428577</v>
      </c>
      <c r="AD762">
        <f t="shared" si="296"/>
        <v>1</v>
      </c>
      <c r="AE762">
        <f t="shared" si="297"/>
        <v>1</v>
      </c>
      <c r="AF762">
        <f t="shared" si="298"/>
        <v>1</v>
      </c>
      <c r="AG762">
        <f t="shared" si="299"/>
        <v>1</v>
      </c>
      <c r="AH762">
        <f t="shared" si="300"/>
        <v>1</v>
      </c>
      <c r="AI762">
        <f t="shared" si="301"/>
        <v>1</v>
      </c>
      <c r="AJ762">
        <f t="shared" si="302"/>
        <v>1</v>
      </c>
      <c r="AK762">
        <f t="shared" si="303"/>
        <v>1</v>
      </c>
      <c r="AL762">
        <f t="shared" si="304"/>
        <v>1</v>
      </c>
      <c r="AM762">
        <f t="shared" si="305"/>
        <v>1</v>
      </c>
      <c r="AN762">
        <f t="shared" si="306"/>
        <v>1</v>
      </c>
      <c r="AO762">
        <f t="shared" si="307"/>
        <v>1</v>
      </c>
      <c r="AP762">
        <f t="shared" si="308"/>
        <v>1</v>
      </c>
    </row>
    <row r="763" spans="1:42" x14ac:dyDescent="0.3">
      <c r="A763">
        <v>831</v>
      </c>
      <c r="B763" t="s">
        <v>855</v>
      </c>
      <c r="C763" s="1">
        <v>42460</v>
      </c>
      <c r="D763" s="5">
        <f>INDEX(daysDrivenData!B:C,MATCH(DataCleaned!B763,daysDrivenData!C:C,0),1)</f>
        <v>47</v>
      </c>
      <c r="E763">
        <v>378</v>
      </c>
      <c r="F763">
        <v>3.4976117916950802</v>
      </c>
      <c r="G763">
        <v>13.5871252204585</v>
      </c>
      <c r="H763">
        <v>35.714285714285701</v>
      </c>
      <c r="I763">
        <v>4891.8501194309401</v>
      </c>
      <c r="J763">
        <v>12.941402432357</v>
      </c>
      <c r="K763">
        <v>27</v>
      </c>
      <c r="L763">
        <v>56</v>
      </c>
      <c r="M763">
        <v>62</v>
      </c>
      <c r="N763">
        <v>29</v>
      </c>
      <c r="O763">
        <v>26</v>
      </c>
      <c r="P763">
        <v>26</v>
      </c>
      <c r="Q763">
        <v>0</v>
      </c>
      <c r="R763">
        <v>0</v>
      </c>
      <c r="S763">
        <v>4</v>
      </c>
      <c r="T763">
        <v>7</v>
      </c>
      <c r="U763">
        <v>3</v>
      </c>
      <c r="V763">
        <v>72</v>
      </c>
      <c r="W763">
        <v>66</v>
      </c>
      <c r="X763">
        <v>1</v>
      </c>
      <c r="Y763">
        <v>13</v>
      </c>
      <c r="Z763">
        <f t="shared" si="292"/>
        <v>13</v>
      </c>
      <c r="AA763">
        <f t="shared" si="293"/>
        <v>376.29616303314924</v>
      </c>
      <c r="AB763">
        <f t="shared" si="294"/>
        <v>29.076923076923077</v>
      </c>
      <c r="AC763">
        <f t="shared" si="295"/>
        <v>8.0425531914893611</v>
      </c>
      <c r="AD763">
        <f t="shared" si="296"/>
        <v>1</v>
      </c>
      <c r="AE763">
        <f t="shared" si="297"/>
        <v>1</v>
      </c>
      <c r="AF763">
        <f t="shared" si="298"/>
        <v>1</v>
      </c>
      <c r="AG763">
        <f t="shared" si="299"/>
        <v>1</v>
      </c>
      <c r="AH763">
        <f t="shared" si="300"/>
        <v>1</v>
      </c>
      <c r="AI763">
        <f t="shared" si="301"/>
        <v>1</v>
      </c>
      <c r="AJ763">
        <f t="shared" si="302"/>
        <v>1</v>
      </c>
      <c r="AK763">
        <f t="shared" si="303"/>
        <v>1</v>
      </c>
      <c r="AL763">
        <f t="shared" si="304"/>
        <v>1</v>
      </c>
      <c r="AM763">
        <f t="shared" si="305"/>
        <v>1</v>
      </c>
      <c r="AN763">
        <f t="shared" si="306"/>
        <v>1</v>
      </c>
      <c r="AO763">
        <f t="shared" si="307"/>
        <v>1</v>
      </c>
      <c r="AP763">
        <f t="shared" si="308"/>
        <v>1</v>
      </c>
    </row>
    <row r="764" spans="1:42" x14ac:dyDescent="0.3">
      <c r="A764">
        <v>833</v>
      </c>
      <c r="B764" t="s">
        <v>857</v>
      </c>
      <c r="C764" s="1">
        <v>42475</v>
      </c>
      <c r="D764" s="5">
        <f>INDEX(daysDrivenData!B:C,MATCH(DataCleaned!B764,daysDrivenData!C:C,0),1)</f>
        <v>6</v>
      </c>
      <c r="E764">
        <v>38</v>
      </c>
      <c r="F764">
        <v>4.5195382481082396</v>
      </c>
      <c r="G764">
        <v>17.824122807017499</v>
      </c>
      <c r="H764">
        <v>26.315789473684202</v>
      </c>
      <c r="I764">
        <v>532.86545435188702</v>
      </c>
      <c r="J764">
        <v>14.0227751145233</v>
      </c>
      <c r="K764">
        <v>0</v>
      </c>
      <c r="L764">
        <v>0</v>
      </c>
      <c r="M764">
        <v>16</v>
      </c>
      <c r="N764">
        <v>3</v>
      </c>
      <c r="O764">
        <v>0</v>
      </c>
      <c r="P764">
        <v>17</v>
      </c>
      <c r="Q764">
        <v>0</v>
      </c>
      <c r="R764">
        <v>0</v>
      </c>
      <c r="S764">
        <v>0</v>
      </c>
      <c r="T764">
        <v>2</v>
      </c>
      <c r="U764">
        <v>0</v>
      </c>
      <c r="V764">
        <v>0</v>
      </c>
      <c r="W764">
        <v>0</v>
      </c>
      <c r="X764">
        <v>3</v>
      </c>
      <c r="Y764">
        <v>10</v>
      </c>
      <c r="Z764">
        <f t="shared" si="292"/>
        <v>8</v>
      </c>
      <c r="AA764">
        <f t="shared" si="293"/>
        <v>66.608181793985878</v>
      </c>
      <c r="AB764">
        <f t="shared" si="294"/>
        <v>4.75</v>
      </c>
      <c r="AC764">
        <f t="shared" si="295"/>
        <v>6.333333333333333</v>
      </c>
      <c r="AD764">
        <f t="shared" si="296"/>
        <v>0</v>
      </c>
      <c r="AE764">
        <f t="shared" si="297"/>
        <v>0</v>
      </c>
      <c r="AF764">
        <f t="shared" si="298"/>
        <v>1</v>
      </c>
      <c r="AG764">
        <f t="shared" si="299"/>
        <v>1</v>
      </c>
      <c r="AH764">
        <f t="shared" si="300"/>
        <v>1</v>
      </c>
      <c r="AI764">
        <f t="shared" si="301"/>
        <v>1</v>
      </c>
      <c r="AJ764">
        <f t="shared" si="302"/>
        <v>1</v>
      </c>
      <c r="AK764">
        <f t="shared" si="303"/>
        <v>1</v>
      </c>
      <c r="AL764">
        <f t="shared" si="304"/>
        <v>1</v>
      </c>
      <c r="AM764">
        <f t="shared" si="305"/>
        <v>1</v>
      </c>
      <c r="AN764">
        <f t="shared" si="306"/>
        <v>0</v>
      </c>
      <c r="AO764">
        <f t="shared" si="307"/>
        <v>0</v>
      </c>
      <c r="AP764">
        <f t="shared" si="308"/>
        <v>0</v>
      </c>
    </row>
    <row r="765" spans="1:42" hidden="1" x14ac:dyDescent="0.3">
      <c r="A765">
        <v>834</v>
      </c>
      <c r="B765" t="s">
        <v>858</v>
      </c>
      <c r="C765" s="1">
        <v>42466</v>
      </c>
      <c r="D765" s="5">
        <f>INDEX(daysDrivenData!B:C,MATCH(DataCleaned!B765,daysDrivenData!C:C,0),1)</f>
        <v>0</v>
      </c>
      <c r="E765">
        <v>59</v>
      </c>
      <c r="F765">
        <v>5.20998923024134</v>
      </c>
      <c r="G765">
        <v>16.228248587570601</v>
      </c>
      <c r="H765">
        <v>32.203389830508399</v>
      </c>
      <c r="I765">
        <v>886.57915239684098</v>
      </c>
      <c r="J765">
        <v>15.026765294861701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-1</v>
      </c>
      <c r="Y765">
        <v>-1</v>
      </c>
      <c r="Z765">
        <f t="shared" si="292"/>
        <v>1</v>
      </c>
      <c r="AA765">
        <f t="shared" si="293"/>
        <v>886.57915239684098</v>
      </c>
      <c r="AB765">
        <f t="shared" si="294"/>
        <v>59</v>
      </c>
      <c r="AC765" t="e">
        <f t="shared" si="295"/>
        <v>#DIV/0!</v>
      </c>
    </row>
    <row r="766" spans="1:42" x14ac:dyDescent="0.3">
      <c r="A766">
        <v>835</v>
      </c>
      <c r="B766" t="s">
        <v>859</v>
      </c>
      <c r="C766" s="1">
        <v>42481</v>
      </c>
      <c r="D766" s="5">
        <f>INDEX(daysDrivenData!B:C,MATCH(DataCleaned!B766,daysDrivenData!C:C,0),1)</f>
        <v>37</v>
      </c>
      <c r="E766">
        <v>250</v>
      </c>
      <c r="F766">
        <v>3.7605279182770501</v>
      </c>
      <c r="G766">
        <v>12.853266666666601</v>
      </c>
      <c r="H766">
        <v>37.200000000000003</v>
      </c>
      <c r="I766">
        <v>3118.88975659069</v>
      </c>
      <c r="J766">
        <v>12.475559026362699</v>
      </c>
      <c r="K766">
        <v>0</v>
      </c>
      <c r="L766">
        <v>0</v>
      </c>
      <c r="M766">
        <v>0</v>
      </c>
      <c r="N766">
        <v>11</v>
      </c>
      <c r="O766">
        <v>28</v>
      </c>
      <c r="P766">
        <v>26</v>
      </c>
      <c r="Q766">
        <v>33</v>
      </c>
      <c r="R766">
        <v>0</v>
      </c>
      <c r="S766">
        <v>19</v>
      </c>
      <c r="T766">
        <v>35</v>
      </c>
      <c r="U766">
        <v>39</v>
      </c>
      <c r="V766">
        <v>20</v>
      </c>
      <c r="W766">
        <v>39</v>
      </c>
      <c r="X766">
        <v>4</v>
      </c>
      <c r="Y766">
        <v>13</v>
      </c>
      <c r="Z766">
        <f t="shared" si="292"/>
        <v>10</v>
      </c>
      <c r="AA766">
        <f t="shared" si="293"/>
        <v>311.88897565906899</v>
      </c>
      <c r="AB766">
        <f t="shared" si="294"/>
        <v>25</v>
      </c>
      <c r="AC766">
        <f t="shared" si="295"/>
        <v>6.756756756756757</v>
      </c>
      <c r="AD766">
        <f t="shared" ref="AD766:AD779" si="309">IF(AND($X766&lt;=$AD$1,$Y766&gt;=$AD$1),1,0)</f>
        <v>0</v>
      </c>
      <c r="AE766">
        <f t="shared" ref="AE766:AE779" si="310">IF(AND($X766&lt;=$AE$1,$Y766&gt;=$AE$1),1,0)</f>
        <v>0</v>
      </c>
      <c r="AF766">
        <f t="shared" ref="AF766:AF779" si="311">IF(AND($X766&lt;=$AF$1,$Y766&gt;=$AF$1),1,0)</f>
        <v>0</v>
      </c>
      <c r="AG766">
        <f t="shared" ref="AG766:AG779" si="312">IF(AND($X766&lt;=$AG$1,$Y766&gt;=$AG$1),1,0)</f>
        <v>1</v>
      </c>
      <c r="AH766">
        <f t="shared" ref="AH766:AH779" si="313">IF(AND($X766&lt;=$AH$1,$Y766&gt;=$AH$1),1,0)</f>
        <v>1</v>
      </c>
      <c r="AI766">
        <f t="shared" ref="AI766:AI779" si="314">IF(AND($X766&lt;=$AI$1,$Y766&gt;=$AI$1),1,0)</f>
        <v>1</v>
      </c>
      <c r="AJ766">
        <f t="shared" ref="AJ766:AJ779" si="315">IF(AND($X766&lt;=$AJ$1,$Y766&gt;=$AJ$1),1,0)</f>
        <v>1</v>
      </c>
      <c r="AK766">
        <f t="shared" ref="AK766:AK779" si="316">IF(AND($X766&lt;=$AK$1,$Y766&gt;=$AK$1),1,0)</f>
        <v>1</v>
      </c>
      <c r="AL766">
        <f t="shared" ref="AL766:AL779" si="317">IF(AND($X766&lt;=$AL$1,$Y766&gt;=$AL$1),1,0)</f>
        <v>1</v>
      </c>
      <c r="AM766">
        <f t="shared" ref="AM766:AM779" si="318">IF(AND($X766&lt;=$AM$1,$Y766&gt;=$AM$1),1,0)</f>
        <v>1</v>
      </c>
      <c r="AN766">
        <f t="shared" ref="AN766:AN779" si="319">IF(AND($X766&lt;=$AN$1,$Y766&gt;=$AN$1),1,0)</f>
        <v>1</v>
      </c>
      <c r="AO766">
        <f t="shared" ref="AO766:AO779" si="320">IF(AND($X766&lt;=$AO$1,$Y766&gt;=$AO$1),1,0)</f>
        <v>1</v>
      </c>
      <c r="AP766">
        <f t="shared" ref="AP766:AP779" si="321">IF(AND($X766&lt;=$AP$1,$Y766&gt;=$AP$1),1,0)</f>
        <v>1</v>
      </c>
    </row>
    <row r="767" spans="1:42" x14ac:dyDescent="0.3">
      <c r="A767">
        <v>836</v>
      </c>
      <c r="B767" t="s">
        <v>860</v>
      </c>
      <c r="C767" s="1">
        <v>42494</v>
      </c>
      <c r="D767" s="5">
        <f>INDEX(daysDrivenData!B:C,MATCH(DataCleaned!B767,daysDrivenData!C:C,0),1)</f>
        <v>45</v>
      </c>
      <c r="E767">
        <v>244</v>
      </c>
      <c r="F767">
        <v>4.26487581611197</v>
      </c>
      <c r="G767">
        <v>13.2785519125683</v>
      </c>
      <c r="H767">
        <v>22.9508196721311</v>
      </c>
      <c r="I767">
        <v>3138.7728233416601</v>
      </c>
      <c r="J767">
        <v>12.863823046482199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23</v>
      </c>
      <c r="Q767">
        <v>45</v>
      </c>
      <c r="R767">
        <v>42</v>
      </c>
      <c r="S767">
        <v>33</v>
      </c>
      <c r="T767">
        <v>32</v>
      </c>
      <c r="U767">
        <v>30</v>
      </c>
      <c r="V767">
        <v>17</v>
      </c>
      <c r="W767">
        <v>22</v>
      </c>
      <c r="X767">
        <v>6</v>
      </c>
      <c r="Y767">
        <v>13</v>
      </c>
      <c r="Z767">
        <f t="shared" si="292"/>
        <v>8</v>
      </c>
      <c r="AA767">
        <f t="shared" si="293"/>
        <v>392.34660291770751</v>
      </c>
      <c r="AB767">
        <f t="shared" si="294"/>
        <v>30.5</v>
      </c>
      <c r="AC767">
        <f t="shared" si="295"/>
        <v>5.4222222222222225</v>
      </c>
      <c r="AD767">
        <f t="shared" si="309"/>
        <v>0</v>
      </c>
      <c r="AE767">
        <f t="shared" si="310"/>
        <v>0</v>
      </c>
      <c r="AF767">
        <f t="shared" si="311"/>
        <v>0</v>
      </c>
      <c r="AG767">
        <f t="shared" si="312"/>
        <v>0</v>
      </c>
      <c r="AH767">
        <f t="shared" si="313"/>
        <v>0</v>
      </c>
      <c r="AI767">
        <f t="shared" si="314"/>
        <v>1</v>
      </c>
      <c r="AJ767">
        <f t="shared" si="315"/>
        <v>1</v>
      </c>
      <c r="AK767">
        <f t="shared" si="316"/>
        <v>1</v>
      </c>
      <c r="AL767">
        <f t="shared" si="317"/>
        <v>1</v>
      </c>
      <c r="AM767">
        <f t="shared" si="318"/>
        <v>1</v>
      </c>
      <c r="AN767">
        <f t="shared" si="319"/>
        <v>1</v>
      </c>
      <c r="AO767">
        <f t="shared" si="320"/>
        <v>1</v>
      </c>
      <c r="AP767">
        <f t="shared" si="321"/>
        <v>1</v>
      </c>
    </row>
    <row r="768" spans="1:42" x14ac:dyDescent="0.3">
      <c r="A768">
        <v>837</v>
      </c>
      <c r="B768" t="s">
        <v>861</v>
      </c>
      <c r="C768" s="1">
        <v>42457</v>
      </c>
      <c r="D768" s="5">
        <f>INDEX(daysDrivenData!B:C,MATCH(DataCleaned!B768,daysDrivenData!C:C,0),1)</f>
        <v>8</v>
      </c>
      <c r="E768">
        <v>53</v>
      </c>
      <c r="F768">
        <v>4.0419358597957897</v>
      </c>
      <c r="G768">
        <v>11.745597484276701</v>
      </c>
      <c r="H768">
        <v>45.283018867924497</v>
      </c>
      <c r="I768">
        <v>711.89890637776898</v>
      </c>
      <c r="J768">
        <v>13.4320548373164</v>
      </c>
      <c r="K768">
        <v>14</v>
      </c>
      <c r="L768">
        <v>10</v>
      </c>
      <c r="M768">
        <v>29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3</v>
      </c>
      <c r="Z768">
        <f t="shared" si="292"/>
        <v>3</v>
      </c>
      <c r="AA768">
        <f t="shared" si="293"/>
        <v>237.29963545925634</v>
      </c>
      <c r="AB768">
        <f t="shared" si="294"/>
        <v>17.666666666666668</v>
      </c>
      <c r="AC768">
        <f t="shared" si="295"/>
        <v>6.625</v>
      </c>
      <c r="AD768">
        <f t="shared" si="309"/>
        <v>1</v>
      </c>
      <c r="AE768">
        <f t="shared" si="310"/>
        <v>1</v>
      </c>
      <c r="AF768">
        <f t="shared" si="311"/>
        <v>1</v>
      </c>
      <c r="AG768">
        <f t="shared" si="312"/>
        <v>0</v>
      </c>
      <c r="AH768">
        <f t="shared" si="313"/>
        <v>0</v>
      </c>
      <c r="AI768">
        <f t="shared" si="314"/>
        <v>0</v>
      </c>
      <c r="AJ768">
        <f t="shared" si="315"/>
        <v>0</v>
      </c>
      <c r="AK768">
        <f t="shared" si="316"/>
        <v>0</v>
      </c>
      <c r="AL768">
        <f t="shared" si="317"/>
        <v>0</v>
      </c>
      <c r="AM768">
        <f t="shared" si="318"/>
        <v>0</v>
      </c>
      <c r="AN768">
        <f t="shared" si="319"/>
        <v>0</v>
      </c>
      <c r="AO768">
        <f t="shared" si="320"/>
        <v>0</v>
      </c>
      <c r="AP768">
        <f t="shared" si="321"/>
        <v>0</v>
      </c>
    </row>
    <row r="769" spans="1:42" x14ac:dyDescent="0.3">
      <c r="A769">
        <v>838</v>
      </c>
      <c r="B769" t="s">
        <v>862</v>
      </c>
      <c r="C769" s="1">
        <v>42486</v>
      </c>
      <c r="D769" s="5">
        <f>INDEX(daysDrivenData!B:C,MATCH(DataCleaned!B769,daysDrivenData!C:C,0),1)</f>
        <v>35</v>
      </c>
      <c r="E769">
        <v>243</v>
      </c>
      <c r="F769">
        <v>7.1563574792641704</v>
      </c>
      <c r="G769">
        <v>15.889643347050701</v>
      </c>
      <c r="H769">
        <v>31.275720164609002</v>
      </c>
      <c r="I769">
        <v>4258.83879139688</v>
      </c>
      <c r="J769">
        <v>17.526085561304001</v>
      </c>
      <c r="K769">
        <v>0</v>
      </c>
      <c r="L769">
        <v>0</v>
      </c>
      <c r="M769">
        <v>0</v>
      </c>
      <c r="N769">
        <v>0</v>
      </c>
      <c r="O769">
        <v>7</v>
      </c>
      <c r="P769">
        <v>59</v>
      </c>
      <c r="Q769">
        <v>4</v>
      </c>
      <c r="R769">
        <v>18</v>
      </c>
      <c r="S769">
        <v>14</v>
      </c>
      <c r="T769">
        <v>38</v>
      </c>
      <c r="U769">
        <v>28</v>
      </c>
      <c r="V769">
        <v>28</v>
      </c>
      <c r="W769">
        <v>47</v>
      </c>
      <c r="X769">
        <v>5</v>
      </c>
      <c r="Y769">
        <v>13</v>
      </c>
      <c r="Z769">
        <f t="shared" si="292"/>
        <v>9</v>
      </c>
      <c r="AA769">
        <f t="shared" si="293"/>
        <v>473.20431015520887</v>
      </c>
      <c r="AB769">
        <f t="shared" si="294"/>
        <v>27</v>
      </c>
      <c r="AC769">
        <f t="shared" si="295"/>
        <v>6.9428571428571431</v>
      </c>
      <c r="AD769">
        <f t="shared" si="309"/>
        <v>0</v>
      </c>
      <c r="AE769">
        <f t="shared" si="310"/>
        <v>0</v>
      </c>
      <c r="AF769">
        <f t="shared" si="311"/>
        <v>0</v>
      </c>
      <c r="AG769">
        <f t="shared" si="312"/>
        <v>0</v>
      </c>
      <c r="AH769">
        <f t="shared" si="313"/>
        <v>1</v>
      </c>
      <c r="AI769">
        <f t="shared" si="314"/>
        <v>1</v>
      </c>
      <c r="AJ769">
        <f t="shared" si="315"/>
        <v>1</v>
      </c>
      <c r="AK769">
        <f t="shared" si="316"/>
        <v>1</v>
      </c>
      <c r="AL769">
        <f t="shared" si="317"/>
        <v>1</v>
      </c>
      <c r="AM769">
        <f t="shared" si="318"/>
        <v>1</v>
      </c>
      <c r="AN769">
        <f t="shared" si="319"/>
        <v>1</v>
      </c>
      <c r="AO769">
        <f t="shared" si="320"/>
        <v>1</v>
      </c>
      <c r="AP769">
        <f t="shared" si="321"/>
        <v>1</v>
      </c>
    </row>
    <row r="770" spans="1:42" x14ac:dyDescent="0.3">
      <c r="A770">
        <v>839</v>
      </c>
      <c r="B770" t="s">
        <v>863</v>
      </c>
      <c r="C770" s="1">
        <v>42458</v>
      </c>
      <c r="D770" s="5">
        <f>INDEX(daysDrivenData!B:C,MATCH(DataCleaned!B770,daysDrivenData!C:C,0),1)</f>
        <v>7</v>
      </c>
      <c r="E770">
        <v>30</v>
      </c>
      <c r="F770">
        <v>2.2131847009747201</v>
      </c>
      <c r="G770">
        <v>12.3388888888888</v>
      </c>
      <c r="H770">
        <v>30</v>
      </c>
      <c r="I770">
        <v>307.75654045239997</v>
      </c>
      <c r="J770">
        <v>10.258551348413301</v>
      </c>
      <c r="K770">
        <v>14</v>
      </c>
      <c r="L770">
        <v>7</v>
      </c>
      <c r="M770">
        <v>4</v>
      </c>
      <c r="N770">
        <v>0</v>
      </c>
      <c r="O770">
        <v>0</v>
      </c>
      <c r="P770">
        <v>0</v>
      </c>
      <c r="Q770">
        <v>0</v>
      </c>
      <c r="R770">
        <v>5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8</v>
      </c>
      <c r="Z770">
        <f t="shared" si="292"/>
        <v>8</v>
      </c>
      <c r="AA770">
        <f t="shared" si="293"/>
        <v>38.469567556549997</v>
      </c>
      <c r="AB770">
        <f t="shared" si="294"/>
        <v>3.75</v>
      </c>
      <c r="AC770">
        <f t="shared" si="295"/>
        <v>4.2857142857142856</v>
      </c>
      <c r="AD770">
        <f t="shared" si="309"/>
        <v>1</v>
      </c>
      <c r="AE770">
        <f t="shared" si="310"/>
        <v>1</v>
      </c>
      <c r="AF770">
        <f t="shared" si="311"/>
        <v>1</v>
      </c>
      <c r="AG770">
        <f t="shared" si="312"/>
        <v>1</v>
      </c>
      <c r="AH770">
        <f t="shared" si="313"/>
        <v>1</v>
      </c>
      <c r="AI770">
        <f t="shared" si="314"/>
        <v>1</v>
      </c>
      <c r="AJ770">
        <f t="shared" si="315"/>
        <v>1</v>
      </c>
      <c r="AK770">
        <f t="shared" si="316"/>
        <v>1</v>
      </c>
      <c r="AL770">
        <f t="shared" si="317"/>
        <v>0</v>
      </c>
      <c r="AM770">
        <f t="shared" si="318"/>
        <v>0</v>
      </c>
      <c r="AN770">
        <f t="shared" si="319"/>
        <v>0</v>
      </c>
      <c r="AO770">
        <f t="shared" si="320"/>
        <v>0</v>
      </c>
      <c r="AP770">
        <f t="shared" si="321"/>
        <v>0</v>
      </c>
    </row>
    <row r="771" spans="1:42" x14ac:dyDescent="0.3">
      <c r="A771">
        <v>840</v>
      </c>
      <c r="B771" t="s">
        <v>864</v>
      </c>
      <c r="C771" s="1">
        <v>42501</v>
      </c>
      <c r="D771" s="5">
        <f>INDEX(daysDrivenData!B:C,MATCH(DataCleaned!B771,daysDrivenData!C:C,0),1)</f>
        <v>36</v>
      </c>
      <c r="E771">
        <v>318</v>
      </c>
      <c r="F771">
        <v>5.5526707968022802</v>
      </c>
      <c r="G771">
        <v>15.248899371069101</v>
      </c>
      <c r="H771">
        <v>43.710691823899303</v>
      </c>
      <c r="I771">
        <v>5130.6722280966096</v>
      </c>
      <c r="J771">
        <v>16.1341893965302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18</v>
      </c>
      <c r="R771">
        <v>62</v>
      </c>
      <c r="S771">
        <v>43</v>
      </c>
      <c r="T771">
        <v>34</v>
      </c>
      <c r="U771">
        <v>43</v>
      </c>
      <c r="V771">
        <v>24</v>
      </c>
      <c r="W771">
        <v>94</v>
      </c>
      <c r="X771">
        <v>7</v>
      </c>
      <c r="Y771">
        <v>13</v>
      </c>
      <c r="Z771">
        <f t="shared" ref="Z771:Z834" si="322">Y771-X771+1</f>
        <v>7</v>
      </c>
      <c r="AA771">
        <f t="shared" ref="AA771:AA834" si="323">I771/Z771</f>
        <v>732.95317544237275</v>
      </c>
      <c r="AB771">
        <f t="shared" ref="AB771:AB834" si="324">E771/Z771</f>
        <v>45.428571428571431</v>
      </c>
      <c r="AC771">
        <f t="shared" ref="AC771:AC834" si="325">E771/D771</f>
        <v>8.8333333333333339</v>
      </c>
      <c r="AD771">
        <f t="shared" si="309"/>
        <v>0</v>
      </c>
      <c r="AE771">
        <f t="shared" si="310"/>
        <v>0</v>
      </c>
      <c r="AF771">
        <f t="shared" si="311"/>
        <v>0</v>
      </c>
      <c r="AG771">
        <f t="shared" si="312"/>
        <v>0</v>
      </c>
      <c r="AH771">
        <f t="shared" si="313"/>
        <v>0</v>
      </c>
      <c r="AI771">
        <f t="shared" si="314"/>
        <v>0</v>
      </c>
      <c r="AJ771">
        <f t="shared" si="315"/>
        <v>1</v>
      </c>
      <c r="AK771">
        <f t="shared" si="316"/>
        <v>1</v>
      </c>
      <c r="AL771">
        <f t="shared" si="317"/>
        <v>1</v>
      </c>
      <c r="AM771">
        <f t="shared" si="318"/>
        <v>1</v>
      </c>
      <c r="AN771">
        <f t="shared" si="319"/>
        <v>1</v>
      </c>
      <c r="AO771">
        <f t="shared" si="320"/>
        <v>1</v>
      </c>
      <c r="AP771">
        <f t="shared" si="321"/>
        <v>1</v>
      </c>
    </row>
    <row r="772" spans="1:42" x14ac:dyDescent="0.3">
      <c r="A772">
        <v>841</v>
      </c>
      <c r="B772" t="s">
        <v>865</v>
      </c>
      <c r="C772" s="1">
        <v>42478</v>
      </c>
      <c r="D772" s="5">
        <f>INDEX(daysDrivenData!B:C,MATCH(DataCleaned!B772,daysDrivenData!C:C,0),1)</f>
        <v>15</v>
      </c>
      <c r="E772">
        <v>56</v>
      </c>
      <c r="F772">
        <v>6.5441534151533203</v>
      </c>
      <c r="G772">
        <v>14.146428571428499</v>
      </c>
      <c r="H772">
        <v>30.357142857142801</v>
      </c>
      <c r="I772">
        <v>919.17039604848298</v>
      </c>
      <c r="J772">
        <v>16.413757072294299</v>
      </c>
      <c r="K772">
        <v>0</v>
      </c>
      <c r="L772">
        <v>0</v>
      </c>
      <c r="M772">
        <v>0</v>
      </c>
      <c r="N772">
        <v>8</v>
      </c>
      <c r="O772">
        <v>9</v>
      </c>
      <c r="P772">
        <v>14</v>
      </c>
      <c r="Q772">
        <v>17</v>
      </c>
      <c r="R772">
        <v>5</v>
      </c>
      <c r="S772">
        <v>0</v>
      </c>
      <c r="T772">
        <v>0</v>
      </c>
      <c r="U772">
        <v>0</v>
      </c>
      <c r="V772">
        <v>0</v>
      </c>
      <c r="W772">
        <v>3</v>
      </c>
      <c r="X772">
        <v>4</v>
      </c>
      <c r="Y772">
        <v>13</v>
      </c>
      <c r="Z772">
        <f t="shared" si="322"/>
        <v>10</v>
      </c>
      <c r="AA772">
        <f t="shared" si="323"/>
        <v>91.917039604848298</v>
      </c>
      <c r="AB772">
        <f t="shared" si="324"/>
        <v>5.6</v>
      </c>
      <c r="AC772">
        <f t="shared" si="325"/>
        <v>3.7333333333333334</v>
      </c>
      <c r="AD772">
        <f t="shared" si="309"/>
        <v>0</v>
      </c>
      <c r="AE772">
        <f t="shared" si="310"/>
        <v>0</v>
      </c>
      <c r="AF772">
        <f t="shared" si="311"/>
        <v>0</v>
      </c>
      <c r="AG772">
        <f t="shared" si="312"/>
        <v>1</v>
      </c>
      <c r="AH772">
        <f t="shared" si="313"/>
        <v>1</v>
      </c>
      <c r="AI772">
        <f t="shared" si="314"/>
        <v>1</v>
      </c>
      <c r="AJ772">
        <f t="shared" si="315"/>
        <v>1</v>
      </c>
      <c r="AK772">
        <f t="shared" si="316"/>
        <v>1</v>
      </c>
      <c r="AL772">
        <f t="shared" si="317"/>
        <v>1</v>
      </c>
      <c r="AM772">
        <f t="shared" si="318"/>
        <v>1</v>
      </c>
      <c r="AN772">
        <f t="shared" si="319"/>
        <v>1</v>
      </c>
      <c r="AO772">
        <f t="shared" si="320"/>
        <v>1</v>
      </c>
      <c r="AP772">
        <f t="shared" si="321"/>
        <v>1</v>
      </c>
    </row>
    <row r="773" spans="1:42" x14ac:dyDescent="0.3">
      <c r="A773">
        <v>842</v>
      </c>
      <c r="B773" t="s">
        <v>866</v>
      </c>
      <c r="C773" s="1">
        <v>42473</v>
      </c>
      <c r="D773" s="5">
        <f>INDEX(daysDrivenData!B:C,MATCH(DataCleaned!B773,daysDrivenData!C:C,0),1)</f>
        <v>18</v>
      </c>
      <c r="E773">
        <v>35</v>
      </c>
      <c r="F773">
        <v>4.1431891334335802</v>
      </c>
      <c r="G773">
        <v>17.896190476190402</v>
      </c>
      <c r="H773">
        <v>40</v>
      </c>
      <c r="I773">
        <v>539.92230886885295</v>
      </c>
      <c r="J773">
        <v>15.4263516819672</v>
      </c>
      <c r="K773">
        <v>0</v>
      </c>
      <c r="L773">
        <v>0</v>
      </c>
      <c r="M773">
        <v>10</v>
      </c>
      <c r="N773">
        <v>0</v>
      </c>
      <c r="O773">
        <v>0</v>
      </c>
      <c r="P773">
        <v>0</v>
      </c>
      <c r="Q773">
        <v>2</v>
      </c>
      <c r="R773">
        <v>2</v>
      </c>
      <c r="S773">
        <v>5</v>
      </c>
      <c r="T773">
        <v>4</v>
      </c>
      <c r="U773">
        <v>5</v>
      </c>
      <c r="V773">
        <v>2</v>
      </c>
      <c r="W773">
        <v>5</v>
      </c>
      <c r="X773">
        <v>3</v>
      </c>
      <c r="Y773">
        <v>13</v>
      </c>
      <c r="Z773">
        <f t="shared" si="322"/>
        <v>11</v>
      </c>
      <c r="AA773">
        <f t="shared" si="323"/>
        <v>49.083846260804812</v>
      </c>
      <c r="AB773">
        <f t="shared" si="324"/>
        <v>3.1818181818181817</v>
      </c>
      <c r="AC773">
        <f t="shared" si="325"/>
        <v>1.9444444444444444</v>
      </c>
      <c r="AD773">
        <f t="shared" si="309"/>
        <v>0</v>
      </c>
      <c r="AE773">
        <f t="shared" si="310"/>
        <v>0</v>
      </c>
      <c r="AF773">
        <f t="shared" si="311"/>
        <v>1</v>
      </c>
      <c r="AG773">
        <f t="shared" si="312"/>
        <v>1</v>
      </c>
      <c r="AH773">
        <f t="shared" si="313"/>
        <v>1</v>
      </c>
      <c r="AI773">
        <f t="shared" si="314"/>
        <v>1</v>
      </c>
      <c r="AJ773">
        <f t="shared" si="315"/>
        <v>1</v>
      </c>
      <c r="AK773">
        <f t="shared" si="316"/>
        <v>1</v>
      </c>
      <c r="AL773">
        <f t="shared" si="317"/>
        <v>1</v>
      </c>
      <c r="AM773">
        <f t="shared" si="318"/>
        <v>1</v>
      </c>
      <c r="AN773">
        <f t="shared" si="319"/>
        <v>1</v>
      </c>
      <c r="AO773">
        <f t="shared" si="320"/>
        <v>1</v>
      </c>
      <c r="AP773">
        <f t="shared" si="321"/>
        <v>1</v>
      </c>
    </row>
    <row r="774" spans="1:42" x14ac:dyDescent="0.3">
      <c r="A774">
        <v>843</v>
      </c>
      <c r="B774" t="s">
        <v>867</v>
      </c>
      <c r="C774" s="1">
        <v>42459</v>
      </c>
      <c r="D774" s="5">
        <f>INDEX(daysDrivenData!B:C,MATCH(DataCleaned!B774,daysDrivenData!C:C,0),1)</f>
        <v>30</v>
      </c>
      <c r="E774">
        <v>222</v>
      </c>
      <c r="F774">
        <v>4.6268645520512699</v>
      </c>
      <c r="G774">
        <v>13.761636636636601</v>
      </c>
      <c r="H774">
        <v>28.828828828828801</v>
      </c>
      <c r="I774">
        <v>3099.1057715481602</v>
      </c>
      <c r="J774">
        <v>13.9599359078746</v>
      </c>
      <c r="K774">
        <v>12</v>
      </c>
      <c r="L774">
        <v>67</v>
      </c>
      <c r="M774">
        <v>67</v>
      </c>
      <c r="N774">
        <v>0</v>
      </c>
      <c r="O774">
        <v>0</v>
      </c>
      <c r="P774">
        <v>15</v>
      </c>
      <c r="Q774">
        <v>11</v>
      </c>
      <c r="R774">
        <v>26</v>
      </c>
      <c r="S774">
        <v>4</v>
      </c>
      <c r="T774">
        <v>7</v>
      </c>
      <c r="U774">
        <v>5</v>
      </c>
      <c r="V774">
        <v>7</v>
      </c>
      <c r="W774">
        <v>1</v>
      </c>
      <c r="X774">
        <v>1</v>
      </c>
      <c r="Y774">
        <v>13</v>
      </c>
      <c r="Z774">
        <f t="shared" si="322"/>
        <v>13</v>
      </c>
      <c r="AA774">
        <f t="shared" si="323"/>
        <v>238.39275165755078</v>
      </c>
      <c r="AB774">
        <f t="shared" si="324"/>
        <v>17.076923076923077</v>
      </c>
      <c r="AC774">
        <f t="shared" si="325"/>
        <v>7.4</v>
      </c>
      <c r="AD774">
        <f t="shared" si="309"/>
        <v>1</v>
      </c>
      <c r="AE774">
        <f t="shared" si="310"/>
        <v>1</v>
      </c>
      <c r="AF774">
        <f t="shared" si="311"/>
        <v>1</v>
      </c>
      <c r="AG774">
        <f t="shared" si="312"/>
        <v>1</v>
      </c>
      <c r="AH774">
        <f t="shared" si="313"/>
        <v>1</v>
      </c>
      <c r="AI774">
        <f t="shared" si="314"/>
        <v>1</v>
      </c>
      <c r="AJ774">
        <f t="shared" si="315"/>
        <v>1</v>
      </c>
      <c r="AK774">
        <f t="shared" si="316"/>
        <v>1</v>
      </c>
      <c r="AL774">
        <f t="shared" si="317"/>
        <v>1</v>
      </c>
      <c r="AM774">
        <f t="shared" si="318"/>
        <v>1</v>
      </c>
      <c r="AN774">
        <f t="shared" si="319"/>
        <v>1</v>
      </c>
      <c r="AO774">
        <f t="shared" si="320"/>
        <v>1</v>
      </c>
      <c r="AP774">
        <f t="shared" si="321"/>
        <v>1</v>
      </c>
    </row>
    <row r="775" spans="1:42" x14ac:dyDescent="0.3">
      <c r="A775">
        <v>844</v>
      </c>
      <c r="B775" t="s">
        <v>868</v>
      </c>
      <c r="C775" s="1">
        <v>42484</v>
      </c>
      <c r="D775" s="5">
        <f>INDEX(daysDrivenData!B:C,MATCH(DataCleaned!B775,daysDrivenData!C:C,0),1)</f>
        <v>9</v>
      </c>
      <c r="E775">
        <v>23</v>
      </c>
      <c r="F775">
        <v>6.0714600260112004</v>
      </c>
      <c r="G775">
        <v>16.789855072463698</v>
      </c>
      <c r="H775">
        <v>39.130434782608603</v>
      </c>
      <c r="I775">
        <v>384.93478737867702</v>
      </c>
      <c r="J775">
        <v>16.736295103420701</v>
      </c>
      <c r="K775">
        <v>0</v>
      </c>
      <c r="L775">
        <v>0</v>
      </c>
      <c r="M775">
        <v>0</v>
      </c>
      <c r="N775">
        <v>2</v>
      </c>
      <c r="O775">
        <v>5</v>
      </c>
      <c r="P775">
        <v>0</v>
      </c>
      <c r="Q775">
        <v>0</v>
      </c>
      <c r="R775">
        <v>4</v>
      </c>
      <c r="S775">
        <v>5</v>
      </c>
      <c r="T775">
        <v>0</v>
      </c>
      <c r="U775">
        <v>3</v>
      </c>
      <c r="V775">
        <v>0</v>
      </c>
      <c r="W775">
        <v>4</v>
      </c>
      <c r="X775">
        <v>4</v>
      </c>
      <c r="Y775">
        <v>13</v>
      </c>
      <c r="Z775">
        <f t="shared" si="322"/>
        <v>10</v>
      </c>
      <c r="AA775">
        <f t="shared" si="323"/>
        <v>38.493478737867704</v>
      </c>
      <c r="AB775">
        <f t="shared" si="324"/>
        <v>2.2999999999999998</v>
      </c>
      <c r="AC775">
        <f t="shared" si="325"/>
        <v>2.5555555555555554</v>
      </c>
      <c r="AD775">
        <f t="shared" si="309"/>
        <v>0</v>
      </c>
      <c r="AE775">
        <f t="shared" si="310"/>
        <v>0</v>
      </c>
      <c r="AF775">
        <f t="shared" si="311"/>
        <v>0</v>
      </c>
      <c r="AG775">
        <f t="shared" si="312"/>
        <v>1</v>
      </c>
      <c r="AH775">
        <f t="shared" si="313"/>
        <v>1</v>
      </c>
      <c r="AI775">
        <f t="shared" si="314"/>
        <v>1</v>
      </c>
      <c r="AJ775">
        <f t="shared" si="315"/>
        <v>1</v>
      </c>
      <c r="AK775">
        <f t="shared" si="316"/>
        <v>1</v>
      </c>
      <c r="AL775">
        <f t="shared" si="317"/>
        <v>1</v>
      </c>
      <c r="AM775">
        <f t="shared" si="318"/>
        <v>1</v>
      </c>
      <c r="AN775">
        <f t="shared" si="319"/>
        <v>1</v>
      </c>
      <c r="AO775">
        <f t="shared" si="320"/>
        <v>1</v>
      </c>
      <c r="AP775">
        <f t="shared" si="321"/>
        <v>1</v>
      </c>
    </row>
    <row r="776" spans="1:42" x14ac:dyDescent="0.3">
      <c r="A776">
        <v>845</v>
      </c>
      <c r="B776" t="s">
        <v>869</v>
      </c>
      <c r="C776" s="1">
        <v>42482</v>
      </c>
      <c r="D776" s="5">
        <f>INDEX(daysDrivenData!B:C,MATCH(DataCleaned!B776,daysDrivenData!C:C,0),1)</f>
        <v>6</v>
      </c>
      <c r="E776">
        <v>44</v>
      </c>
      <c r="F776">
        <v>3.4966197323126198</v>
      </c>
      <c r="G776">
        <v>12.045833333333301</v>
      </c>
      <c r="H776">
        <v>29.545454545454501</v>
      </c>
      <c r="I776">
        <v>516.62693601932006</v>
      </c>
      <c r="J776">
        <v>11.741521273166301</v>
      </c>
      <c r="K776">
        <v>0</v>
      </c>
      <c r="L776">
        <v>0</v>
      </c>
      <c r="M776">
        <v>0</v>
      </c>
      <c r="N776">
        <v>9</v>
      </c>
      <c r="O776">
        <v>16</v>
      </c>
      <c r="P776">
        <v>0</v>
      </c>
      <c r="Q776">
        <v>0</v>
      </c>
      <c r="R776">
        <v>19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4</v>
      </c>
      <c r="Y776">
        <v>8</v>
      </c>
      <c r="Z776">
        <f t="shared" si="322"/>
        <v>5</v>
      </c>
      <c r="AA776">
        <f t="shared" si="323"/>
        <v>103.32538720386401</v>
      </c>
      <c r="AB776">
        <f t="shared" si="324"/>
        <v>8.8000000000000007</v>
      </c>
      <c r="AC776">
        <f t="shared" si="325"/>
        <v>7.333333333333333</v>
      </c>
      <c r="AD776">
        <f t="shared" si="309"/>
        <v>0</v>
      </c>
      <c r="AE776">
        <f t="shared" si="310"/>
        <v>0</v>
      </c>
      <c r="AF776">
        <f t="shared" si="311"/>
        <v>0</v>
      </c>
      <c r="AG776">
        <f t="shared" si="312"/>
        <v>1</v>
      </c>
      <c r="AH776">
        <f t="shared" si="313"/>
        <v>1</v>
      </c>
      <c r="AI776">
        <f t="shared" si="314"/>
        <v>1</v>
      </c>
      <c r="AJ776">
        <f t="shared" si="315"/>
        <v>1</v>
      </c>
      <c r="AK776">
        <f t="shared" si="316"/>
        <v>1</v>
      </c>
      <c r="AL776">
        <f t="shared" si="317"/>
        <v>0</v>
      </c>
      <c r="AM776">
        <f t="shared" si="318"/>
        <v>0</v>
      </c>
      <c r="AN776">
        <f t="shared" si="319"/>
        <v>0</v>
      </c>
      <c r="AO776">
        <f t="shared" si="320"/>
        <v>0</v>
      </c>
      <c r="AP776">
        <f t="shared" si="321"/>
        <v>0</v>
      </c>
    </row>
    <row r="777" spans="1:42" x14ac:dyDescent="0.3">
      <c r="A777">
        <v>846</v>
      </c>
      <c r="B777" t="s">
        <v>870</v>
      </c>
      <c r="C777" s="1">
        <v>42460</v>
      </c>
      <c r="D777" s="5">
        <f>INDEX(daysDrivenData!B:C,MATCH(DataCleaned!B777,daysDrivenData!C:C,0),1)</f>
        <v>8</v>
      </c>
      <c r="E777">
        <v>34</v>
      </c>
      <c r="F777">
        <v>3.3048440025468899</v>
      </c>
      <c r="G777">
        <v>14.281862745098</v>
      </c>
      <c r="H777">
        <v>35.294117647058798</v>
      </c>
      <c r="I777">
        <v>429.73133284969799</v>
      </c>
      <c r="J777">
        <v>12.6391568485205</v>
      </c>
      <c r="K777">
        <v>6</v>
      </c>
      <c r="L777">
        <v>23</v>
      </c>
      <c r="M777">
        <v>5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</v>
      </c>
      <c r="Y777">
        <v>3</v>
      </c>
      <c r="Z777">
        <f t="shared" si="322"/>
        <v>3</v>
      </c>
      <c r="AA777">
        <f t="shared" si="323"/>
        <v>143.24377761656601</v>
      </c>
      <c r="AB777">
        <f t="shared" si="324"/>
        <v>11.333333333333334</v>
      </c>
      <c r="AC777">
        <f t="shared" si="325"/>
        <v>4.25</v>
      </c>
      <c r="AD777">
        <f t="shared" si="309"/>
        <v>1</v>
      </c>
      <c r="AE777">
        <f t="shared" si="310"/>
        <v>1</v>
      </c>
      <c r="AF777">
        <f t="shared" si="311"/>
        <v>1</v>
      </c>
      <c r="AG777">
        <f t="shared" si="312"/>
        <v>0</v>
      </c>
      <c r="AH777">
        <f t="shared" si="313"/>
        <v>0</v>
      </c>
      <c r="AI777">
        <f t="shared" si="314"/>
        <v>0</v>
      </c>
      <c r="AJ777">
        <f t="shared" si="315"/>
        <v>0</v>
      </c>
      <c r="AK777">
        <f t="shared" si="316"/>
        <v>0</v>
      </c>
      <c r="AL777">
        <f t="shared" si="317"/>
        <v>0</v>
      </c>
      <c r="AM777">
        <f t="shared" si="318"/>
        <v>0</v>
      </c>
      <c r="AN777">
        <f t="shared" si="319"/>
        <v>0</v>
      </c>
      <c r="AO777">
        <f t="shared" si="320"/>
        <v>0</v>
      </c>
      <c r="AP777">
        <f t="shared" si="321"/>
        <v>0</v>
      </c>
    </row>
    <row r="778" spans="1:42" x14ac:dyDescent="0.3">
      <c r="A778">
        <v>847</v>
      </c>
      <c r="B778" t="s">
        <v>871</v>
      </c>
      <c r="C778" s="1">
        <v>42483</v>
      </c>
      <c r="D778" s="5">
        <f>INDEX(daysDrivenData!B:C,MATCH(DataCleaned!B778,daysDrivenData!C:C,0),1)</f>
        <v>50</v>
      </c>
      <c r="E778">
        <v>275</v>
      </c>
      <c r="F778">
        <v>8.7190570499256008</v>
      </c>
      <c r="G778">
        <v>19.9136363636363</v>
      </c>
      <c r="H778">
        <v>22.909090909090899</v>
      </c>
      <c r="I778">
        <v>5521.2026630181699</v>
      </c>
      <c r="J778">
        <v>20.0771005927933</v>
      </c>
      <c r="K778">
        <v>0</v>
      </c>
      <c r="L778">
        <v>0</v>
      </c>
      <c r="M778">
        <v>0</v>
      </c>
      <c r="N778">
        <v>2</v>
      </c>
      <c r="O778">
        <v>17</v>
      </c>
      <c r="P778">
        <v>27</v>
      </c>
      <c r="Q778">
        <v>45</v>
      </c>
      <c r="R778">
        <v>50</v>
      </c>
      <c r="S778">
        <v>29</v>
      </c>
      <c r="T778">
        <v>31</v>
      </c>
      <c r="U778">
        <v>27</v>
      </c>
      <c r="V778">
        <v>24</v>
      </c>
      <c r="W778">
        <v>23</v>
      </c>
      <c r="X778">
        <v>4</v>
      </c>
      <c r="Y778">
        <v>13</v>
      </c>
      <c r="Z778">
        <f t="shared" si="322"/>
        <v>10</v>
      </c>
      <c r="AA778">
        <f t="shared" si="323"/>
        <v>552.12026630181697</v>
      </c>
      <c r="AB778">
        <f t="shared" si="324"/>
        <v>27.5</v>
      </c>
      <c r="AC778">
        <f t="shared" si="325"/>
        <v>5.5</v>
      </c>
      <c r="AD778">
        <f t="shared" si="309"/>
        <v>0</v>
      </c>
      <c r="AE778">
        <f t="shared" si="310"/>
        <v>0</v>
      </c>
      <c r="AF778">
        <f t="shared" si="311"/>
        <v>0</v>
      </c>
      <c r="AG778">
        <f t="shared" si="312"/>
        <v>1</v>
      </c>
      <c r="AH778">
        <f t="shared" si="313"/>
        <v>1</v>
      </c>
      <c r="AI778">
        <f t="shared" si="314"/>
        <v>1</v>
      </c>
      <c r="AJ778">
        <f t="shared" si="315"/>
        <v>1</v>
      </c>
      <c r="AK778">
        <f t="shared" si="316"/>
        <v>1</v>
      </c>
      <c r="AL778">
        <f t="shared" si="317"/>
        <v>1</v>
      </c>
      <c r="AM778">
        <f t="shared" si="318"/>
        <v>1</v>
      </c>
      <c r="AN778">
        <f t="shared" si="319"/>
        <v>1</v>
      </c>
      <c r="AO778">
        <f t="shared" si="320"/>
        <v>1</v>
      </c>
      <c r="AP778">
        <f t="shared" si="321"/>
        <v>1</v>
      </c>
    </row>
    <row r="779" spans="1:42" x14ac:dyDescent="0.3">
      <c r="A779">
        <v>848</v>
      </c>
      <c r="B779" t="s">
        <v>872</v>
      </c>
      <c r="C779" s="1">
        <v>42484</v>
      </c>
      <c r="D779" s="5">
        <f>INDEX(daysDrivenData!B:C,MATCH(DataCleaned!B779,daysDrivenData!C:C,0),1)</f>
        <v>25</v>
      </c>
      <c r="E779">
        <v>206</v>
      </c>
      <c r="F779">
        <v>3.5835983417673098</v>
      </c>
      <c r="G779">
        <v>12.2864077669902</v>
      </c>
      <c r="H779">
        <v>37.864077669902898</v>
      </c>
      <c r="I779">
        <v>2499.8718255506401</v>
      </c>
      <c r="J779">
        <v>12.1353001240322</v>
      </c>
      <c r="K779">
        <v>0</v>
      </c>
      <c r="L779">
        <v>0</v>
      </c>
      <c r="M779">
        <v>0</v>
      </c>
      <c r="N779">
        <v>6</v>
      </c>
      <c r="O779">
        <v>40</v>
      </c>
      <c r="P779">
        <v>14</v>
      </c>
      <c r="Q779">
        <v>6</v>
      </c>
      <c r="R779">
        <v>1</v>
      </c>
      <c r="S779">
        <v>0</v>
      </c>
      <c r="T779">
        <v>51</v>
      </c>
      <c r="U779">
        <v>2</v>
      </c>
      <c r="V779">
        <v>25</v>
      </c>
      <c r="W779">
        <v>61</v>
      </c>
      <c r="X779">
        <v>4</v>
      </c>
      <c r="Y779">
        <v>13</v>
      </c>
      <c r="Z779">
        <f t="shared" si="322"/>
        <v>10</v>
      </c>
      <c r="AA779">
        <f t="shared" si="323"/>
        <v>249.98718255506401</v>
      </c>
      <c r="AB779">
        <f t="shared" si="324"/>
        <v>20.6</v>
      </c>
      <c r="AC779">
        <f t="shared" si="325"/>
        <v>8.24</v>
      </c>
      <c r="AD779">
        <f t="shared" si="309"/>
        <v>0</v>
      </c>
      <c r="AE779">
        <f t="shared" si="310"/>
        <v>0</v>
      </c>
      <c r="AF779">
        <f t="shared" si="311"/>
        <v>0</v>
      </c>
      <c r="AG779">
        <f t="shared" si="312"/>
        <v>1</v>
      </c>
      <c r="AH779">
        <f t="shared" si="313"/>
        <v>1</v>
      </c>
      <c r="AI779">
        <f t="shared" si="314"/>
        <v>1</v>
      </c>
      <c r="AJ779">
        <f t="shared" si="315"/>
        <v>1</v>
      </c>
      <c r="AK779">
        <f t="shared" si="316"/>
        <v>1</v>
      </c>
      <c r="AL779">
        <f t="shared" si="317"/>
        <v>1</v>
      </c>
      <c r="AM779">
        <f t="shared" si="318"/>
        <v>1</v>
      </c>
      <c r="AN779">
        <f t="shared" si="319"/>
        <v>1</v>
      </c>
      <c r="AO779">
        <f t="shared" si="320"/>
        <v>1</v>
      </c>
      <c r="AP779">
        <f t="shared" si="321"/>
        <v>1</v>
      </c>
    </row>
    <row r="780" spans="1:42" hidden="1" x14ac:dyDescent="0.3">
      <c r="A780">
        <v>849</v>
      </c>
      <c r="B780" t="s">
        <v>873</v>
      </c>
      <c r="C780" s="1">
        <v>42495</v>
      </c>
      <c r="D780" s="5">
        <f>INDEX(daysDrivenData!B:C,MATCH(DataCleaned!B780,daysDrivenData!C:C,0),1)</f>
        <v>0</v>
      </c>
      <c r="E780">
        <v>56</v>
      </c>
      <c r="F780">
        <v>3.7525365322785298</v>
      </c>
      <c r="G780">
        <v>11.9279761904761</v>
      </c>
      <c r="H780">
        <v>26.785714285714199</v>
      </c>
      <c r="I780">
        <v>664.00022526108</v>
      </c>
      <c r="J780">
        <v>11.8571468796621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-1</v>
      </c>
      <c r="Y780">
        <v>-1</v>
      </c>
      <c r="Z780">
        <f t="shared" si="322"/>
        <v>1</v>
      </c>
      <c r="AA780">
        <f t="shared" si="323"/>
        <v>664.00022526108</v>
      </c>
      <c r="AB780">
        <f t="shared" si="324"/>
        <v>56</v>
      </c>
      <c r="AC780" t="e">
        <f t="shared" si="325"/>
        <v>#DIV/0!</v>
      </c>
    </row>
    <row r="781" spans="1:42" x14ac:dyDescent="0.3">
      <c r="A781">
        <v>851</v>
      </c>
      <c r="B781" t="s">
        <v>875</v>
      </c>
      <c r="C781" s="1">
        <v>42457</v>
      </c>
      <c r="D781" s="5">
        <f>INDEX(daysDrivenData!B:C,MATCH(DataCleaned!B781,daysDrivenData!C:C,0),1)</f>
        <v>4</v>
      </c>
      <c r="E781">
        <v>32</v>
      </c>
      <c r="F781">
        <v>2.2369418519392998</v>
      </c>
      <c r="G781">
        <v>10.958854166666599</v>
      </c>
      <c r="H781">
        <v>9.375</v>
      </c>
      <c r="I781">
        <v>286.60241154759098</v>
      </c>
      <c r="J781">
        <v>8.9563253608622198</v>
      </c>
      <c r="K781">
        <v>32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1</v>
      </c>
      <c r="Z781">
        <f t="shared" si="322"/>
        <v>1</v>
      </c>
      <c r="AA781">
        <f t="shared" si="323"/>
        <v>286.60241154759098</v>
      </c>
      <c r="AB781">
        <f t="shared" si="324"/>
        <v>32</v>
      </c>
      <c r="AC781">
        <f t="shared" si="325"/>
        <v>8</v>
      </c>
      <c r="AD781">
        <f t="shared" ref="AD781:AD844" si="326">IF(AND($X781&lt;=$AD$1,$Y781&gt;=$AD$1),1,0)</f>
        <v>1</v>
      </c>
      <c r="AE781">
        <f t="shared" ref="AE781:AE844" si="327">IF(AND($X781&lt;=$AE$1,$Y781&gt;=$AE$1),1,0)</f>
        <v>0</v>
      </c>
      <c r="AF781">
        <f t="shared" ref="AF781:AF844" si="328">IF(AND($X781&lt;=$AF$1,$Y781&gt;=$AF$1),1,0)</f>
        <v>0</v>
      </c>
      <c r="AG781">
        <f t="shared" ref="AG781:AG844" si="329">IF(AND($X781&lt;=$AG$1,$Y781&gt;=$AG$1),1,0)</f>
        <v>0</v>
      </c>
      <c r="AH781">
        <f t="shared" ref="AH781:AH844" si="330">IF(AND($X781&lt;=$AH$1,$Y781&gt;=$AH$1),1,0)</f>
        <v>0</v>
      </c>
      <c r="AI781">
        <f t="shared" ref="AI781:AI844" si="331">IF(AND($X781&lt;=$AI$1,$Y781&gt;=$AI$1),1,0)</f>
        <v>0</v>
      </c>
      <c r="AJ781">
        <f t="shared" ref="AJ781:AJ844" si="332">IF(AND($X781&lt;=$AJ$1,$Y781&gt;=$AJ$1),1,0)</f>
        <v>0</v>
      </c>
      <c r="AK781">
        <f t="shared" ref="AK781:AK844" si="333">IF(AND($X781&lt;=$AK$1,$Y781&gt;=$AK$1),1,0)</f>
        <v>0</v>
      </c>
      <c r="AL781">
        <f t="shared" ref="AL781:AL844" si="334">IF(AND($X781&lt;=$AL$1,$Y781&gt;=$AL$1),1,0)</f>
        <v>0</v>
      </c>
      <c r="AM781">
        <f t="shared" ref="AM781:AM844" si="335">IF(AND($X781&lt;=$AM$1,$Y781&gt;=$AM$1),1,0)</f>
        <v>0</v>
      </c>
      <c r="AN781">
        <f t="shared" ref="AN781:AN844" si="336">IF(AND($X781&lt;=$AN$1,$Y781&gt;=$AN$1),1,0)</f>
        <v>0</v>
      </c>
      <c r="AO781">
        <f t="shared" ref="AO781:AO844" si="337">IF(AND($X781&lt;=$AO$1,$Y781&gt;=$AO$1),1,0)</f>
        <v>0</v>
      </c>
      <c r="AP781">
        <f t="shared" ref="AP781:AP844" si="338">IF(AND($X781&lt;=$AP$1,$Y781&gt;=$AP$1),1,0)</f>
        <v>0</v>
      </c>
    </row>
    <row r="782" spans="1:42" x14ac:dyDescent="0.3">
      <c r="A782">
        <v>852</v>
      </c>
      <c r="B782" t="s">
        <v>876</v>
      </c>
      <c r="C782" s="1">
        <v>42500</v>
      </c>
      <c r="D782" s="5">
        <f>INDEX(daysDrivenData!B:C,MATCH(DataCleaned!B782,daysDrivenData!C:C,0),1)</f>
        <v>41</v>
      </c>
      <c r="E782">
        <v>275</v>
      </c>
      <c r="F782">
        <v>3.62986520730689</v>
      </c>
      <c r="G782">
        <v>14.974</v>
      </c>
      <c r="H782">
        <v>53.454545454545404</v>
      </c>
      <c r="I782">
        <v>3812.3338188688099</v>
      </c>
      <c r="J782">
        <v>13.8630320686138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45</v>
      </c>
      <c r="R782">
        <v>43</v>
      </c>
      <c r="S782">
        <v>39</v>
      </c>
      <c r="T782">
        <v>36</v>
      </c>
      <c r="U782">
        <v>38</v>
      </c>
      <c r="V782">
        <v>35</v>
      </c>
      <c r="W782">
        <v>39</v>
      </c>
      <c r="X782">
        <v>7</v>
      </c>
      <c r="Y782">
        <v>13</v>
      </c>
      <c r="Z782">
        <f t="shared" si="322"/>
        <v>7</v>
      </c>
      <c r="AA782">
        <f t="shared" si="323"/>
        <v>544.61911698125857</v>
      </c>
      <c r="AB782">
        <f t="shared" si="324"/>
        <v>39.285714285714285</v>
      </c>
      <c r="AC782">
        <f t="shared" si="325"/>
        <v>6.7073170731707314</v>
      </c>
      <c r="AD782">
        <f t="shared" si="326"/>
        <v>0</v>
      </c>
      <c r="AE782">
        <f t="shared" si="327"/>
        <v>0</v>
      </c>
      <c r="AF782">
        <f t="shared" si="328"/>
        <v>0</v>
      </c>
      <c r="AG782">
        <f t="shared" si="329"/>
        <v>0</v>
      </c>
      <c r="AH782">
        <f t="shared" si="330"/>
        <v>0</v>
      </c>
      <c r="AI782">
        <f t="shared" si="331"/>
        <v>0</v>
      </c>
      <c r="AJ782">
        <f t="shared" si="332"/>
        <v>1</v>
      </c>
      <c r="AK782">
        <f t="shared" si="333"/>
        <v>1</v>
      </c>
      <c r="AL782">
        <f t="shared" si="334"/>
        <v>1</v>
      </c>
      <c r="AM782">
        <f t="shared" si="335"/>
        <v>1</v>
      </c>
      <c r="AN782">
        <f t="shared" si="336"/>
        <v>1</v>
      </c>
      <c r="AO782">
        <f t="shared" si="337"/>
        <v>1</v>
      </c>
      <c r="AP782">
        <f t="shared" si="338"/>
        <v>1</v>
      </c>
    </row>
    <row r="783" spans="1:42" x14ac:dyDescent="0.3">
      <c r="A783">
        <v>853</v>
      </c>
      <c r="B783" t="s">
        <v>877</v>
      </c>
      <c r="C783" s="1">
        <v>42466</v>
      </c>
      <c r="D783" s="5">
        <f>INDEX(daysDrivenData!B:C,MATCH(DataCleaned!B783,daysDrivenData!C:C,0),1)</f>
        <v>13</v>
      </c>
      <c r="E783">
        <v>45</v>
      </c>
      <c r="F783">
        <v>4.6812012653910502</v>
      </c>
      <c r="G783">
        <v>13.0707407407407</v>
      </c>
      <c r="H783">
        <v>2.2222222222222201</v>
      </c>
      <c r="I783">
        <v>542.53975306750999</v>
      </c>
      <c r="J783">
        <v>12.0564389570557</v>
      </c>
      <c r="K783">
        <v>0</v>
      </c>
      <c r="L783">
        <v>11</v>
      </c>
      <c r="M783">
        <v>13</v>
      </c>
      <c r="N783">
        <v>17</v>
      </c>
      <c r="O783">
        <v>4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  <c r="Y783">
        <v>5</v>
      </c>
      <c r="Z783">
        <f t="shared" si="322"/>
        <v>4</v>
      </c>
      <c r="AA783">
        <f t="shared" si="323"/>
        <v>135.6349382668775</v>
      </c>
      <c r="AB783">
        <f t="shared" si="324"/>
        <v>11.25</v>
      </c>
      <c r="AC783">
        <f t="shared" si="325"/>
        <v>3.4615384615384617</v>
      </c>
      <c r="AD783">
        <f t="shared" si="326"/>
        <v>0</v>
      </c>
      <c r="AE783">
        <f t="shared" si="327"/>
        <v>1</v>
      </c>
      <c r="AF783">
        <f t="shared" si="328"/>
        <v>1</v>
      </c>
      <c r="AG783">
        <f t="shared" si="329"/>
        <v>1</v>
      </c>
      <c r="AH783">
        <f t="shared" si="330"/>
        <v>1</v>
      </c>
      <c r="AI783">
        <f t="shared" si="331"/>
        <v>0</v>
      </c>
      <c r="AJ783">
        <f t="shared" si="332"/>
        <v>0</v>
      </c>
      <c r="AK783">
        <f t="shared" si="333"/>
        <v>0</v>
      </c>
      <c r="AL783">
        <f t="shared" si="334"/>
        <v>0</v>
      </c>
      <c r="AM783">
        <f t="shared" si="335"/>
        <v>0</v>
      </c>
      <c r="AN783">
        <f t="shared" si="336"/>
        <v>0</v>
      </c>
      <c r="AO783">
        <f t="shared" si="337"/>
        <v>0</v>
      </c>
      <c r="AP783">
        <f t="shared" si="338"/>
        <v>0</v>
      </c>
    </row>
    <row r="784" spans="1:42" x14ac:dyDescent="0.3">
      <c r="A784">
        <v>854</v>
      </c>
      <c r="B784" t="s">
        <v>878</v>
      </c>
      <c r="C784" s="1">
        <v>42502</v>
      </c>
      <c r="D784" s="5">
        <f>INDEX(daysDrivenData!B:C,MATCH(DataCleaned!B784,daysDrivenData!C:C,0),1)</f>
        <v>44</v>
      </c>
      <c r="E784">
        <v>575</v>
      </c>
      <c r="F784">
        <v>3.2522476132532798</v>
      </c>
      <c r="G784">
        <v>12.4250434782608</v>
      </c>
      <c r="H784">
        <v>37.2173913043478</v>
      </c>
      <c r="I784">
        <v>7069.8177803903</v>
      </c>
      <c r="J784">
        <v>12.295335270243999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54</v>
      </c>
      <c r="R784">
        <v>80</v>
      </c>
      <c r="S784">
        <v>87</v>
      </c>
      <c r="T784">
        <v>60</v>
      </c>
      <c r="U784">
        <v>97</v>
      </c>
      <c r="V784">
        <v>111</v>
      </c>
      <c r="W784">
        <v>86</v>
      </c>
      <c r="X784">
        <v>7</v>
      </c>
      <c r="Y784">
        <v>13</v>
      </c>
      <c r="Z784">
        <f t="shared" si="322"/>
        <v>7</v>
      </c>
      <c r="AA784">
        <f t="shared" si="323"/>
        <v>1009.9739686271857</v>
      </c>
      <c r="AB784">
        <f t="shared" si="324"/>
        <v>82.142857142857139</v>
      </c>
      <c r="AC784">
        <f t="shared" si="325"/>
        <v>13.068181818181818</v>
      </c>
      <c r="AD784">
        <f t="shared" si="326"/>
        <v>0</v>
      </c>
      <c r="AE784">
        <f t="shared" si="327"/>
        <v>0</v>
      </c>
      <c r="AF784">
        <f t="shared" si="328"/>
        <v>0</v>
      </c>
      <c r="AG784">
        <f t="shared" si="329"/>
        <v>0</v>
      </c>
      <c r="AH784">
        <f t="shared" si="330"/>
        <v>0</v>
      </c>
      <c r="AI784">
        <f t="shared" si="331"/>
        <v>0</v>
      </c>
      <c r="AJ784">
        <f t="shared" si="332"/>
        <v>1</v>
      </c>
      <c r="AK784">
        <f t="shared" si="333"/>
        <v>1</v>
      </c>
      <c r="AL784">
        <f t="shared" si="334"/>
        <v>1</v>
      </c>
      <c r="AM784">
        <f t="shared" si="335"/>
        <v>1</v>
      </c>
      <c r="AN784">
        <f t="shared" si="336"/>
        <v>1</v>
      </c>
      <c r="AO784">
        <f t="shared" si="337"/>
        <v>1</v>
      </c>
      <c r="AP784">
        <f t="shared" si="338"/>
        <v>1</v>
      </c>
    </row>
    <row r="785" spans="1:42" x14ac:dyDescent="0.3">
      <c r="A785">
        <v>855</v>
      </c>
      <c r="B785" t="s">
        <v>879</v>
      </c>
      <c r="C785" s="1">
        <v>42488</v>
      </c>
      <c r="D785" s="5">
        <f>INDEX(daysDrivenData!B:C,MATCH(DataCleaned!B785,daysDrivenData!C:C,0),1)</f>
        <v>10</v>
      </c>
      <c r="E785">
        <v>37</v>
      </c>
      <c r="F785">
        <v>5.0135375287300903</v>
      </c>
      <c r="G785">
        <v>15.6328828828828</v>
      </c>
      <c r="H785">
        <v>35.135135135135101</v>
      </c>
      <c r="I785">
        <v>556.88691060310396</v>
      </c>
      <c r="J785">
        <v>15.0509975838676</v>
      </c>
      <c r="K785">
        <v>0</v>
      </c>
      <c r="L785">
        <v>0</v>
      </c>
      <c r="M785">
        <v>0</v>
      </c>
      <c r="N785">
        <v>0</v>
      </c>
      <c r="O785">
        <v>4</v>
      </c>
      <c r="P785">
        <v>4</v>
      </c>
      <c r="Q785">
        <v>0</v>
      </c>
      <c r="R785">
        <v>6</v>
      </c>
      <c r="S785">
        <v>9</v>
      </c>
      <c r="T785">
        <v>0</v>
      </c>
      <c r="U785">
        <v>2</v>
      </c>
      <c r="V785">
        <v>10</v>
      </c>
      <c r="W785">
        <v>2</v>
      </c>
      <c r="X785">
        <v>5</v>
      </c>
      <c r="Y785">
        <v>13</v>
      </c>
      <c r="Z785">
        <f t="shared" si="322"/>
        <v>9</v>
      </c>
      <c r="AA785">
        <f t="shared" si="323"/>
        <v>61.876323400344887</v>
      </c>
      <c r="AB785">
        <f t="shared" si="324"/>
        <v>4.1111111111111107</v>
      </c>
      <c r="AC785">
        <f t="shared" si="325"/>
        <v>3.7</v>
      </c>
      <c r="AD785">
        <f t="shared" si="326"/>
        <v>0</v>
      </c>
      <c r="AE785">
        <f t="shared" si="327"/>
        <v>0</v>
      </c>
      <c r="AF785">
        <f t="shared" si="328"/>
        <v>0</v>
      </c>
      <c r="AG785">
        <f t="shared" si="329"/>
        <v>0</v>
      </c>
      <c r="AH785">
        <f t="shared" si="330"/>
        <v>1</v>
      </c>
      <c r="AI785">
        <f t="shared" si="331"/>
        <v>1</v>
      </c>
      <c r="AJ785">
        <f t="shared" si="332"/>
        <v>1</v>
      </c>
      <c r="AK785">
        <f t="shared" si="333"/>
        <v>1</v>
      </c>
      <c r="AL785">
        <f t="shared" si="334"/>
        <v>1</v>
      </c>
      <c r="AM785">
        <f t="shared" si="335"/>
        <v>1</v>
      </c>
      <c r="AN785">
        <f t="shared" si="336"/>
        <v>1</v>
      </c>
      <c r="AO785">
        <f t="shared" si="337"/>
        <v>1</v>
      </c>
      <c r="AP785">
        <f t="shared" si="338"/>
        <v>1</v>
      </c>
    </row>
    <row r="786" spans="1:42" x14ac:dyDescent="0.3">
      <c r="A786">
        <v>856</v>
      </c>
      <c r="B786" t="s">
        <v>880</v>
      </c>
      <c r="C786" s="1">
        <v>42497</v>
      </c>
      <c r="D786" s="5">
        <f>INDEX(daysDrivenData!B:C,MATCH(DataCleaned!B786,daysDrivenData!C:C,0),1)</f>
        <v>12</v>
      </c>
      <c r="E786">
        <v>39</v>
      </c>
      <c r="F786">
        <v>6.8124916951143799</v>
      </c>
      <c r="G786">
        <v>13.1162393162393</v>
      </c>
      <c r="H786">
        <v>25.6410256410256</v>
      </c>
      <c r="I786">
        <v>628.58761261966595</v>
      </c>
      <c r="J786">
        <v>16.117631092811902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2</v>
      </c>
      <c r="Q786">
        <v>1</v>
      </c>
      <c r="R786">
        <v>7</v>
      </c>
      <c r="S786">
        <v>0</v>
      </c>
      <c r="T786">
        <v>6</v>
      </c>
      <c r="U786">
        <v>10</v>
      </c>
      <c r="V786">
        <v>5</v>
      </c>
      <c r="W786">
        <v>8</v>
      </c>
      <c r="X786">
        <v>6</v>
      </c>
      <c r="Y786">
        <v>13</v>
      </c>
      <c r="Z786">
        <f t="shared" si="322"/>
        <v>8</v>
      </c>
      <c r="AA786">
        <f t="shared" si="323"/>
        <v>78.573451577458243</v>
      </c>
      <c r="AB786">
        <f t="shared" si="324"/>
        <v>4.875</v>
      </c>
      <c r="AC786">
        <f t="shared" si="325"/>
        <v>3.25</v>
      </c>
      <c r="AD786">
        <f t="shared" si="326"/>
        <v>0</v>
      </c>
      <c r="AE786">
        <f t="shared" si="327"/>
        <v>0</v>
      </c>
      <c r="AF786">
        <f t="shared" si="328"/>
        <v>0</v>
      </c>
      <c r="AG786">
        <f t="shared" si="329"/>
        <v>0</v>
      </c>
      <c r="AH786">
        <f t="shared" si="330"/>
        <v>0</v>
      </c>
      <c r="AI786">
        <f t="shared" si="331"/>
        <v>1</v>
      </c>
      <c r="AJ786">
        <f t="shared" si="332"/>
        <v>1</v>
      </c>
      <c r="AK786">
        <f t="shared" si="333"/>
        <v>1</v>
      </c>
      <c r="AL786">
        <f t="shared" si="334"/>
        <v>1</v>
      </c>
      <c r="AM786">
        <f t="shared" si="335"/>
        <v>1</v>
      </c>
      <c r="AN786">
        <f t="shared" si="336"/>
        <v>1</v>
      </c>
      <c r="AO786">
        <f t="shared" si="337"/>
        <v>1</v>
      </c>
      <c r="AP786">
        <f t="shared" si="338"/>
        <v>1</v>
      </c>
    </row>
    <row r="787" spans="1:42" x14ac:dyDescent="0.3">
      <c r="A787">
        <v>857</v>
      </c>
      <c r="B787" t="s">
        <v>881</v>
      </c>
      <c r="C787" s="1">
        <v>42496</v>
      </c>
      <c r="D787" s="5">
        <f>INDEX(daysDrivenData!B:C,MATCH(DataCleaned!B787,daysDrivenData!C:C,0),1)</f>
        <v>8</v>
      </c>
      <c r="E787">
        <v>30</v>
      </c>
      <c r="F787">
        <v>3.3314692151233798</v>
      </c>
      <c r="G787">
        <v>12.94</v>
      </c>
      <c r="H787">
        <v>46.6666666666666</v>
      </c>
      <c r="I787">
        <v>423.532817031619</v>
      </c>
      <c r="J787">
        <v>14.1177605677206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15</v>
      </c>
      <c r="Q787">
        <v>6</v>
      </c>
      <c r="R787">
        <v>9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6</v>
      </c>
      <c r="Y787">
        <v>8</v>
      </c>
      <c r="Z787">
        <f t="shared" si="322"/>
        <v>3</v>
      </c>
      <c r="AA787">
        <f t="shared" si="323"/>
        <v>141.17760567720634</v>
      </c>
      <c r="AB787">
        <f t="shared" si="324"/>
        <v>10</v>
      </c>
      <c r="AC787">
        <f t="shared" si="325"/>
        <v>3.75</v>
      </c>
      <c r="AD787">
        <f t="shared" si="326"/>
        <v>0</v>
      </c>
      <c r="AE787">
        <f t="shared" si="327"/>
        <v>0</v>
      </c>
      <c r="AF787">
        <f t="shared" si="328"/>
        <v>0</v>
      </c>
      <c r="AG787">
        <f t="shared" si="329"/>
        <v>0</v>
      </c>
      <c r="AH787">
        <f t="shared" si="330"/>
        <v>0</v>
      </c>
      <c r="AI787">
        <f t="shared" si="331"/>
        <v>1</v>
      </c>
      <c r="AJ787">
        <f t="shared" si="332"/>
        <v>1</v>
      </c>
      <c r="AK787">
        <f t="shared" si="333"/>
        <v>1</v>
      </c>
      <c r="AL787">
        <f t="shared" si="334"/>
        <v>0</v>
      </c>
      <c r="AM787">
        <f t="shared" si="335"/>
        <v>0</v>
      </c>
      <c r="AN787">
        <f t="shared" si="336"/>
        <v>0</v>
      </c>
      <c r="AO787">
        <f t="shared" si="337"/>
        <v>0</v>
      </c>
      <c r="AP787">
        <f t="shared" si="338"/>
        <v>0</v>
      </c>
    </row>
    <row r="788" spans="1:42" x14ac:dyDescent="0.3">
      <c r="A788">
        <v>859</v>
      </c>
      <c r="B788" t="s">
        <v>883</v>
      </c>
      <c r="C788" s="1">
        <v>42479</v>
      </c>
      <c r="D788" s="5">
        <f>INDEX(daysDrivenData!B:C,MATCH(DataCleaned!B788,daysDrivenData!C:C,0),1)</f>
        <v>39</v>
      </c>
      <c r="E788">
        <v>283</v>
      </c>
      <c r="F788">
        <v>3.9076967706314698</v>
      </c>
      <c r="G788">
        <v>12.6831566548881</v>
      </c>
      <c r="H788">
        <v>34.275618374558299</v>
      </c>
      <c r="I788">
        <v>3660.8801019941902</v>
      </c>
      <c r="J788">
        <v>12.9359720918522</v>
      </c>
      <c r="K788">
        <v>0</v>
      </c>
      <c r="L788">
        <v>0</v>
      </c>
      <c r="M788">
        <v>0</v>
      </c>
      <c r="N788">
        <v>66</v>
      </c>
      <c r="O788">
        <v>7</v>
      </c>
      <c r="P788">
        <v>20</v>
      </c>
      <c r="Q788">
        <v>44</v>
      </c>
      <c r="R788">
        <v>24</v>
      </c>
      <c r="S788">
        <v>27</v>
      </c>
      <c r="T788">
        <v>56</v>
      </c>
      <c r="U788">
        <v>17</v>
      </c>
      <c r="V788">
        <v>12</v>
      </c>
      <c r="W788">
        <v>10</v>
      </c>
      <c r="X788">
        <v>4</v>
      </c>
      <c r="Y788">
        <v>13</v>
      </c>
      <c r="Z788">
        <f t="shared" si="322"/>
        <v>10</v>
      </c>
      <c r="AA788">
        <f t="shared" si="323"/>
        <v>366.08801019941905</v>
      </c>
      <c r="AB788">
        <f t="shared" si="324"/>
        <v>28.3</v>
      </c>
      <c r="AC788">
        <f t="shared" si="325"/>
        <v>7.2564102564102564</v>
      </c>
      <c r="AD788">
        <f t="shared" si="326"/>
        <v>0</v>
      </c>
      <c r="AE788">
        <f t="shared" si="327"/>
        <v>0</v>
      </c>
      <c r="AF788">
        <f t="shared" si="328"/>
        <v>0</v>
      </c>
      <c r="AG788">
        <f t="shared" si="329"/>
        <v>1</v>
      </c>
      <c r="AH788">
        <f t="shared" si="330"/>
        <v>1</v>
      </c>
      <c r="AI788">
        <f t="shared" si="331"/>
        <v>1</v>
      </c>
      <c r="AJ788">
        <f t="shared" si="332"/>
        <v>1</v>
      </c>
      <c r="AK788">
        <f t="shared" si="333"/>
        <v>1</v>
      </c>
      <c r="AL788">
        <f t="shared" si="334"/>
        <v>1</v>
      </c>
      <c r="AM788">
        <f t="shared" si="335"/>
        <v>1</v>
      </c>
      <c r="AN788">
        <f t="shared" si="336"/>
        <v>1</v>
      </c>
      <c r="AO788">
        <f t="shared" si="337"/>
        <v>1</v>
      </c>
      <c r="AP788">
        <f t="shared" si="338"/>
        <v>1</v>
      </c>
    </row>
    <row r="789" spans="1:42" x14ac:dyDescent="0.3">
      <c r="A789">
        <v>862</v>
      </c>
      <c r="B789" t="s">
        <v>886</v>
      </c>
      <c r="C789" s="1">
        <v>42497</v>
      </c>
      <c r="D789" s="5">
        <f>INDEX(daysDrivenData!B:C,MATCH(DataCleaned!B789,daysDrivenData!C:C,0),1)</f>
        <v>45</v>
      </c>
      <c r="E789">
        <v>499</v>
      </c>
      <c r="F789">
        <v>3.8331587554045998</v>
      </c>
      <c r="G789">
        <v>14.4275551102204</v>
      </c>
      <c r="H789">
        <v>28.657314629258501</v>
      </c>
      <c r="I789">
        <v>6396.1897576542797</v>
      </c>
      <c r="J789">
        <v>12.8180155464013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12</v>
      </c>
      <c r="Q789">
        <v>81</v>
      </c>
      <c r="R789">
        <v>95</v>
      </c>
      <c r="S789">
        <v>86</v>
      </c>
      <c r="T789">
        <v>52</v>
      </c>
      <c r="U789">
        <v>30</v>
      </c>
      <c r="V789">
        <v>80</v>
      </c>
      <c r="W789">
        <v>63</v>
      </c>
      <c r="X789">
        <v>6</v>
      </c>
      <c r="Y789">
        <v>13</v>
      </c>
      <c r="Z789">
        <f t="shared" si="322"/>
        <v>8</v>
      </c>
      <c r="AA789">
        <f t="shared" si="323"/>
        <v>799.52371970678496</v>
      </c>
      <c r="AB789">
        <f t="shared" si="324"/>
        <v>62.375</v>
      </c>
      <c r="AC789">
        <f t="shared" si="325"/>
        <v>11.088888888888889</v>
      </c>
      <c r="AD789">
        <f t="shared" si="326"/>
        <v>0</v>
      </c>
      <c r="AE789">
        <f t="shared" si="327"/>
        <v>0</v>
      </c>
      <c r="AF789">
        <f t="shared" si="328"/>
        <v>0</v>
      </c>
      <c r="AG789">
        <f t="shared" si="329"/>
        <v>0</v>
      </c>
      <c r="AH789">
        <f t="shared" si="330"/>
        <v>0</v>
      </c>
      <c r="AI789">
        <f t="shared" si="331"/>
        <v>1</v>
      </c>
      <c r="AJ789">
        <f t="shared" si="332"/>
        <v>1</v>
      </c>
      <c r="AK789">
        <f t="shared" si="333"/>
        <v>1</v>
      </c>
      <c r="AL789">
        <f t="shared" si="334"/>
        <v>1</v>
      </c>
      <c r="AM789">
        <f t="shared" si="335"/>
        <v>1</v>
      </c>
      <c r="AN789">
        <f t="shared" si="336"/>
        <v>1</v>
      </c>
      <c r="AO789">
        <f t="shared" si="337"/>
        <v>1</v>
      </c>
      <c r="AP789">
        <f t="shared" si="338"/>
        <v>1</v>
      </c>
    </row>
    <row r="790" spans="1:42" x14ac:dyDescent="0.3">
      <c r="A790">
        <v>863</v>
      </c>
      <c r="B790" t="s">
        <v>887</v>
      </c>
      <c r="C790" s="1">
        <v>42462</v>
      </c>
      <c r="D790" s="5">
        <f>INDEX(daysDrivenData!B:C,MATCH(DataCleaned!B790,daysDrivenData!C:C,0),1)</f>
        <v>35</v>
      </c>
      <c r="E790">
        <v>241</v>
      </c>
      <c r="F790">
        <v>4.5538474136481399</v>
      </c>
      <c r="G790">
        <v>17.4896957123098</v>
      </c>
      <c r="H790">
        <v>26.141078838174199</v>
      </c>
      <c r="I790">
        <v>3387.9939024413702</v>
      </c>
      <c r="J790">
        <v>14.058065985233901</v>
      </c>
      <c r="K790">
        <v>2</v>
      </c>
      <c r="L790">
        <v>19</v>
      </c>
      <c r="M790">
        <v>0</v>
      </c>
      <c r="N790">
        <v>0</v>
      </c>
      <c r="O790">
        <v>41</v>
      </c>
      <c r="P790">
        <v>8</v>
      </c>
      <c r="Q790">
        <v>36</v>
      </c>
      <c r="R790">
        <v>0</v>
      </c>
      <c r="S790">
        <v>0</v>
      </c>
      <c r="T790">
        <v>37</v>
      </c>
      <c r="U790">
        <v>0</v>
      </c>
      <c r="V790">
        <v>50</v>
      </c>
      <c r="W790">
        <v>48</v>
      </c>
      <c r="X790">
        <v>1</v>
      </c>
      <c r="Y790">
        <v>13</v>
      </c>
      <c r="Z790">
        <f t="shared" si="322"/>
        <v>13</v>
      </c>
      <c r="AA790">
        <f t="shared" si="323"/>
        <v>260.61491557241311</v>
      </c>
      <c r="AB790">
        <f t="shared" si="324"/>
        <v>18.53846153846154</v>
      </c>
      <c r="AC790">
        <f t="shared" si="325"/>
        <v>6.8857142857142861</v>
      </c>
      <c r="AD790">
        <f t="shared" si="326"/>
        <v>1</v>
      </c>
      <c r="AE790">
        <f t="shared" si="327"/>
        <v>1</v>
      </c>
      <c r="AF790">
        <f t="shared" si="328"/>
        <v>1</v>
      </c>
      <c r="AG790">
        <f t="shared" si="329"/>
        <v>1</v>
      </c>
      <c r="AH790">
        <f t="shared" si="330"/>
        <v>1</v>
      </c>
      <c r="AI790">
        <f t="shared" si="331"/>
        <v>1</v>
      </c>
      <c r="AJ790">
        <f t="shared" si="332"/>
        <v>1</v>
      </c>
      <c r="AK790">
        <f t="shared" si="333"/>
        <v>1</v>
      </c>
      <c r="AL790">
        <f t="shared" si="334"/>
        <v>1</v>
      </c>
      <c r="AM790">
        <f t="shared" si="335"/>
        <v>1</v>
      </c>
      <c r="AN790">
        <f t="shared" si="336"/>
        <v>1</v>
      </c>
      <c r="AO790">
        <f t="shared" si="337"/>
        <v>1</v>
      </c>
      <c r="AP790">
        <f t="shared" si="338"/>
        <v>1</v>
      </c>
    </row>
    <row r="791" spans="1:42" x14ac:dyDescent="0.3">
      <c r="A791">
        <v>864</v>
      </c>
      <c r="B791" t="s">
        <v>888</v>
      </c>
      <c r="C791" s="1">
        <v>42487</v>
      </c>
      <c r="D791" s="5">
        <f>INDEX(daysDrivenData!B:C,MATCH(DataCleaned!B791,daysDrivenData!C:C,0),1)</f>
        <v>30</v>
      </c>
      <c r="E791">
        <v>188</v>
      </c>
      <c r="F791">
        <v>3.6376415969649498</v>
      </c>
      <c r="G791">
        <v>13.8204787234042</v>
      </c>
      <c r="H791">
        <v>36.702127659574401</v>
      </c>
      <c r="I791">
        <v>2434.3834391924602</v>
      </c>
      <c r="J791">
        <v>12.948848080810899</v>
      </c>
      <c r="K791">
        <v>0</v>
      </c>
      <c r="L791">
        <v>0</v>
      </c>
      <c r="M791">
        <v>0</v>
      </c>
      <c r="N791">
        <v>0</v>
      </c>
      <c r="O791">
        <v>25</v>
      </c>
      <c r="P791">
        <v>21</v>
      </c>
      <c r="Q791">
        <v>51</v>
      </c>
      <c r="R791">
        <v>0</v>
      </c>
      <c r="S791">
        <v>18</v>
      </c>
      <c r="T791">
        <v>17</v>
      </c>
      <c r="U791">
        <v>3</v>
      </c>
      <c r="V791">
        <v>26</v>
      </c>
      <c r="W791">
        <v>27</v>
      </c>
      <c r="X791">
        <v>5</v>
      </c>
      <c r="Y791">
        <v>13</v>
      </c>
      <c r="Z791">
        <f t="shared" si="322"/>
        <v>9</v>
      </c>
      <c r="AA791">
        <f t="shared" si="323"/>
        <v>270.48704879916227</v>
      </c>
      <c r="AB791">
        <f t="shared" si="324"/>
        <v>20.888888888888889</v>
      </c>
      <c r="AC791">
        <f t="shared" si="325"/>
        <v>6.2666666666666666</v>
      </c>
      <c r="AD791">
        <f t="shared" si="326"/>
        <v>0</v>
      </c>
      <c r="AE791">
        <f t="shared" si="327"/>
        <v>0</v>
      </c>
      <c r="AF791">
        <f t="shared" si="328"/>
        <v>0</v>
      </c>
      <c r="AG791">
        <f t="shared" si="329"/>
        <v>0</v>
      </c>
      <c r="AH791">
        <f t="shared" si="330"/>
        <v>1</v>
      </c>
      <c r="AI791">
        <f t="shared" si="331"/>
        <v>1</v>
      </c>
      <c r="AJ791">
        <f t="shared" si="332"/>
        <v>1</v>
      </c>
      <c r="AK791">
        <f t="shared" si="333"/>
        <v>1</v>
      </c>
      <c r="AL791">
        <f t="shared" si="334"/>
        <v>1</v>
      </c>
      <c r="AM791">
        <f t="shared" si="335"/>
        <v>1</v>
      </c>
      <c r="AN791">
        <f t="shared" si="336"/>
        <v>1</v>
      </c>
      <c r="AO791">
        <f t="shared" si="337"/>
        <v>1</v>
      </c>
      <c r="AP791">
        <f t="shared" si="338"/>
        <v>1</v>
      </c>
    </row>
    <row r="792" spans="1:42" x14ac:dyDescent="0.3">
      <c r="A792">
        <v>865</v>
      </c>
      <c r="B792" t="s">
        <v>889</v>
      </c>
      <c r="C792" s="1">
        <v>42502</v>
      </c>
      <c r="D792" s="5">
        <f>INDEX(daysDrivenData!B:C,MATCH(DataCleaned!B792,daysDrivenData!C:C,0),1)</f>
        <v>35</v>
      </c>
      <c r="E792">
        <v>245</v>
      </c>
      <c r="F792">
        <v>3.7466087631816598</v>
      </c>
      <c r="G792">
        <v>13.212244897959099</v>
      </c>
      <c r="H792">
        <v>29.7959183673469</v>
      </c>
      <c r="I792">
        <v>3027.0242313049598</v>
      </c>
      <c r="J792">
        <v>12.355200944101901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6</v>
      </c>
      <c r="R792">
        <v>31</v>
      </c>
      <c r="S792">
        <v>30</v>
      </c>
      <c r="T792">
        <v>40</v>
      </c>
      <c r="U792">
        <v>31</v>
      </c>
      <c r="V792">
        <v>51</v>
      </c>
      <c r="W792">
        <v>56</v>
      </c>
      <c r="X792">
        <v>7</v>
      </c>
      <c r="Y792">
        <v>13</v>
      </c>
      <c r="Z792">
        <f t="shared" si="322"/>
        <v>7</v>
      </c>
      <c r="AA792">
        <f t="shared" si="323"/>
        <v>432.4320330435657</v>
      </c>
      <c r="AB792">
        <f t="shared" si="324"/>
        <v>35</v>
      </c>
      <c r="AC792">
        <f t="shared" si="325"/>
        <v>7</v>
      </c>
      <c r="AD792">
        <f t="shared" si="326"/>
        <v>0</v>
      </c>
      <c r="AE792">
        <f t="shared" si="327"/>
        <v>0</v>
      </c>
      <c r="AF792">
        <f t="shared" si="328"/>
        <v>0</v>
      </c>
      <c r="AG792">
        <f t="shared" si="329"/>
        <v>0</v>
      </c>
      <c r="AH792">
        <f t="shared" si="330"/>
        <v>0</v>
      </c>
      <c r="AI792">
        <f t="shared" si="331"/>
        <v>0</v>
      </c>
      <c r="AJ792">
        <f t="shared" si="332"/>
        <v>1</v>
      </c>
      <c r="AK792">
        <f t="shared" si="333"/>
        <v>1</v>
      </c>
      <c r="AL792">
        <f t="shared" si="334"/>
        <v>1</v>
      </c>
      <c r="AM792">
        <f t="shared" si="335"/>
        <v>1</v>
      </c>
      <c r="AN792">
        <f t="shared" si="336"/>
        <v>1</v>
      </c>
      <c r="AO792">
        <f t="shared" si="337"/>
        <v>1</v>
      </c>
      <c r="AP792">
        <f t="shared" si="338"/>
        <v>1</v>
      </c>
    </row>
    <row r="793" spans="1:42" x14ac:dyDescent="0.3">
      <c r="A793">
        <v>866</v>
      </c>
      <c r="B793" t="s">
        <v>890</v>
      </c>
      <c r="C793" s="1">
        <v>42474</v>
      </c>
      <c r="D793" s="5">
        <f>INDEX(daysDrivenData!B:C,MATCH(DataCleaned!B793,daysDrivenData!C:C,0),1)</f>
        <v>50</v>
      </c>
      <c r="E793">
        <v>234</v>
      </c>
      <c r="F793">
        <v>3.5119110780562002</v>
      </c>
      <c r="G793">
        <v>12.146225071225</v>
      </c>
      <c r="H793">
        <v>37.606837606837601</v>
      </c>
      <c r="I793">
        <v>2836.6464330885101</v>
      </c>
      <c r="J793">
        <v>12.122420654224401</v>
      </c>
      <c r="K793">
        <v>0</v>
      </c>
      <c r="L793">
        <v>0</v>
      </c>
      <c r="M793">
        <v>17</v>
      </c>
      <c r="N793">
        <v>14</v>
      </c>
      <c r="O793">
        <v>23</v>
      </c>
      <c r="P793">
        <v>16</v>
      </c>
      <c r="Q793">
        <v>30</v>
      </c>
      <c r="R793">
        <v>25</v>
      </c>
      <c r="S793">
        <v>32</v>
      </c>
      <c r="T793">
        <v>14</v>
      </c>
      <c r="U793">
        <v>32</v>
      </c>
      <c r="V793">
        <v>13</v>
      </c>
      <c r="W793">
        <v>18</v>
      </c>
      <c r="X793">
        <v>3</v>
      </c>
      <c r="Y793">
        <v>13</v>
      </c>
      <c r="Z793">
        <f t="shared" si="322"/>
        <v>11</v>
      </c>
      <c r="AA793">
        <f t="shared" si="323"/>
        <v>257.87694846259183</v>
      </c>
      <c r="AB793">
        <f t="shared" si="324"/>
        <v>21.272727272727273</v>
      </c>
      <c r="AC793">
        <f t="shared" si="325"/>
        <v>4.68</v>
      </c>
      <c r="AD793">
        <f t="shared" si="326"/>
        <v>0</v>
      </c>
      <c r="AE793">
        <f t="shared" si="327"/>
        <v>0</v>
      </c>
      <c r="AF793">
        <f t="shared" si="328"/>
        <v>1</v>
      </c>
      <c r="AG793">
        <f t="shared" si="329"/>
        <v>1</v>
      </c>
      <c r="AH793">
        <f t="shared" si="330"/>
        <v>1</v>
      </c>
      <c r="AI793">
        <f t="shared" si="331"/>
        <v>1</v>
      </c>
      <c r="AJ793">
        <f t="shared" si="332"/>
        <v>1</v>
      </c>
      <c r="AK793">
        <f t="shared" si="333"/>
        <v>1</v>
      </c>
      <c r="AL793">
        <f t="shared" si="334"/>
        <v>1</v>
      </c>
      <c r="AM793">
        <f t="shared" si="335"/>
        <v>1</v>
      </c>
      <c r="AN793">
        <f t="shared" si="336"/>
        <v>1</v>
      </c>
      <c r="AO793">
        <f t="shared" si="337"/>
        <v>1</v>
      </c>
      <c r="AP793">
        <f t="shared" si="338"/>
        <v>1</v>
      </c>
    </row>
    <row r="794" spans="1:42" x14ac:dyDescent="0.3">
      <c r="A794">
        <v>867</v>
      </c>
      <c r="B794" t="s">
        <v>891</v>
      </c>
      <c r="C794" s="1">
        <v>42465</v>
      </c>
      <c r="D794" s="5">
        <f>INDEX(daysDrivenData!B:C,MATCH(DataCleaned!B794,daysDrivenData!C:C,0),1)</f>
        <v>23</v>
      </c>
      <c r="E794">
        <v>231</v>
      </c>
      <c r="F794">
        <v>2.9756787179084498</v>
      </c>
      <c r="G794">
        <v>14.4248917748917</v>
      </c>
      <c r="H794">
        <v>38.528138528138498</v>
      </c>
      <c r="I794">
        <v>2809.8589376845998</v>
      </c>
      <c r="J794">
        <v>12.163891505128101</v>
      </c>
      <c r="K794">
        <v>0</v>
      </c>
      <c r="L794">
        <v>58</v>
      </c>
      <c r="M794">
        <v>80</v>
      </c>
      <c r="N794">
        <v>4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68</v>
      </c>
      <c r="V794">
        <v>21</v>
      </c>
      <c r="W794">
        <v>0</v>
      </c>
      <c r="X794">
        <v>2</v>
      </c>
      <c r="Y794">
        <v>12</v>
      </c>
      <c r="Z794">
        <f t="shared" si="322"/>
        <v>11</v>
      </c>
      <c r="AA794">
        <f t="shared" si="323"/>
        <v>255.44172160769088</v>
      </c>
      <c r="AB794">
        <f t="shared" si="324"/>
        <v>21</v>
      </c>
      <c r="AC794">
        <f t="shared" si="325"/>
        <v>10.043478260869565</v>
      </c>
      <c r="AD794">
        <f t="shared" si="326"/>
        <v>0</v>
      </c>
      <c r="AE794">
        <f t="shared" si="327"/>
        <v>1</v>
      </c>
      <c r="AF794">
        <f t="shared" si="328"/>
        <v>1</v>
      </c>
      <c r="AG794">
        <f t="shared" si="329"/>
        <v>1</v>
      </c>
      <c r="AH794">
        <f t="shared" si="330"/>
        <v>1</v>
      </c>
      <c r="AI794">
        <f t="shared" si="331"/>
        <v>1</v>
      </c>
      <c r="AJ794">
        <f t="shared" si="332"/>
        <v>1</v>
      </c>
      <c r="AK794">
        <f t="shared" si="333"/>
        <v>1</v>
      </c>
      <c r="AL794">
        <f t="shared" si="334"/>
        <v>1</v>
      </c>
      <c r="AM794">
        <f t="shared" si="335"/>
        <v>1</v>
      </c>
      <c r="AN794">
        <f t="shared" si="336"/>
        <v>1</v>
      </c>
      <c r="AO794">
        <f t="shared" si="337"/>
        <v>1</v>
      </c>
      <c r="AP794">
        <f t="shared" si="338"/>
        <v>0</v>
      </c>
    </row>
    <row r="795" spans="1:42" x14ac:dyDescent="0.3">
      <c r="A795">
        <v>868</v>
      </c>
      <c r="B795" t="s">
        <v>892</v>
      </c>
      <c r="C795" s="1">
        <v>42482</v>
      </c>
      <c r="D795" s="5">
        <f>INDEX(daysDrivenData!B:C,MATCH(DataCleaned!B795,daysDrivenData!C:C,0),1)</f>
        <v>40</v>
      </c>
      <c r="E795">
        <v>239</v>
      </c>
      <c r="F795">
        <v>3.7555196228210201</v>
      </c>
      <c r="G795">
        <v>15.536750348675</v>
      </c>
      <c r="H795">
        <v>45.606694560669403</v>
      </c>
      <c r="I795">
        <v>3331.9002394004101</v>
      </c>
      <c r="J795">
        <v>13.941005185775801</v>
      </c>
      <c r="K795">
        <v>0</v>
      </c>
      <c r="L795">
        <v>0</v>
      </c>
      <c r="M795">
        <v>0</v>
      </c>
      <c r="N795">
        <v>1</v>
      </c>
      <c r="O795">
        <v>4</v>
      </c>
      <c r="P795">
        <v>0</v>
      </c>
      <c r="Q795">
        <v>40</v>
      </c>
      <c r="R795">
        <v>21</v>
      </c>
      <c r="S795">
        <v>45</v>
      </c>
      <c r="T795">
        <v>9</v>
      </c>
      <c r="U795">
        <v>32</v>
      </c>
      <c r="V795">
        <v>35</v>
      </c>
      <c r="W795">
        <v>52</v>
      </c>
      <c r="X795">
        <v>4</v>
      </c>
      <c r="Y795">
        <v>13</v>
      </c>
      <c r="Z795">
        <f t="shared" si="322"/>
        <v>10</v>
      </c>
      <c r="AA795">
        <f t="shared" si="323"/>
        <v>333.19002394004099</v>
      </c>
      <c r="AB795">
        <f t="shared" si="324"/>
        <v>23.9</v>
      </c>
      <c r="AC795">
        <f t="shared" si="325"/>
        <v>5.9749999999999996</v>
      </c>
      <c r="AD795">
        <f t="shared" si="326"/>
        <v>0</v>
      </c>
      <c r="AE795">
        <f t="shared" si="327"/>
        <v>0</v>
      </c>
      <c r="AF795">
        <f t="shared" si="328"/>
        <v>0</v>
      </c>
      <c r="AG795">
        <f t="shared" si="329"/>
        <v>1</v>
      </c>
      <c r="AH795">
        <f t="shared" si="330"/>
        <v>1</v>
      </c>
      <c r="AI795">
        <f t="shared" si="331"/>
        <v>1</v>
      </c>
      <c r="AJ795">
        <f t="shared" si="332"/>
        <v>1</v>
      </c>
      <c r="AK795">
        <f t="shared" si="333"/>
        <v>1</v>
      </c>
      <c r="AL795">
        <f t="shared" si="334"/>
        <v>1</v>
      </c>
      <c r="AM795">
        <f t="shared" si="335"/>
        <v>1</v>
      </c>
      <c r="AN795">
        <f t="shared" si="336"/>
        <v>1</v>
      </c>
      <c r="AO795">
        <f t="shared" si="337"/>
        <v>1</v>
      </c>
      <c r="AP795">
        <f t="shared" si="338"/>
        <v>1</v>
      </c>
    </row>
    <row r="796" spans="1:42" x14ac:dyDescent="0.3">
      <c r="A796">
        <v>870</v>
      </c>
      <c r="B796" t="s">
        <v>894</v>
      </c>
      <c r="C796" s="1">
        <v>42487</v>
      </c>
      <c r="D796" s="5">
        <f>INDEX(daysDrivenData!B:C,MATCH(DataCleaned!B796,daysDrivenData!C:C,0),1)</f>
        <v>13</v>
      </c>
      <c r="E796">
        <v>58</v>
      </c>
      <c r="F796">
        <v>5.9868834643286997</v>
      </c>
      <c r="G796">
        <v>15.9752873563218</v>
      </c>
      <c r="H796">
        <v>32.758620689655103</v>
      </c>
      <c r="I796">
        <v>949.01764778314805</v>
      </c>
      <c r="J796">
        <v>16.362373237640401</v>
      </c>
      <c r="K796">
        <v>0</v>
      </c>
      <c r="L796">
        <v>0</v>
      </c>
      <c r="M796">
        <v>0</v>
      </c>
      <c r="N796">
        <v>0</v>
      </c>
      <c r="O796">
        <v>2</v>
      </c>
      <c r="P796">
        <v>0</v>
      </c>
      <c r="Q796">
        <v>11</v>
      </c>
      <c r="R796">
        <v>14</v>
      </c>
      <c r="S796">
        <v>16</v>
      </c>
      <c r="T796">
        <v>0</v>
      </c>
      <c r="U796">
        <v>0</v>
      </c>
      <c r="V796">
        <v>0</v>
      </c>
      <c r="W796">
        <v>15</v>
      </c>
      <c r="X796">
        <v>5</v>
      </c>
      <c r="Y796">
        <v>13</v>
      </c>
      <c r="Z796">
        <f t="shared" si="322"/>
        <v>9</v>
      </c>
      <c r="AA796">
        <f t="shared" si="323"/>
        <v>105.44640530923867</v>
      </c>
      <c r="AB796">
        <f t="shared" si="324"/>
        <v>6.4444444444444446</v>
      </c>
      <c r="AC796">
        <f t="shared" si="325"/>
        <v>4.4615384615384617</v>
      </c>
      <c r="AD796">
        <f t="shared" si="326"/>
        <v>0</v>
      </c>
      <c r="AE796">
        <f t="shared" si="327"/>
        <v>0</v>
      </c>
      <c r="AF796">
        <f t="shared" si="328"/>
        <v>0</v>
      </c>
      <c r="AG796">
        <f t="shared" si="329"/>
        <v>0</v>
      </c>
      <c r="AH796">
        <f t="shared" si="330"/>
        <v>1</v>
      </c>
      <c r="AI796">
        <f t="shared" si="331"/>
        <v>1</v>
      </c>
      <c r="AJ796">
        <f t="shared" si="332"/>
        <v>1</v>
      </c>
      <c r="AK796">
        <f t="shared" si="333"/>
        <v>1</v>
      </c>
      <c r="AL796">
        <f t="shared" si="334"/>
        <v>1</v>
      </c>
      <c r="AM796">
        <f t="shared" si="335"/>
        <v>1</v>
      </c>
      <c r="AN796">
        <f t="shared" si="336"/>
        <v>1</v>
      </c>
      <c r="AO796">
        <f t="shared" si="337"/>
        <v>1</v>
      </c>
      <c r="AP796">
        <f t="shared" si="338"/>
        <v>1</v>
      </c>
    </row>
    <row r="797" spans="1:42" x14ac:dyDescent="0.3">
      <c r="A797">
        <v>871</v>
      </c>
      <c r="B797" t="s">
        <v>895</v>
      </c>
      <c r="C797" s="1">
        <v>42498</v>
      </c>
      <c r="D797" s="5">
        <f>INDEX(daysDrivenData!B:C,MATCH(DataCleaned!B797,daysDrivenData!C:C,0),1)</f>
        <v>41</v>
      </c>
      <c r="E797">
        <v>346</v>
      </c>
      <c r="F797">
        <v>3.5365357471425201</v>
      </c>
      <c r="G797">
        <v>13.2101637764932</v>
      </c>
      <c r="H797">
        <v>44.797687861271598</v>
      </c>
      <c r="I797">
        <v>4526.4000593908004</v>
      </c>
      <c r="J797">
        <v>13.082081096505201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4</v>
      </c>
      <c r="Q797">
        <v>38</v>
      </c>
      <c r="R797">
        <v>42</v>
      </c>
      <c r="S797">
        <v>58</v>
      </c>
      <c r="T797">
        <v>39</v>
      </c>
      <c r="U797">
        <v>60</v>
      </c>
      <c r="V797">
        <v>25</v>
      </c>
      <c r="W797">
        <v>80</v>
      </c>
      <c r="X797">
        <v>6</v>
      </c>
      <c r="Y797">
        <v>13</v>
      </c>
      <c r="Z797">
        <f t="shared" si="322"/>
        <v>8</v>
      </c>
      <c r="AA797">
        <f t="shared" si="323"/>
        <v>565.80000742385005</v>
      </c>
      <c r="AB797">
        <f t="shared" si="324"/>
        <v>43.25</v>
      </c>
      <c r="AC797">
        <f t="shared" si="325"/>
        <v>8.4390243902439028</v>
      </c>
      <c r="AD797">
        <f t="shared" si="326"/>
        <v>0</v>
      </c>
      <c r="AE797">
        <f t="shared" si="327"/>
        <v>0</v>
      </c>
      <c r="AF797">
        <f t="shared" si="328"/>
        <v>0</v>
      </c>
      <c r="AG797">
        <f t="shared" si="329"/>
        <v>0</v>
      </c>
      <c r="AH797">
        <f t="shared" si="330"/>
        <v>0</v>
      </c>
      <c r="AI797">
        <f t="shared" si="331"/>
        <v>1</v>
      </c>
      <c r="AJ797">
        <f t="shared" si="332"/>
        <v>1</v>
      </c>
      <c r="AK797">
        <f t="shared" si="333"/>
        <v>1</v>
      </c>
      <c r="AL797">
        <f t="shared" si="334"/>
        <v>1</v>
      </c>
      <c r="AM797">
        <f t="shared" si="335"/>
        <v>1</v>
      </c>
      <c r="AN797">
        <f t="shared" si="336"/>
        <v>1</v>
      </c>
      <c r="AO797">
        <f t="shared" si="337"/>
        <v>1</v>
      </c>
      <c r="AP797">
        <f t="shared" si="338"/>
        <v>1</v>
      </c>
    </row>
    <row r="798" spans="1:42" x14ac:dyDescent="0.3">
      <c r="A798">
        <v>872</v>
      </c>
      <c r="B798" t="s">
        <v>896</v>
      </c>
      <c r="C798" s="1">
        <v>42486</v>
      </c>
      <c r="D798" s="5">
        <f>INDEX(daysDrivenData!B:C,MATCH(DataCleaned!B798,daysDrivenData!C:C,0),1)</f>
        <v>55</v>
      </c>
      <c r="E798">
        <v>323</v>
      </c>
      <c r="F798">
        <v>6.1059817187139096</v>
      </c>
      <c r="G798">
        <v>16.617492260061901</v>
      </c>
      <c r="H798">
        <v>25.077399380804898</v>
      </c>
      <c r="I798">
        <v>5319.34109686993</v>
      </c>
      <c r="J798">
        <v>16.468548287522999</v>
      </c>
      <c r="K798">
        <v>0</v>
      </c>
      <c r="L798">
        <v>0</v>
      </c>
      <c r="M798">
        <v>0</v>
      </c>
      <c r="N798">
        <v>0</v>
      </c>
      <c r="O798">
        <v>12</v>
      </c>
      <c r="P798">
        <v>41</v>
      </c>
      <c r="Q798">
        <v>32</v>
      </c>
      <c r="R798">
        <v>58</v>
      </c>
      <c r="S798">
        <v>40</v>
      </c>
      <c r="T798">
        <v>42</v>
      </c>
      <c r="U798">
        <v>39</v>
      </c>
      <c r="V798">
        <v>20</v>
      </c>
      <c r="W798">
        <v>39</v>
      </c>
      <c r="X798">
        <v>5</v>
      </c>
      <c r="Y798">
        <v>13</v>
      </c>
      <c r="Z798">
        <f t="shared" si="322"/>
        <v>9</v>
      </c>
      <c r="AA798">
        <f t="shared" si="323"/>
        <v>591.03789965221449</v>
      </c>
      <c r="AB798">
        <f t="shared" si="324"/>
        <v>35.888888888888886</v>
      </c>
      <c r="AC798">
        <f t="shared" si="325"/>
        <v>5.872727272727273</v>
      </c>
      <c r="AD798">
        <f t="shared" si="326"/>
        <v>0</v>
      </c>
      <c r="AE798">
        <f t="shared" si="327"/>
        <v>0</v>
      </c>
      <c r="AF798">
        <f t="shared" si="328"/>
        <v>0</v>
      </c>
      <c r="AG798">
        <f t="shared" si="329"/>
        <v>0</v>
      </c>
      <c r="AH798">
        <f t="shared" si="330"/>
        <v>1</v>
      </c>
      <c r="AI798">
        <f t="shared" si="331"/>
        <v>1</v>
      </c>
      <c r="AJ798">
        <f t="shared" si="332"/>
        <v>1</v>
      </c>
      <c r="AK798">
        <f t="shared" si="333"/>
        <v>1</v>
      </c>
      <c r="AL798">
        <f t="shared" si="334"/>
        <v>1</v>
      </c>
      <c r="AM798">
        <f t="shared" si="335"/>
        <v>1</v>
      </c>
      <c r="AN798">
        <f t="shared" si="336"/>
        <v>1</v>
      </c>
      <c r="AO798">
        <f t="shared" si="337"/>
        <v>1</v>
      </c>
      <c r="AP798">
        <f t="shared" si="338"/>
        <v>1</v>
      </c>
    </row>
    <row r="799" spans="1:42" x14ac:dyDescent="0.3">
      <c r="A799">
        <v>874</v>
      </c>
      <c r="B799" t="s">
        <v>898</v>
      </c>
      <c r="C799" s="1">
        <v>42488</v>
      </c>
      <c r="D799" s="5">
        <f>INDEX(daysDrivenData!B:C,MATCH(DataCleaned!B799,daysDrivenData!C:C,0),1)</f>
        <v>20</v>
      </c>
      <c r="E799">
        <v>58</v>
      </c>
      <c r="F799">
        <v>7.05501248530667</v>
      </c>
      <c r="G799">
        <v>14.1114942528735</v>
      </c>
      <c r="H799">
        <v>6.8965517241379297</v>
      </c>
      <c r="I799">
        <v>921.187051423772</v>
      </c>
      <c r="J799">
        <v>15.882535369375301</v>
      </c>
      <c r="K799">
        <v>0</v>
      </c>
      <c r="L799">
        <v>0</v>
      </c>
      <c r="M799">
        <v>0</v>
      </c>
      <c r="N799">
        <v>0</v>
      </c>
      <c r="O799">
        <v>12</v>
      </c>
      <c r="P799">
        <v>21</v>
      </c>
      <c r="Q799">
        <v>16</v>
      </c>
      <c r="R799">
        <v>5</v>
      </c>
      <c r="S799">
        <v>4</v>
      </c>
      <c r="T799">
        <v>0</v>
      </c>
      <c r="U799">
        <v>0</v>
      </c>
      <c r="V799">
        <v>0</v>
      </c>
      <c r="W799">
        <v>0</v>
      </c>
      <c r="X799">
        <v>5</v>
      </c>
      <c r="Y799">
        <v>9</v>
      </c>
      <c r="Z799">
        <f t="shared" si="322"/>
        <v>5</v>
      </c>
      <c r="AA799">
        <f t="shared" si="323"/>
        <v>184.23741028475439</v>
      </c>
      <c r="AB799">
        <f t="shared" si="324"/>
        <v>11.6</v>
      </c>
      <c r="AC799">
        <f t="shared" si="325"/>
        <v>2.9</v>
      </c>
      <c r="AD799">
        <f t="shared" si="326"/>
        <v>0</v>
      </c>
      <c r="AE799">
        <f t="shared" si="327"/>
        <v>0</v>
      </c>
      <c r="AF799">
        <f t="shared" si="328"/>
        <v>0</v>
      </c>
      <c r="AG799">
        <f t="shared" si="329"/>
        <v>0</v>
      </c>
      <c r="AH799">
        <f t="shared" si="330"/>
        <v>1</v>
      </c>
      <c r="AI799">
        <f t="shared" si="331"/>
        <v>1</v>
      </c>
      <c r="AJ799">
        <f t="shared" si="332"/>
        <v>1</v>
      </c>
      <c r="AK799">
        <f t="shared" si="333"/>
        <v>1</v>
      </c>
      <c r="AL799">
        <f t="shared" si="334"/>
        <v>1</v>
      </c>
      <c r="AM799">
        <f t="shared" si="335"/>
        <v>0</v>
      </c>
      <c r="AN799">
        <f t="shared" si="336"/>
        <v>0</v>
      </c>
      <c r="AO799">
        <f t="shared" si="337"/>
        <v>0</v>
      </c>
      <c r="AP799">
        <f t="shared" si="338"/>
        <v>0</v>
      </c>
    </row>
    <row r="800" spans="1:42" x14ac:dyDescent="0.3">
      <c r="A800">
        <v>875</v>
      </c>
      <c r="B800" t="s">
        <v>899</v>
      </c>
      <c r="C800" s="1">
        <v>42466</v>
      </c>
      <c r="D800" s="5">
        <f>INDEX(daysDrivenData!B:C,MATCH(DataCleaned!B800,daysDrivenData!C:C,0),1)</f>
        <v>46</v>
      </c>
      <c r="E800">
        <v>220</v>
      </c>
      <c r="F800">
        <v>3.21068094543556</v>
      </c>
      <c r="G800">
        <v>13.0843939393939</v>
      </c>
      <c r="H800">
        <v>40.909090909090899</v>
      </c>
      <c r="I800">
        <v>2753.48793307504</v>
      </c>
      <c r="J800">
        <v>12.515854241250199</v>
      </c>
      <c r="K800">
        <v>0</v>
      </c>
      <c r="L800">
        <v>26</v>
      </c>
      <c r="M800">
        <v>21</v>
      </c>
      <c r="N800">
        <v>22</v>
      </c>
      <c r="O800">
        <v>31</v>
      </c>
      <c r="P800">
        <v>18</v>
      </c>
      <c r="Q800">
        <v>22</v>
      </c>
      <c r="R800">
        <v>22</v>
      </c>
      <c r="S800">
        <v>0</v>
      </c>
      <c r="T800">
        <v>24</v>
      </c>
      <c r="U800">
        <v>22</v>
      </c>
      <c r="V800">
        <v>12</v>
      </c>
      <c r="W800">
        <v>0</v>
      </c>
      <c r="X800">
        <v>2</v>
      </c>
      <c r="Y800">
        <v>12</v>
      </c>
      <c r="Z800">
        <f t="shared" si="322"/>
        <v>11</v>
      </c>
      <c r="AA800">
        <f t="shared" si="323"/>
        <v>250.31708482500363</v>
      </c>
      <c r="AB800">
        <f t="shared" si="324"/>
        <v>20</v>
      </c>
      <c r="AC800">
        <f t="shared" si="325"/>
        <v>4.7826086956521738</v>
      </c>
      <c r="AD800">
        <f t="shared" si="326"/>
        <v>0</v>
      </c>
      <c r="AE800">
        <f t="shared" si="327"/>
        <v>1</v>
      </c>
      <c r="AF800">
        <f t="shared" si="328"/>
        <v>1</v>
      </c>
      <c r="AG800">
        <f t="shared" si="329"/>
        <v>1</v>
      </c>
      <c r="AH800">
        <f t="shared" si="330"/>
        <v>1</v>
      </c>
      <c r="AI800">
        <f t="shared" si="331"/>
        <v>1</v>
      </c>
      <c r="AJ800">
        <f t="shared" si="332"/>
        <v>1</v>
      </c>
      <c r="AK800">
        <f t="shared" si="333"/>
        <v>1</v>
      </c>
      <c r="AL800">
        <f t="shared" si="334"/>
        <v>1</v>
      </c>
      <c r="AM800">
        <f t="shared" si="335"/>
        <v>1</v>
      </c>
      <c r="AN800">
        <f t="shared" si="336"/>
        <v>1</v>
      </c>
      <c r="AO800">
        <f t="shared" si="337"/>
        <v>1</v>
      </c>
      <c r="AP800">
        <f t="shared" si="338"/>
        <v>0</v>
      </c>
    </row>
    <row r="801" spans="1:42" x14ac:dyDescent="0.3">
      <c r="A801">
        <v>876</v>
      </c>
      <c r="B801" t="s">
        <v>900</v>
      </c>
      <c r="C801" s="1">
        <v>42475</v>
      </c>
      <c r="D801" s="5">
        <f>INDEX(daysDrivenData!B:C,MATCH(DataCleaned!B801,daysDrivenData!C:C,0),1)</f>
        <v>17</v>
      </c>
      <c r="E801">
        <v>71</v>
      </c>
      <c r="F801">
        <v>5.55177286393495</v>
      </c>
      <c r="G801">
        <v>14.9896713615023</v>
      </c>
      <c r="H801">
        <v>15.492957746478799</v>
      </c>
      <c r="I801">
        <v>1055.6270028034201</v>
      </c>
      <c r="J801">
        <v>14.867985954977801</v>
      </c>
      <c r="K801">
        <v>0</v>
      </c>
      <c r="L801">
        <v>0</v>
      </c>
      <c r="M801">
        <v>6</v>
      </c>
      <c r="N801">
        <v>17</v>
      </c>
      <c r="O801">
        <v>23</v>
      </c>
      <c r="P801">
        <v>0</v>
      </c>
      <c r="Q801">
        <v>0</v>
      </c>
      <c r="R801">
        <v>8</v>
      </c>
      <c r="S801">
        <v>0</v>
      </c>
      <c r="T801">
        <v>5</v>
      </c>
      <c r="U801">
        <v>1</v>
      </c>
      <c r="V801">
        <v>0</v>
      </c>
      <c r="W801">
        <v>11</v>
      </c>
      <c r="X801">
        <v>3</v>
      </c>
      <c r="Y801">
        <v>13</v>
      </c>
      <c r="Z801">
        <f t="shared" si="322"/>
        <v>11</v>
      </c>
      <c r="AA801">
        <f t="shared" si="323"/>
        <v>95.966091163947283</v>
      </c>
      <c r="AB801">
        <f t="shared" si="324"/>
        <v>6.4545454545454541</v>
      </c>
      <c r="AC801">
        <f t="shared" si="325"/>
        <v>4.1764705882352944</v>
      </c>
      <c r="AD801">
        <f t="shared" si="326"/>
        <v>0</v>
      </c>
      <c r="AE801">
        <f t="shared" si="327"/>
        <v>0</v>
      </c>
      <c r="AF801">
        <f t="shared" si="328"/>
        <v>1</v>
      </c>
      <c r="AG801">
        <f t="shared" si="329"/>
        <v>1</v>
      </c>
      <c r="AH801">
        <f t="shared" si="330"/>
        <v>1</v>
      </c>
      <c r="AI801">
        <f t="shared" si="331"/>
        <v>1</v>
      </c>
      <c r="AJ801">
        <f t="shared" si="332"/>
        <v>1</v>
      </c>
      <c r="AK801">
        <f t="shared" si="333"/>
        <v>1</v>
      </c>
      <c r="AL801">
        <f t="shared" si="334"/>
        <v>1</v>
      </c>
      <c r="AM801">
        <f t="shared" si="335"/>
        <v>1</v>
      </c>
      <c r="AN801">
        <f t="shared" si="336"/>
        <v>1</v>
      </c>
      <c r="AO801">
        <f t="shared" si="337"/>
        <v>1</v>
      </c>
      <c r="AP801">
        <f t="shared" si="338"/>
        <v>1</v>
      </c>
    </row>
    <row r="802" spans="1:42" x14ac:dyDescent="0.3">
      <c r="A802">
        <v>877</v>
      </c>
      <c r="B802" t="s">
        <v>901</v>
      </c>
      <c r="C802" s="1">
        <v>42486</v>
      </c>
      <c r="D802" s="5">
        <f>INDEX(daysDrivenData!B:C,MATCH(DataCleaned!B802,daysDrivenData!C:C,0),1)</f>
        <v>12</v>
      </c>
      <c r="E802">
        <v>27</v>
      </c>
      <c r="F802">
        <v>4.3401274688634697</v>
      </c>
      <c r="G802">
        <v>14.661111111111101</v>
      </c>
      <c r="H802">
        <v>25.925925925925899</v>
      </c>
      <c r="I802">
        <v>355.37279553626502</v>
      </c>
      <c r="J802">
        <v>13.161955390232</v>
      </c>
      <c r="K802">
        <v>0</v>
      </c>
      <c r="L802">
        <v>0</v>
      </c>
      <c r="M802">
        <v>0</v>
      </c>
      <c r="N802">
        <v>0</v>
      </c>
      <c r="O802">
        <v>4</v>
      </c>
      <c r="P802">
        <v>3</v>
      </c>
      <c r="Q802">
        <v>8</v>
      </c>
      <c r="R802">
        <v>9</v>
      </c>
      <c r="S802">
        <v>0</v>
      </c>
      <c r="T802">
        <v>3</v>
      </c>
      <c r="U802">
        <v>0</v>
      </c>
      <c r="V802">
        <v>0</v>
      </c>
      <c r="W802">
        <v>0</v>
      </c>
      <c r="X802">
        <v>5</v>
      </c>
      <c r="Y802">
        <v>10</v>
      </c>
      <c r="Z802">
        <f t="shared" si="322"/>
        <v>6</v>
      </c>
      <c r="AA802">
        <f t="shared" si="323"/>
        <v>59.228799256044169</v>
      </c>
      <c r="AB802">
        <f t="shared" si="324"/>
        <v>4.5</v>
      </c>
      <c r="AC802">
        <f t="shared" si="325"/>
        <v>2.25</v>
      </c>
      <c r="AD802">
        <f t="shared" si="326"/>
        <v>0</v>
      </c>
      <c r="AE802">
        <f t="shared" si="327"/>
        <v>0</v>
      </c>
      <c r="AF802">
        <f t="shared" si="328"/>
        <v>0</v>
      </c>
      <c r="AG802">
        <f t="shared" si="329"/>
        <v>0</v>
      </c>
      <c r="AH802">
        <f t="shared" si="330"/>
        <v>1</v>
      </c>
      <c r="AI802">
        <f t="shared" si="331"/>
        <v>1</v>
      </c>
      <c r="AJ802">
        <f t="shared" si="332"/>
        <v>1</v>
      </c>
      <c r="AK802">
        <f t="shared" si="333"/>
        <v>1</v>
      </c>
      <c r="AL802">
        <f t="shared" si="334"/>
        <v>1</v>
      </c>
      <c r="AM802">
        <f t="shared" si="335"/>
        <v>1</v>
      </c>
      <c r="AN802">
        <f t="shared" si="336"/>
        <v>0</v>
      </c>
      <c r="AO802">
        <f t="shared" si="337"/>
        <v>0</v>
      </c>
      <c r="AP802">
        <f t="shared" si="338"/>
        <v>0</v>
      </c>
    </row>
    <row r="803" spans="1:42" x14ac:dyDescent="0.3">
      <c r="A803">
        <v>878</v>
      </c>
      <c r="B803" t="s">
        <v>902</v>
      </c>
      <c r="C803" s="1">
        <v>42465</v>
      </c>
      <c r="D803" s="5">
        <f>INDEX(daysDrivenData!B:C,MATCH(DataCleaned!B803,daysDrivenData!C:C,0),1)</f>
        <v>68</v>
      </c>
      <c r="E803">
        <v>606</v>
      </c>
      <c r="F803">
        <v>4.2838492593216397</v>
      </c>
      <c r="G803">
        <v>12.9200495049504</v>
      </c>
      <c r="H803">
        <v>28.8778877887788</v>
      </c>
      <c r="I803">
        <v>7992.17202341539</v>
      </c>
      <c r="J803">
        <v>13.1884026789032</v>
      </c>
      <c r="K803">
        <v>0</v>
      </c>
      <c r="L803">
        <v>58</v>
      </c>
      <c r="M803">
        <v>19</v>
      </c>
      <c r="N803">
        <v>64</v>
      </c>
      <c r="O803">
        <v>62</v>
      </c>
      <c r="P803">
        <v>59</v>
      </c>
      <c r="Q803">
        <v>67</v>
      </c>
      <c r="R803">
        <v>66</v>
      </c>
      <c r="S803">
        <v>32</v>
      </c>
      <c r="T803">
        <v>63</v>
      </c>
      <c r="U803">
        <v>46</v>
      </c>
      <c r="V803">
        <v>28</v>
      </c>
      <c r="W803">
        <v>42</v>
      </c>
      <c r="X803">
        <v>2</v>
      </c>
      <c r="Y803">
        <v>13</v>
      </c>
      <c r="Z803">
        <f t="shared" si="322"/>
        <v>12</v>
      </c>
      <c r="AA803">
        <f t="shared" si="323"/>
        <v>666.01433528461587</v>
      </c>
      <c r="AB803">
        <f t="shared" si="324"/>
        <v>50.5</v>
      </c>
      <c r="AC803">
        <f t="shared" si="325"/>
        <v>8.9117647058823533</v>
      </c>
      <c r="AD803">
        <f t="shared" si="326"/>
        <v>0</v>
      </c>
      <c r="AE803">
        <f t="shared" si="327"/>
        <v>1</v>
      </c>
      <c r="AF803">
        <f t="shared" si="328"/>
        <v>1</v>
      </c>
      <c r="AG803">
        <f t="shared" si="329"/>
        <v>1</v>
      </c>
      <c r="AH803">
        <f t="shared" si="330"/>
        <v>1</v>
      </c>
      <c r="AI803">
        <f t="shared" si="331"/>
        <v>1</v>
      </c>
      <c r="AJ803">
        <f t="shared" si="332"/>
        <v>1</v>
      </c>
      <c r="AK803">
        <f t="shared" si="333"/>
        <v>1</v>
      </c>
      <c r="AL803">
        <f t="shared" si="334"/>
        <v>1</v>
      </c>
      <c r="AM803">
        <f t="shared" si="335"/>
        <v>1</v>
      </c>
      <c r="AN803">
        <f t="shared" si="336"/>
        <v>1</v>
      </c>
      <c r="AO803">
        <f t="shared" si="337"/>
        <v>1</v>
      </c>
      <c r="AP803">
        <f t="shared" si="338"/>
        <v>1</v>
      </c>
    </row>
    <row r="804" spans="1:42" x14ac:dyDescent="0.3">
      <c r="A804">
        <v>879</v>
      </c>
      <c r="B804" t="s">
        <v>903</v>
      </c>
      <c r="C804" s="1">
        <v>42458</v>
      </c>
      <c r="D804" s="5">
        <f>INDEX(daysDrivenData!B:C,MATCH(DataCleaned!B804,daysDrivenData!C:C,0),1)</f>
        <v>52</v>
      </c>
      <c r="E804">
        <v>260</v>
      </c>
      <c r="F804">
        <v>3.8569466126104199</v>
      </c>
      <c r="G804">
        <v>16.163012820512801</v>
      </c>
      <c r="H804">
        <v>45</v>
      </c>
      <c r="I804">
        <v>3658.5456018057098</v>
      </c>
      <c r="J804">
        <v>14.071329237714201</v>
      </c>
      <c r="K804">
        <v>21</v>
      </c>
      <c r="L804">
        <v>51</v>
      </c>
      <c r="M804">
        <v>25</v>
      </c>
      <c r="N804">
        <v>31</v>
      </c>
      <c r="O804">
        <v>28</v>
      </c>
      <c r="P804">
        <v>0</v>
      </c>
      <c r="Q804">
        <v>0</v>
      </c>
      <c r="R804">
        <v>16</v>
      </c>
      <c r="S804">
        <v>34</v>
      </c>
      <c r="T804">
        <v>0</v>
      </c>
      <c r="U804">
        <v>28</v>
      </c>
      <c r="V804">
        <v>11</v>
      </c>
      <c r="W804">
        <v>15</v>
      </c>
      <c r="X804">
        <v>1</v>
      </c>
      <c r="Y804">
        <v>13</v>
      </c>
      <c r="Z804">
        <f t="shared" si="322"/>
        <v>13</v>
      </c>
      <c r="AA804">
        <f t="shared" si="323"/>
        <v>281.42658475428539</v>
      </c>
      <c r="AB804">
        <f t="shared" si="324"/>
        <v>20</v>
      </c>
      <c r="AC804">
        <f t="shared" si="325"/>
        <v>5</v>
      </c>
      <c r="AD804">
        <f t="shared" si="326"/>
        <v>1</v>
      </c>
      <c r="AE804">
        <f t="shared" si="327"/>
        <v>1</v>
      </c>
      <c r="AF804">
        <f t="shared" si="328"/>
        <v>1</v>
      </c>
      <c r="AG804">
        <f t="shared" si="329"/>
        <v>1</v>
      </c>
      <c r="AH804">
        <f t="shared" si="330"/>
        <v>1</v>
      </c>
      <c r="AI804">
        <f t="shared" si="331"/>
        <v>1</v>
      </c>
      <c r="AJ804">
        <f t="shared" si="332"/>
        <v>1</v>
      </c>
      <c r="AK804">
        <f t="shared" si="333"/>
        <v>1</v>
      </c>
      <c r="AL804">
        <f t="shared" si="334"/>
        <v>1</v>
      </c>
      <c r="AM804">
        <f t="shared" si="335"/>
        <v>1</v>
      </c>
      <c r="AN804">
        <f t="shared" si="336"/>
        <v>1</v>
      </c>
      <c r="AO804">
        <f t="shared" si="337"/>
        <v>1</v>
      </c>
      <c r="AP804">
        <f t="shared" si="338"/>
        <v>1</v>
      </c>
    </row>
    <row r="805" spans="1:42" x14ac:dyDescent="0.3">
      <c r="A805">
        <v>880</v>
      </c>
      <c r="B805" t="s">
        <v>904</v>
      </c>
      <c r="C805" s="1">
        <v>42488</v>
      </c>
      <c r="D805" s="5">
        <f>INDEX(daysDrivenData!B:C,MATCH(DataCleaned!B805,daysDrivenData!C:C,0),1)</f>
        <v>37</v>
      </c>
      <c r="E805">
        <v>377</v>
      </c>
      <c r="F805">
        <v>3.8278686760201701</v>
      </c>
      <c r="G805">
        <v>13.199027409372199</v>
      </c>
      <c r="H805">
        <v>36.339522546419097</v>
      </c>
      <c r="I805">
        <v>4973.9017067876603</v>
      </c>
      <c r="J805">
        <v>13.193373227553399</v>
      </c>
      <c r="K805">
        <v>0</v>
      </c>
      <c r="L805">
        <v>0</v>
      </c>
      <c r="M805">
        <v>0</v>
      </c>
      <c r="N805">
        <v>0</v>
      </c>
      <c r="O805">
        <v>12</v>
      </c>
      <c r="P805">
        <v>44</v>
      </c>
      <c r="Q805">
        <v>42</v>
      </c>
      <c r="R805">
        <v>52</v>
      </c>
      <c r="S805">
        <v>44</v>
      </c>
      <c r="T805">
        <v>72</v>
      </c>
      <c r="U805">
        <v>39</v>
      </c>
      <c r="V805">
        <v>57</v>
      </c>
      <c r="W805">
        <v>15</v>
      </c>
      <c r="X805">
        <v>5</v>
      </c>
      <c r="Y805">
        <v>13</v>
      </c>
      <c r="Z805">
        <f t="shared" si="322"/>
        <v>9</v>
      </c>
      <c r="AA805">
        <f t="shared" si="323"/>
        <v>552.65574519862889</v>
      </c>
      <c r="AB805">
        <f t="shared" si="324"/>
        <v>41.888888888888886</v>
      </c>
      <c r="AC805">
        <f t="shared" si="325"/>
        <v>10.189189189189189</v>
      </c>
      <c r="AD805">
        <f t="shared" si="326"/>
        <v>0</v>
      </c>
      <c r="AE805">
        <f t="shared" si="327"/>
        <v>0</v>
      </c>
      <c r="AF805">
        <f t="shared" si="328"/>
        <v>0</v>
      </c>
      <c r="AG805">
        <f t="shared" si="329"/>
        <v>0</v>
      </c>
      <c r="AH805">
        <f t="shared" si="330"/>
        <v>1</v>
      </c>
      <c r="AI805">
        <f t="shared" si="331"/>
        <v>1</v>
      </c>
      <c r="AJ805">
        <f t="shared" si="332"/>
        <v>1</v>
      </c>
      <c r="AK805">
        <f t="shared" si="333"/>
        <v>1</v>
      </c>
      <c r="AL805">
        <f t="shared" si="334"/>
        <v>1</v>
      </c>
      <c r="AM805">
        <f t="shared" si="335"/>
        <v>1</v>
      </c>
      <c r="AN805">
        <f t="shared" si="336"/>
        <v>1</v>
      </c>
      <c r="AO805">
        <f t="shared" si="337"/>
        <v>1</v>
      </c>
      <c r="AP805">
        <f t="shared" si="338"/>
        <v>1</v>
      </c>
    </row>
    <row r="806" spans="1:42" x14ac:dyDescent="0.3">
      <c r="A806">
        <v>881</v>
      </c>
      <c r="B806" t="s">
        <v>905</v>
      </c>
      <c r="C806" s="1">
        <v>42482</v>
      </c>
      <c r="D806" s="5">
        <f>INDEX(daysDrivenData!B:C,MATCH(DataCleaned!B806,daysDrivenData!C:C,0),1)</f>
        <v>43</v>
      </c>
      <c r="E806">
        <v>230</v>
      </c>
      <c r="F806">
        <v>4.5166341481601098</v>
      </c>
      <c r="G806">
        <v>14.435</v>
      </c>
      <c r="H806">
        <v>34.347826086956502</v>
      </c>
      <c r="I806">
        <v>3193.9415491578302</v>
      </c>
      <c r="J806">
        <v>13.8867023876427</v>
      </c>
      <c r="K806">
        <v>0</v>
      </c>
      <c r="L806">
        <v>0</v>
      </c>
      <c r="M806">
        <v>0</v>
      </c>
      <c r="N806">
        <v>13</v>
      </c>
      <c r="O806">
        <v>30</v>
      </c>
      <c r="P806">
        <v>33</v>
      </c>
      <c r="Q806">
        <v>33</v>
      </c>
      <c r="R806">
        <v>18</v>
      </c>
      <c r="S806">
        <v>23</v>
      </c>
      <c r="T806">
        <v>20</v>
      </c>
      <c r="U806">
        <v>20</v>
      </c>
      <c r="V806">
        <v>22</v>
      </c>
      <c r="W806">
        <v>18</v>
      </c>
      <c r="X806">
        <v>4</v>
      </c>
      <c r="Y806">
        <v>13</v>
      </c>
      <c r="Z806">
        <f t="shared" si="322"/>
        <v>10</v>
      </c>
      <c r="AA806">
        <f t="shared" si="323"/>
        <v>319.39415491578302</v>
      </c>
      <c r="AB806">
        <f t="shared" si="324"/>
        <v>23</v>
      </c>
      <c r="AC806">
        <f t="shared" si="325"/>
        <v>5.3488372093023253</v>
      </c>
      <c r="AD806">
        <f t="shared" si="326"/>
        <v>0</v>
      </c>
      <c r="AE806">
        <f t="shared" si="327"/>
        <v>0</v>
      </c>
      <c r="AF806">
        <f t="shared" si="328"/>
        <v>0</v>
      </c>
      <c r="AG806">
        <f t="shared" si="329"/>
        <v>1</v>
      </c>
      <c r="AH806">
        <f t="shared" si="330"/>
        <v>1</v>
      </c>
      <c r="AI806">
        <f t="shared" si="331"/>
        <v>1</v>
      </c>
      <c r="AJ806">
        <f t="shared" si="332"/>
        <v>1</v>
      </c>
      <c r="AK806">
        <f t="shared" si="333"/>
        <v>1</v>
      </c>
      <c r="AL806">
        <f t="shared" si="334"/>
        <v>1</v>
      </c>
      <c r="AM806">
        <f t="shared" si="335"/>
        <v>1</v>
      </c>
      <c r="AN806">
        <f t="shared" si="336"/>
        <v>1</v>
      </c>
      <c r="AO806">
        <f t="shared" si="337"/>
        <v>1</v>
      </c>
      <c r="AP806">
        <f t="shared" si="338"/>
        <v>1</v>
      </c>
    </row>
    <row r="807" spans="1:42" x14ac:dyDescent="0.3">
      <c r="A807">
        <v>882</v>
      </c>
      <c r="B807" t="s">
        <v>906</v>
      </c>
      <c r="C807" s="1">
        <v>42469</v>
      </c>
      <c r="D807" s="5">
        <f>INDEX(daysDrivenData!B:C,MATCH(DataCleaned!B807,daysDrivenData!C:C,0),1)</f>
        <v>30</v>
      </c>
      <c r="E807">
        <v>313</v>
      </c>
      <c r="F807">
        <v>5.2606130562680598</v>
      </c>
      <c r="G807">
        <v>13.408253461128799</v>
      </c>
      <c r="H807">
        <v>34.824281150159699</v>
      </c>
      <c r="I807">
        <v>4510.9494479610603</v>
      </c>
      <c r="J807">
        <v>14.4119790669682</v>
      </c>
      <c r="K807">
        <v>0</v>
      </c>
      <c r="L807">
        <v>16</v>
      </c>
      <c r="M807">
        <v>25</v>
      </c>
      <c r="N807">
        <v>27</v>
      </c>
      <c r="O807">
        <v>35</v>
      </c>
      <c r="P807">
        <v>22</v>
      </c>
      <c r="Q807">
        <v>38</v>
      </c>
      <c r="R807">
        <v>36</v>
      </c>
      <c r="S807">
        <v>3</v>
      </c>
      <c r="T807">
        <v>27</v>
      </c>
      <c r="U807">
        <v>26</v>
      </c>
      <c r="V807">
        <v>19</v>
      </c>
      <c r="W807">
        <v>39</v>
      </c>
      <c r="X807">
        <v>2</v>
      </c>
      <c r="Y807">
        <v>13</v>
      </c>
      <c r="Z807">
        <f t="shared" si="322"/>
        <v>12</v>
      </c>
      <c r="AA807">
        <f t="shared" si="323"/>
        <v>375.912453996755</v>
      </c>
      <c r="AB807">
        <f t="shared" si="324"/>
        <v>26.083333333333332</v>
      </c>
      <c r="AC807">
        <f t="shared" si="325"/>
        <v>10.433333333333334</v>
      </c>
      <c r="AD807">
        <f t="shared" si="326"/>
        <v>0</v>
      </c>
      <c r="AE807">
        <f t="shared" si="327"/>
        <v>1</v>
      </c>
      <c r="AF807">
        <f t="shared" si="328"/>
        <v>1</v>
      </c>
      <c r="AG807">
        <f t="shared" si="329"/>
        <v>1</v>
      </c>
      <c r="AH807">
        <f t="shared" si="330"/>
        <v>1</v>
      </c>
      <c r="AI807">
        <f t="shared" si="331"/>
        <v>1</v>
      </c>
      <c r="AJ807">
        <f t="shared" si="332"/>
        <v>1</v>
      </c>
      <c r="AK807">
        <f t="shared" si="333"/>
        <v>1</v>
      </c>
      <c r="AL807">
        <f t="shared" si="334"/>
        <v>1</v>
      </c>
      <c r="AM807">
        <f t="shared" si="335"/>
        <v>1</v>
      </c>
      <c r="AN807">
        <f t="shared" si="336"/>
        <v>1</v>
      </c>
      <c r="AO807">
        <f t="shared" si="337"/>
        <v>1</v>
      </c>
      <c r="AP807">
        <f t="shared" si="338"/>
        <v>1</v>
      </c>
    </row>
    <row r="808" spans="1:42" x14ac:dyDescent="0.3">
      <c r="A808">
        <v>883</v>
      </c>
      <c r="B808" t="s">
        <v>907</v>
      </c>
      <c r="C808" s="1">
        <v>42465</v>
      </c>
      <c r="D808" s="5">
        <f>INDEX(daysDrivenData!B:C,MATCH(DataCleaned!B808,daysDrivenData!C:C,0),1)</f>
        <v>57</v>
      </c>
      <c r="E808">
        <v>433</v>
      </c>
      <c r="F808">
        <v>3.4747981406805599</v>
      </c>
      <c r="G808">
        <v>13.725712086220099</v>
      </c>
      <c r="H808">
        <v>42.263279445727399</v>
      </c>
      <c r="I808">
        <v>5699.7783047729699</v>
      </c>
      <c r="J808">
        <v>13.1634602881592</v>
      </c>
      <c r="K808">
        <v>0</v>
      </c>
      <c r="L808">
        <v>16</v>
      </c>
      <c r="M808">
        <v>47</v>
      </c>
      <c r="N808">
        <v>13</v>
      </c>
      <c r="O808">
        <v>15</v>
      </c>
      <c r="P808">
        <v>41</v>
      </c>
      <c r="Q808">
        <v>54</v>
      </c>
      <c r="R808">
        <v>41</v>
      </c>
      <c r="S808">
        <v>52</v>
      </c>
      <c r="T808">
        <v>44</v>
      </c>
      <c r="U808">
        <v>45</v>
      </c>
      <c r="V808">
        <v>57</v>
      </c>
      <c r="W808">
        <v>8</v>
      </c>
      <c r="X808">
        <v>2</v>
      </c>
      <c r="Y808">
        <v>13</v>
      </c>
      <c r="Z808">
        <f t="shared" si="322"/>
        <v>12</v>
      </c>
      <c r="AA808">
        <f t="shared" si="323"/>
        <v>474.98152539774748</v>
      </c>
      <c r="AB808">
        <f t="shared" si="324"/>
        <v>36.083333333333336</v>
      </c>
      <c r="AC808">
        <f t="shared" si="325"/>
        <v>7.5964912280701755</v>
      </c>
      <c r="AD808">
        <f t="shared" si="326"/>
        <v>0</v>
      </c>
      <c r="AE808">
        <f t="shared" si="327"/>
        <v>1</v>
      </c>
      <c r="AF808">
        <f t="shared" si="328"/>
        <v>1</v>
      </c>
      <c r="AG808">
        <f t="shared" si="329"/>
        <v>1</v>
      </c>
      <c r="AH808">
        <f t="shared" si="330"/>
        <v>1</v>
      </c>
      <c r="AI808">
        <f t="shared" si="331"/>
        <v>1</v>
      </c>
      <c r="AJ808">
        <f t="shared" si="332"/>
        <v>1</v>
      </c>
      <c r="AK808">
        <f t="shared" si="333"/>
        <v>1</v>
      </c>
      <c r="AL808">
        <f t="shared" si="334"/>
        <v>1</v>
      </c>
      <c r="AM808">
        <f t="shared" si="335"/>
        <v>1</v>
      </c>
      <c r="AN808">
        <f t="shared" si="336"/>
        <v>1</v>
      </c>
      <c r="AO808">
        <f t="shared" si="337"/>
        <v>1</v>
      </c>
      <c r="AP808">
        <f t="shared" si="338"/>
        <v>1</v>
      </c>
    </row>
    <row r="809" spans="1:42" x14ac:dyDescent="0.3">
      <c r="A809">
        <v>884</v>
      </c>
      <c r="B809" t="s">
        <v>908</v>
      </c>
      <c r="C809" s="1">
        <v>42496</v>
      </c>
      <c r="D809" s="5">
        <f>INDEX(daysDrivenData!B:C,MATCH(DataCleaned!B809,daysDrivenData!C:C,0),1)</f>
        <v>33</v>
      </c>
      <c r="E809">
        <v>348</v>
      </c>
      <c r="F809">
        <v>3.7539430385469599</v>
      </c>
      <c r="G809">
        <v>13.356657088122599</v>
      </c>
      <c r="H809">
        <v>49.137931034482698</v>
      </c>
      <c r="I809">
        <v>4794.6263261223003</v>
      </c>
      <c r="J809">
        <v>13.7776618566732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23</v>
      </c>
      <c r="Q809">
        <v>38</v>
      </c>
      <c r="R809">
        <v>49</v>
      </c>
      <c r="S809">
        <v>22</v>
      </c>
      <c r="T809">
        <v>48</v>
      </c>
      <c r="U809">
        <v>64</v>
      </c>
      <c r="V809">
        <v>46</v>
      </c>
      <c r="W809">
        <v>58</v>
      </c>
      <c r="X809">
        <v>6</v>
      </c>
      <c r="Y809">
        <v>13</v>
      </c>
      <c r="Z809">
        <f t="shared" si="322"/>
        <v>8</v>
      </c>
      <c r="AA809">
        <f t="shared" si="323"/>
        <v>599.32829076528753</v>
      </c>
      <c r="AB809">
        <f t="shared" si="324"/>
        <v>43.5</v>
      </c>
      <c r="AC809">
        <f t="shared" si="325"/>
        <v>10.545454545454545</v>
      </c>
      <c r="AD809">
        <f t="shared" si="326"/>
        <v>0</v>
      </c>
      <c r="AE809">
        <f t="shared" si="327"/>
        <v>0</v>
      </c>
      <c r="AF809">
        <f t="shared" si="328"/>
        <v>0</v>
      </c>
      <c r="AG809">
        <f t="shared" si="329"/>
        <v>0</v>
      </c>
      <c r="AH809">
        <f t="shared" si="330"/>
        <v>0</v>
      </c>
      <c r="AI809">
        <f t="shared" si="331"/>
        <v>1</v>
      </c>
      <c r="AJ809">
        <f t="shared" si="332"/>
        <v>1</v>
      </c>
      <c r="AK809">
        <f t="shared" si="333"/>
        <v>1</v>
      </c>
      <c r="AL809">
        <f t="shared" si="334"/>
        <v>1</v>
      </c>
      <c r="AM809">
        <f t="shared" si="335"/>
        <v>1</v>
      </c>
      <c r="AN809">
        <f t="shared" si="336"/>
        <v>1</v>
      </c>
      <c r="AO809">
        <f t="shared" si="337"/>
        <v>1</v>
      </c>
      <c r="AP809">
        <f t="shared" si="338"/>
        <v>1</v>
      </c>
    </row>
    <row r="810" spans="1:42" x14ac:dyDescent="0.3">
      <c r="A810">
        <v>885</v>
      </c>
      <c r="B810" t="s">
        <v>909</v>
      </c>
      <c r="C810" s="1">
        <v>42486</v>
      </c>
      <c r="D810" s="5">
        <f>INDEX(daysDrivenData!B:C,MATCH(DataCleaned!B810,daysDrivenData!C:C,0),1)</f>
        <v>61</v>
      </c>
      <c r="E810">
        <v>508</v>
      </c>
      <c r="F810">
        <v>3.6766881694251499</v>
      </c>
      <c r="G810">
        <v>13.0544291338582</v>
      </c>
      <c r="H810">
        <v>50.1968503937007</v>
      </c>
      <c r="I810">
        <v>6751.8400691049301</v>
      </c>
      <c r="J810">
        <v>13.291023758080501</v>
      </c>
      <c r="K810">
        <v>0</v>
      </c>
      <c r="L810">
        <v>0</v>
      </c>
      <c r="M810">
        <v>0</v>
      </c>
      <c r="N810">
        <v>0</v>
      </c>
      <c r="O810">
        <v>69</v>
      </c>
      <c r="P810">
        <v>65</v>
      </c>
      <c r="Q810">
        <v>58</v>
      </c>
      <c r="R810">
        <v>46</v>
      </c>
      <c r="S810">
        <v>51</v>
      </c>
      <c r="T810">
        <v>59</v>
      </c>
      <c r="U810">
        <v>71</v>
      </c>
      <c r="V810">
        <v>59</v>
      </c>
      <c r="W810">
        <v>30</v>
      </c>
      <c r="X810">
        <v>5</v>
      </c>
      <c r="Y810">
        <v>13</v>
      </c>
      <c r="Z810">
        <f t="shared" si="322"/>
        <v>9</v>
      </c>
      <c r="AA810">
        <f t="shared" si="323"/>
        <v>750.20445212277002</v>
      </c>
      <c r="AB810">
        <f t="shared" si="324"/>
        <v>56.444444444444443</v>
      </c>
      <c r="AC810">
        <f t="shared" si="325"/>
        <v>8.3278688524590159</v>
      </c>
      <c r="AD810">
        <f t="shared" si="326"/>
        <v>0</v>
      </c>
      <c r="AE810">
        <f t="shared" si="327"/>
        <v>0</v>
      </c>
      <c r="AF810">
        <f t="shared" si="328"/>
        <v>0</v>
      </c>
      <c r="AG810">
        <f t="shared" si="329"/>
        <v>0</v>
      </c>
      <c r="AH810">
        <f t="shared" si="330"/>
        <v>1</v>
      </c>
      <c r="AI810">
        <f t="shared" si="331"/>
        <v>1</v>
      </c>
      <c r="AJ810">
        <f t="shared" si="332"/>
        <v>1</v>
      </c>
      <c r="AK810">
        <f t="shared" si="333"/>
        <v>1</v>
      </c>
      <c r="AL810">
        <f t="shared" si="334"/>
        <v>1</v>
      </c>
      <c r="AM810">
        <f t="shared" si="335"/>
        <v>1</v>
      </c>
      <c r="AN810">
        <f t="shared" si="336"/>
        <v>1</v>
      </c>
      <c r="AO810">
        <f t="shared" si="337"/>
        <v>1</v>
      </c>
      <c r="AP810">
        <f t="shared" si="338"/>
        <v>1</v>
      </c>
    </row>
    <row r="811" spans="1:42" x14ac:dyDescent="0.3">
      <c r="A811">
        <v>887</v>
      </c>
      <c r="B811" t="s">
        <v>911</v>
      </c>
      <c r="C811" s="1">
        <v>42481</v>
      </c>
      <c r="D811" s="5">
        <f>INDEX(daysDrivenData!B:C,MATCH(DataCleaned!B811,daysDrivenData!C:C,0),1)</f>
        <v>57</v>
      </c>
      <c r="E811">
        <v>542</v>
      </c>
      <c r="F811">
        <v>4.3684750417041904</v>
      </c>
      <c r="G811">
        <v>16.762361623616201</v>
      </c>
      <c r="H811">
        <v>24.354243542435398</v>
      </c>
      <c r="I811">
        <v>7455.4621328940202</v>
      </c>
      <c r="J811">
        <v>13.755465189841299</v>
      </c>
      <c r="K811">
        <v>0</v>
      </c>
      <c r="L811">
        <v>0</v>
      </c>
      <c r="M811">
        <v>0</v>
      </c>
      <c r="N811">
        <v>9</v>
      </c>
      <c r="O811">
        <v>26</v>
      </c>
      <c r="P811">
        <v>0</v>
      </c>
      <c r="Q811">
        <v>78</v>
      </c>
      <c r="R811">
        <v>25</v>
      </c>
      <c r="S811">
        <v>84</v>
      </c>
      <c r="T811">
        <v>82</v>
      </c>
      <c r="U811">
        <v>80</v>
      </c>
      <c r="V811">
        <v>81</v>
      </c>
      <c r="W811">
        <v>77</v>
      </c>
      <c r="X811">
        <v>4</v>
      </c>
      <c r="Y811">
        <v>13</v>
      </c>
      <c r="Z811">
        <f t="shared" si="322"/>
        <v>10</v>
      </c>
      <c r="AA811">
        <f t="shared" si="323"/>
        <v>745.54621328940198</v>
      </c>
      <c r="AB811">
        <f t="shared" si="324"/>
        <v>54.2</v>
      </c>
      <c r="AC811">
        <f t="shared" si="325"/>
        <v>9.5087719298245617</v>
      </c>
      <c r="AD811">
        <f t="shared" si="326"/>
        <v>0</v>
      </c>
      <c r="AE811">
        <f t="shared" si="327"/>
        <v>0</v>
      </c>
      <c r="AF811">
        <f t="shared" si="328"/>
        <v>0</v>
      </c>
      <c r="AG811">
        <f t="shared" si="329"/>
        <v>1</v>
      </c>
      <c r="AH811">
        <f t="shared" si="330"/>
        <v>1</v>
      </c>
      <c r="AI811">
        <f t="shared" si="331"/>
        <v>1</v>
      </c>
      <c r="AJ811">
        <f t="shared" si="332"/>
        <v>1</v>
      </c>
      <c r="AK811">
        <f t="shared" si="333"/>
        <v>1</v>
      </c>
      <c r="AL811">
        <f t="shared" si="334"/>
        <v>1</v>
      </c>
      <c r="AM811">
        <f t="shared" si="335"/>
        <v>1</v>
      </c>
      <c r="AN811">
        <f t="shared" si="336"/>
        <v>1</v>
      </c>
      <c r="AO811">
        <f t="shared" si="337"/>
        <v>1</v>
      </c>
      <c r="AP811">
        <f t="shared" si="338"/>
        <v>1</v>
      </c>
    </row>
    <row r="812" spans="1:42" x14ac:dyDescent="0.3">
      <c r="A812">
        <v>888</v>
      </c>
      <c r="B812" t="s">
        <v>912</v>
      </c>
      <c r="C812" s="1">
        <v>42469</v>
      </c>
      <c r="D812" s="5">
        <f>INDEX(daysDrivenData!B:C,MATCH(DataCleaned!B812,daysDrivenData!C:C,0),1)</f>
        <v>9</v>
      </c>
      <c r="E812">
        <v>49</v>
      </c>
      <c r="F812">
        <v>4.1175454610243296</v>
      </c>
      <c r="G812">
        <v>15.38231292517</v>
      </c>
      <c r="H812">
        <v>28.571428571428498</v>
      </c>
      <c r="I812">
        <v>655.99719725891703</v>
      </c>
      <c r="J812">
        <v>13.3876979032432</v>
      </c>
      <c r="K812">
        <v>0</v>
      </c>
      <c r="L812">
        <v>11</v>
      </c>
      <c r="M812">
        <v>26</v>
      </c>
      <c r="N812">
        <v>12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>
        <v>4</v>
      </c>
      <c r="Z812">
        <f t="shared" si="322"/>
        <v>3</v>
      </c>
      <c r="AA812">
        <f t="shared" si="323"/>
        <v>218.665732419639</v>
      </c>
      <c r="AB812">
        <f t="shared" si="324"/>
        <v>16.333333333333332</v>
      </c>
      <c r="AC812">
        <f t="shared" si="325"/>
        <v>5.4444444444444446</v>
      </c>
      <c r="AD812">
        <f t="shared" si="326"/>
        <v>0</v>
      </c>
      <c r="AE812">
        <f t="shared" si="327"/>
        <v>1</v>
      </c>
      <c r="AF812">
        <f t="shared" si="328"/>
        <v>1</v>
      </c>
      <c r="AG812">
        <f t="shared" si="329"/>
        <v>1</v>
      </c>
      <c r="AH812">
        <f t="shared" si="330"/>
        <v>0</v>
      </c>
      <c r="AI812">
        <f t="shared" si="331"/>
        <v>0</v>
      </c>
      <c r="AJ812">
        <f t="shared" si="332"/>
        <v>0</v>
      </c>
      <c r="AK812">
        <f t="shared" si="333"/>
        <v>0</v>
      </c>
      <c r="AL812">
        <f t="shared" si="334"/>
        <v>0</v>
      </c>
      <c r="AM812">
        <f t="shared" si="335"/>
        <v>0</v>
      </c>
      <c r="AN812">
        <f t="shared" si="336"/>
        <v>0</v>
      </c>
      <c r="AO812">
        <f t="shared" si="337"/>
        <v>0</v>
      </c>
      <c r="AP812">
        <f t="shared" si="338"/>
        <v>0</v>
      </c>
    </row>
    <row r="813" spans="1:42" x14ac:dyDescent="0.3">
      <c r="A813">
        <v>889</v>
      </c>
      <c r="B813" t="s">
        <v>913</v>
      </c>
      <c r="C813" s="1">
        <v>42457</v>
      </c>
      <c r="D813" s="5">
        <f>INDEX(daysDrivenData!B:C,MATCH(DataCleaned!B813,daysDrivenData!C:C,0),1)</f>
        <v>19</v>
      </c>
      <c r="E813">
        <v>26</v>
      </c>
      <c r="F813">
        <v>6.6785619714149398</v>
      </c>
      <c r="G813">
        <v>13.0935897435897</v>
      </c>
      <c r="H813">
        <v>15.3846153846153</v>
      </c>
      <c r="I813">
        <v>395.871817338163</v>
      </c>
      <c r="J813">
        <v>15.225839128390801</v>
      </c>
      <c r="K813">
        <v>2</v>
      </c>
      <c r="L813">
        <v>4</v>
      </c>
      <c r="M813">
        <v>2</v>
      </c>
      <c r="N813">
        <v>1</v>
      </c>
      <c r="O813">
        <v>2</v>
      </c>
      <c r="P813">
        <v>2</v>
      </c>
      <c r="Q813">
        <v>0</v>
      </c>
      <c r="R813">
        <v>2</v>
      </c>
      <c r="S813">
        <v>0</v>
      </c>
      <c r="T813">
        <v>3</v>
      </c>
      <c r="U813">
        <v>4</v>
      </c>
      <c r="V813">
        <v>3</v>
      </c>
      <c r="W813">
        <v>1</v>
      </c>
      <c r="X813">
        <v>1</v>
      </c>
      <c r="Y813">
        <v>13</v>
      </c>
      <c r="Z813">
        <f t="shared" si="322"/>
        <v>13</v>
      </c>
      <c r="AA813">
        <f t="shared" si="323"/>
        <v>30.451678256781769</v>
      </c>
      <c r="AB813">
        <f t="shared" si="324"/>
        <v>2</v>
      </c>
      <c r="AC813">
        <f t="shared" si="325"/>
        <v>1.368421052631579</v>
      </c>
      <c r="AD813">
        <f t="shared" si="326"/>
        <v>1</v>
      </c>
      <c r="AE813">
        <f t="shared" si="327"/>
        <v>1</v>
      </c>
      <c r="AF813">
        <f t="shared" si="328"/>
        <v>1</v>
      </c>
      <c r="AG813">
        <f t="shared" si="329"/>
        <v>1</v>
      </c>
      <c r="AH813">
        <f t="shared" si="330"/>
        <v>1</v>
      </c>
      <c r="AI813">
        <f t="shared" si="331"/>
        <v>1</v>
      </c>
      <c r="AJ813">
        <f t="shared" si="332"/>
        <v>1</v>
      </c>
      <c r="AK813">
        <f t="shared" si="333"/>
        <v>1</v>
      </c>
      <c r="AL813">
        <f t="shared" si="334"/>
        <v>1</v>
      </c>
      <c r="AM813">
        <f t="shared" si="335"/>
        <v>1</v>
      </c>
      <c r="AN813">
        <f t="shared" si="336"/>
        <v>1</v>
      </c>
      <c r="AO813">
        <f t="shared" si="337"/>
        <v>1</v>
      </c>
      <c r="AP813">
        <f t="shared" si="338"/>
        <v>1</v>
      </c>
    </row>
    <row r="814" spans="1:42" x14ac:dyDescent="0.3">
      <c r="A814">
        <v>890</v>
      </c>
      <c r="B814" t="s">
        <v>914</v>
      </c>
      <c r="C814" s="1">
        <v>42472</v>
      </c>
      <c r="D814" s="5">
        <f>INDEX(daysDrivenData!B:C,MATCH(DataCleaned!B814,daysDrivenData!C:C,0),1)</f>
        <v>10</v>
      </c>
      <c r="E814">
        <v>45</v>
      </c>
      <c r="F814">
        <v>3.4722170441160798</v>
      </c>
      <c r="G814">
        <v>12.9151851851851</v>
      </c>
      <c r="H814">
        <v>60</v>
      </c>
      <c r="I814">
        <v>576.70184280926696</v>
      </c>
      <c r="J814">
        <v>12.8155965068726</v>
      </c>
      <c r="K814">
        <v>0</v>
      </c>
      <c r="L814">
        <v>0</v>
      </c>
      <c r="M814">
        <v>3</v>
      </c>
      <c r="N814">
        <v>5</v>
      </c>
      <c r="O814">
        <v>0</v>
      </c>
      <c r="P814">
        <v>0</v>
      </c>
      <c r="Q814">
        <v>0</v>
      </c>
      <c r="R814">
        <v>7</v>
      </c>
      <c r="S814">
        <v>5</v>
      </c>
      <c r="T814">
        <v>16</v>
      </c>
      <c r="U814">
        <v>9</v>
      </c>
      <c r="V814">
        <v>0</v>
      </c>
      <c r="W814">
        <v>0</v>
      </c>
      <c r="X814">
        <v>3</v>
      </c>
      <c r="Y814">
        <v>11</v>
      </c>
      <c r="Z814">
        <f t="shared" si="322"/>
        <v>9</v>
      </c>
      <c r="AA814">
        <f t="shared" si="323"/>
        <v>64.077982534363002</v>
      </c>
      <c r="AB814">
        <f t="shared" si="324"/>
        <v>5</v>
      </c>
      <c r="AC814">
        <f t="shared" si="325"/>
        <v>4.5</v>
      </c>
      <c r="AD814">
        <f t="shared" si="326"/>
        <v>0</v>
      </c>
      <c r="AE814">
        <f t="shared" si="327"/>
        <v>0</v>
      </c>
      <c r="AF814">
        <f t="shared" si="328"/>
        <v>1</v>
      </c>
      <c r="AG814">
        <f t="shared" si="329"/>
        <v>1</v>
      </c>
      <c r="AH814">
        <f t="shared" si="330"/>
        <v>1</v>
      </c>
      <c r="AI814">
        <f t="shared" si="331"/>
        <v>1</v>
      </c>
      <c r="AJ814">
        <f t="shared" si="332"/>
        <v>1</v>
      </c>
      <c r="AK814">
        <f t="shared" si="333"/>
        <v>1</v>
      </c>
      <c r="AL814">
        <f t="shared" si="334"/>
        <v>1</v>
      </c>
      <c r="AM814">
        <f t="shared" si="335"/>
        <v>1</v>
      </c>
      <c r="AN814">
        <f t="shared" si="336"/>
        <v>1</v>
      </c>
      <c r="AO814">
        <f t="shared" si="337"/>
        <v>0</v>
      </c>
      <c r="AP814">
        <f t="shared" si="338"/>
        <v>0</v>
      </c>
    </row>
    <row r="815" spans="1:42" x14ac:dyDescent="0.3">
      <c r="A815">
        <v>891</v>
      </c>
      <c r="B815" t="s">
        <v>915</v>
      </c>
      <c r="C815" s="1">
        <v>42472</v>
      </c>
      <c r="D815" s="5">
        <f>INDEX(daysDrivenData!B:C,MATCH(DataCleaned!B815,daysDrivenData!C:C,0),1)</f>
        <v>30</v>
      </c>
      <c r="E815">
        <v>319</v>
      </c>
      <c r="F815">
        <v>4.5189244618395898</v>
      </c>
      <c r="G815">
        <v>14.2924764890282</v>
      </c>
      <c r="H815">
        <v>32.915360501567399</v>
      </c>
      <c r="I815">
        <v>4365.2556433206501</v>
      </c>
      <c r="J815">
        <v>13.684186969657199</v>
      </c>
      <c r="K815">
        <v>0</v>
      </c>
      <c r="L815">
        <v>0</v>
      </c>
      <c r="M815">
        <v>50</v>
      </c>
      <c r="N815">
        <v>42</v>
      </c>
      <c r="O815">
        <v>42</v>
      </c>
      <c r="P815">
        <v>2</v>
      </c>
      <c r="Q815">
        <v>25</v>
      </c>
      <c r="R815">
        <v>42</v>
      </c>
      <c r="S815">
        <v>52</v>
      </c>
      <c r="T815">
        <v>20</v>
      </c>
      <c r="U815">
        <v>20</v>
      </c>
      <c r="V815">
        <v>0</v>
      </c>
      <c r="W815">
        <v>24</v>
      </c>
      <c r="X815">
        <v>3</v>
      </c>
      <c r="Y815">
        <v>13</v>
      </c>
      <c r="Z815">
        <f t="shared" si="322"/>
        <v>11</v>
      </c>
      <c r="AA815">
        <f t="shared" si="323"/>
        <v>396.84142212005912</v>
      </c>
      <c r="AB815">
        <f t="shared" si="324"/>
        <v>29</v>
      </c>
      <c r="AC815">
        <f t="shared" si="325"/>
        <v>10.633333333333333</v>
      </c>
      <c r="AD815">
        <f t="shared" si="326"/>
        <v>0</v>
      </c>
      <c r="AE815">
        <f t="shared" si="327"/>
        <v>0</v>
      </c>
      <c r="AF815">
        <f t="shared" si="328"/>
        <v>1</v>
      </c>
      <c r="AG815">
        <f t="shared" si="329"/>
        <v>1</v>
      </c>
      <c r="AH815">
        <f t="shared" si="330"/>
        <v>1</v>
      </c>
      <c r="AI815">
        <f t="shared" si="331"/>
        <v>1</v>
      </c>
      <c r="AJ815">
        <f t="shared" si="332"/>
        <v>1</v>
      </c>
      <c r="AK815">
        <f t="shared" si="333"/>
        <v>1</v>
      </c>
      <c r="AL815">
        <f t="shared" si="334"/>
        <v>1</v>
      </c>
      <c r="AM815">
        <f t="shared" si="335"/>
        <v>1</v>
      </c>
      <c r="AN815">
        <f t="shared" si="336"/>
        <v>1</v>
      </c>
      <c r="AO815">
        <f t="shared" si="337"/>
        <v>1</v>
      </c>
      <c r="AP815">
        <f t="shared" si="338"/>
        <v>1</v>
      </c>
    </row>
    <row r="816" spans="1:42" x14ac:dyDescent="0.3">
      <c r="A816">
        <v>892</v>
      </c>
      <c r="B816" t="s">
        <v>916</v>
      </c>
      <c r="C816" s="1">
        <v>42476</v>
      </c>
      <c r="D816" s="5">
        <f>INDEX(daysDrivenData!B:C,MATCH(DataCleaned!B816,daysDrivenData!C:C,0),1)</f>
        <v>59</v>
      </c>
      <c r="E816">
        <v>287</v>
      </c>
      <c r="F816">
        <v>4.8144067888717004</v>
      </c>
      <c r="G816">
        <v>14.714692218350701</v>
      </c>
      <c r="H816">
        <v>28.222996515679402</v>
      </c>
      <c r="I816">
        <v>4211.8074057698605</v>
      </c>
      <c r="J816">
        <v>14.675287128117899</v>
      </c>
      <c r="K816">
        <v>0</v>
      </c>
      <c r="L816">
        <v>0</v>
      </c>
      <c r="M816">
        <v>13</v>
      </c>
      <c r="N816">
        <v>28</v>
      </c>
      <c r="O816">
        <v>29</v>
      </c>
      <c r="P816">
        <v>33</v>
      </c>
      <c r="Q816">
        <v>27</v>
      </c>
      <c r="R816">
        <v>25</v>
      </c>
      <c r="S816">
        <v>21</v>
      </c>
      <c r="T816">
        <v>38</v>
      </c>
      <c r="U816">
        <v>18</v>
      </c>
      <c r="V816">
        <v>35</v>
      </c>
      <c r="W816">
        <v>20</v>
      </c>
      <c r="X816">
        <v>3</v>
      </c>
      <c r="Y816">
        <v>13</v>
      </c>
      <c r="Z816">
        <f t="shared" si="322"/>
        <v>11</v>
      </c>
      <c r="AA816">
        <f t="shared" si="323"/>
        <v>382.89158234271457</v>
      </c>
      <c r="AB816">
        <f t="shared" si="324"/>
        <v>26.09090909090909</v>
      </c>
      <c r="AC816">
        <f t="shared" si="325"/>
        <v>4.8644067796610173</v>
      </c>
      <c r="AD816">
        <f t="shared" si="326"/>
        <v>0</v>
      </c>
      <c r="AE816">
        <f t="shared" si="327"/>
        <v>0</v>
      </c>
      <c r="AF816">
        <f t="shared" si="328"/>
        <v>1</v>
      </c>
      <c r="AG816">
        <f t="shared" si="329"/>
        <v>1</v>
      </c>
      <c r="AH816">
        <f t="shared" si="330"/>
        <v>1</v>
      </c>
      <c r="AI816">
        <f t="shared" si="331"/>
        <v>1</v>
      </c>
      <c r="AJ816">
        <f t="shared" si="332"/>
        <v>1</v>
      </c>
      <c r="AK816">
        <f t="shared" si="333"/>
        <v>1</v>
      </c>
      <c r="AL816">
        <f t="shared" si="334"/>
        <v>1</v>
      </c>
      <c r="AM816">
        <f t="shared" si="335"/>
        <v>1</v>
      </c>
      <c r="AN816">
        <f t="shared" si="336"/>
        <v>1</v>
      </c>
      <c r="AO816">
        <f t="shared" si="337"/>
        <v>1</v>
      </c>
      <c r="AP816">
        <f t="shared" si="338"/>
        <v>1</v>
      </c>
    </row>
    <row r="817" spans="1:42" x14ac:dyDescent="0.3">
      <c r="A817">
        <v>893</v>
      </c>
      <c r="B817" t="s">
        <v>917</v>
      </c>
      <c r="C817" s="1">
        <v>42493</v>
      </c>
      <c r="D817" s="5">
        <f>INDEX(daysDrivenData!B:C,MATCH(DataCleaned!B817,daysDrivenData!C:C,0),1)</f>
        <v>52</v>
      </c>
      <c r="E817">
        <v>563</v>
      </c>
      <c r="F817">
        <v>3.3032825852443302</v>
      </c>
      <c r="G817">
        <v>14.256749555950201</v>
      </c>
      <c r="H817">
        <v>42.9840142095914</v>
      </c>
      <c r="I817">
        <v>7382.7504277705902</v>
      </c>
      <c r="J817">
        <v>13.113233441866001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50</v>
      </c>
      <c r="Q817">
        <v>109</v>
      </c>
      <c r="R817">
        <v>88</v>
      </c>
      <c r="S817">
        <v>39</v>
      </c>
      <c r="T817">
        <v>80</v>
      </c>
      <c r="U817">
        <v>74</v>
      </c>
      <c r="V817">
        <v>55</v>
      </c>
      <c r="W817">
        <v>68</v>
      </c>
      <c r="X817">
        <v>6</v>
      </c>
      <c r="Y817">
        <v>13</v>
      </c>
      <c r="Z817">
        <f t="shared" si="322"/>
        <v>8</v>
      </c>
      <c r="AA817">
        <f t="shared" si="323"/>
        <v>922.84380347132378</v>
      </c>
      <c r="AB817">
        <f t="shared" si="324"/>
        <v>70.375</v>
      </c>
      <c r="AC817">
        <f t="shared" si="325"/>
        <v>10.826923076923077</v>
      </c>
      <c r="AD817">
        <f t="shared" si="326"/>
        <v>0</v>
      </c>
      <c r="AE817">
        <f t="shared" si="327"/>
        <v>0</v>
      </c>
      <c r="AF817">
        <f t="shared" si="328"/>
        <v>0</v>
      </c>
      <c r="AG817">
        <f t="shared" si="329"/>
        <v>0</v>
      </c>
      <c r="AH817">
        <f t="shared" si="330"/>
        <v>0</v>
      </c>
      <c r="AI817">
        <f t="shared" si="331"/>
        <v>1</v>
      </c>
      <c r="AJ817">
        <f t="shared" si="332"/>
        <v>1</v>
      </c>
      <c r="AK817">
        <f t="shared" si="333"/>
        <v>1</v>
      </c>
      <c r="AL817">
        <f t="shared" si="334"/>
        <v>1</v>
      </c>
      <c r="AM817">
        <f t="shared" si="335"/>
        <v>1</v>
      </c>
      <c r="AN817">
        <f t="shared" si="336"/>
        <v>1</v>
      </c>
      <c r="AO817">
        <f t="shared" si="337"/>
        <v>1</v>
      </c>
      <c r="AP817">
        <f t="shared" si="338"/>
        <v>1</v>
      </c>
    </row>
    <row r="818" spans="1:42" x14ac:dyDescent="0.3">
      <c r="A818">
        <v>894</v>
      </c>
      <c r="B818" t="s">
        <v>918</v>
      </c>
      <c r="C818" s="1">
        <v>42493</v>
      </c>
      <c r="D818" s="5">
        <f>INDEX(daysDrivenData!B:C,MATCH(DataCleaned!B818,daysDrivenData!C:C,0),1)</f>
        <v>8</v>
      </c>
      <c r="E818">
        <v>32</v>
      </c>
      <c r="F818">
        <v>4.4976123752594201</v>
      </c>
      <c r="G818">
        <v>16.847916666666599</v>
      </c>
      <c r="H818">
        <v>9.375</v>
      </c>
      <c r="I818">
        <v>414.19968818066201</v>
      </c>
      <c r="J818">
        <v>12.943740255645601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13</v>
      </c>
      <c r="Q818">
        <v>11</v>
      </c>
      <c r="R818">
        <v>0</v>
      </c>
      <c r="S818">
        <v>8</v>
      </c>
      <c r="T818">
        <v>0</v>
      </c>
      <c r="U818">
        <v>0</v>
      </c>
      <c r="V818">
        <v>0</v>
      </c>
      <c r="W818">
        <v>0</v>
      </c>
      <c r="X818">
        <v>6</v>
      </c>
      <c r="Y818">
        <v>9</v>
      </c>
      <c r="Z818">
        <f t="shared" si="322"/>
        <v>4</v>
      </c>
      <c r="AA818">
        <f t="shared" si="323"/>
        <v>103.5499220451655</v>
      </c>
      <c r="AB818">
        <f t="shared" si="324"/>
        <v>8</v>
      </c>
      <c r="AC818">
        <f t="shared" si="325"/>
        <v>4</v>
      </c>
      <c r="AD818">
        <f t="shared" si="326"/>
        <v>0</v>
      </c>
      <c r="AE818">
        <f t="shared" si="327"/>
        <v>0</v>
      </c>
      <c r="AF818">
        <f t="shared" si="328"/>
        <v>0</v>
      </c>
      <c r="AG818">
        <f t="shared" si="329"/>
        <v>0</v>
      </c>
      <c r="AH818">
        <f t="shared" si="330"/>
        <v>0</v>
      </c>
      <c r="AI818">
        <f t="shared" si="331"/>
        <v>1</v>
      </c>
      <c r="AJ818">
        <f t="shared" si="332"/>
        <v>1</v>
      </c>
      <c r="AK818">
        <f t="shared" si="333"/>
        <v>1</v>
      </c>
      <c r="AL818">
        <f t="shared" si="334"/>
        <v>1</v>
      </c>
      <c r="AM818">
        <f t="shared" si="335"/>
        <v>0</v>
      </c>
      <c r="AN818">
        <f t="shared" si="336"/>
        <v>0</v>
      </c>
      <c r="AO818">
        <f t="shared" si="337"/>
        <v>0</v>
      </c>
      <c r="AP818">
        <f t="shared" si="338"/>
        <v>0</v>
      </c>
    </row>
    <row r="819" spans="1:42" x14ac:dyDescent="0.3">
      <c r="A819">
        <v>895</v>
      </c>
      <c r="B819" t="s">
        <v>919</v>
      </c>
      <c r="C819" s="1">
        <v>42457</v>
      </c>
      <c r="D819" s="5">
        <f>INDEX(daysDrivenData!B:C,MATCH(DataCleaned!B819,daysDrivenData!C:C,0),1)</f>
        <v>6</v>
      </c>
      <c r="E819">
        <v>41</v>
      </c>
      <c r="F819">
        <v>4.9152553675237796</v>
      </c>
      <c r="G819">
        <v>13.428048780487799</v>
      </c>
      <c r="H819">
        <v>7.3170731707316996</v>
      </c>
      <c r="I819">
        <v>515.81929710212398</v>
      </c>
      <c r="J819">
        <v>12.5809584659054</v>
      </c>
      <c r="K819">
        <v>37</v>
      </c>
      <c r="L819">
        <v>0</v>
      </c>
      <c r="M819">
        <v>0</v>
      </c>
      <c r="N819">
        <v>0</v>
      </c>
      <c r="O819">
        <v>4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5</v>
      </c>
      <c r="Z819">
        <f t="shared" si="322"/>
        <v>5</v>
      </c>
      <c r="AA819">
        <f t="shared" si="323"/>
        <v>103.1638594204248</v>
      </c>
      <c r="AB819">
        <f t="shared" si="324"/>
        <v>8.1999999999999993</v>
      </c>
      <c r="AC819">
        <f t="shared" si="325"/>
        <v>6.833333333333333</v>
      </c>
      <c r="AD819">
        <f t="shared" si="326"/>
        <v>1</v>
      </c>
      <c r="AE819">
        <f t="shared" si="327"/>
        <v>1</v>
      </c>
      <c r="AF819">
        <f t="shared" si="328"/>
        <v>1</v>
      </c>
      <c r="AG819">
        <f t="shared" si="329"/>
        <v>1</v>
      </c>
      <c r="AH819">
        <f t="shared" si="330"/>
        <v>1</v>
      </c>
      <c r="AI819">
        <f t="shared" si="331"/>
        <v>0</v>
      </c>
      <c r="AJ819">
        <f t="shared" si="332"/>
        <v>0</v>
      </c>
      <c r="AK819">
        <f t="shared" si="333"/>
        <v>0</v>
      </c>
      <c r="AL819">
        <f t="shared" si="334"/>
        <v>0</v>
      </c>
      <c r="AM819">
        <f t="shared" si="335"/>
        <v>0</v>
      </c>
      <c r="AN819">
        <f t="shared" si="336"/>
        <v>0</v>
      </c>
      <c r="AO819">
        <f t="shared" si="337"/>
        <v>0</v>
      </c>
      <c r="AP819">
        <f t="shared" si="338"/>
        <v>0</v>
      </c>
    </row>
    <row r="820" spans="1:42" x14ac:dyDescent="0.3">
      <c r="A820">
        <v>897</v>
      </c>
      <c r="B820" t="s">
        <v>921</v>
      </c>
      <c r="C820" s="1">
        <v>42483</v>
      </c>
      <c r="D820" s="5">
        <f>INDEX(daysDrivenData!B:C,MATCH(DataCleaned!B820,daysDrivenData!C:C,0),1)</f>
        <v>38</v>
      </c>
      <c r="E820">
        <v>312</v>
      </c>
      <c r="F820">
        <v>4.3428138880311797</v>
      </c>
      <c r="G820">
        <v>13.158547008547</v>
      </c>
      <c r="H820">
        <v>29.1666666666666</v>
      </c>
      <c r="I820">
        <v>4188.0018164568501</v>
      </c>
      <c r="J820">
        <v>13.423082745054</v>
      </c>
      <c r="K820">
        <v>0</v>
      </c>
      <c r="L820">
        <v>0</v>
      </c>
      <c r="M820">
        <v>0</v>
      </c>
      <c r="N820">
        <v>18</v>
      </c>
      <c r="O820">
        <v>20</v>
      </c>
      <c r="P820">
        <v>40</v>
      </c>
      <c r="Q820">
        <v>9</v>
      </c>
      <c r="R820">
        <v>29</v>
      </c>
      <c r="S820">
        <v>54</v>
      </c>
      <c r="T820">
        <v>42</v>
      </c>
      <c r="U820">
        <v>27</v>
      </c>
      <c r="V820">
        <v>52</v>
      </c>
      <c r="W820">
        <v>21</v>
      </c>
      <c r="X820">
        <v>4</v>
      </c>
      <c r="Y820">
        <v>13</v>
      </c>
      <c r="Z820">
        <f t="shared" si="322"/>
        <v>10</v>
      </c>
      <c r="AA820">
        <f t="shared" si="323"/>
        <v>418.80018164568503</v>
      </c>
      <c r="AB820">
        <f t="shared" si="324"/>
        <v>31.2</v>
      </c>
      <c r="AC820">
        <f t="shared" si="325"/>
        <v>8.2105263157894743</v>
      </c>
      <c r="AD820">
        <f t="shared" si="326"/>
        <v>0</v>
      </c>
      <c r="AE820">
        <f t="shared" si="327"/>
        <v>0</v>
      </c>
      <c r="AF820">
        <f t="shared" si="328"/>
        <v>0</v>
      </c>
      <c r="AG820">
        <f t="shared" si="329"/>
        <v>1</v>
      </c>
      <c r="AH820">
        <f t="shared" si="330"/>
        <v>1</v>
      </c>
      <c r="AI820">
        <f t="shared" si="331"/>
        <v>1</v>
      </c>
      <c r="AJ820">
        <f t="shared" si="332"/>
        <v>1</v>
      </c>
      <c r="AK820">
        <f t="shared" si="333"/>
        <v>1</v>
      </c>
      <c r="AL820">
        <f t="shared" si="334"/>
        <v>1</v>
      </c>
      <c r="AM820">
        <f t="shared" si="335"/>
        <v>1</v>
      </c>
      <c r="AN820">
        <f t="shared" si="336"/>
        <v>1</v>
      </c>
      <c r="AO820">
        <f t="shared" si="337"/>
        <v>1</v>
      </c>
      <c r="AP820">
        <f t="shared" si="338"/>
        <v>1</v>
      </c>
    </row>
    <row r="821" spans="1:42" x14ac:dyDescent="0.3">
      <c r="A821">
        <v>898</v>
      </c>
      <c r="B821" t="s">
        <v>922</v>
      </c>
      <c r="C821" s="1">
        <v>42474</v>
      </c>
      <c r="D821" s="5">
        <f>INDEX(daysDrivenData!B:C,MATCH(DataCleaned!B821,daysDrivenData!C:C,0),1)</f>
        <v>13</v>
      </c>
      <c r="E821">
        <v>47</v>
      </c>
      <c r="F821">
        <v>3.1373770508274901</v>
      </c>
      <c r="G821">
        <v>14.5351063829787</v>
      </c>
      <c r="H821">
        <v>48.936170212765902</v>
      </c>
      <c r="I821">
        <v>624.61347814010696</v>
      </c>
      <c r="J821">
        <v>13.2896484710661</v>
      </c>
      <c r="K821">
        <v>0</v>
      </c>
      <c r="L821">
        <v>0</v>
      </c>
      <c r="M821">
        <v>6</v>
      </c>
      <c r="N821">
        <v>10</v>
      </c>
      <c r="O821">
        <v>9</v>
      </c>
      <c r="P821">
        <v>12</v>
      </c>
      <c r="Q821">
        <v>0</v>
      </c>
      <c r="R821">
        <v>5</v>
      </c>
      <c r="S821">
        <v>1</v>
      </c>
      <c r="T821">
        <v>4</v>
      </c>
      <c r="U821">
        <v>0</v>
      </c>
      <c r="V821">
        <v>0</v>
      </c>
      <c r="W821">
        <v>0</v>
      </c>
      <c r="X821">
        <v>3</v>
      </c>
      <c r="Y821">
        <v>10</v>
      </c>
      <c r="Z821">
        <f t="shared" si="322"/>
        <v>8</v>
      </c>
      <c r="AA821">
        <f t="shared" si="323"/>
        <v>78.07668476751337</v>
      </c>
      <c r="AB821">
        <f t="shared" si="324"/>
        <v>5.875</v>
      </c>
      <c r="AC821">
        <f t="shared" si="325"/>
        <v>3.6153846153846154</v>
      </c>
      <c r="AD821">
        <f t="shared" si="326"/>
        <v>0</v>
      </c>
      <c r="AE821">
        <f t="shared" si="327"/>
        <v>0</v>
      </c>
      <c r="AF821">
        <f t="shared" si="328"/>
        <v>1</v>
      </c>
      <c r="AG821">
        <f t="shared" si="329"/>
        <v>1</v>
      </c>
      <c r="AH821">
        <f t="shared" si="330"/>
        <v>1</v>
      </c>
      <c r="AI821">
        <f t="shared" si="331"/>
        <v>1</v>
      </c>
      <c r="AJ821">
        <f t="shared" si="332"/>
        <v>1</v>
      </c>
      <c r="AK821">
        <f t="shared" si="333"/>
        <v>1</v>
      </c>
      <c r="AL821">
        <f t="shared" si="334"/>
        <v>1</v>
      </c>
      <c r="AM821">
        <f t="shared" si="335"/>
        <v>1</v>
      </c>
      <c r="AN821">
        <f t="shared" si="336"/>
        <v>0</v>
      </c>
      <c r="AO821">
        <f t="shared" si="337"/>
        <v>0</v>
      </c>
      <c r="AP821">
        <f t="shared" si="338"/>
        <v>0</v>
      </c>
    </row>
    <row r="822" spans="1:42" x14ac:dyDescent="0.3">
      <c r="A822">
        <v>900</v>
      </c>
      <c r="B822" t="s">
        <v>924</v>
      </c>
      <c r="C822" s="1">
        <v>42498</v>
      </c>
      <c r="D822" s="5">
        <f>INDEX(daysDrivenData!B:C,MATCH(DataCleaned!B822,daysDrivenData!C:C,0),1)</f>
        <v>16</v>
      </c>
      <c r="E822">
        <v>29</v>
      </c>
      <c r="F822">
        <v>9.3107990724833396</v>
      </c>
      <c r="G822">
        <v>21.659195402298799</v>
      </c>
      <c r="H822">
        <v>31.034482758620602</v>
      </c>
      <c r="I822">
        <v>672.96442333088896</v>
      </c>
      <c r="J822">
        <v>23.2056697700306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11</v>
      </c>
      <c r="R822">
        <v>7</v>
      </c>
      <c r="S822">
        <v>9</v>
      </c>
      <c r="T822">
        <v>0</v>
      </c>
      <c r="U822">
        <v>0</v>
      </c>
      <c r="V822">
        <v>1</v>
      </c>
      <c r="W822">
        <v>0</v>
      </c>
      <c r="X822">
        <v>6</v>
      </c>
      <c r="Y822">
        <v>12</v>
      </c>
      <c r="Z822">
        <f t="shared" si="322"/>
        <v>7</v>
      </c>
      <c r="AA822">
        <f t="shared" si="323"/>
        <v>96.137774761555562</v>
      </c>
      <c r="AB822">
        <f t="shared" si="324"/>
        <v>4.1428571428571432</v>
      </c>
      <c r="AC822">
        <f t="shared" si="325"/>
        <v>1.8125</v>
      </c>
      <c r="AD822">
        <f t="shared" si="326"/>
        <v>0</v>
      </c>
      <c r="AE822">
        <f t="shared" si="327"/>
        <v>0</v>
      </c>
      <c r="AF822">
        <f t="shared" si="328"/>
        <v>0</v>
      </c>
      <c r="AG822">
        <f t="shared" si="329"/>
        <v>0</v>
      </c>
      <c r="AH822">
        <f t="shared" si="330"/>
        <v>0</v>
      </c>
      <c r="AI822">
        <f t="shared" si="331"/>
        <v>1</v>
      </c>
      <c r="AJ822">
        <f t="shared" si="332"/>
        <v>1</v>
      </c>
      <c r="AK822">
        <f t="shared" si="333"/>
        <v>1</v>
      </c>
      <c r="AL822">
        <f t="shared" si="334"/>
        <v>1</v>
      </c>
      <c r="AM822">
        <f t="shared" si="335"/>
        <v>1</v>
      </c>
      <c r="AN822">
        <f t="shared" si="336"/>
        <v>1</v>
      </c>
      <c r="AO822">
        <f t="shared" si="337"/>
        <v>1</v>
      </c>
      <c r="AP822">
        <f t="shared" si="338"/>
        <v>0</v>
      </c>
    </row>
    <row r="823" spans="1:42" x14ac:dyDescent="0.3">
      <c r="A823">
        <v>901</v>
      </c>
      <c r="B823" t="s">
        <v>925</v>
      </c>
      <c r="C823" s="1">
        <v>42495</v>
      </c>
      <c r="D823" s="5">
        <f>INDEX(daysDrivenData!B:C,MATCH(DataCleaned!B823,daysDrivenData!C:C,0),1)</f>
        <v>45</v>
      </c>
      <c r="E823">
        <v>410</v>
      </c>
      <c r="F823">
        <v>4.3185617373217902</v>
      </c>
      <c r="G823">
        <v>15.633048780487799</v>
      </c>
      <c r="H823">
        <v>43.170731707317003</v>
      </c>
      <c r="I823">
        <v>5981.42731467661</v>
      </c>
      <c r="J823">
        <v>14.5888471089673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19</v>
      </c>
      <c r="Q823">
        <v>42</v>
      </c>
      <c r="R823">
        <v>48</v>
      </c>
      <c r="S823">
        <v>37</v>
      </c>
      <c r="T823">
        <v>44</v>
      </c>
      <c r="U823">
        <v>66</v>
      </c>
      <c r="V823">
        <v>80</v>
      </c>
      <c r="W823">
        <v>74</v>
      </c>
      <c r="X823">
        <v>6</v>
      </c>
      <c r="Y823">
        <v>13</v>
      </c>
      <c r="Z823">
        <f t="shared" si="322"/>
        <v>8</v>
      </c>
      <c r="AA823">
        <f t="shared" si="323"/>
        <v>747.67841433457625</v>
      </c>
      <c r="AB823">
        <f t="shared" si="324"/>
        <v>51.25</v>
      </c>
      <c r="AC823">
        <f t="shared" si="325"/>
        <v>9.1111111111111107</v>
      </c>
      <c r="AD823">
        <f t="shared" si="326"/>
        <v>0</v>
      </c>
      <c r="AE823">
        <f t="shared" si="327"/>
        <v>0</v>
      </c>
      <c r="AF823">
        <f t="shared" si="328"/>
        <v>0</v>
      </c>
      <c r="AG823">
        <f t="shared" si="329"/>
        <v>0</v>
      </c>
      <c r="AH823">
        <f t="shared" si="330"/>
        <v>0</v>
      </c>
      <c r="AI823">
        <f t="shared" si="331"/>
        <v>1</v>
      </c>
      <c r="AJ823">
        <f t="shared" si="332"/>
        <v>1</v>
      </c>
      <c r="AK823">
        <f t="shared" si="333"/>
        <v>1</v>
      </c>
      <c r="AL823">
        <f t="shared" si="334"/>
        <v>1</v>
      </c>
      <c r="AM823">
        <f t="shared" si="335"/>
        <v>1</v>
      </c>
      <c r="AN823">
        <f t="shared" si="336"/>
        <v>1</v>
      </c>
      <c r="AO823">
        <f t="shared" si="337"/>
        <v>1</v>
      </c>
      <c r="AP823">
        <f t="shared" si="338"/>
        <v>1</v>
      </c>
    </row>
    <row r="824" spans="1:42" x14ac:dyDescent="0.3">
      <c r="A824">
        <v>902</v>
      </c>
      <c r="B824" t="s">
        <v>926</v>
      </c>
      <c r="C824" s="1">
        <v>42460</v>
      </c>
      <c r="D824" s="5">
        <f>INDEX(daysDrivenData!B:C,MATCH(DataCleaned!B824,daysDrivenData!C:C,0),1)</f>
        <v>63</v>
      </c>
      <c r="E824">
        <v>424</v>
      </c>
      <c r="F824">
        <v>3.5044880111406198</v>
      </c>
      <c r="G824">
        <v>13.3102594339622</v>
      </c>
      <c r="H824">
        <v>35.6132075471698</v>
      </c>
      <c r="I824">
        <v>5349.9303851868799</v>
      </c>
      <c r="J824">
        <v>12.617760342421899</v>
      </c>
      <c r="K824">
        <v>59</v>
      </c>
      <c r="L824">
        <v>67</v>
      </c>
      <c r="M824">
        <v>32</v>
      </c>
      <c r="N824">
        <v>58</v>
      </c>
      <c r="O824">
        <v>55</v>
      </c>
      <c r="P824">
        <v>34</v>
      </c>
      <c r="Q824">
        <v>16</v>
      </c>
      <c r="R824">
        <v>23</v>
      </c>
      <c r="S824">
        <v>43</v>
      </c>
      <c r="T824">
        <v>24</v>
      </c>
      <c r="U824">
        <v>3</v>
      </c>
      <c r="V824">
        <v>9</v>
      </c>
      <c r="W824">
        <v>1</v>
      </c>
      <c r="X824">
        <v>1</v>
      </c>
      <c r="Y824">
        <v>13</v>
      </c>
      <c r="Z824">
        <f t="shared" si="322"/>
        <v>13</v>
      </c>
      <c r="AA824">
        <f t="shared" si="323"/>
        <v>411.5331065528369</v>
      </c>
      <c r="AB824">
        <f t="shared" si="324"/>
        <v>32.615384615384613</v>
      </c>
      <c r="AC824">
        <f t="shared" si="325"/>
        <v>6.7301587301587302</v>
      </c>
      <c r="AD824">
        <f t="shared" si="326"/>
        <v>1</v>
      </c>
      <c r="AE824">
        <f t="shared" si="327"/>
        <v>1</v>
      </c>
      <c r="AF824">
        <f t="shared" si="328"/>
        <v>1</v>
      </c>
      <c r="AG824">
        <f t="shared" si="329"/>
        <v>1</v>
      </c>
      <c r="AH824">
        <f t="shared" si="330"/>
        <v>1</v>
      </c>
      <c r="AI824">
        <f t="shared" si="331"/>
        <v>1</v>
      </c>
      <c r="AJ824">
        <f t="shared" si="332"/>
        <v>1</v>
      </c>
      <c r="AK824">
        <f t="shared" si="333"/>
        <v>1</v>
      </c>
      <c r="AL824">
        <f t="shared" si="334"/>
        <v>1</v>
      </c>
      <c r="AM824">
        <f t="shared" si="335"/>
        <v>1</v>
      </c>
      <c r="AN824">
        <f t="shared" si="336"/>
        <v>1</v>
      </c>
      <c r="AO824">
        <f t="shared" si="337"/>
        <v>1</v>
      </c>
      <c r="AP824">
        <f t="shared" si="338"/>
        <v>1</v>
      </c>
    </row>
    <row r="825" spans="1:42" x14ac:dyDescent="0.3">
      <c r="A825">
        <v>903</v>
      </c>
      <c r="B825" t="s">
        <v>927</v>
      </c>
      <c r="C825" s="1">
        <v>42470</v>
      </c>
      <c r="D825" s="5">
        <f>INDEX(daysDrivenData!B:C,MATCH(DataCleaned!B825,daysDrivenData!C:C,0),1)</f>
        <v>59</v>
      </c>
      <c r="E825">
        <v>192</v>
      </c>
      <c r="F825">
        <v>3.9858795634649402</v>
      </c>
      <c r="G825">
        <v>12.8261284722222</v>
      </c>
      <c r="H825">
        <v>46.875</v>
      </c>
      <c r="I825">
        <v>2650.7408339774802</v>
      </c>
      <c r="J825">
        <v>13.8059418436327</v>
      </c>
      <c r="K825">
        <v>0</v>
      </c>
      <c r="L825">
        <v>2</v>
      </c>
      <c r="M825">
        <v>18</v>
      </c>
      <c r="N825">
        <v>7</v>
      </c>
      <c r="O825">
        <v>16</v>
      </c>
      <c r="P825">
        <v>14</v>
      </c>
      <c r="Q825">
        <v>21</v>
      </c>
      <c r="R825">
        <v>27</v>
      </c>
      <c r="S825">
        <v>27</v>
      </c>
      <c r="T825">
        <v>22</v>
      </c>
      <c r="U825">
        <v>16</v>
      </c>
      <c r="V825">
        <v>17</v>
      </c>
      <c r="W825">
        <v>5</v>
      </c>
      <c r="X825">
        <v>2</v>
      </c>
      <c r="Y825">
        <v>13</v>
      </c>
      <c r="Z825">
        <f t="shared" si="322"/>
        <v>12</v>
      </c>
      <c r="AA825">
        <f t="shared" si="323"/>
        <v>220.89506949812335</v>
      </c>
      <c r="AB825">
        <f t="shared" si="324"/>
        <v>16</v>
      </c>
      <c r="AC825">
        <f t="shared" si="325"/>
        <v>3.2542372881355934</v>
      </c>
      <c r="AD825">
        <f t="shared" si="326"/>
        <v>0</v>
      </c>
      <c r="AE825">
        <f t="shared" si="327"/>
        <v>1</v>
      </c>
      <c r="AF825">
        <f t="shared" si="328"/>
        <v>1</v>
      </c>
      <c r="AG825">
        <f t="shared" si="329"/>
        <v>1</v>
      </c>
      <c r="AH825">
        <f t="shared" si="330"/>
        <v>1</v>
      </c>
      <c r="AI825">
        <f t="shared" si="331"/>
        <v>1</v>
      </c>
      <c r="AJ825">
        <f t="shared" si="332"/>
        <v>1</v>
      </c>
      <c r="AK825">
        <f t="shared" si="333"/>
        <v>1</v>
      </c>
      <c r="AL825">
        <f t="shared" si="334"/>
        <v>1</v>
      </c>
      <c r="AM825">
        <f t="shared" si="335"/>
        <v>1</v>
      </c>
      <c r="AN825">
        <f t="shared" si="336"/>
        <v>1</v>
      </c>
      <c r="AO825">
        <f t="shared" si="337"/>
        <v>1</v>
      </c>
      <c r="AP825">
        <f t="shared" si="338"/>
        <v>1</v>
      </c>
    </row>
    <row r="826" spans="1:42" x14ac:dyDescent="0.3">
      <c r="A826">
        <v>904</v>
      </c>
      <c r="B826" t="s">
        <v>928</v>
      </c>
      <c r="C826" s="1">
        <v>42480</v>
      </c>
      <c r="D826" s="5">
        <f>INDEX(daysDrivenData!B:C,MATCH(DataCleaned!B826,daysDrivenData!C:C,0),1)</f>
        <v>8</v>
      </c>
      <c r="E826">
        <v>29</v>
      </c>
      <c r="F826">
        <v>4.6632952553263403</v>
      </c>
      <c r="G826">
        <v>15.448850574712599</v>
      </c>
      <c r="H826">
        <v>51.724137931034399</v>
      </c>
      <c r="I826">
        <v>434.61547859060198</v>
      </c>
      <c r="J826">
        <v>14.986740641055199</v>
      </c>
      <c r="K826">
        <v>0</v>
      </c>
      <c r="L826">
        <v>0</v>
      </c>
      <c r="M826">
        <v>0</v>
      </c>
      <c r="N826">
        <v>13</v>
      </c>
      <c r="O826">
        <v>8</v>
      </c>
      <c r="P826">
        <v>3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5</v>
      </c>
      <c r="W826">
        <v>0</v>
      </c>
      <c r="X826">
        <v>4</v>
      </c>
      <c r="Y826">
        <v>12</v>
      </c>
      <c r="Z826">
        <f t="shared" si="322"/>
        <v>9</v>
      </c>
      <c r="AA826">
        <f t="shared" si="323"/>
        <v>48.290608732289108</v>
      </c>
      <c r="AB826">
        <f t="shared" si="324"/>
        <v>3.2222222222222223</v>
      </c>
      <c r="AC826">
        <f t="shared" si="325"/>
        <v>3.625</v>
      </c>
      <c r="AD826">
        <f t="shared" si="326"/>
        <v>0</v>
      </c>
      <c r="AE826">
        <f t="shared" si="327"/>
        <v>0</v>
      </c>
      <c r="AF826">
        <f t="shared" si="328"/>
        <v>0</v>
      </c>
      <c r="AG826">
        <f t="shared" si="329"/>
        <v>1</v>
      </c>
      <c r="AH826">
        <f t="shared" si="330"/>
        <v>1</v>
      </c>
      <c r="AI826">
        <f t="shared" si="331"/>
        <v>1</v>
      </c>
      <c r="AJ826">
        <f t="shared" si="332"/>
        <v>1</v>
      </c>
      <c r="AK826">
        <f t="shared" si="333"/>
        <v>1</v>
      </c>
      <c r="AL826">
        <f t="shared" si="334"/>
        <v>1</v>
      </c>
      <c r="AM826">
        <f t="shared" si="335"/>
        <v>1</v>
      </c>
      <c r="AN826">
        <f t="shared" si="336"/>
        <v>1</v>
      </c>
      <c r="AO826">
        <f t="shared" si="337"/>
        <v>1</v>
      </c>
      <c r="AP826">
        <f t="shared" si="338"/>
        <v>0</v>
      </c>
    </row>
    <row r="827" spans="1:42" x14ac:dyDescent="0.3">
      <c r="A827">
        <v>905</v>
      </c>
      <c r="B827" t="s">
        <v>929</v>
      </c>
      <c r="C827" s="1">
        <v>42458</v>
      </c>
      <c r="D827" s="5">
        <f>INDEX(daysDrivenData!B:C,MATCH(DataCleaned!B827,daysDrivenData!C:C,0),1)</f>
        <v>7</v>
      </c>
      <c r="E827">
        <v>31</v>
      </c>
      <c r="F827">
        <v>4.3041487253640698</v>
      </c>
      <c r="G827">
        <v>13.3440860215053</v>
      </c>
      <c r="H827">
        <v>25.806451612903199</v>
      </c>
      <c r="I827">
        <v>397.96722671509201</v>
      </c>
      <c r="J827">
        <v>12.837652474680301</v>
      </c>
      <c r="K827">
        <v>8</v>
      </c>
      <c r="L827">
        <v>10</v>
      </c>
      <c r="M827">
        <v>8</v>
      </c>
      <c r="N827">
        <v>0</v>
      </c>
      <c r="O827">
        <v>5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</v>
      </c>
      <c r="Y827">
        <v>5</v>
      </c>
      <c r="Z827">
        <f t="shared" si="322"/>
        <v>5</v>
      </c>
      <c r="AA827">
        <f t="shared" si="323"/>
        <v>79.593445343018402</v>
      </c>
      <c r="AB827">
        <f t="shared" si="324"/>
        <v>6.2</v>
      </c>
      <c r="AC827">
        <f t="shared" si="325"/>
        <v>4.4285714285714288</v>
      </c>
      <c r="AD827">
        <f t="shared" si="326"/>
        <v>1</v>
      </c>
      <c r="AE827">
        <f t="shared" si="327"/>
        <v>1</v>
      </c>
      <c r="AF827">
        <f t="shared" si="328"/>
        <v>1</v>
      </c>
      <c r="AG827">
        <f t="shared" si="329"/>
        <v>1</v>
      </c>
      <c r="AH827">
        <f t="shared" si="330"/>
        <v>1</v>
      </c>
      <c r="AI827">
        <f t="shared" si="331"/>
        <v>0</v>
      </c>
      <c r="AJ827">
        <f t="shared" si="332"/>
        <v>0</v>
      </c>
      <c r="AK827">
        <f t="shared" si="333"/>
        <v>0</v>
      </c>
      <c r="AL827">
        <f t="shared" si="334"/>
        <v>0</v>
      </c>
      <c r="AM827">
        <f t="shared" si="335"/>
        <v>0</v>
      </c>
      <c r="AN827">
        <f t="shared" si="336"/>
        <v>0</v>
      </c>
      <c r="AO827">
        <f t="shared" si="337"/>
        <v>0</v>
      </c>
      <c r="AP827">
        <f t="shared" si="338"/>
        <v>0</v>
      </c>
    </row>
    <row r="828" spans="1:42" x14ac:dyDescent="0.3">
      <c r="A828">
        <v>906</v>
      </c>
      <c r="B828" t="s">
        <v>930</v>
      </c>
      <c r="C828" s="1">
        <v>42479</v>
      </c>
      <c r="D828" s="5">
        <f>INDEX(daysDrivenData!B:C,MATCH(DataCleaned!B828,daysDrivenData!C:C,0),1)</f>
        <v>42</v>
      </c>
      <c r="E828">
        <v>428</v>
      </c>
      <c r="F828">
        <v>4.7389659591108799</v>
      </c>
      <c r="G828">
        <v>16.726557632398698</v>
      </c>
      <c r="H828">
        <v>25</v>
      </c>
      <c r="I828">
        <v>6108.2381040126102</v>
      </c>
      <c r="J828">
        <v>14.271584355169599</v>
      </c>
      <c r="K828">
        <v>0</v>
      </c>
      <c r="L828">
        <v>0</v>
      </c>
      <c r="M828">
        <v>0</v>
      </c>
      <c r="N828">
        <v>16</v>
      </c>
      <c r="O828">
        <v>40</v>
      </c>
      <c r="P828">
        <v>37</v>
      </c>
      <c r="Q828">
        <v>30</v>
      </c>
      <c r="R828">
        <v>37</v>
      </c>
      <c r="S828">
        <v>62</v>
      </c>
      <c r="T828">
        <v>42</v>
      </c>
      <c r="U828">
        <v>60</v>
      </c>
      <c r="V828">
        <v>46</v>
      </c>
      <c r="W828">
        <v>58</v>
      </c>
      <c r="X828">
        <v>4</v>
      </c>
      <c r="Y828">
        <v>13</v>
      </c>
      <c r="Z828">
        <f t="shared" si="322"/>
        <v>10</v>
      </c>
      <c r="AA828">
        <f t="shared" si="323"/>
        <v>610.82381040126097</v>
      </c>
      <c r="AB828">
        <f t="shared" si="324"/>
        <v>42.8</v>
      </c>
      <c r="AC828">
        <f t="shared" si="325"/>
        <v>10.19047619047619</v>
      </c>
      <c r="AD828">
        <f t="shared" si="326"/>
        <v>0</v>
      </c>
      <c r="AE828">
        <f t="shared" si="327"/>
        <v>0</v>
      </c>
      <c r="AF828">
        <f t="shared" si="328"/>
        <v>0</v>
      </c>
      <c r="AG828">
        <f t="shared" si="329"/>
        <v>1</v>
      </c>
      <c r="AH828">
        <f t="shared" si="330"/>
        <v>1</v>
      </c>
      <c r="AI828">
        <f t="shared" si="331"/>
        <v>1</v>
      </c>
      <c r="AJ828">
        <f t="shared" si="332"/>
        <v>1</v>
      </c>
      <c r="AK828">
        <f t="shared" si="333"/>
        <v>1</v>
      </c>
      <c r="AL828">
        <f t="shared" si="334"/>
        <v>1</v>
      </c>
      <c r="AM828">
        <f t="shared" si="335"/>
        <v>1</v>
      </c>
      <c r="AN828">
        <f t="shared" si="336"/>
        <v>1</v>
      </c>
      <c r="AO828">
        <f t="shared" si="337"/>
        <v>1</v>
      </c>
      <c r="AP828">
        <f t="shared" si="338"/>
        <v>1</v>
      </c>
    </row>
    <row r="829" spans="1:42" x14ac:dyDescent="0.3">
      <c r="A829">
        <v>907</v>
      </c>
      <c r="B829" t="s">
        <v>931</v>
      </c>
      <c r="C829" s="1">
        <v>42457</v>
      </c>
      <c r="D829" s="5">
        <f>INDEX(daysDrivenData!B:C,MATCH(DataCleaned!B829,daysDrivenData!C:C,0),1)</f>
        <v>7</v>
      </c>
      <c r="E829">
        <v>50</v>
      </c>
      <c r="F829">
        <v>4.7484186063852203</v>
      </c>
      <c r="G829">
        <v>14.035</v>
      </c>
      <c r="H829">
        <v>30</v>
      </c>
      <c r="I829">
        <v>676.300944283577</v>
      </c>
      <c r="J829">
        <v>13.526018885671499</v>
      </c>
      <c r="K829">
        <v>29</v>
      </c>
      <c r="L829">
        <v>14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7</v>
      </c>
      <c r="X829">
        <v>1</v>
      </c>
      <c r="Y829">
        <v>13</v>
      </c>
      <c r="Z829">
        <f t="shared" si="322"/>
        <v>13</v>
      </c>
      <c r="AA829">
        <f t="shared" si="323"/>
        <v>52.023149560275151</v>
      </c>
      <c r="AB829">
        <f t="shared" si="324"/>
        <v>3.8461538461538463</v>
      </c>
      <c r="AC829">
        <f t="shared" si="325"/>
        <v>7.1428571428571432</v>
      </c>
      <c r="AD829">
        <f t="shared" si="326"/>
        <v>1</v>
      </c>
      <c r="AE829">
        <f t="shared" si="327"/>
        <v>1</v>
      </c>
      <c r="AF829">
        <f t="shared" si="328"/>
        <v>1</v>
      </c>
      <c r="AG829">
        <f t="shared" si="329"/>
        <v>1</v>
      </c>
      <c r="AH829">
        <f t="shared" si="330"/>
        <v>1</v>
      </c>
      <c r="AI829">
        <f t="shared" si="331"/>
        <v>1</v>
      </c>
      <c r="AJ829">
        <f t="shared" si="332"/>
        <v>1</v>
      </c>
      <c r="AK829">
        <f t="shared" si="333"/>
        <v>1</v>
      </c>
      <c r="AL829">
        <f t="shared" si="334"/>
        <v>1</v>
      </c>
      <c r="AM829">
        <f t="shared" si="335"/>
        <v>1</v>
      </c>
      <c r="AN829">
        <f t="shared" si="336"/>
        <v>1</v>
      </c>
      <c r="AO829">
        <f t="shared" si="337"/>
        <v>1</v>
      </c>
      <c r="AP829">
        <f t="shared" si="338"/>
        <v>1</v>
      </c>
    </row>
    <row r="830" spans="1:42" x14ac:dyDescent="0.3">
      <c r="A830">
        <v>908</v>
      </c>
      <c r="B830" t="s">
        <v>932</v>
      </c>
      <c r="C830" s="1">
        <v>42491</v>
      </c>
      <c r="D830" s="5">
        <f>INDEX(daysDrivenData!B:C,MATCH(DataCleaned!B830,daysDrivenData!C:C,0),1)</f>
        <v>18</v>
      </c>
      <c r="E830">
        <v>29</v>
      </c>
      <c r="F830">
        <v>4.4239596184857097</v>
      </c>
      <c r="G830">
        <v>12.6701149425287</v>
      </c>
      <c r="H830">
        <v>58.620689655172399</v>
      </c>
      <c r="I830">
        <v>452.86267106080697</v>
      </c>
      <c r="J830">
        <v>15.6159541745106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3</v>
      </c>
      <c r="Q830">
        <v>3</v>
      </c>
      <c r="R830">
        <v>13</v>
      </c>
      <c r="S830">
        <v>7</v>
      </c>
      <c r="T830">
        <v>2</v>
      </c>
      <c r="U830">
        <v>0</v>
      </c>
      <c r="V830">
        <v>0</v>
      </c>
      <c r="W830">
        <v>0</v>
      </c>
      <c r="X830">
        <v>5</v>
      </c>
      <c r="Y830">
        <v>10</v>
      </c>
      <c r="Z830">
        <f t="shared" si="322"/>
        <v>6</v>
      </c>
      <c r="AA830">
        <f t="shared" si="323"/>
        <v>75.477111843467824</v>
      </c>
      <c r="AB830">
        <f t="shared" si="324"/>
        <v>4.833333333333333</v>
      </c>
      <c r="AC830">
        <f t="shared" si="325"/>
        <v>1.6111111111111112</v>
      </c>
      <c r="AD830">
        <f t="shared" si="326"/>
        <v>0</v>
      </c>
      <c r="AE830">
        <f t="shared" si="327"/>
        <v>0</v>
      </c>
      <c r="AF830">
        <f t="shared" si="328"/>
        <v>0</v>
      </c>
      <c r="AG830">
        <f t="shared" si="329"/>
        <v>0</v>
      </c>
      <c r="AH830">
        <f t="shared" si="330"/>
        <v>1</v>
      </c>
      <c r="AI830">
        <f t="shared" si="331"/>
        <v>1</v>
      </c>
      <c r="AJ830">
        <f t="shared" si="332"/>
        <v>1</v>
      </c>
      <c r="AK830">
        <f t="shared" si="333"/>
        <v>1</v>
      </c>
      <c r="AL830">
        <f t="shared" si="334"/>
        <v>1</v>
      </c>
      <c r="AM830">
        <f t="shared" si="335"/>
        <v>1</v>
      </c>
      <c r="AN830">
        <f t="shared" si="336"/>
        <v>0</v>
      </c>
      <c r="AO830">
        <f t="shared" si="337"/>
        <v>0</v>
      </c>
      <c r="AP830">
        <f t="shared" si="338"/>
        <v>0</v>
      </c>
    </row>
    <row r="831" spans="1:42" x14ac:dyDescent="0.3">
      <c r="A831">
        <v>909</v>
      </c>
      <c r="B831" t="s">
        <v>933</v>
      </c>
      <c r="C831" s="1">
        <v>42505</v>
      </c>
      <c r="D831" s="5">
        <f>INDEX(daysDrivenData!B:C,MATCH(DataCleaned!B831,daysDrivenData!C:C,0),1)</f>
        <v>11</v>
      </c>
      <c r="E831">
        <v>35</v>
      </c>
      <c r="F831">
        <v>6.6727087768011302</v>
      </c>
      <c r="G831">
        <v>16.563333333333301</v>
      </c>
      <c r="H831">
        <v>25.714285714285701</v>
      </c>
      <c r="I831">
        <v>584.07642424327105</v>
      </c>
      <c r="J831">
        <v>16.687897835522001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3</v>
      </c>
      <c r="S831">
        <v>11</v>
      </c>
      <c r="T831">
        <v>5</v>
      </c>
      <c r="U831">
        <v>8</v>
      </c>
      <c r="V831">
        <v>7</v>
      </c>
      <c r="W831">
        <v>0</v>
      </c>
      <c r="X831">
        <v>7</v>
      </c>
      <c r="Y831">
        <v>12</v>
      </c>
      <c r="Z831">
        <f t="shared" si="322"/>
        <v>6</v>
      </c>
      <c r="AA831">
        <f t="shared" si="323"/>
        <v>97.346070707211837</v>
      </c>
      <c r="AB831">
        <f t="shared" si="324"/>
        <v>5.833333333333333</v>
      </c>
      <c r="AC831">
        <f t="shared" si="325"/>
        <v>3.1818181818181817</v>
      </c>
      <c r="AD831">
        <f t="shared" si="326"/>
        <v>0</v>
      </c>
      <c r="AE831">
        <f t="shared" si="327"/>
        <v>0</v>
      </c>
      <c r="AF831">
        <f t="shared" si="328"/>
        <v>0</v>
      </c>
      <c r="AG831">
        <f t="shared" si="329"/>
        <v>0</v>
      </c>
      <c r="AH831">
        <f t="shared" si="330"/>
        <v>0</v>
      </c>
      <c r="AI831">
        <f t="shared" si="331"/>
        <v>0</v>
      </c>
      <c r="AJ831">
        <f t="shared" si="332"/>
        <v>1</v>
      </c>
      <c r="AK831">
        <f t="shared" si="333"/>
        <v>1</v>
      </c>
      <c r="AL831">
        <f t="shared" si="334"/>
        <v>1</v>
      </c>
      <c r="AM831">
        <f t="shared" si="335"/>
        <v>1</v>
      </c>
      <c r="AN831">
        <f t="shared" si="336"/>
        <v>1</v>
      </c>
      <c r="AO831">
        <f t="shared" si="337"/>
        <v>1</v>
      </c>
      <c r="AP831">
        <f t="shared" si="338"/>
        <v>0</v>
      </c>
    </row>
    <row r="832" spans="1:42" x14ac:dyDescent="0.3">
      <c r="A832">
        <v>911</v>
      </c>
      <c r="B832" t="s">
        <v>935</v>
      </c>
      <c r="C832" s="1">
        <v>42487</v>
      </c>
      <c r="D832" s="5">
        <f>INDEX(daysDrivenData!B:C,MATCH(DataCleaned!B832,daysDrivenData!C:C,0),1)</f>
        <v>43</v>
      </c>
      <c r="E832">
        <v>400</v>
      </c>
      <c r="F832">
        <v>3.2247116830501898</v>
      </c>
      <c r="G832">
        <v>13.765999999999901</v>
      </c>
      <c r="H832">
        <v>51</v>
      </c>
      <c r="I832">
        <v>5379.80046198337</v>
      </c>
      <c r="J832">
        <v>13.4495011549584</v>
      </c>
      <c r="K832">
        <v>0</v>
      </c>
      <c r="L832">
        <v>0</v>
      </c>
      <c r="M832">
        <v>0</v>
      </c>
      <c r="N832">
        <v>0</v>
      </c>
      <c r="O832">
        <v>38</v>
      </c>
      <c r="P832">
        <v>33</v>
      </c>
      <c r="Q832">
        <v>83</v>
      </c>
      <c r="R832">
        <v>65</v>
      </c>
      <c r="S832">
        <v>59</v>
      </c>
      <c r="T832">
        <v>16</v>
      </c>
      <c r="U832">
        <v>8</v>
      </c>
      <c r="V832">
        <v>53</v>
      </c>
      <c r="W832">
        <v>45</v>
      </c>
      <c r="X832">
        <v>5</v>
      </c>
      <c r="Y832">
        <v>13</v>
      </c>
      <c r="Z832">
        <f t="shared" si="322"/>
        <v>9</v>
      </c>
      <c r="AA832">
        <f t="shared" si="323"/>
        <v>597.75560688704115</v>
      </c>
      <c r="AB832">
        <f t="shared" si="324"/>
        <v>44.444444444444443</v>
      </c>
      <c r="AC832">
        <f t="shared" si="325"/>
        <v>9.3023255813953494</v>
      </c>
      <c r="AD832">
        <f t="shared" si="326"/>
        <v>0</v>
      </c>
      <c r="AE832">
        <f t="shared" si="327"/>
        <v>0</v>
      </c>
      <c r="AF832">
        <f t="shared" si="328"/>
        <v>0</v>
      </c>
      <c r="AG832">
        <f t="shared" si="329"/>
        <v>0</v>
      </c>
      <c r="AH832">
        <f t="shared" si="330"/>
        <v>1</v>
      </c>
      <c r="AI832">
        <f t="shared" si="331"/>
        <v>1</v>
      </c>
      <c r="AJ832">
        <f t="shared" si="332"/>
        <v>1</v>
      </c>
      <c r="AK832">
        <f t="shared" si="333"/>
        <v>1</v>
      </c>
      <c r="AL832">
        <f t="shared" si="334"/>
        <v>1</v>
      </c>
      <c r="AM832">
        <f t="shared" si="335"/>
        <v>1</v>
      </c>
      <c r="AN832">
        <f t="shared" si="336"/>
        <v>1</v>
      </c>
      <c r="AO832">
        <f t="shared" si="337"/>
        <v>1</v>
      </c>
      <c r="AP832">
        <f t="shared" si="338"/>
        <v>1</v>
      </c>
    </row>
    <row r="833" spans="1:42" x14ac:dyDescent="0.3">
      <c r="A833">
        <v>912</v>
      </c>
      <c r="B833" t="s">
        <v>936</v>
      </c>
      <c r="C833" s="1">
        <v>42490</v>
      </c>
      <c r="D833" s="5">
        <f>INDEX(daysDrivenData!B:C,MATCH(DataCleaned!B833,daysDrivenData!C:C,0),1)</f>
        <v>9</v>
      </c>
      <c r="E833">
        <v>50</v>
      </c>
      <c r="F833">
        <v>3.2092659102489201</v>
      </c>
      <c r="G833">
        <v>11.0846666666666</v>
      </c>
      <c r="H833">
        <v>22</v>
      </c>
      <c r="I833">
        <v>550.10335314062502</v>
      </c>
      <c r="J833">
        <v>11.0020670628125</v>
      </c>
      <c r="K833">
        <v>0</v>
      </c>
      <c r="L833">
        <v>0</v>
      </c>
      <c r="M833">
        <v>0</v>
      </c>
      <c r="N833">
        <v>0</v>
      </c>
      <c r="O833">
        <v>5</v>
      </c>
      <c r="P833">
        <v>4</v>
      </c>
      <c r="Q833">
        <v>9</v>
      </c>
      <c r="R833">
        <v>17</v>
      </c>
      <c r="S833">
        <v>3</v>
      </c>
      <c r="T833">
        <v>12</v>
      </c>
      <c r="U833">
        <v>0</v>
      </c>
      <c r="V833">
        <v>0</v>
      </c>
      <c r="W833">
        <v>0</v>
      </c>
      <c r="X833">
        <v>5</v>
      </c>
      <c r="Y833">
        <v>10</v>
      </c>
      <c r="Z833">
        <f t="shared" si="322"/>
        <v>6</v>
      </c>
      <c r="AA833">
        <f t="shared" si="323"/>
        <v>91.683892190104174</v>
      </c>
      <c r="AB833">
        <f t="shared" si="324"/>
        <v>8.3333333333333339</v>
      </c>
      <c r="AC833">
        <f t="shared" si="325"/>
        <v>5.5555555555555554</v>
      </c>
      <c r="AD833">
        <f t="shared" si="326"/>
        <v>0</v>
      </c>
      <c r="AE833">
        <f t="shared" si="327"/>
        <v>0</v>
      </c>
      <c r="AF833">
        <f t="shared" si="328"/>
        <v>0</v>
      </c>
      <c r="AG833">
        <f t="shared" si="329"/>
        <v>0</v>
      </c>
      <c r="AH833">
        <f t="shared" si="330"/>
        <v>1</v>
      </c>
      <c r="AI833">
        <f t="shared" si="331"/>
        <v>1</v>
      </c>
      <c r="AJ833">
        <f t="shared" si="332"/>
        <v>1</v>
      </c>
      <c r="AK833">
        <f t="shared" si="333"/>
        <v>1</v>
      </c>
      <c r="AL833">
        <f t="shared" si="334"/>
        <v>1</v>
      </c>
      <c r="AM833">
        <f t="shared" si="335"/>
        <v>1</v>
      </c>
      <c r="AN833">
        <f t="shared" si="336"/>
        <v>0</v>
      </c>
      <c r="AO833">
        <f t="shared" si="337"/>
        <v>0</v>
      </c>
      <c r="AP833">
        <f t="shared" si="338"/>
        <v>0</v>
      </c>
    </row>
    <row r="834" spans="1:42" x14ac:dyDescent="0.3">
      <c r="A834">
        <v>913</v>
      </c>
      <c r="B834" t="s">
        <v>937</v>
      </c>
      <c r="C834" s="1">
        <v>42457</v>
      </c>
      <c r="D834" s="5">
        <f>INDEX(daysDrivenData!B:C,MATCH(DataCleaned!B834,daysDrivenData!C:C,0),1)</f>
        <v>17</v>
      </c>
      <c r="E834">
        <v>48</v>
      </c>
      <c r="F834">
        <v>4.9619978790477202</v>
      </c>
      <c r="G834">
        <v>11.9333333333333</v>
      </c>
      <c r="H834">
        <v>4.1666666666666599</v>
      </c>
      <c r="I834">
        <v>592.10156719524696</v>
      </c>
      <c r="J834">
        <v>12.335449316567599</v>
      </c>
      <c r="K834">
        <v>14</v>
      </c>
      <c r="L834">
        <v>23</v>
      </c>
      <c r="M834">
        <v>10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5</v>
      </c>
      <c r="Z834">
        <f t="shared" si="322"/>
        <v>5</v>
      </c>
      <c r="AA834">
        <f t="shared" si="323"/>
        <v>118.42031343904939</v>
      </c>
      <c r="AB834">
        <f t="shared" si="324"/>
        <v>9.6</v>
      </c>
      <c r="AC834">
        <f t="shared" si="325"/>
        <v>2.8235294117647061</v>
      </c>
      <c r="AD834">
        <f t="shared" si="326"/>
        <v>1</v>
      </c>
      <c r="AE834">
        <f t="shared" si="327"/>
        <v>1</v>
      </c>
      <c r="AF834">
        <f t="shared" si="328"/>
        <v>1</v>
      </c>
      <c r="AG834">
        <f t="shared" si="329"/>
        <v>1</v>
      </c>
      <c r="AH834">
        <f t="shared" si="330"/>
        <v>1</v>
      </c>
      <c r="AI834">
        <f t="shared" si="331"/>
        <v>0</v>
      </c>
      <c r="AJ834">
        <f t="shared" si="332"/>
        <v>0</v>
      </c>
      <c r="AK834">
        <f t="shared" si="333"/>
        <v>0</v>
      </c>
      <c r="AL834">
        <f t="shared" si="334"/>
        <v>0</v>
      </c>
      <c r="AM834">
        <f t="shared" si="335"/>
        <v>0</v>
      </c>
      <c r="AN834">
        <f t="shared" si="336"/>
        <v>0</v>
      </c>
      <c r="AO834">
        <f t="shared" si="337"/>
        <v>0</v>
      </c>
      <c r="AP834">
        <f t="shared" si="338"/>
        <v>0</v>
      </c>
    </row>
    <row r="835" spans="1:42" x14ac:dyDescent="0.3">
      <c r="A835">
        <v>914</v>
      </c>
      <c r="B835" t="s">
        <v>938</v>
      </c>
      <c r="C835" s="1">
        <v>42488</v>
      </c>
      <c r="D835" s="5">
        <f>INDEX(daysDrivenData!B:C,MATCH(DataCleaned!B835,daysDrivenData!C:C,0),1)</f>
        <v>17</v>
      </c>
      <c r="E835">
        <v>50</v>
      </c>
      <c r="F835">
        <v>6.7998309866156301</v>
      </c>
      <c r="G835">
        <v>16.452999999999999</v>
      </c>
      <c r="H835">
        <v>26</v>
      </c>
      <c r="I835">
        <v>880.316956805274</v>
      </c>
      <c r="J835">
        <v>17.606339136105401</v>
      </c>
      <c r="K835">
        <v>0</v>
      </c>
      <c r="L835">
        <v>0</v>
      </c>
      <c r="M835">
        <v>0</v>
      </c>
      <c r="N835">
        <v>0</v>
      </c>
      <c r="O835">
        <v>2</v>
      </c>
      <c r="P835">
        <v>7</v>
      </c>
      <c r="Q835">
        <v>15</v>
      </c>
      <c r="R835">
        <v>19</v>
      </c>
      <c r="S835">
        <v>7</v>
      </c>
      <c r="T835">
        <v>0</v>
      </c>
      <c r="U835">
        <v>0</v>
      </c>
      <c r="V835">
        <v>0</v>
      </c>
      <c r="W835">
        <v>0</v>
      </c>
      <c r="X835">
        <v>5</v>
      </c>
      <c r="Y835">
        <v>9</v>
      </c>
      <c r="Z835">
        <f t="shared" ref="Z835:Z855" si="339">Y835-X835+1</f>
        <v>5</v>
      </c>
      <c r="AA835">
        <f t="shared" ref="AA835:AA855" si="340">I835/Z835</f>
        <v>176.06339136105481</v>
      </c>
      <c r="AB835">
        <f t="shared" ref="AB835:AB855" si="341">E835/Z835</f>
        <v>10</v>
      </c>
      <c r="AC835">
        <f t="shared" ref="AC835:AC855" si="342">E835/D835</f>
        <v>2.9411764705882355</v>
      </c>
      <c r="AD835">
        <f t="shared" si="326"/>
        <v>0</v>
      </c>
      <c r="AE835">
        <f t="shared" si="327"/>
        <v>0</v>
      </c>
      <c r="AF835">
        <f t="shared" si="328"/>
        <v>0</v>
      </c>
      <c r="AG835">
        <f t="shared" si="329"/>
        <v>0</v>
      </c>
      <c r="AH835">
        <f t="shared" si="330"/>
        <v>1</v>
      </c>
      <c r="AI835">
        <f t="shared" si="331"/>
        <v>1</v>
      </c>
      <c r="AJ835">
        <f t="shared" si="332"/>
        <v>1</v>
      </c>
      <c r="AK835">
        <f t="shared" si="333"/>
        <v>1</v>
      </c>
      <c r="AL835">
        <f t="shared" si="334"/>
        <v>1</v>
      </c>
      <c r="AM835">
        <f t="shared" si="335"/>
        <v>0</v>
      </c>
      <c r="AN835">
        <f t="shared" si="336"/>
        <v>0</v>
      </c>
      <c r="AO835">
        <f t="shared" si="337"/>
        <v>0</v>
      </c>
      <c r="AP835">
        <f t="shared" si="338"/>
        <v>0</v>
      </c>
    </row>
    <row r="836" spans="1:42" x14ac:dyDescent="0.3">
      <c r="A836">
        <v>915</v>
      </c>
      <c r="B836" t="s">
        <v>939</v>
      </c>
      <c r="C836" s="1">
        <v>42492</v>
      </c>
      <c r="D836" s="5">
        <f>INDEX(daysDrivenData!B:C,MATCH(DataCleaned!B836,daysDrivenData!C:C,0),1)</f>
        <v>28</v>
      </c>
      <c r="E836">
        <v>218</v>
      </c>
      <c r="F836">
        <v>5.5090507784660199</v>
      </c>
      <c r="G836">
        <v>15.8663608562691</v>
      </c>
      <c r="H836">
        <v>44.4954128440367</v>
      </c>
      <c r="I836">
        <v>3601.8097735810902</v>
      </c>
      <c r="J836">
        <v>16.522063181564601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12</v>
      </c>
      <c r="Q836">
        <v>0</v>
      </c>
      <c r="R836">
        <v>41</v>
      </c>
      <c r="S836">
        <v>27</v>
      </c>
      <c r="T836">
        <v>15</v>
      </c>
      <c r="U836">
        <v>77</v>
      </c>
      <c r="V836">
        <v>46</v>
      </c>
      <c r="W836">
        <v>0</v>
      </c>
      <c r="X836">
        <v>6</v>
      </c>
      <c r="Y836">
        <v>12</v>
      </c>
      <c r="Z836">
        <f t="shared" si="339"/>
        <v>7</v>
      </c>
      <c r="AA836">
        <f t="shared" si="340"/>
        <v>514.54425336872714</v>
      </c>
      <c r="AB836">
        <f t="shared" si="341"/>
        <v>31.142857142857142</v>
      </c>
      <c r="AC836">
        <f t="shared" si="342"/>
        <v>7.7857142857142856</v>
      </c>
      <c r="AD836">
        <f t="shared" si="326"/>
        <v>0</v>
      </c>
      <c r="AE836">
        <f t="shared" si="327"/>
        <v>0</v>
      </c>
      <c r="AF836">
        <f t="shared" si="328"/>
        <v>0</v>
      </c>
      <c r="AG836">
        <f t="shared" si="329"/>
        <v>0</v>
      </c>
      <c r="AH836">
        <f t="shared" si="330"/>
        <v>0</v>
      </c>
      <c r="AI836">
        <f t="shared" si="331"/>
        <v>1</v>
      </c>
      <c r="AJ836">
        <f t="shared" si="332"/>
        <v>1</v>
      </c>
      <c r="AK836">
        <f t="shared" si="333"/>
        <v>1</v>
      </c>
      <c r="AL836">
        <f t="shared" si="334"/>
        <v>1</v>
      </c>
      <c r="AM836">
        <f t="shared" si="335"/>
        <v>1</v>
      </c>
      <c r="AN836">
        <f t="shared" si="336"/>
        <v>1</v>
      </c>
      <c r="AO836">
        <f t="shared" si="337"/>
        <v>1</v>
      </c>
      <c r="AP836">
        <f t="shared" si="338"/>
        <v>0</v>
      </c>
    </row>
    <row r="837" spans="1:42" x14ac:dyDescent="0.3">
      <c r="A837">
        <v>916</v>
      </c>
      <c r="B837" t="s">
        <v>940</v>
      </c>
      <c r="C837" s="1">
        <v>42461</v>
      </c>
      <c r="D837" s="5">
        <f>INDEX(daysDrivenData!B:C,MATCH(DataCleaned!B837,daysDrivenData!C:C,0),1)</f>
        <v>26</v>
      </c>
      <c r="E837">
        <v>83</v>
      </c>
      <c r="F837">
        <v>5.7905276143284601</v>
      </c>
      <c r="G837">
        <v>16.435542168674601</v>
      </c>
      <c r="H837">
        <v>18.0722891566265</v>
      </c>
      <c r="I837">
        <v>1261.39389631567</v>
      </c>
      <c r="J837">
        <v>15.197516823080401</v>
      </c>
      <c r="K837">
        <v>6</v>
      </c>
      <c r="L837">
        <v>21</v>
      </c>
      <c r="M837">
        <v>24</v>
      </c>
      <c r="N837">
        <v>16</v>
      </c>
      <c r="O837">
        <v>6</v>
      </c>
      <c r="P837">
        <v>5</v>
      </c>
      <c r="Q837">
        <v>0</v>
      </c>
      <c r="R837">
        <v>1</v>
      </c>
      <c r="S837">
        <v>2</v>
      </c>
      <c r="T837">
        <v>2</v>
      </c>
      <c r="U837">
        <v>0</v>
      </c>
      <c r="V837">
        <v>0</v>
      </c>
      <c r="W837">
        <v>0</v>
      </c>
      <c r="X837">
        <v>1</v>
      </c>
      <c r="Y837">
        <v>10</v>
      </c>
      <c r="Z837">
        <f t="shared" si="339"/>
        <v>10</v>
      </c>
      <c r="AA837">
        <f t="shared" si="340"/>
        <v>126.139389631567</v>
      </c>
      <c r="AB837">
        <f t="shared" si="341"/>
        <v>8.3000000000000007</v>
      </c>
      <c r="AC837">
        <f t="shared" si="342"/>
        <v>3.1923076923076925</v>
      </c>
      <c r="AD837">
        <f t="shared" si="326"/>
        <v>1</v>
      </c>
      <c r="AE837">
        <f t="shared" si="327"/>
        <v>1</v>
      </c>
      <c r="AF837">
        <f t="shared" si="328"/>
        <v>1</v>
      </c>
      <c r="AG837">
        <f t="shared" si="329"/>
        <v>1</v>
      </c>
      <c r="AH837">
        <f t="shared" si="330"/>
        <v>1</v>
      </c>
      <c r="AI837">
        <f t="shared" si="331"/>
        <v>1</v>
      </c>
      <c r="AJ837">
        <f t="shared" si="332"/>
        <v>1</v>
      </c>
      <c r="AK837">
        <f t="shared" si="333"/>
        <v>1</v>
      </c>
      <c r="AL837">
        <f t="shared" si="334"/>
        <v>1</v>
      </c>
      <c r="AM837">
        <f t="shared" si="335"/>
        <v>1</v>
      </c>
      <c r="AN837">
        <f t="shared" si="336"/>
        <v>0</v>
      </c>
      <c r="AO837">
        <f t="shared" si="337"/>
        <v>0</v>
      </c>
      <c r="AP837">
        <f t="shared" si="338"/>
        <v>0</v>
      </c>
    </row>
    <row r="838" spans="1:42" x14ac:dyDescent="0.3">
      <c r="A838">
        <v>917</v>
      </c>
      <c r="B838" t="s">
        <v>941</v>
      </c>
      <c r="C838" s="1">
        <v>42498</v>
      </c>
      <c r="D838" s="5">
        <f>INDEX(daysDrivenData!B:C,MATCH(DataCleaned!B838,daysDrivenData!C:C,0),1)</f>
        <v>6</v>
      </c>
      <c r="E838">
        <v>43</v>
      </c>
      <c r="F838">
        <v>6.6529078365506402</v>
      </c>
      <c r="G838">
        <v>16.042248062015499</v>
      </c>
      <c r="H838">
        <v>51.162790697674403</v>
      </c>
      <c r="I838">
        <v>773.09338384679404</v>
      </c>
      <c r="J838">
        <v>17.9789159034138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4</v>
      </c>
      <c r="Q838">
        <v>19</v>
      </c>
      <c r="R838">
        <v>18</v>
      </c>
      <c r="S838">
        <v>0</v>
      </c>
      <c r="T838">
        <v>0</v>
      </c>
      <c r="U838">
        <v>0</v>
      </c>
      <c r="V838">
        <v>2</v>
      </c>
      <c r="W838">
        <v>0</v>
      </c>
      <c r="X838">
        <v>6</v>
      </c>
      <c r="Y838">
        <v>12</v>
      </c>
      <c r="Z838">
        <f t="shared" si="339"/>
        <v>7</v>
      </c>
      <c r="AA838">
        <f t="shared" si="340"/>
        <v>110.44191197811344</v>
      </c>
      <c r="AB838">
        <f t="shared" si="341"/>
        <v>6.1428571428571432</v>
      </c>
      <c r="AC838">
        <f t="shared" si="342"/>
        <v>7.166666666666667</v>
      </c>
      <c r="AD838">
        <f t="shared" si="326"/>
        <v>0</v>
      </c>
      <c r="AE838">
        <f t="shared" si="327"/>
        <v>0</v>
      </c>
      <c r="AF838">
        <f t="shared" si="328"/>
        <v>0</v>
      </c>
      <c r="AG838">
        <f t="shared" si="329"/>
        <v>0</v>
      </c>
      <c r="AH838">
        <f t="shared" si="330"/>
        <v>0</v>
      </c>
      <c r="AI838">
        <f t="shared" si="331"/>
        <v>1</v>
      </c>
      <c r="AJ838">
        <f t="shared" si="332"/>
        <v>1</v>
      </c>
      <c r="AK838">
        <f t="shared" si="333"/>
        <v>1</v>
      </c>
      <c r="AL838">
        <f t="shared" si="334"/>
        <v>1</v>
      </c>
      <c r="AM838">
        <f t="shared" si="335"/>
        <v>1</v>
      </c>
      <c r="AN838">
        <f t="shared" si="336"/>
        <v>1</v>
      </c>
      <c r="AO838">
        <f t="shared" si="337"/>
        <v>1</v>
      </c>
      <c r="AP838">
        <f t="shared" si="338"/>
        <v>0</v>
      </c>
    </row>
    <row r="839" spans="1:42" x14ac:dyDescent="0.3">
      <c r="A839">
        <v>918</v>
      </c>
      <c r="B839" t="s">
        <v>942</v>
      </c>
      <c r="C839" s="1">
        <v>42484</v>
      </c>
      <c r="D839" s="5">
        <f>INDEX(daysDrivenData!B:C,MATCH(DataCleaned!B839,daysDrivenData!C:C,0),1)</f>
        <v>33</v>
      </c>
      <c r="E839">
        <v>218</v>
      </c>
      <c r="F839">
        <v>6.1758549832326199</v>
      </c>
      <c r="G839">
        <v>15.960932721712499</v>
      </c>
      <c r="H839">
        <v>21.559633027522899</v>
      </c>
      <c r="I839">
        <v>3399.26604038094</v>
      </c>
      <c r="J839">
        <v>15.5929634879859</v>
      </c>
      <c r="K839">
        <v>0</v>
      </c>
      <c r="L839">
        <v>0</v>
      </c>
      <c r="M839">
        <v>0</v>
      </c>
      <c r="N839">
        <v>1</v>
      </c>
      <c r="O839">
        <v>25</v>
      </c>
      <c r="P839">
        <v>19</v>
      </c>
      <c r="Q839">
        <v>37</v>
      </c>
      <c r="R839">
        <v>0</v>
      </c>
      <c r="S839">
        <v>1</v>
      </c>
      <c r="T839">
        <v>16</v>
      </c>
      <c r="U839">
        <v>35</v>
      </c>
      <c r="V839">
        <v>18</v>
      </c>
      <c r="W839">
        <v>66</v>
      </c>
      <c r="X839">
        <v>4</v>
      </c>
      <c r="Y839">
        <v>13</v>
      </c>
      <c r="Z839">
        <f t="shared" si="339"/>
        <v>10</v>
      </c>
      <c r="AA839">
        <f t="shared" si="340"/>
        <v>339.92660403809401</v>
      </c>
      <c r="AB839">
        <f t="shared" si="341"/>
        <v>21.8</v>
      </c>
      <c r="AC839">
        <f t="shared" si="342"/>
        <v>6.6060606060606064</v>
      </c>
      <c r="AD839">
        <f t="shared" si="326"/>
        <v>0</v>
      </c>
      <c r="AE839">
        <f t="shared" si="327"/>
        <v>0</v>
      </c>
      <c r="AF839">
        <f t="shared" si="328"/>
        <v>0</v>
      </c>
      <c r="AG839">
        <f t="shared" si="329"/>
        <v>1</v>
      </c>
      <c r="AH839">
        <f t="shared" si="330"/>
        <v>1</v>
      </c>
      <c r="AI839">
        <f t="shared" si="331"/>
        <v>1</v>
      </c>
      <c r="AJ839">
        <f t="shared" si="332"/>
        <v>1</v>
      </c>
      <c r="AK839">
        <f t="shared" si="333"/>
        <v>1</v>
      </c>
      <c r="AL839">
        <f t="shared" si="334"/>
        <v>1</v>
      </c>
      <c r="AM839">
        <f t="shared" si="335"/>
        <v>1</v>
      </c>
      <c r="AN839">
        <f t="shared" si="336"/>
        <v>1</v>
      </c>
      <c r="AO839">
        <f t="shared" si="337"/>
        <v>1</v>
      </c>
      <c r="AP839">
        <f t="shared" si="338"/>
        <v>1</v>
      </c>
    </row>
    <row r="840" spans="1:42" x14ac:dyDescent="0.3">
      <c r="A840">
        <v>919</v>
      </c>
      <c r="B840" t="s">
        <v>943</v>
      </c>
      <c r="C840" s="1">
        <v>42475</v>
      </c>
      <c r="D840" s="5">
        <f>INDEX(daysDrivenData!B:C,MATCH(DataCleaned!B840,daysDrivenData!C:C,0),1)</f>
        <v>40</v>
      </c>
      <c r="E840">
        <v>245</v>
      </c>
      <c r="F840">
        <v>4.7357530010401003</v>
      </c>
      <c r="G840">
        <v>14.709863945578199</v>
      </c>
      <c r="H840">
        <v>35.510204081632601</v>
      </c>
      <c r="I840">
        <v>3600.0115058502201</v>
      </c>
      <c r="J840">
        <v>14.6939245136743</v>
      </c>
      <c r="K840">
        <v>0</v>
      </c>
      <c r="L840">
        <v>0</v>
      </c>
      <c r="M840">
        <v>8</v>
      </c>
      <c r="N840">
        <v>18</v>
      </c>
      <c r="O840">
        <v>35</v>
      </c>
      <c r="P840">
        <v>33</v>
      </c>
      <c r="Q840">
        <v>0</v>
      </c>
      <c r="R840">
        <v>0</v>
      </c>
      <c r="S840">
        <v>11</v>
      </c>
      <c r="T840">
        <v>30</v>
      </c>
      <c r="U840">
        <v>30</v>
      </c>
      <c r="V840">
        <v>46</v>
      </c>
      <c r="W840">
        <v>34</v>
      </c>
      <c r="X840">
        <v>3</v>
      </c>
      <c r="Y840">
        <v>13</v>
      </c>
      <c r="Z840">
        <f t="shared" si="339"/>
        <v>11</v>
      </c>
      <c r="AA840">
        <f t="shared" si="340"/>
        <v>327.2737732591109</v>
      </c>
      <c r="AB840">
        <f t="shared" si="341"/>
        <v>22.272727272727273</v>
      </c>
      <c r="AC840">
        <f t="shared" si="342"/>
        <v>6.125</v>
      </c>
      <c r="AD840">
        <f t="shared" si="326"/>
        <v>0</v>
      </c>
      <c r="AE840">
        <f t="shared" si="327"/>
        <v>0</v>
      </c>
      <c r="AF840">
        <f t="shared" si="328"/>
        <v>1</v>
      </c>
      <c r="AG840">
        <f t="shared" si="329"/>
        <v>1</v>
      </c>
      <c r="AH840">
        <f t="shared" si="330"/>
        <v>1</v>
      </c>
      <c r="AI840">
        <f t="shared" si="331"/>
        <v>1</v>
      </c>
      <c r="AJ840">
        <f t="shared" si="332"/>
        <v>1</v>
      </c>
      <c r="AK840">
        <f t="shared" si="333"/>
        <v>1</v>
      </c>
      <c r="AL840">
        <f t="shared" si="334"/>
        <v>1</v>
      </c>
      <c r="AM840">
        <f t="shared" si="335"/>
        <v>1</v>
      </c>
      <c r="AN840">
        <f t="shared" si="336"/>
        <v>1</v>
      </c>
      <c r="AO840">
        <f t="shared" si="337"/>
        <v>1</v>
      </c>
      <c r="AP840">
        <f t="shared" si="338"/>
        <v>1</v>
      </c>
    </row>
    <row r="841" spans="1:42" x14ac:dyDescent="0.3">
      <c r="A841">
        <v>922</v>
      </c>
      <c r="B841" t="s">
        <v>946</v>
      </c>
      <c r="C841" s="1">
        <v>42468</v>
      </c>
      <c r="D841" s="5">
        <f>INDEX(daysDrivenData!B:C,MATCH(DataCleaned!B841,daysDrivenData!C:C,0),1)</f>
        <v>45</v>
      </c>
      <c r="E841">
        <v>331</v>
      </c>
      <c r="F841">
        <v>4.3302602477974297</v>
      </c>
      <c r="G841">
        <v>13.006696878147</v>
      </c>
      <c r="H841">
        <v>35.951661631419903</v>
      </c>
      <c r="I841">
        <v>4525.9324689810701</v>
      </c>
      <c r="J841">
        <v>13.6735119908793</v>
      </c>
      <c r="K841">
        <v>0</v>
      </c>
      <c r="L841">
        <v>12</v>
      </c>
      <c r="M841">
        <v>20</v>
      </c>
      <c r="N841">
        <v>37</v>
      </c>
      <c r="O841">
        <v>2</v>
      </c>
      <c r="P841">
        <v>0</v>
      </c>
      <c r="Q841">
        <v>0</v>
      </c>
      <c r="R841">
        <v>12</v>
      </c>
      <c r="S841">
        <v>42</v>
      </c>
      <c r="T841">
        <v>62</v>
      </c>
      <c r="U841">
        <v>15</v>
      </c>
      <c r="V841">
        <v>60</v>
      </c>
      <c r="W841">
        <v>69</v>
      </c>
      <c r="X841">
        <v>2</v>
      </c>
      <c r="Y841">
        <v>13</v>
      </c>
      <c r="Z841">
        <f t="shared" si="339"/>
        <v>12</v>
      </c>
      <c r="AA841">
        <f t="shared" si="340"/>
        <v>377.16103908175586</v>
      </c>
      <c r="AB841">
        <f t="shared" si="341"/>
        <v>27.583333333333332</v>
      </c>
      <c r="AC841">
        <f t="shared" si="342"/>
        <v>7.3555555555555552</v>
      </c>
      <c r="AD841">
        <f t="shared" si="326"/>
        <v>0</v>
      </c>
      <c r="AE841">
        <f t="shared" si="327"/>
        <v>1</v>
      </c>
      <c r="AF841">
        <f t="shared" si="328"/>
        <v>1</v>
      </c>
      <c r="AG841">
        <f t="shared" si="329"/>
        <v>1</v>
      </c>
      <c r="AH841">
        <f t="shared" si="330"/>
        <v>1</v>
      </c>
      <c r="AI841">
        <f t="shared" si="331"/>
        <v>1</v>
      </c>
      <c r="AJ841">
        <f t="shared" si="332"/>
        <v>1</v>
      </c>
      <c r="AK841">
        <f t="shared" si="333"/>
        <v>1</v>
      </c>
      <c r="AL841">
        <f t="shared" si="334"/>
        <v>1</v>
      </c>
      <c r="AM841">
        <f t="shared" si="335"/>
        <v>1</v>
      </c>
      <c r="AN841">
        <f t="shared" si="336"/>
        <v>1</v>
      </c>
      <c r="AO841">
        <f t="shared" si="337"/>
        <v>1</v>
      </c>
      <c r="AP841">
        <f t="shared" si="338"/>
        <v>1</v>
      </c>
    </row>
    <row r="842" spans="1:42" x14ac:dyDescent="0.3">
      <c r="A842">
        <v>923</v>
      </c>
      <c r="B842" t="s">
        <v>947</v>
      </c>
      <c r="C842" s="1">
        <v>42477</v>
      </c>
      <c r="D842" s="5">
        <f>INDEX(daysDrivenData!B:C,MATCH(DataCleaned!B842,daysDrivenData!C:C,0),1)</f>
        <v>43</v>
      </c>
      <c r="E842">
        <v>323</v>
      </c>
      <c r="F842">
        <v>3.5094420376778102</v>
      </c>
      <c r="G842">
        <v>13.4481940144478</v>
      </c>
      <c r="H842">
        <v>33.746130030959698</v>
      </c>
      <c r="I842">
        <v>4142.2791777312405</v>
      </c>
      <c r="J842">
        <v>12.824393739106</v>
      </c>
      <c r="K842">
        <v>0</v>
      </c>
      <c r="L842">
        <v>0</v>
      </c>
      <c r="M842">
        <v>7</v>
      </c>
      <c r="N842">
        <v>28</v>
      </c>
      <c r="O842">
        <v>13</v>
      </c>
      <c r="P842">
        <v>14</v>
      </c>
      <c r="Q842">
        <v>35</v>
      </c>
      <c r="R842">
        <v>39</v>
      </c>
      <c r="S842">
        <v>39</v>
      </c>
      <c r="T842">
        <v>27</v>
      </c>
      <c r="U842">
        <v>33</v>
      </c>
      <c r="V842">
        <v>52</v>
      </c>
      <c r="W842">
        <v>36</v>
      </c>
      <c r="X842">
        <v>3</v>
      </c>
      <c r="Y842">
        <v>13</v>
      </c>
      <c r="Z842">
        <f t="shared" si="339"/>
        <v>11</v>
      </c>
      <c r="AA842">
        <f t="shared" si="340"/>
        <v>376.57083433920366</v>
      </c>
      <c r="AB842">
        <f t="shared" si="341"/>
        <v>29.363636363636363</v>
      </c>
      <c r="AC842">
        <f t="shared" si="342"/>
        <v>7.5116279069767442</v>
      </c>
      <c r="AD842">
        <f t="shared" si="326"/>
        <v>0</v>
      </c>
      <c r="AE842">
        <f t="shared" si="327"/>
        <v>0</v>
      </c>
      <c r="AF842">
        <f t="shared" si="328"/>
        <v>1</v>
      </c>
      <c r="AG842">
        <f t="shared" si="329"/>
        <v>1</v>
      </c>
      <c r="AH842">
        <f t="shared" si="330"/>
        <v>1</v>
      </c>
      <c r="AI842">
        <f t="shared" si="331"/>
        <v>1</v>
      </c>
      <c r="AJ842">
        <f t="shared" si="332"/>
        <v>1</v>
      </c>
      <c r="AK842">
        <f t="shared" si="333"/>
        <v>1</v>
      </c>
      <c r="AL842">
        <f t="shared" si="334"/>
        <v>1</v>
      </c>
      <c r="AM842">
        <f t="shared" si="335"/>
        <v>1</v>
      </c>
      <c r="AN842">
        <f t="shared" si="336"/>
        <v>1</v>
      </c>
      <c r="AO842">
        <f t="shared" si="337"/>
        <v>1</v>
      </c>
      <c r="AP842">
        <f t="shared" si="338"/>
        <v>1</v>
      </c>
    </row>
    <row r="843" spans="1:42" x14ac:dyDescent="0.3">
      <c r="A843">
        <v>924</v>
      </c>
      <c r="B843" t="s">
        <v>948</v>
      </c>
      <c r="C843" s="1">
        <v>42497</v>
      </c>
      <c r="D843" s="5">
        <f>INDEX(daysDrivenData!B:C,MATCH(DataCleaned!B843,daysDrivenData!C:C,0),1)</f>
        <v>5</v>
      </c>
      <c r="E843">
        <v>19</v>
      </c>
      <c r="F843">
        <v>2.4842809049541699</v>
      </c>
      <c r="G843">
        <v>11.069298245614</v>
      </c>
      <c r="H843">
        <v>47.368421052631497</v>
      </c>
      <c r="I843">
        <v>205.87055008678499</v>
      </c>
      <c r="J843">
        <v>10.8352921098307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10</v>
      </c>
      <c r="Q843">
        <v>7</v>
      </c>
      <c r="R843">
        <v>0</v>
      </c>
      <c r="S843">
        <v>2</v>
      </c>
      <c r="T843">
        <v>0</v>
      </c>
      <c r="U843">
        <v>0</v>
      </c>
      <c r="V843">
        <v>0</v>
      </c>
      <c r="W843">
        <v>0</v>
      </c>
      <c r="X843">
        <v>6</v>
      </c>
      <c r="Y843">
        <v>9</v>
      </c>
      <c r="Z843">
        <f t="shared" si="339"/>
        <v>4</v>
      </c>
      <c r="AA843">
        <f t="shared" si="340"/>
        <v>51.467637521696247</v>
      </c>
      <c r="AB843">
        <f t="shared" si="341"/>
        <v>4.75</v>
      </c>
      <c r="AC843">
        <f t="shared" si="342"/>
        <v>3.8</v>
      </c>
      <c r="AD843">
        <f t="shared" si="326"/>
        <v>0</v>
      </c>
      <c r="AE843">
        <f t="shared" si="327"/>
        <v>0</v>
      </c>
      <c r="AF843">
        <f t="shared" si="328"/>
        <v>0</v>
      </c>
      <c r="AG843">
        <f t="shared" si="329"/>
        <v>0</v>
      </c>
      <c r="AH843">
        <f t="shared" si="330"/>
        <v>0</v>
      </c>
      <c r="AI843">
        <f t="shared" si="331"/>
        <v>1</v>
      </c>
      <c r="AJ843">
        <f t="shared" si="332"/>
        <v>1</v>
      </c>
      <c r="AK843">
        <f t="shared" si="333"/>
        <v>1</v>
      </c>
      <c r="AL843">
        <f t="shared" si="334"/>
        <v>1</v>
      </c>
      <c r="AM843">
        <f t="shared" si="335"/>
        <v>0</v>
      </c>
      <c r="AN843">
        <f t="shared" si="336"/>
        <v>0</v>
      </c>
      <c r="AO843">
        <f t="shared" si="337"/>
        <v>0</v>
      </c>
      <c r="AP843">
        <f t="shared" si="338"/>
        <v>0</v>
      </c>
    </row>
    <row r="844" spans="1:42" x14ac:dyDescent="0.3">
      <c r="A844">
        <v>925</v>
      </c>
      <c r="B844" t="s">
        <v>949</v>
      </c>
      <c r="C844" s="1">
        <v>42484</v>
      </c>
      <c r="D844" s="5">
        <f>INDEX(daysDrivenData!B:C,MATCH(DataCleaned!B844,daysDrivenData!C:C,0),1)</f>
        <v>33</v>
      </c>
      <c r="E844">
        <v>199</v>
      </c>
      <c r="F844">
        <v>4.4833073366384504</v>
      </c>
      <c r="G844">
        <v>15.6391959798994</v>
      </c>
      <c r="H844">
        <v>49.246231155778801</v>
      </c>
      <c r="I844">
        <v>3140.0664545351901</v>
      </c>
      <c r="J844">
        <v>15.779228414749699</v>
      </c>
      <c r="K844">
        <v>0</v>
      </c>
      <c r="L844">
        <v>0</v>
      </c>
      <c r="M844">
        <v>0</v>
      </c>
      <c r="N844">
        <v>0</v>
      </c>
      <c r="O844">
        <v>10</v>
      </c>
      <c r="P844">
        <v>26</v>
      </c>
      <c r="Q844">
        <v>27</v>
      </c>
      <c r="R844">
        <v>18</v>
      </c>
      <c r="S844">
        <v>20</v>
      </c>
      <c r="T844">
        <v>26</v>
      </c>
      <c r="U844">
        <v>19</v>
      </c>
      <c r="V844">
        <v>17</v>
      </c>
      <c r="W844">
        <v>36</v>
      </c>
      <c r="X844">
        <v>5</v>
      </c>
      <c r="Y844">
        <v>13</v>
      </c>
      <c r="Z844">
        <f t="shared" si="339"/>
        <v>9</v>
      </c>
      <c r="AA844">
        <f t="shared" si="340"/>
        <v>348.89627272613222</v>
      </c>
      <c r="AB844">
        <f t="shared" si="341"/>
        <v>22.111111111111111</v>
      </c>
      <c r="AC844">
        <f t="shared" si="342"/>
        <v>6.0303030303030303</v>
      </c>
      <c r="AD844">
        <f t="shared" si="326"/>
        <v>0</v>
      </c>
      <c r="AE844">
        <f t="shared" si="327"/>
        <v>0</v>
      </c>
      <c r="AF844">
        <f t="shared" si="328"/>
        <v>0</v>
      </c>
      <c r="AG844">
        <f t="shared" si="329"/>
        <v>0</v>
      </c>
      <c r="AH844">
        <f t="shared" si="330"/>
        <v>1</v>
      </c>
      <c r="AI844">
        <f t="shared" si="331"/>
        <v>1</v>
      </c>
      <c r="AJ844">
        <f t="shared" si="332"/>
        <v>1</v>
      </c>
      <c r="AK844">
        <f t="shared" si="333"/>
        <v>1</v>
      </c>
      <c r="AL844">
        <f t="shared" si="334"/>
        <v>1</v>
      </c>
      <c r="AM844">
        <f t="shared" si="335"/>
        <v>1</v>
      </c>
      <c r="AN844">
        <f t="shared" si="336"/>
        <v>1</v>
      </c>
      <c r="AO844">
        <f t="shared" si="337"/>
        <v>1</v>
      </c>
      <c r="AP844">
        <f t="shared" si="338"/>
        <v>1</v>
      </c>
    </row>
    <row r="845" spans="1:42" x14ac:dyDescent="0.3">
      <c r="A845">
        <v>926</v>
      </c>
      <c r="B845" t="s">
        <v>950</v>
      </c>
      <c r="C845" s="1">
        <v>42505</v>
      </c>
      <c r="D845" s="5">
        <f>INDEX(daysDrivenData!B:C,MATCH(DataCleaned!B845,daysDrivenData!C:C,0),1)</f>
        <v>12</v>
      </c>
      <c r="E845">
        <v>47</v>
      </c>
      <c r="F845">
        <v>5.0435106343316596</v>
      </c>
      <c r="G845">
        <v>12.3652482269503</v>
      </c>
      <c r="H845">
        <v>17.021276595744599</v>
      </c>
      <c r="I845">
        <v>654.672620005716</v>
      </c>
      <c r="J845">
        <v>13.9292046809726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3</v>
      </c>
      <c r="R845">
        <v>7</v>
      </c>
      <c r="S845">
        <v>1</v>
      </c>
      <c r="T845">
        <v>10</v>
      </c>
      <c r="U845">
        <v>26</v>
      </c>
      <c r="V845">
        <v>0</v>
      </c>
      <c r="W845">
        <v>0</v>
      </c>
      <c r="X845">
        <v>7</v>
      </c>
      <c r="Y845">
        <v>11</v>
      </c>
      <c r="Z845">
        <f t="shared" si="339"/>
        <v>5</v>
      </c>
      <c r="AA845">
        <f t="shared" si="340"/>
        <v>130.93452400114319</v>
      </c>
      <c r="AB845">
        <f t="shared" si="341"/>
        <v>9.4</v>
      </c>
      <c r="AC845">
        <f t="shared" si="342"/>
        <v>3.9166666666666665</v>
      </c>
      <c r="AD845">
        <f t="shared" ref="AD845:AD855" si="343">IF(AND($X845&lt;=$AD$1,$Y845&gt;=$AD$1),1,0)</f>
        <v>0</v>
      </c>
      <c r="AE845">
        <f t="shared" ref="AE845:AE855" si="344">IF(AND($X845&lt;=$AE$1,$Y845&gt;=$AE$1),1,0)</f>
        <v>0</v>
      </c>
      <c r="AF845">
        <f t="shared" ref="AF845:AF855" si="345">IF(AND($X845&lt;=$AF$1,$Y845&gt;=$AF$1),1,0)</f>
        <v>0</v>
      </c>
      <c r="AG845">
        <f t="shared" ref="AG845:AG855" si="346">IF(AND($X845&lt;=$AG$1,$Y845&gt;=$AG$1),1,0)</f>
        <v>0</v>
      </c>
      <c r="AH845">
        <f t="shared" ref="AH845:AH855" si="347">IF(AND($X845&lt;=$AH$1,$Y845&gt;=$AH$1),1,0)</f>
        <v>0</v>
      </c>
      <c r="AI845">
        <f t="shared" ref="AI845:AI855" si="348">IF(AND($X845&lt;=$AI$1,$Y845&gt;=$AI$1),1,0)</f>
        <v>0</v>
      </c>
      <c r="AJ845">
        <f t="shared" ref="AJ845:AJ855" si="349">IF(AND($X845&lt;=$AJ$1,$Y845&gt;=$AJ$1),1,0)</f>
        <v>1</v>
      </c>
      <c r="AK845">
        <f t="shared" ref="AK845:AK855" si="350">IF(AND($X845&lt;=$AK$1,$Y845&gt;=$AK$1),1,0)</f>
        <v>1</v>
      </c>
      <c r="AL845">
        <f t="shared" ref="AL845:AL855" si="351">IF(AND($X845&lt;=$AL$1,$Y845&gt;=$AL$1),1,0)</f>
        <v>1</v>
      </c>
      <c r="AM845">
        <f t="shared" ref="AM845:AM855" si="352">IF(AND($X845&lt;=$AM$1,$Y845&gt;=$AM$1),1,0)</f>
        <v>1</v>
      </c>
      <c r="AN845">
        <f t="shared" ref="AN845:AN855" si="353">IF(AND($X845&lt;=$AN$1,$Y845&gt;=$AN$1),1,0)</f>
        <v>1</v>
      </c>
      <c r="AO845">
        <f t="shared" ref="AO845:AO855" si="354">IF(AND($X845&lt;=$AO$1,$Y845&gt;=$AO$1),1,0)</f>
        <v>0</v>
      </c>
      <c r="AP845">
        <f t="shared" ref="AP845:AP855" si="355">IF(AND($X845&lt;=$AP$1,$Y845&gt;=$AP$1),1,0)</f>
        <v>0</v>
      </c>
    </row>
    <row r="846" spans="1:42" x14ac:dyDescent="0.3">
      <c r="A846">
        <v>927</v>
      </c>
      <c r="B846" t="s">
        <v>951</v>
      </c>
      <c r="C846" s="1">
        <v>42485</v>
      </c>
      <c r="D846" s="5">
        <f>INDEX(daysDrivenData!B:C,MATCH(DataCleaned!B846,daysDrivenData!C:C,0),1)</f>
        <v>4</v>
      </c>
      <c r="E846">
        <v>32</v>
      </c>
      <c r="F846">
        <v>4.5222731057452101</v>
      </c>
      <c r="G846">
        <v>11.408333333333299</v>
      </c>
      <c r="H846">
        <v>31.25</v>
      </c>
      <c r="I846">
        <v>451.27081737855201</v>
      </c>
      <c r="J846">
        <v>14.102213043079701</v>
      </c>
      <c r="K846">
        <v>0</v>
      </c>
      <c r="L846">
        <v>0</v>
      </c>
      <c r="M846">
        <v>0</v>
      </c>
      <c r="N846">
        <v>0</v>
      </c>
      <c r="O846">
        <v>32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5</v>
      </c>
      <c r="Y846">
        <v>5</v>
      </c>
      <c r="Z846">
        <f t="shared" si="339"/>
        <v>1</v>
      </c>
      <c r="AA846">
        <f t="shared" si="340"/>
        <v>451.27081737855201</v>
      </c>
      <c r="AB846">
        <f t="shared" si="341"/>
        <v>32</v>
      </c>
      <c r="AC846">
        <f t="shared" si="342"/>
        <v>8</v>
      </c>
      <c r="AD846">
        <f t="shared" si="343"/>
        <v>0</v>
      </c>
      <c r="AE846">
        <f t="shared" si="344"/>
        <v>0</v>
      </c>
      <c r="AF846">
        <f t="shared" si="345"/>
        <v>0</v>
      </c>
      <c r="AG846">
        <f t="shared" si="346"/>
        <v>0</v>
      </c>
      <c r="AH846">
        <f t="shared" si="347"/>
        <v>1</v>
      </c>
      <c r="AI846">
        <f t="shared" si="348"/>
        <v>0</v>
      </c>
      <c r="AJ846">
        <f t="shared" si="349"/>
        <v>0</v>
      </c>
      <c r="AK846">
        <f t="shared" si="350"/>
        <v>0</v>
      </c>
      <c r="AL846">
        <f t="shared" si="351"/>
        <v>0</v>
      </c>
      <c r="AM846">
        <f t="shared" si="352"/>
        <v>0</v>
      </c>
      <c r="AN846">
        <f t="shared" si="353"/>
        <v>0</v>
      </c>
      <c r="AO846">
        <f t="shared" si="354"/>
        <v>0</v>
      </c>
      <c r="AP846">
        <f t="shared" si="355"/>
        <v>0</v>
      </c>
    </row>
    <row r="847" spans="1:42" x14ac:dyDescent="0.3">
      <c r="A847">
        <v>928</v>
      </c>
      <c r="B847" t="s">
        <v>952</v>
      </c>
      <c r="C847" s="1">
        <v>42460</v>
      </c>
      <c r="D847" s="5">
        <f>INDEX(daysDrivenData!B:C,MATCH(DataCleaned!B847,daysDrivenData!C:C,0),1)</f>
        <v>58</v>
      </c>
      <c r="E847">
        <v>515</v>
      </c>
      <c r="F847">
        <v>4.3056738811459896</v>
      </c>
      <c r="G847">
        <v>13.134563106796101</v>
      </c>
      <c r="H847">
        <v>22.135922330096999</v>
      </c>
      <c r="I847">
        <v>6575.0283395035603</v>
      </c>
      <c r="J847">
        <v>12.7670453194243</v>
      </c>
      <c r="K847">
        <v>46</v>
      </c>
      <c r="L847">
        <v>70</v>
      </c>
      <c r="M847">
        <v>68</v>
      </c>
      <c r="N847">
        <v>63</v>
      </c>
      <c r="O847">
        <v>75</v>
      </c>
      <c r="P847">
        <v>74</v>
      </c>
      <c r="Q847">
        <v>56</v>
      </c>
      <c r="R847">
        <v>12</v>
      </c>
      <c r="S847">
        <v>9</v>
      </c>
      <c r="T847">
        <v>19</v>
      </c>
      <c r="U847">
        <v>7</v>
      </c>
      <c r="V847">
        <v>2</v>
      </c>
      <c r="W847">
        <v>14</v>
      </c>
      <c r="X847">
        <v>1</v>
      </c>
      <c r="Y847">
        <v>13</v>
      </c>
      <c r="Z847">
        <f t="shared" si="339"/>
        <v>13</v>
      </c>
      <c r="AA847">
        <f t="shared" si="340"/>
        <v>505.77141073104309</v>
      </c>
      <c r="AB847">
        <f t="shared" si="341"/>
        <v>39.615384615384613</v>
      </c>
      <c r="AC847">
        <f t="shared" si="342"/>
        <v>8.8793103448275854</v>
      </c>
      <c r="AD847">
        <f t="shared" si="343"/>
        <v>1</v>
      </c>
      <c r="AE847">
        <f t="shared" si="344"/>
        <v>1</v>
      </c>
      <c r="AF847">
        <f t="shared" si="345"/>
        <v>1</v>
      </c>
      <c r="AG847">
        <f t="shared" si="346"/>
        <v>1</v>
      </c>
      <c r="AH847">
        <f t="shared" si="347"/>
        <v>1</v>
      </c>
      <c r="AI847">
        <f t="shared" si="348"/>
        <v>1</v>
      </c>
      <c r="AJ847">
        <f t="shared" si="349"/>
        <v>1</v>
      </c>
      <c r="AK847">
        <f t="shared" si="350"/>
        <v>1</v>
      </c>
      <c r="AL847">
        <f t="shared" si="351"/>
        <v>1</v>
      </c>
      <c r="AM847">
        <f t="shared" si="352"/>
        <v>1</v>
      </c>
      <c r="AN847">
        <f t="shared" si="353"/>
        <v>1</v>
      </c>
      <c r="AO847">
        <f t="shared" si="354"/>
        <v>1</v>
      </c>
      <c r="AP847">
        <f t="shared" si="355"/>
        <v>1</v>
      </c>
    </row>
    <row r="848" spans="1:42" x14ac:dyDescent="0.3">
      <c r="A848">
        <v>929</v>
      </c>
      <c r="B848" t="s">
        <v>953</v>
      </c>
      <c r="C848" s="1">
        <v>42465</v>
      </c>
      <c r="D848" s="5">
        <f>INDEX(daysDrivenData!B:C,MATCH(DataCleaned!B848,daysDrivenData!C:C,0),1)</f>
        <v>50</v>
      </c>
      <c r="E848">
        <v>422</v>
      </c>
      <c r="F848">
        <v>3.3511559329287302</v>
      </c>
      <c r="G848">
        <v>13.901026856240099</v>
      </c>
      <c r="H848">
        <v>36.966824644549703</v>
      </c>
      <c r="I848">
        <v>5153.8901862274797</v>
      </c>
      <c r="J848">
        <v>12.2130099199703</v>
      </c>
      <c r="K848">
        <v>0</v>
      </c>
      <c r="L848">
        <v>47</v>
      </c>
      <c r="M848">
        <v>23</v>
      </c>
      <c r="N848">
        <v>30</v>
      </c>
      <c r="O848">
        <v>42</v>
      </c>
      <c r="P848">
        <v>58</v>
      </c>
      <c r="Q848">
        <v>37</v>
      </c>
      <c r="R848">
        <v>61</v>
      </c>
      <c r="S848">
        <v>45</v>
      </c>
      <c r="T848">
        <v>52</v>
      </c>
      <c r="U848">
        <v>20</v>
      </c>
      <c r="V848">
        <v>1</v>
      </c>
      <c r="W848">
        <v>6</v>
      </c>
      <c r="X848">
        <v>2</v>
      </c>
      <c r="Y848">
        <v>13</v>
      </c>
      <c r="Z848">
        <f t="shared" si="339"/>
        <v>12</v>
      </c>
      <c r="AA848">
        <f t="shared" si="340"/>
        <v>429.49084885228996</v>
      </c>
      <c r="AB848">
        <f t="shared" si="341"/>
        <v>35.166666666666664</v>
      </c>
      <c r="AC848">
        <f t="shared" si="342"/>
        <v>8.44</v>
      </c>
      <c r="AD848">
        <f t="shared" si="343"/>
        <v>0</v>
      </c>
      <c r="AE848">
        <f t="shared" si="344"/>
        <v>1</v>
      </c>
      <c r="AF848">
        <f t="shared" si="345"/>
        <v>1</v>
      </c>
      <c r="AG848">
        <f t="shared" si="346"/>
        <v>1</v>
      </c>
      <c r="AH848">
        <f t="shared" si="347"/>
        <v>1</v>
      </c>
      <c r="AI848">
        <f t="shared" si="348"/>
        <v>1</v>
      </c>
      <c r="AJ848">
        <f t="shared" si="349"/>
        <v>1</v>
      </c>
      <c r="AK848">
        <f t="shared" si="350"/>
        <v>1</v>
      </c>
      <c r="AL848">
        <f t="shared" si="351"/>
        <v>1</v>
      </c>
      <c r="AM848">
        <f t="shared" si="352"/>
        <v>1</v>
      </c>
      <c r="AN848">
        <f t="shared" si="353"/>
        <v>1</v>
      </c>
      <c r="AO848">
        <f t="shared" si="354"/>
        <v>1</v>
      </c>
      <c r="AP848">
        <f t="shared" si="355"/>
        <v>1</v>
      </c>
    </row>
    <row r="849" spans="1:42" x14ac:dyDescent="0.3">
      <c r="A849">
        <v>930</v>
      </c>
      <c r="B849" t="s">
        <v>954</v>
      </c>
      <c r="C849" s="1">
        <v>42476</v>
      </c>
      <c r="D849" s="5">
        <f>INDEX(daysDrivenData!B:C,MATCH(DataCleaned!B849,daysDrivenData!C:C,0),1)</f>
        <v>38</v>
      </c>
      <c r="E849">
        <v>289</v>
      </c>
      <c r="F849">
        <v>3.8444503222817401</v>
      </c>
      <c r="G849">
        <v>12.335813148788899</v>
      </c>
      <c r="H849">
        <v>34.602076124567397</v>
      </c>
      <c r="I849">
        <v>3650.7206959426398</v>
      </c>
      <c r="J849">
        <v>12.6322515430541</v>
      </c>
      <c r="K849">
        <v>0</v>
      </c>
      <c r="L849">
        <v>0</v>
      </c>
      <c r="M849">
        <v>23</v>
      </c>
      <c r="N849">
        <v>50</v>
      </c>
      <c r="O849">
        <v>38</v>
      </c>
      <c r="P849">
        <v>29</v>
      </c>
      <c r="Q849">
        <v>71</v>
      </c>
      <c r="R849">
        <v>10</v>
      </c>
      <c r="S849">
        <v>18</v>
      </c>
      <c r="T849">
        <v>16</v>
      </c>
      <c r="U849">
        <v>21</v>
      </c>
      <c r="V849">
        <v>2</v>
      </c>
      <c r="W849">
        <v>11</v>
      </c>
      <c r="X849">
        <v>3</v>
      </c>
      <c r="Y849">
        <v>13</v>
      </c>
      <c r="Z849">
        <f t="shared" si="339"/>
        <v>11</v>
      </c>
      <c r="AA849">
        <f t="shared" si="340"/>
        <v>331.88369963114906</v>
      </c>
      <c r="AB849">
        <f t="shared" si="341"/>
        <v>26.272727272727273</v>
      </c>
      <c r="AC849">
        <f t="shared" si="342"/>
        <v>7.6052631578947372</v>
      </c>
      <c r="AD849">
        <f t="shared" si="343"/>
        <v>0</v>
      </c>
      <c r="AE849">
        <f t="shared" si="344"/>
        <v>0</v>
      </c>
      <c r="AF849">
        <f t="shared" si="345"/>
        <v>1</v>
      </c>
      <c r="AG849">
        <f t="shared" si="346"/>
        <v>1</v>
      </c>
      <c r="AH849">
        <f t="shared" si="347"/>
        <v>1</v>
      </c>
      <c r="AI849">
        <f t="shared" si="348"/>
        <v>1</v>
      </c>
      <c r="AJ849">
        <f t="shared" si="349"/>
        <v>1</v>
      </c>
      <c r="AK849">
        <f t="shared" si="350"/>
        <v>1</v>
      </c>
      <c r="AL849">
        <f t="shared" si="351"/>
        <v>1</v>
      </c>
      <c r="AM849">
        <f t="shared" si="352"/>
        <v>1</v>
      </c>
      <c r="AN849">
        <f t="shared" si="353"/>
        <v>1</v>
      </c>
      <c r="AO849">
        <f t="shared" si="354"/>
        <v>1</v>
      </c>
      <c r="AP849">
        <f t="shared" si="355"/>
        <v>1</v>
      </c>
    </row>
    <row r="850" spans="1:42" x14ac:dyDescent="0.3">
      <c r="A850">
        <v>931</v>
      </c>
      <c r="B850" t="s">
        <v>955</v>
      </c>
      <c r="C850" s="1">
        <v>42458</v>
      </c>
      <c r="D850" s="5">
        <f>INDEX(daysDrivenData!B:C,MATCH(DataCleaned!B850,daysDrivenData!C:C,0),1)</f>
        <v>7</v>
      </c>
      <c r="E850">
        <v>33</v>
      </c>
      <c r="F850">
        <v>4.7520703951290297</v>
      </c>
      <c r="G850">
        <v>14.430808080807999</v>
      </c>
      <c r="H850">
        <v>39.393939393939299</v>
      </c>
      <c r="I850">
        <v>476.31659725829599</v>
      </c>
      <c r="J850">
        <v>14.4338362805544</v>
      </c>
      <c r="K850">
        <v>4</v>
      </c>
      <c r="L850">
        <v>28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4</v>
      </c>
      <c r="Z850">
        <f t="shared" si="339"/>
        <v>4</v>
      </c>
      <c r="AA850">
        <f t="shared" si="340"/>
        <v>119.079149314574</v>
      </c>
      <c r="AB850">
        <f t="shared" si="341"/>
        <v>8.25</v>
      </c>
      <c r="AC850">
        <f t="shared" si="342"/>
        <v>4.7142857142857144</v>
      </c>
      <c r="AD850">
        <f t="shared" si="343"/>
        <v>1</v>
      </c>
      <c r="AE850">
        <f t="shared" si="344"/>
        <v>1</v>
      </c>
      <c r="AF850">
        <f t="shared" si="345"/>
        <v>1</v>
      </c>
      <c r="AG850">
        <f t="shared" si="346"/>
        <v>1</v>
      </c>
      <c r="AH850">
        <f t="shared" si="347"/>
        <v>0</v>
      </c>
      <c r="AI850">
        <f t="shared" si="348"/>
        <v>0</v>
      </c>
      <c r="AJ850">
        <f t="shared" si="349"/>
        <v>0</v>
      </c>
      <c r="AK850">
        <f t="shared" si="350"/>
        <v>0</v>
      </c>
      <c r="AL850">
        <f t="shared" si="351"/>
        <v>0</v>
      </c>
      <c r="AM850">
        <f t="shared" si="352"/>
        <v>0</v>
      </c>
      <c r="AN850">
        <f t="shared" si="353"/>
        <v>0</v>
      </c>
      <c r="AO850">
        <f t="shared" si="354"/>
        <v>0</v>
      </c>
      <c r="AP850">
        <f t="shared" si="355"/>
        <v>0</v>
      </c>
    </row>
    <row r="851" spans="1:42" x14ac:dyDescent="0.3">
      <c r="A851">
        <v>932</v>
      </c>
      <c r="B851" t="s">
        <v>956</v>
      </c>
      <c r="C851" s="1">
        <v>42486</v>
      </c>
      <c r="D851" s="5">
        <f>INDEX(daysDrivenData!B:C,MATCH(DataCleaned!B851,daysDrivenData!C:C,0),1)</f>
        <v>36</v>
      </c>
      <c r="E851">
        <v>242</v>
      </c>
      <c r="F851">
        <v>5.1414742473866601</v>
      </c>
      <c r="G851">
        <v>16.963360881542599</v>
      </c>
      <c r="H851">
        <v>28.925619834710702</v>
      </c>
      <c r="I851">
        <v>3592.6276577323601</v>
      </c>
      <c r="J851">
        <v>14.8455688336048</v>
      </c>
      <c r="K851">
        <v>0</v>
      </c>
      <c r="L851">
        <v>0</v>
      </c>
      <c r="M851">
        <v>0</v>
      </c>
      <c r="N851">
        <v>0</v>
      </c>
      <c r="O851">
        <v>26</v>
      </c>
      <c r="P851">
        <v>22</v>
      </c>
      <c r="Q851">
        <v>36</v>
      </c>
      <c r="R851">
        <v>24</v>
      </c>
      <c r="S851">
        <v>31</v>
      </c>
      <c r="T851">
        <v>34</v>
      </c>
      <c r="U851">
        <v>13</v>
      </c>
      <c r="V851">
        <v>19</v>
      </c>
      <c r="W851">
        <v>37</v>
      </c>
      <c r="X851">
        <v>5</v>
      </c>
      <c r="Y851">
        <v>13</v>
      </c>
      <c r="Z851">
        <f t="shared" si="339"/>
        <v>9</v>
      </c>
      <c r="AA851">
        <f t="shared" si="340"/>
        <v>399.18085085915112</v>
      </c>
      <c r="AB851">
        <f t="shared" si="341"/>
        <v>26.888888888888889</v>
      </c>
      <c r="AC851">
        <f t="shared" si="342"/>
        <v>6.7222222222222223</v>
      </c>
      <c r="AD851">
        <f t="shared" si="343"/>
        <v>0</v>
      </c>
      <c r="AE851">
        <f t="shared" si="344"/>
        <v>0</v>
      </c>
      <c r="AF851">
        <f t="shared" si="345"/>
        <v>0</v>
      </c>
      <c r="AG851">
        <f t="shared" si="346"/>
        <v>0</v>
      </c>
      <c r="AH851">
        <f t="shared" si="347"/>
        <v>1</v>
      </c>
      <c r="AI851">
        <f t="shared" si="348"/>
        <v>1</v>
      </c>
      <c r="AJ851">
        <f t="shared" si="349"/>
        <v>1</v>
      </c>
      <c r="AK851">
        <f t="shared" si="350"/>
        <v>1</v>
      </c>
      <c r="AL851">
        <f t="shared" si="351"/>
        <v>1</v>
      </c>
      <c r="AM851">
        <f t="shared" si="352"/>
        <v>1</v>
      </c>
      <c r="AN851">
        <f t="shared" si="353"/>
        <v>1</v>
      </c>
      <c r="AO851">
        <f t="shared" si="354"/>
        <v>1</v>
      </c>
      <c r="AP851">
        <f t="shared" si="355"/>
        <v>1</v>
      </c>
    </row>
    <row r="852" spans="1:42" x14ac:dyDescent="0.3">
      <c r="A852">
        <v>933</v>
      </c>
      <c r="B852" t="s">
        <v>957</v>
      </c>
      <c r="C852" s="1">
        <v>42457</v>
      </c>
      <c r="D852" s="5">
        <f>INDEX(daysDrivenData!B:C,MATCH(DataCleaned!B852,daysDrivenData!C:C,0),1)</f>
        <v>61</v>
      </c>
      <c r="E852">
        <v>485</v>
      </c>
      <c r="F852">
        <v>3.6318467748640999</v>
      </c>
      <c r="G852">
        <v>15.205910652920901</v>
      </c>
      <c r="H852">
        <v>37.525773195876198</v>
      </c>
      <c r="I852">
        <v>6438.3060970967399</v>
      </c>
      <c r="J852">
        <v>13.2748579321582</v>
      </c>
      <c r="K852">
        <v>58</v>
      </c>
      <c r="L852">
        <v>59</v>
      </c>
      <c r="M852">
        <v>54</v>
      </c>
      <c r="N852">
        <v>50</v>
      </c>
      <c r="O852">
        <v>22</v>
      </c>
      <c r="P852">
        <v>22</v>
      </c>
      <c r="Q852">
        <v>40</v>
      </c>
      <c r="R852">
        <v>45</v>
      </c>
      <c r="S852">
        <v>32</v>
      </c>
      <c r="T852">
        <v>43</v>
      </c>
      <c r="U852">
        <v>24</v>
      </c>
      <c r="V852">
        <v>36</v>
      </c>
      <c r="W852">
        <v>0</v>
      </c>
      <c r="X852">
        <v>1</v>
      </c>
      <c r="Y852">
        <v>12</v>
      </c>
      <c r="Z852">
        <f t="shared" si="339"/>
        <v>12</v>
      </c>
      <c r="AA852">
        <f t="shared" si="340"/>
        <v>536.52550809139495</v>
      </c>
      <c r="AB852">
        <f t="shared" si="341"/>
        <v>40.416666666666664</v>
      </c>
      <c r="AC852">
        <f t="shared" si="342"/>
        <v>7.9508196721311473</v>
      </c>
      <c r="AD852">
        <f t="shared" si="343"/>
        <v>1</v>
      </c>
      <c r="AE852">
        <f t="shared" si="344"/>
        <v>1</v>
      </c>
      <c r="AF852">
        <f t="shared" si="345"/>
        <v>1</v>
      </c>
      <c r="AG852">
        <f t="shared" si="346"/>
        <v>1</v>
      </c>
      <c r="AH852">
        <f t="shared" si="347"/>
        <v>1</v>
      </c>
      <c r="AI852">
        <f t="shared" si="348"/>
        <v>1</v>
      </c>
      <c r="AJ852">
        <f t="shared" si="349"/>
        <v>1</v>
      </c>
      <c r="AK852">
        <f t="shared" si="350"/>
        <v>1</v>
      </c>
      <c r="AL852">
        <f t="shared" si="351"/>
        <v>1</v>
      </c>
      <c r="AM852">
        <f t="shared" si="352"/>
        <v>1</v>
      </c>
      <c r="AN852">
        <f t="shared" si="353"/>
        <v>1</v>
      </c>
      <c r="AO852">
        <f t="shared" si="354"/>
        <v>1</v>
      </c>
      <c r="AP852">
        <f t="shared" si="355"/>
        <v>0</v>
      </c>
    </row>
    <row r="853" spans="1:42" x14ac:dyDescent="0.3">
      <c r="A853">
        <v>934</v>
      </c>
      <c r="B853" t="s">
        <v>958</v>
      </c>
      <c r="C853" s="1">
        <v>42468</v>
      </c>
      <c r="D853" s="5">
        <f>INDEX(daysDrivenData!B:C,MATCH(DataCleaned!B853,daysDrivenData!C:C,0),1)</f>
        <v>16</v>
      </c>
      <c r="E853">
        <v>35</v>
      </c>
      <c r="F853">
        <v>3.0961050581516099</v>
      </c>
      <c r="G853">
        <v>13.187142857142801</v>
      </c>
      <c r="H853">
        <v>11.4285714285714</v>
      </c>
      <c r="I853">
        <v>383.72393459534101</v>
      </c>
      <c r="J853">
        <v>10.9635409884383</v>
      </c>
      <c r="K853">
        <v>0</v>
      </c>
      <c r="L853">
        <v>2</v>
      </c>
      <c r="M853">
        <v>2</v>
      </c>
      <c r="N853">
        <v>9</v>
      </c>
      <c r="O853">
        <v>8</v>
      </c>
      <c r="P853">
        <v>8</v>
      </c>
      <c r="Q853">
        <v>6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>
        <v>7</v>
      </c>
      <c r="Z853">
        <f t="shared" si="339"/>
        <v>6</v>
      </c>
      <c r="AA853">
        <f t="shared" si="340"/>
        <v>63.953989099223499</v>
      </c>
      <c r="AB853">
        <f t="shared" si="341"/>
        <v>5.833333333333333</v>
      </c>
      <c r="AC853">
        <f t="shared" si="342"/>
        <v>2.1875</v>
      </c>
      <c r="AD853">
        <f t="shared" si="343"/>
        <v>0</v>
      </c>
      <c r="AE853">
        <f t="shared" si="344"/>
        <v>1</v>
      </c>
      <c r="AF853">
        <f t="shared" si="345"/>
        <v>1</v>
      </c>
      <c r="AG853">
        <f t="shared" si="346"/>
        <v>1</v>
      </c>
      <c r="AH853">
        <f t="shared" si="347"/>
        <v>1</v>
      </c>
      <c r="AI853">
        <f t="shared" si="348"/>
        <v>1</v>
      </c>
      <c r="AJ853">
        <f t="shared" si="349"/>
        <v>1</v>
      </c>
      <c r="AK853">
        <f t="shared" si="350"/>
        <v>0</v>
      </c>
      <c r="AL853">
        <f t="shared" si="351"/>
        <v>0</v>
      </c>
      <c r="AM853">
        <f t="shared" si="352"/>
        <v>0</v>
      </c>
      <c r="AN853">
        <f t="shared" si="353"/>
        <v>0</v>
      </c>
      <c r="AO853">
        <f t="shared" si="354"/>
        <v>0</v>
      </c>
      <c r="AP853">
        <f t="shared" si="355"/>
        <v>0</v>
      </c>
    </row>
    <row r="854" spans="1:42" x14ac:dyDescent="0.3">
      <c r="A854">
        <v>935</v>
      </c>
      <c r="B854" t="s">
        <v>959</v>
      </c>
      <c r="C854" s="1">
        <v>42496</v>
      </c>
      <c r="D854" s="5">
        <f>INDEX(daysDrivenData!B:C,MATCH(DataCleaned!B854,daysDrivenData!C:C,0),1)</f>
        <v>47</v>
      </c>
      <c r="E854">
        <v>406</v>
      </c>
      <c r="F854">
        <v>4.4765054070753596</v>
      </c>
      <c r="G854">
        <v>14.5309523809523</v>
      </c>
      <c r="H854">
        <v>52.955665024630498</v>
      </c>
      <c r="I854">
        <v>6263.0245940209397</v>
      </c>
      <c r="J854">
        <v>15.426168950790499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18</v>
      </c>
      <c r="Q854">
        <v>58</v>
      </c>
      <c r="R854">
        <v>76</v>
      </c>
      <c r="S854">
        <v>43</v>
      </c>
      <c r="T854">
        <v>25</v>
      </c>
      <c r="U854">
        <v>76</v>
      </c>
      <c r="V854">
        <v>65</v>
      </c>
      <c r="W854">
        <v>45</v>
      </c>
      <c r="X854">
        <v>6</v>
      </c>
      <c r="Y854">
        <v>13</v>
      </c>
      <c r="Z854">
        <f t="shared" si="339"/>
        <v>8</v>
      </c>
      <c r="AA854">
        <f t="shared" si="340"/>
        <v>782.87807425261747</v>
      </c>
      <c r="AB854">
        <f t="shared" si="341"/>
        <v>50.75</v>
      </c>
      <c r="AC854">
        <f t="shared" si="342"/>
        <v>8.6382978723404253</v>
      </c>
      <c r="AD854">
        <f t="shared" si="343"/>
        <v>0</v>
      </c>
      <c r="AE854">
        <f t="shared" si="344"/>
        <v>0</v>
      </c>
      <c r="AF854">
        <f t="shared" si="345"/>
        <v>0</v>
      </c>
      <c r="AG854">
        <f t="shared" si="346"/>
        <v>0</v>
      </c>
      <c r="AH854">
        <f t="shared" si="347"/>
        <v>0</v>
      </c>
      <c r="AI854">
        <f t="shared" si="348"/>
        <v>1</v>
      </c>
      <c r="AJ854">
        <f t="shared" si="349"/>
        <v>1</v>
      </c>
      <c r="AK854">
        <f t="shared" si="350"/>
        <v>1</v>
      </c>
      <c r="AL854">
        <f t="shared" si="351"/>
        <v>1</v>
      </c>
      <c r="AM854">
        <f t="shared" si="352"/>
        <v>1</v>
      </c>
      <c r="AN854">
        <f t="shared" si="353"/>
        <v>1</v>
      </c>
      <c r="AO854">
        <f t="shared" si="354"/>
        <v>1</v>
      </c>
      <c r="AP854">
        <f t="shared" si="355"/>
        <v>1</v>
      </c>
    </row>
    <row r="855" spans="1:42" x14ac:dyDescent="0.3">
      <c r="A855">
        <v>936</v>
      </c>
      <c r="B855" t="s">
        <v>960</v>
      </c>
      <c r="C855" s="1">
        <v>42494</v>
      </c>
      <c r="D855" s="5">
        <f>INDEX(daysDrivenData!B:C,MATCH(DataCleaned!B855,daysDrivenData!C:C,0),1)</f>
        <v>39</v>
      </c>
      <c r="E855">
        <v>330</v>
      </c>
      <c r="F855">
        <v>4.4663858061896997</v>
      </c>
      <c r="G855">
        <v>13.5677272727272</v>
      </c>
      <c r="H855">
        <v>36.969696969696898</v>
      </c>
      <c r="I855">
        <v>4697.0837801293201</v>
      </c>
      <c r="J855">
        <v>14.2335872125131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16</v>
      </c>
      <c r="Q855">
        <v>77</v>
      </c>
      <c r="R855">
        <v>22</v>
      </c>
      <c r="S855">
        <v>18</v>
      </c>
      <c r="T855">
        <v>56</v>
      </c>
      <c r="U855">
        <v>67</v>
      </c>
      <c r="V855">
        <v>35</v>
      </c>
      <c r="W855">
        <v>39</v>
      </c>
      <c r="X855">
        <v>6</v>
      </c>
      <c r="Y855">
        <v>13</v>
      </c>
      <c r="Z855">
        <f t="shared" si="339"/>
        <v>8</v>
      </c>
      <c r="AA855">
        <f t="shared" si="340"/>
        <v>587.13547251616501</v>
      </c>
      <c r="AB855">
        <f t="shared" si="341"/>
        <v>41.25</v>
      </c>
      <c r="AC855">
        <f t="shared" si="342"/>
        <v>8.4615384615384617</v>
      </c>
      <c r="AD855">
        <f t="shared" si="343"/>
        <v>0</v>
      </c>
      <c r="AE855">
        <f t="shared" si="344"/>
        <v>0</v>
      </c>
      <c r="AF855">
        <f t="shared" si="345"/>
        <v>0</v>
      </c>
      <c r="AG855">
        <f t="shared" si="346"/>
        <v>0</v>
      </c>
      <c r="AH855">
        <f t="shared" si="347"/>
        <v>0</v>
      </c>
      <c r="AI855">
        <f t="shared" si="348"/>
        <v>1</v>
      </c>
      <c r="AJ855">
        <f t="shared" si="349"/>
        <v>1</v>
      </c>
      <c r="AK855">
        <f t="shared" si="350"/>
        <v>1</v>
      </c>
      <c r="AL855">
        <f t="shared" si="351"/>
        <v>1</v>
      </c>
      <c r="AM855">
        <f t="shared" si="352"/>
        <v>1</v>
      </c>
      <c r="AN855">
        <f t="shared" si="353"/>
        <v>1</v>
      </c>
      <c r="AO855">
        <f t="shared" si="354"/>
        <v>1</v>
      </c>
      <c r="AP855">
        <f t="shared" si="355"/>
        <v>1</v>
      </c>
    </row>
  </sheetData>
  <autoFilter ref="D1:E855" xr:uid="{BEFF3C08-F644-45EB-B8CF-56F096121CF4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9"/>
        <filter val="8"/>
        <filter val="80"/>
        <filter val="81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C31C-BA7E-442E-BEEA-3A8A6A0EDD23}">
  <dimension ref="A1:AC75"/>
  <sheetViews>
    <sheetView topLeftCell="A46" workbookViewId="0">
      <selection activeCell="F69" sqref="F69"/>
    </sheetView>
  </sheetViews>
  <sheetFormatPr defaultRowHeight="14.4" x14ac:dyDescent="0.3"/>
  <cols>
    <col min="2" max="2" width="12" bestFit="1" customWidth="1"/>
    <col min="3" max="3" width="14" bestFit="1" customWidth="1"/>
    <col min="4" max="4" width="14.33203125" bestFit="1" customWidth="1"/>
    <col min="5" max="5" width="12.88671875" bestFit="1" customWidth="1"/>
    <col min="6" max="6" width="12" bestFit="1" customWidth="1"/>
  </cols>
  <sheetData>
    <row r="1" spans="1:26" x14ac:dyDescent="0.3">
      <c r="A1" t="s">
        <v>966</v>
      </c>
      <c r="D1" t="s">
        <v>989</v>
      </c>
      <c r="G1" s="7" t="s">
        <v>993</v>
      </c>
      <c r="H1" s="7"/>
      <c r="I1" s="6"/>
    </row>
    <row r="2" spans="1:26" x14ac:dyDescent="0.3">
      <c r="A2" t="s">
        <v>969</v>
      </c>
      <c r="B2">
        <f>_xlfn.VAR.P(DataCleaned!Z:Z)</f>
        <v>10.049351721338898</v>
      </c>
      <c r="D2" t="s">
        <v>969</v>
      </c>
      <c r="G2" s="7" t="s">
        <v>969</v>
      </c>
      <c r="H2" s="7"/>
      <c r="I2" s="6"/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</row>
    <row r="3" spans="1:26" x14ac:dyDescent="0.3">
      <c r="A3" t="s">
        <v>963</v>
      </c>
      <c r="B3">
        <f>SQRT(B2)</f>
        <v>3.1700712486218503</v>
      </c>
      <c r="D3" t="s">
        <v>963</v>
      </c>
      <c r="G3" s="7" t="s">
        <v>963</v>
      </c>
      <c r="H3" s="7"/>
      <c r="I3" s="6"/>
      <c r="M3" t="s">
        <v>973</v>
      </c>
      <c r="N3">
        <f>AVERAGE(DataCleaned!K2:K999)</f>
        <v>2.9192037470725993</v>
      </c>
      <c r="O3">
        <f>AVERAGE(DataCleaned!L2:L999)</f>
        <v>6.7950819672131146</v>
      </c>
      <c r="P3">
        <f>AVERAGE(DataCleaned!M2:M999)</f>
        <v>9.0878220140515218</v>
      </c>
      <c r="Q3">
        <f>AVERAGE(DataCleaned!N2:N999)</f>
        <v>12.009367681498828</v>
      </c>
      <c r="R3">
        <f>AVERAGE(DataCleaned!O2:O999)</f>
        <v>15.969555035128806</v>
      </c>
      <c r="S3">
        <f>AVERAGE(DataCleaned!P2:P999)</f>
        <v>18.407494145199063</v>
      </c>
      <c r="T3">
        <f>AVERAGE(DataCleaned!Q2:Q999)</f>
        <v>22.758782201405154</v>
      </c>
      <c r="U3">
        <f>AVERAGE(DataCleaned!R2:R999)</f>
        <v>22.934426229508198</v>
      </c>
      <c r="V3">
        <f>AVERAGE(DataCleaned!S2:S999)</f>
        <v>21.297423887587822</v>
      </c>
      <c r="W3">
        <f>AVERAGE(DataCleaned!T2:T999)</f>
        <v>20.865339578454332</v>
      </c>
      <c r="X3">
        <f>AVERAGE(DataCleaned!U2:U999)</f>
        <v>21.052693208430913</v>
      </c>
      <c r="Y3">
        <f>AVERAGE(DataCleaned!V2:V999)</f>
        <v>20.940281030444964</v>
      </c>
      <c r="Z3">
        <f>AVERAGE(DataCleaned!W2:W999)</f>
        <v>20.66393442622951</v>
      </c>
    </row>
    <row r="4" spans="1:26" x14ac:dyDescent="0.3">
      <c r="A4" t="s">
        <v>964</v>
      </c>
      <c r="B4">
        <f>AVERAGE(DataCleaned!Z:Z)</f>
        <v>8.4601873536299763</v>
      </c>
      <c r="D4" t="s">
        <v>964</v>
      </c>
      <c r="E4">
        <f>SUM(C33:C50)/SUM(B33:B50)</f>
        <v>8.8637327677624604</v>
      </c>
      <c r="G4" s="7" t="s">
        <v>964</v>
      </c>
      <c r="H4" s="7">
        <f>G48</f>
        <v>7.5</v>
      </c>
      <c r="I4" s="6"/>
      <c r="M4" t="s">
        <v>974</v>
      </c>
      <c r="N4">
        <f>COUNTIF(DataCleaned!K2:K847,"&lt;&gt;0")</f>
        <v>124</v>
      </c>
      <c r="O4">
        <f>COUNTIF(DataCleaned!L2:L847,"&lt;&gt;0")</f>
        <v>255</v>
      </c>
      <c r="P4">
        <f>COUNTIF(DataCleaned!M2:M847,"&lt;&gt;0")</f>
        <v>349</v>
      </c>
      <c r="Q4">
        <f>COUNTIF(DataCleaned!N2:N847,"&lt;&gt;0")</f>
        <v>447</v>
      </c>
      <c r="R4">
        <f>COUNTIF(DataCleaned!O2:O847,"&lt;&gt;0")</f>
        <v>521</v>
      </c>
      <c r="S4">
        <f>COUNTIF(DataCleaned!P2:P847,"&lt;&gt;0")</f>
        <v>606</v>
      </c>
      <c r="T4">
        <f>COUNTIF(DataCleaned!Q2:Q847,"&lt;&gt;0")</f>
        <v>657</v>
      </c>
      <c r="U4">
        <f>COUNTIF(DataCleaned!R2:R847,"&lt;&gt;0")</f>
        <v>619</v>
      </c>
      <c r="V4">
        <f>COUNTIF(DataCleaned!S2:S847,"&lt;&gt;0")</f>
        <v>595</v>
      </c>
      <c r="W4">
        <f>COUNTIF(DataCleaned!T2:T847,"&lt;&gt;0")</f>
        <v>584</v>
      </c>
      <c r="X4">
        <f>COUNTIF(DataCleaned!U2:U847,"&lt;&gt;0")</f>
        <v>557</v>
      </c>
      <c r="Y4">
        <f>COUNTIF(DataCleaned!V2:V847,"&lt;&gt;0")</f>
        <v>523</v>
      </c>
      <c r="Z4">
        <f>COUNTIF(DataCleaned!W2:W847,"&lt;&gt;0")</f>
        <v>510</v>
      </c>
    </row>
    <row r="6" spans="1:26" x14ac:dyDescent="0.3">
      <c r="A6" t="s">
        <v>967</v>
      </c>
    </row>
    <row r="7" spans="1:26" x14ac:dyDescent="0.3">
      <c r="A7" t="s">
        <v>969</v>
      </c>
      <c r="B7">
        <f>_xlfn.VAR.P(DataCleaned!AA:AA)</f>
        <v>82342.961338973153</v>
      </c>
      <c r="N7" t="s">
        <v>973</v>
      </c>
      <c r="O7" t="s">
        <v>974</v>
      </c>
    </row>
    <row r="8" spans="1:26" x14ac:dyDescent="0.3">
      <c r="A8" t="s">
        <v>963</v>
      </c>
      <c r="B8">
        <f>SQRT(B7)</f>
        <v>286.95463289337766</v>
      </c>
      <c r="M8" t="s">
        <v>9</v>
      </c>
      <c r="N8">
        <f>AVERAGE(DataCleaned!G11:ALP11)</f>
        <v>53.747313558569118</v>
      </c>
      <c r="O8">
        <f>COUNTIF(DataCleaned!G11:AFT11,"&lt;&gt;0")</f>
        <v>835</v>
      </c>
    </row>
    <row r="9" spans="1:26" x14ac:dyDescent="0.3">
      <c r="A9" t="s">
        <v>965</v>
      </c>
      <c r="B9">
        <f>AVERAGE(DataCleaned!AA:AA)</f>
        <v>356.54903202650678</v>
      </c>
      <c r="M9" t="s">
        <v>10</v>
      </c>
      <c r="N9">
        <f>AVERAGE(DataCleaned!G12:ALP12)</f>
        <v>28.957786174590581</v>
      </c>
      <c r="O9">
        <f>COUNTIF(DataCleaned!G12:AFT12,"&lt;&gt;0")</f>
        <v>834</v>
      </c>
    </row>
    <row r="10" spans="1:26" x14ac:dyDescent="0.3">
      <c r="M10" t="s">
        <v>11</v>
      </c>
      <c r="N10">
        <f>AVERAGE(DataCleaned!G13:ALP13)</f>
        <v>99.057725967389274</v>
      </c>
      <c r="O10">
        <f>COUNTIF(DataCleaned!G13:AFT13,"&lt;&gt;0")</f>
        <v>844</v>
      </c>
    </row>
    <row r="11" spans="1:26" x14ac:dyDescent="0.3">
      <c r="A11" t="s">
        <v>968</v>
      </c>
      <c r="D11" t="s">
        <v>994</v>
      </c>
      <c r="G11" t="s">
        <v>995</v>
      </c>
      <c r="M11" t="s">
        <v>12</v>
      </c>
      <c r="N11">
        <f>AVERAGE(DataCleaned!G14:ALP14)</f>
        <v>18.177067060336864</v>
      </c>
      <c r="O11">
        <f>COUNTIF(DataCleaned!G14:AFT14,"&lt;&gt;0")</f>
        <v>836</v>
      </c>
    </row>
    <row r="12" spans="1:26" x14ac:dyDescent="0.3">
      <c r="A12" t="s">
        <v>969</v>
      </c>
      <c r="B12">
        <f>B2*$B$7+B2*$B$9*$B$9+$B$7*B3*B3</f>
        <v>2932532.8296873057</v>
      </c>
      <c r="D12" t="s">
        <v>969</v>
      </c>
      <c r="E12">
        <f>E2*$B$7+E2*$B$9*$B$9+$B$7*E3*E3</f>
        <v>0</v>
      </c>
      <c r="G12" t="s">
        <v>969</v>
      </c>
      <c r="H12">
        <f>H2*$B$7+H2*$B$9*$B$9+$B$7*H3*H3</f>
        <v>0</v>
      </c>
      <c r="M12" t="s">
        <v>13</v>
      </c>
      <c r="N12">
        <f>AVERAGE(DataCleaned!G15:ALP15)</f>
        <v>172.52212981842493</v>
      </c>
      <c r="O12">
        <f>COUNTIF(DataCleaned!G15:AFT15,"&lt;&gt;0")</f>
        <v>835</v>
      </c>
    </row>
    <row r="13" spans="1:26" x14ac:dyDescent="0.3">
      <c r="A13" t="s">
        <v>963</v>
      </c>
      <c r="B13">
        <f>SQRT(B12)</f>
        <v>1712.4639644930651</v>
      </c>
      <c r="D13" t="s">
        <v>963</v>
      </c>
      <c r="E13">
        <f>SQRT(E12)</f>
        <v>0</v>
      </c>
      <c r="G13" t="s">
        <v>963</v>
      </c>
      <c r="H13">
        <f>SQRT(H12)</f>
        <v>0</v>
      </c>
      <c r="M13" t="s">
        <v>14</v>
      </c>
      <c r="N13">
        <f>AVERAGE(DataCleaned!G16:ALP16)</f>
        <v>99.226487257548726</v>
      </c>
      <c r="O13">
        <f>COUNTIF(DataCleaned!G16:AFT16,"&lt;&gt;0")</f>
        <v>842</v>
      </c>
    </row>
    <row r="14" spans="1:26" x14ac:dyDescent="0.3">
      <c r="A14" t="s">
        <v>964</v>
      </c>
      <c r="B14">
        <f>$B$9*B4</f>
        <v>3016.4716116996619</v>
      </c>
      <c r="D14" t="s">
        <v>964</v>
      </c>
      <c r="E14">
        <f>$B$9*E4</f>
        <v>3160.3553384873353</v>
      </c>
      <c r="G14" t="s">
        <v>964</v>
      </c>
      <c r="H14">
        <f>$B$9*H4</f>
        <v>2674.1177401988007</v>
      </c>
      <c r="M14" t="s">
        <v>15</v>
      </c>
      <c r="N14">
        <f>AVERAGE(DataCleaned!G17:ALP17)</f>
        <v>165.05453631295049</v>
      </c>
      <c r="O14">
        <f>COUNTIF(DataCleaned!G17:AFT17,"&lt;&gt;0")</f>
        <v>842</v>
      </c>
    </row>
    <row r="15" spans="1:26" x14ac:dyDescent="0.3">
      <c r="M15" t="s">
        <v>16</v>
      </c>
      <c r="N15">
        <f>AVERAGE(DataCleaned!G18:ALP18)</f>
        <v>24.619348234008402</v>
      </c>
      <c r="O15">
        <f>COUNTIF(DataCleaned!G18:AFT18,"&lt;&gt;0")</f>
        <v>824</v>
      </c>
    </row>
    <row r="16" spans="1:26" x14ac:dyDescent="0.3">
      <c r="A16" t="s">
        <v>970</v>
      </c>
      <c r="D16" t="s">
        <v>997</v>
      </c>
      <c r="M16" t="s">
        <v>17</v>
      </c>
      <c r="N16">
        <f>AVERAGE(DataCleaned!G19:ALP19)</f>
        <v>34.876052608847999</v>
      </c>
      <c r="O16">
        <f>COUNTIF(DataCleaned!G19:AFT19,"&lt;&gt;0")</f>
        <v>829</v>
      </c>
    </row>
    <row r="17" spans="1:15" x14ac:dyDescent="0.3">
      <c r="A17" t="s">
        <v>969</v>
      </c>
      <c r="B17">
        <f>_xlfn.VAR.P(DataCleaned!AB:AB)</f>
        <v>444.44891294527793</v>
      </c>
      <c r="D17" t="s">
        <v>969</v>
      </c>
      <c r="M17" t="s">
        <v>18</v>
      </c>
      <c r="N17">
        <f>AVERAGE(DataCleaned!G20:ALP20)</f>
        <v>160.50341066410627</v>
      </c>
      <c r="O17">
        <f>COUNTIF(DataCleaned!G20:AFT20,"&lt;&gt;0")</f>
        <v>834</v>
      </c>
    </row>
    <row r="18" spans="1:15" x14ac:dyDescent="0.3">
      <c r="A18" t="s">
        <v>963</v>
      </c>
      <c r="B18">
        <f>SQRT(B17)</f>
        <v>21.081957047325513</v>
      </c>
      <c r="D18" t="s">
        <v>963</v>
      </c>
      <c r="M18" t="s">
        <v>19</v>
      </c>
      <c r="N18">
        <f>AVERAGE(DataCleaned!G21:ALP21)</f>
        <v>27.110027978220188</v>
      </c>
      <c r="O18">
        <f>COUNTIF(DataCleaned!G21:AFT21,"&lt;&gt;0")</f>
        <v>837</v>
      </c>
    </row>
    <row r="19" spans="1:15" x14ac:dyDescent="0.3">
      <c r="A19" t="s">
        <v>964</v>
      </c>
      <c r="B19">
        <f>AVERAGE(DataCleaned!AB:AB)</f>
        <v>25.926463190075584</v>
      </c>
      <c r="D19" t="s">
        <v>964</v>
      </c>
      <c r="M19" t="s">
        <v>20</v>
      </c>
      <c r="N19">
        <f>AVERAGE(DataCleaned!G22:ALP22)</f>
        <v>19.85214254536211</v>
      </c>
      <c r="O19">
        <f>COUNTIF(DataCleaned!G22:AFT22,"&lt;&gt;0")</f>
        <v>834</v>
      </c>
    </row>
    <row r="20" spans="1:15" x14ac:dyDescent="0.3">
      <c r="M20" t="s">
        <v>21</v>
      </c>
      <c r="N20">
        <f>AVERAGE(DataCleaned!G23:ALP23)</f>
        <v>163.69566166225647</v>
      </c>
      <c r="O20">
        <f>COUNTIF(DataCleaned!G23:AFT23,"&lt;&gt;0")</f>
        <v>844</v>
      </c>
    </row>
    <row r="21" spans="1:15" x14ac:dyDescent="0.3">
      <c r="A21" t="s">
        <v>971</v>
      </c>
    </row>
    <row r="22" spans="1:15" x14ac:dyDescent="0.3">
      <c r="A22" t="s">
        <v>969</v>
      </c>
      <c r="B22">
        <f>B2*B17+B2*B19*B19+B17*B4*B4</f>
        <v>43032.740444393639</v>
      </c>
      <c r="J22">
        <v>1</v>
      </c>
      <c r="K22">
        <f>_xlfn.NORM.DIST(J22,$B$4,$B$3,FALSE)</f>
        <v>7.8932555962899099E-3</v>
      </c>
    </row>
    <row r="23" spans="1:15" x14ac:dyDescent="0.3">
      <c r="A23" t="s">
        <v>963</v>
      </c>
      <c r="B23">
        <f>SQRT(B22)</f>
        <v>207.44334273336813</v>
      </c>
      <c r="J23">
        <f>J22+1</f>
        <v>2</v>
      </c>
      <c r="K23">
        <f t="shared" ref="K23:K38" si="0">_xlfn.NORM.DIST(J23,$B$4,$B$3,FALSE)</f>
        <v>1.5777885455405285E-2</v>
      </c>
    </row>
    <row r="24" spans="1:15" x14ac:dyDescent="0.3">
      <c r="A24" t="s">
        <v>964</v>
      </c>
      <c r="B24">
        <f>B19*B4</f>
        <v>219.34273600503056</v>
      </c>
      <c r="C24">
        <f>E4*B19</f>
        <v>229.8052413300602</v>
      </c>
      <c r="J24">
        <f t="shared" ref="J24:J38" si="1">J23+1</f>
        <v>3</v>
      </c>
      <c r="K24">
        <f t="shared" si="0"/>
        <v>2.8551258922419959E-2</v>
      </c>
    </row>
    <row r="25" spans="1:15" x14ac:dyDescent="0.3">
      <c r="A25" t="s">
        <v>972</v>
      </c>
      <c r="B25">
        <f>AVERAGE(DataCleaned!J:J)*B24</f>
        <v>3047.85925169341</v>
      </c>
      <c r="C25">
        <f>AVERAGE(DataCleaned!J:J)*C24</f>
        <v>3193.2401484195807</v>
      </c>
      <c r="J25">
        <f t="shared" si="1"/>
        <v>4</v>
      </c>
      <c r="K25">
        <f t="shared" si="0"/>
        <v>4.6771958672090372E-2</v>
      </c>
    </row>
    <row r="26" spans="1:15" x14ac:dyDescent="0.3">
      <c r="J26">
        <f t="shared" si="1"/>
        <v>5</v>
      </c>
      <c r="K26">
        <f t="shared" si="0"/>
        <v>6.9363289820858251E-2</v>
      </c>
    </row>
    <row r="27" spans="1:15" x14ac:dyDescent="0.3">
      <c r="J27">
        <f t="shared" si="1"/>
        <v>6</v>
      </c>
      <c r="K27">
        <f t="shared" si="0"/>
        <v>9.3123146094926001E-2</v>
      </c>
    </row>
    <row r="28" spans="1:15" x14ac:dyDescent="0.3">
      <c r="J28">
        <f t="shared" si="1"/>
        <v>7</v>
      </c>
      <c r="K28">
        <f t="shared" si="0"/>
        <v>0.11317993175426318</v>
      </c>
    </row>
    <row r="29" spans="1:15" x14ac:dyDescent="0.3">
      <c r="J29">
        <f t="shared" si="1"/>
        <v>8</v>
      </c>
      <c r="K29">
        <f t="shared" si="0"/>
        <v>0.12452743614212644</v>
      </c>
    </row>
    <row r="30" spans="1:15" x14ac:dyDescent="0.3">
      <c r="J30">
        <f t="shared" si="1"/>
        <v>9</v>
      </c>
      <c r="K30">
        <f t="shared" si="0"/>
        <v>0.12403507014207123</v>
      </c>
    </row>
    <row r="31" spans="1:15" x14ac:dyDescent="0.3">
      <c r="J31">
        <f t="shared" si="1"/>
        <v>10</v>
      </c>
      <c r="K31">
        <f t="shared" si="0"/>
        <v>0.11184273469355181</v>
      </c>
    </row>
    <row r="32" spans="1:15" x14ac:dyDescent="0.3">
      <c r="J32">
        <f t="shared" si="1"/>
        <v>11</v>
      </c>
      <c r="K32">
        <f t="shared" si="0"/>
        <v>9.129666000450018E-2</v>
      </c>
    </row>
    <row r="33" spans="1:29" x14ac:dyDescent="0.3">
      <c r="A33">
        <v>1</v>
      </c>
      <c r="B33">
        <v>48</v>
      </c>
      <c r="C33">
        <f t="shared" ref="C33:C50" si="2">(A34+A33)/2*B33</f>
        <v>72</v>
      </c>
      <c r="D33">
        <f t="shared" ref="D33:E44" si="3">_xlfn.NORM.DIST(A33,$B$4,$B$3,FALSE)</f>
        <v>7.8932555962899099E-3</v>
      </c>
      <c r="E33">
        <f>_xlfn.NORM.DIST(A33,$E$4,$B$3,FALSE)</f>
        <v>5.802751632886835E-3</v>
      </c>
      <c r="J33">
        <f t="shared" si="1"/>
        <v>12</v>
      </c>
      <c r="K33">
        <f t="shared" si="0"/>
        <v>6.7466135259843601E-2</v>
      </c>
    </row>
    <row r="34" spans="1:29" x14ac:dyDescent="0.3">
      <c r="A34">
        <v>2</v>
      </c>
      <c r="B34">
        <v>31</v>
      </c>
      <c r="C34">
        <f t="shared" si="2"/>
        <v>77.5</v>
      </c>
      <c r="D34">
        <f t="shared" si="3"/>
        <v>1.5777885455405285E-2</v>
      </c>
      <c r="E34">
        <f t="shared" ref="E34:E50" si="4">_xlfn.NORM.DIST(A34,$E$4,$B$3,FALSE)</f>
        <v>1.2074420653586005E-2</v>
      </c>
      <c r="J34">
        <f t="shared" si="1"/>
        <v>13</v>
      </c>
      <c r="K34">
        <f t="shared" si="0"/>
        <v>4.5133665594737346E-2</v>
      </c>
    </row>
    <row r="35" spans="1:29" x14ac:dyDescent="0.3">
      <c r="A35">
        <v>3</v>
      </c>
      <c r="B35">
        <v>21</v>
      </c>
      <c r="C35">
        <f t="shared" si="2"/>
        <v>73.5</v>
      </c>
      <c r="D35">
        <f t="shared" si="3"/>
        <v>2.8551258922419959E-2</v>
      </c>
      <c r="E35">
        <f t="shared" si="4"/>
        <v>2.2744817286118667E-2</v>
      </c>
      <c r="J35">
        <f t="shared" si="1"/>
        <v>14</v>
      </c>
      <c r="K35">
        <f t="shared" si="0"/>
        <v>2.7333749622327295E-2</v>
      </c>
    </row>
    <row r="36" spans="1:29" x14ac:dyDescent="0.3">
      <c r="A36">
        <v>4</v>
      </c>
      <c r="B36">
        <v>41</v>
      </c>
      <c r="C36">
        <f t="shared" si="2"/>
        <v>184.5</v>
      </c>
      <c r="D36">
        <f t="shared" si="3"/>
        <v>4.6771958672090372E-2</v>
      </c>
      <c r="E36">
        <f t="shared" si="4"/>
        <v>3.8786664530458877E-2</v>
      </c>
      <c r="J36">
        <f t="shared" si="1"/>
        <v>15</v>
      </c>
      <c r="K36">
        <f t="shared" si="0"/>
        <v>1.4985859210390454E-2</v>
      </c>
    </row>
    <row r="37" spans="1:29" x14ac:dyDescent="0.3">
      <c r="A37">
        <v>5</v>
      </c>
      <c r="B37">
        <v>41</v>
      </c>
      <c r="C37">
        <f t="shared" si="2"/>
        <v>225.5</v>
      </c>
      <c r="D37">
        <f t="shared" si="3"/>
        <v>6.9363289820858251E-2</v>
      </c>
      <c r="E37">
        <f t="shared" si="4"/>
        <v>5.9877856690761705E-2</v>
      </c>
      <c r="J37">
        <f t="shared" si="1"/>
        <v>16</v>
      </c>
      <c r="K37">
        <f t="shared" si="0"/>
        <v>7.437858559035353E-3</v>
      </c>
    </row>
    <row r="38" spans="1:29" x14ac:dyDescent="0.3">
      <c r="A38">
        <v>6</v>
      </c>
      <c r="B38">
        <v>105</v>
      </c>
      <c r="C38">
        <f t="shared" si="2"/>
        <v>682.5</v>
      </c>
      <c r="D38">
        <f t="shared" si="3"/>
        <v>9.3123146094926001E-2</v>
      </c>
      <c r="E38">
        <f t="shared" si="4"/>
        <v>8.3682354318798696E-2</v>
      </c>
      <c r="J38">
        <f t="shared" si="1"/>
        <v>17</v>
      </c>
      <c r="K38">
        <f t="shared" si="0"/>
        <v>3.3419351153958642E-3</v>
      </c>
    </row>
    <row r="39" spans="1:29" x14ac:dyDescent="0.3">
      <c r="A39">
        <v>7</v>
      </c>
      <c r="B39">
        <v>89</v>
      </c>
      <c r="C39">
        <f t="shared" si="2"/>
        <v>667.5</v>
      </c>
      <c r="D39">
        <f t="shared" si="3"/>
        <v>0.11317993175426318</v>
      </c>
      <c r="E39">
        <f t="shared" si="4"/>
        <v>0.10587303545655574</v>
      </c>
    </row>
    <row r="40" spans="1:29" x14ac:dyDescent="0.3">
      <c r="A40">
        <v>8</v>
      </c>
      <c r="B40">
        <v>88</v>
      </c>
      <c r="C40">
        <f t="shared" si="2"/>
        <v>748</v>
      </c>
      <c r="D40">
        <f t="shared" si="3"/>
        <v>0.12452743614212644</v>
      </c>
      <c r="E40">
        <f t="shared" si="4"/>
        <v>0.12126086740169831</v>
      </c>
    </row>
    <row r="41" spans="1:29" x14ac:dyDescent="0.3">
      <c r="A41">
        <v>9</v>
      </c>
      <c r="B41">
        <v>98</v>
      </c>
      <c r="C41">
        <f t="shared" si="2"/>
        <v>931</v>
      </c>
      <c r="D41">
        <f t="shared" si="3"/>
        <v>0.12403507014207123</v>
      </c>
      <c r="E41">
        <f t="shared" si="4"/>
        <v>0.12573025814907801</v>
      </c>
    </row>
    <row r="42" spans="1:29" x14ac:dyDescent="0.3">
      <c r="A42">
        <v>10</v>
      </c>
      <c r="B42">
        <v>104</v>
      </c>
      <c r="C42">
        <f t="shared" si="2"/>
        <v>1092</v>
      </c>
      <c r="D42">
        <f t="shared" si="3"/>
        <v>0.11184273469355181</v>
      </c>
      <c r="E42">
        <f t="shared" si="4"/>
        <v>0.11801651205380399</v>
      </c>
      <c r="P42">
        <f>SUM(DataCleaned!AD3:AD1014)</f>
        <v>125</v>
      </c>
      <c r="Q42">
        <f>SUM(DataCleaned!AE3:AE1014)</f>
        <v>269</v>
      </c>
      <c r="R42">
        <f>SUM(DataCleaned!AF3:AF1014)</f>
        <v>389</v>
      </c>
      <c r="S42">
        <f>SUM(DataCleaned!AG3:AG1014)</f>
        <v>502</v>
      </c>
      <c r="T42">
        <f>SUM(DataCleaned!AH3:AH1014)</f>
        <v>601</v>
      </c>
      <c r="U42">
        <f>SUM(DataCleaned!AI3:AI1014)</f>
        <v>690</v>
      </c>
      <c r="V42">
        <f>SUM(DataCleaned!AJ3:AJ1014)</f>
        <v>763</v>
      </c>
      <c r="W42">
        <f>SUM(DataCleaned!AK3:AK1014)</f>
        <v>738</v>
      </c>
      <c r="X42">
        <f>SUM(DataCleaned!AL3:AL1014)</f>
        <v>709</v>
      </c>
      <c r="Y42">
        <f>SUM(DataCleaned!AM3:AM1014)</f>
        <v>683</v>
      </c>
      <c r="Z42">
        <f>SUM(DataCleaned!AN3:AN1014)</f>
        <v>633</v>
      </c>
      <c r="AA42">
        <f>SUM(DataCleaned!AO3:AO1014)</f>
        <v>579</v>
      </c>
      <c r="AB42">
        <f>SUM(DataCleaned!AP3:AP1014)</f>
        <v>514</v>
      </c>
      <c r="AC42">
        <f>SUM(DataCleaned!AQ3:AQ1014)</f>
        <v>0</v>
      </c>
    </row>
    <row r="43" spans="1:29" x14ac:dyDescent="0.3">
      <c r="A43">
        <v>11</v>
      </c>
      <c r="B43">
        <v>101</v>
      </c>
      <c r="C43">
        <f t="shared" si="2"/>
        <v>1161.5</v>
      </c>
      <c r="D43">
        <f t="shared" si="3"/>
        <v>9.129666000450018E-2</v>
      </c>
      <c r="E43">
        <f t="shared" si="4"/>
        <v>0.10028352100871185</v>
      </c>
      <c r="P43">
        <v>125</v>
      </c>
      <c r="Q43">
        <v>269</v>
      </c>
      <c r="R43">
        <v>389</v>
      </c>
      <c r="S43">
        <v>502</v>
      </c>
      <c r="T43">
        <v>601</v>
      </c>
      <c r="U43">
        <v>690</v>
      </c>
      <c r="V43">
        <v>763</v>
      </c>
      <c r="W43">
        <v>738</v>
      </c>
      <c r="X43">
        <v>709</v>
      </c>
      <c r="Y43">
        <v>683</v>
      </c>
      <c r="Z43">
        <v>633</v>
      </c>
      <c r="AA43">
        <v>579</v>
      </c>
      <c r="AB43">
        <v>514</v>
      </c>
    </row>
    <row r="44" spans="1:29" x14ac:dyDescent="0.3">
      <c r="A44">
        <v>12</v>
      </c>
      <c r="B44">
        <v>66</v>
      </c>
      <c r="C44">
        <f t="shared" si="2"/>
        <v>825</v>
      </c>
      <c r="D44">
        <f t="shared" si="3"/>
        <v>6.7466135259843601E-2</v>
      </c>
      <c r="E44">
        <f t="shared" si="4"/>
        <v>7.7143653619146546E-2</v>
      </c>
    </row>
    <row r="45" spans="1:29" x14ac:dyDescent="0.3">
      <c r="A45">
        <v>13</v>
      </c>
      <c r="B45" s="3">
        <v>45</v>
      </c>
      <c r="C45">
        <f t="shared" si="2"/>
        <v>607.5</v>
      </c>
      <c r="D45">
        <f>_xlfn.NORM.DIST(A45,$B$4,$B$3,FALSE)</f>
        <v>4.5133665594737346E-2</v>
      </c>
      <c r="E45">
        <f t="shared" si="4"/>
        <v>5.3722308277864263E-2</v>
      </c>
      <c r="F45" t="s">
        <v>987</v>
      </c>
      <c r="G45">
        <v>150</v>
      </c>
      <c r="W45">
        <v>125</v>
      </c>
    </row>
    <row r="46" spans="1:29" x14ac:dyDescent="0.3">
      <c r="A46">
        <v>14</v>
      </c>
      <c r="B46" s="3">
        <v>28</v>
      </c>
      <c r="C46">
        <f t="shared" si="2"/>
        <v>406</v>
      </c>
      <c r="D46">
        <f t="shared" ref="D46:D50" si="5">_xlfn.NORM.DIST(A46,$B$4,$B$3,FALSE)</f>
        <v>2.7333749622327295E-2</v>
      </c>
      <c r="E46">
        <f t="shared" si="4"/>
        <v>3.3868265576875771E-2</v>
      </c>
      <c r="F46" t="s">
        <v>988</v>
      </c>
      <c r="G46">
        <v>20</v>
      </c>
      <c r="W46">
        <v>269</v>
      </c>
    </row>
    <row r="47" spans="1:29" x14ac:dyDescent="0.3">
      <c r="A47">
        <v>15</v>
      </c>
      <c r="B47" s="3">
        <v>18</v>
      </c>
      <c r="C47">
        <f t="shared" si="2"/>
        <v>279</v>
      </c>
      <c r="D47">
        <f t="shared" si="5"/>
        <v>1.4985859210390454E-2</v>
      </c>
      <c r="E47">
        <f t="shared" si="4"/>
        <v>1.9329253402791024E-2</v>
      </c>
      <c r="F47" t="s">
        <v>985</v>
      </c>
      <c r="G47">
        <f>G46/G45</f>
        <v>0.13333333333333333</v>
      </c>
      <c r="I47" t="s">
        <v>985</v>
      </c>
      <c r="J47">
        <f>0.05</f>
        <v>0.05</v>
      </c>
      <c r="W47">
        <v>389</v>
      </c>
    </row>
    <row r="48" spans="1:29" x14ac:dyDescent="0.3">
      <c r="A48">
        <v>16</v>
      </c>
      <c r="B48" s="3">
        <v>10</v>
      </c>
      <c r="C48">
        <f t="shared" si="2"/>
        <v>165</v>
      </c>
      <c r="D48">
        <f t="shared" si="5"/>
        <v>7.437858559035353E-3</v>
      </c>
      <c r="E48">
        <f t="shared" si="4"/>
        <v>9.9866776895534502E-3</v>
      </c>
      <c r="F48" t="s">
        <v>986</v>
      </c>
      <c r="G48">
        <f>1/G47</f>
        <v>7.5</v>
      </c>
      <c r="I48" t="s">
        <v>986</v>
      </c>
      <c r="J48">
        <f>1/J47</f>
        <v>20</v>
      </c>
      <c r="W48">
        <v>502</v>
      </c>
    </row>
    <row r="49" spans="1:23" x14ac:dyDescent="0.3">
      <c r="A49">
        <v>17</v>
      </c>
      <c r="B49" s="3">
        <v>6</v>
      </c>
      <c r="C49">
        <f>(A50+A49)/2*B49</f>
        <v>105</v>
      </c>
      <c r="D49">
        <f t="shared" si="5"/>
        <v>3.3419351153958642E-3</v>
      </c>
      <c r="E49">
        <f t="shared" si="4"/>
        <v>4.671010233356347E-3</v>
      </c>
      <c r="W49">
        <v>601</v>
      </c>
    </row>
    <row r="50" spans="1:23" x14ac:dyDescent="0.3">
      <c r="A50">
        <v>18</v>
      </c>
      <c r="B50" s="3">
        <v>3</v>
      </c>
      <c r="C50">
        <f t="shared" si="2"/>
        <v>55.5</v>
      </c>
      <c r="D50">
        <f t="shared" si="5"/>
        <v>1.3593520391589297E-3</v>
      </c>
      <c r="E50">
        <f t="shared" si="4"/>
        <v>1.9778093919580971E-3</v>
      </c>
      <c r="W50">
        <v>690</v>
      </c>
    </row>
    <row r="51" spans="1:23" x14ac:dyDescent="0.3">
      <c r="A51">
        <v>19</v>
      </c>
      <c r="W51">
        <v>763</v>
      </c>
    </row>
    <row r="52" spans="1:23" x14ac:dyDescent="0.3">
      <c r="W52">
        <v>738</v>
      </c>
    </row>
    <row r="53" spans="1:23" x14ac:dyDescent="0.3">
      <c r="A53" t="s">
        <v>975</v>
      </c>
      <c r="B53" t="s">
        <v>976</v>
      </c>
      <c r="C53" t="s">
        <v>992</v>
      </c>
      <c r="D53" t="s">
        <v>978</v>
      </c>
      <c r="E53" t="s">
        <v>991</v>
      </c>
      <c r="F53" t="s">
        <v>979</v>
      </c>
      <c r="G53" t="s">
        <v>977</v>
      </c>
      <c r="H53" t="s">
        <v>990</v>
      </c>
      <c r="I53" t="s">
        <v>982</v>
      </c>
      <c r="J53" t="s">
        <v>981</v>
      </c>
      <c r="K53" t="s">
        <v>980</v>
      </c>
      <c r="W53">
        <v>709</v>
      </c>
    </row>
    <row r="54" spans="1:23" x14ac:dyDescent="0.3">
      <c r="A54">
        <v>0</v>
      </c>
      <c r="I54">
        <f>1-J54</f>
        <v>1</v>
      </c>
      <c r="J54">
        <f>_xlfn.EXPON.DIST(A54,$G$47,TRUE)</f>
        <v>0</v>
      </c>
      <c r="K54">
        <f>_xlfn.EXPON.DIST(A54,$G$47,FALSE)</f>
        <v>0.13333333333333333</v>
      </c>
      <c r="W54">
        <v>683</v>
      </c>
    </row>
    <row r="55" spans="1:23" x14ac:dyDescent="0.3">
      <c r="A55">
        <v>1</v>
      </c>
      <c r="B55">
        <v>124</v>
      </c>
      <c r="C55">
        <v>125</v>
      </c>
      <c r="D55" s="4">
        <v>126</v>
      </c>
      <c r="E55">
        <f>D55+C52</f>
        <v>126</v>
      </c>
      <c r="F55">
        <f>G56-G55</f>
        <v>4</v>
      </c>
      <c r="G55">
        <f>-(C55-E55)</f>
        <v>1</v>
      </c>
      <c r="H55">
        <f>G55/E55</f>
        <v>7.9365079365079361E-3</v>
      </c>
      <c r="I55">
        <f>1-J55</f>
        <v>0.87517331904294748</v>
      </c>
      <c r="J55">
        <f>_xlfn.EXPON.DIST(A55,$G$47,TRUE)</f>
        <v>0.12482668095705253</v>
      </c>
      <c r="K55">
        <f>_xlfn.EXPON.DIST(A55,$G$47,FALSE)</f>
        <v>0.116689775872393</v>
      </c>
      <c r="W55">
        <v>633</v>
      </c>
    </row>
    <row r="56" spans="1:23" x14ac:dyDescent="0.3">
      <c r="A56">
        <v>2</v>
      </c>
      <c r="B56">
        <v>255</v>
      </c>
      <c r="C56">
        <v>269</v>
      </c>
      <c r="D56" s="4">
        <v>148</v>
      </c>
      <c r="E56">
        <f t="shared" ref="E56:E67" si="6">D56+E55</f>
        <v>274</v>
      </c>
      <c r="F56">
        <f t="shared" ref="F56:F66" si="7">G57-G56</f>
        <v>7</v>
      </c>
      <c r="G56">
        <f t="shared" ref="G56:G67" si="8">-(C56-E56)</f>
        <v>5</v>
      </c>
      <c r="H56">
        <f>G56/B56</f>
        <v>1.9607843137254902E-2</v>
      </c>
      <c r="I56">
        <f t="shared" ref="I56:I75" si="9">1-J56</f>
        <v>0.76592833836464869</v>
      </c>
      <c r="J56">
        <f>_xlfn.EXPON.DIST(A56,$G$47,TRUE)</f>
        <v>0.23407166163535131</v>
      </c>
      <c r="K56">
        <f>_xlfn.EXPON.DIST(A56,$G$47,FALSE)</f>
        <v>0.10212377844861982</v>
      </c>
      <c r="W56">
        <v>579</v>
      </c>
    </row>
    <row r="57" spans="1:23" x14ac:dyDescent="0.3">
      <c r="A57">
        <v>3</v>
      </c>
      <c r="B57">
        <v>349</v>
      </c>
      <c r="C57">
        <v>389</v>
      </c>
      <c r="D57" s="4">
        <v>127</v>
      </c>
      <c r="E57">
        <f t="shared" si="6"/>
        <v>401</v>
      </c>
      <c r="F57">
        <f t="shared" si="7"/>
        <v>7</v>
      </c>
      <c r="G57">
        <f t="shared" si="8"/>
        <v>12</v>
      </c>
      <c r="H57">
        <f>G57/B57</f>
        <v>3.4383954154727794E-2</v>
      </c>
      <c r="I57">
        <f t="shared" si="9"/>
        <v>0.67032004603563933</v>
      </c>
      <c r="J57">
        <f>_xlfn.EXPON.DIST(A57,$G$47,TRUE)</f>
        <v>0.32967995396436073</v>
      </c>
      <c r="K57">
        <f>_xlfn.EXPON.DIST(A57,$G$47,FALSE)</f>
        <v>8.9376006138085246E-2</v>
      </c>
      <c r="W57">
        <v>514</v>
      </c>
    </row>
    <row r="58" spans="1:23" x14ac:dyDescent="0.3">
      <c r="A58">
        <v>4</v>
      </c>
      <c r="B58">
        <v>447</v>
      </c>
      <c r="C58">
        <v>502</v>
      </c>
      <c r="D58" s="4">
        <v>120</v>
      </c>
      <c r="E58">
        <f t="shared" si="6"/>
        <v>521</v>
      </c>
      <c r="F58">
        <f t="shared" si="7"/>
        <v>13</v>
      </c>
      <c r="G58">
        <f t="shared" si="8"/>
        <v>19</v>
      </c>
      <c r="H58">
        <f>G58/B58</f>
        <v>4.2505592841163314E-2</v>
      </c>
      <c r="I58">
        <f t="shared" si="9"/>
        <v>0.58664621951003171</v>
      </c>
      <c r="J58">
        <f>_xlfn.EXPON.DIST(A58,$G$47,TRUE)</f>
        <v>0.41335378048996824</v>
      </c>
      <c r="K58">
        <f>_xlfn.EXPON.DIST(A58,$G$47,FALSE)</f>
        <v>7.821949593467091E-2</v>
      </c>
    </row>
    <row r="59" spans="1:23" x14ac:dyDescent="0.3">
      <c r="A59">
        <v>5</v>
      </c>
      <c r="B59">
        <v>521</v>
      </c>
      <c r="C59">
        <v>601</v>
      </c>
      <c r="D59" s="4">
        <v>112</v>
      </c>
      <c r="E59">
        <f t="shared" si="6"/>
        <v>633</v>
      </c>
      <c r="F59">
        <f t="shared" si="7"/>
        <v>16</v>
      </c>
      <c r="G59">
        <f t="shared" si="8"/>
        <v>32</v>
      </c>
      <c r="H59">
        <f>G59/B59</f>
        <v>6.1420345489443376E-2</v>
      </c>
      <c r="I59">
        <f t="shared" si="9"/>
        <v>0.51341711903259202</v>
      </c>
      <c r="J59">
        <f>_xlfn.EXPON.DIST(A59,$G$47,TRUE)</f>
        <v>0.48658288096740798</v>
      </c>
      <c r="K59">
        <f>_xlfn.EXPON.DIST(A59,$G$47,FALSE)</f>
        <v>6.8455615871012274E-2</v>
      </c>
    </row>
    <row r="60" spans="1:23" x14ac:dyDescent="0.3">
      <c r="A60">
        <v>6</v>
      </c>
      <c r="B60">
        <v>606</v>
      </c>
      <c r="C60">
        <v>690</v>
      </c>
      <c r="D60" s="4">
        <v>105</v>
      </c>
      <c r="E60">
        <f t="shared" si="6"/>
        <v>738</v>
      </c>
      <c r="F60">
        <f t="shared" si="7"/>
        <v>24</v>
      </c>
      <c r="G60">
        <f t="shared" si="8"/>
        <v>48</v>
      </c>
      <c r="H60">
        <f>G60/B60</f>
        <v>7.9207920792079209E-2</v>
      </c>
      <c r="I60">
        <f t="shared" si="9"/>
        <v>0.44932896411722156</v>
      </c>
      <c r="J60">
        <f>_xlfn.EXPON.DIST(A60,$G$47,TRUE)</f>
        <v>0.55067103588277844</v>
      </c>
      <c r="K60">
        <f>_xlfn.EXPON.DIST(A60,$G$47,FALSE)</f>
        <v>5.9910528548962873E-2</v>
      </c>
    </row>
    <row r="61" spans="1:23" x14ac:dyDescent="0.3">
      <c r="A61">
        <v>7</v>
      </c>
      <c r="B61">
        <v>657</v>
      </c>
      <c r="C61">
        <v>763</v>
      </c>
      <c r="D61" s="4">
        <v>97</v>
      </c>
      <c r="E61">
        <f t="shared" si="6"/>
        <v>835</v>
      </c>
      <c r="F61">
        <f t="shared" si="7"/>
        <v>25</v>
      </c>
      <c r="G61">
        <f t="shared" si="8"/>
        <v>72</v>
      </c>
      <c r="H61">
        <f>G61/B61</f>
        <v>0.1095890410958904</v>
      </c>
      <c r="I61">
        <f t="shared" si="9"/>
        <v>0.39324072086859818</v>
      </c>
      <c r="J61">
        <f>_xlfn.EXPON.DIST(A61,$G$47,TRUE)</f>
        <v>0.60675927913140182</v>
      </c>
      <c r="K61">
        <f>_xlfn.EXPON.DIST(A61,$G$47,FALSE)</f>
        <v>5.24320961158131E-2</v>
      </c>
    </row>
    <row r="62" spans="1:23" x14ac:dyDescent="0.3">
      <c r="A62">
        <v>8</v>
      </c>
      <c r="B62">
        <v>619</v>
      </c>
      <c r="C62">
        <v>738</v>
      </c>
      <c r="D62" s="4"/>
      <c r="E62">
        <f t="shared" si="6"/>
        <v>835</v>
      </c>
      <c r="F62">
        <f t="shared" si="7"/>
        <v>29</v>
      </c>
      <c r="G62">
        <f t="shared" si="8"/>
        <v>97</v>
      </c>
      <c r="H62">
        <f>G62/B62</f>
        <v>0.15670436187399031</v>
      </c>
      <c r="I62">
        <f t="shared" si="9"/>
        <v>0.34415378686541231</v>
      </c>
      <c r="J62">
        <f>_xlfn.EXPON.DIST(A62,$G$47,TRUE)</f>
        <v>0.65584621313458769</v>
      </c>
      <c r="K62">
        <f>_xlfn.EXPON.DIST(A62,$G$47,FALSE)</f>
        <v>4.5887171582054985E-2</v>
      </c>
    </row>
    <row r="63" spans="1:23" x14ac:dyDescent="0.3">
      <c r="A63">
        <v>9</v>
      </c>
      <c r="B63">
        <v>595</v>
      </c>
      <c r="C63">
        <v>709</v>
      </c>
      <c r="D63" s="4"/>
      <c r="E63">
        <f t="shared" si="6"/>
        <v>835</v>
      </c>
      <c r="F63">
        <f t="shared" si="7"/>
        <v>26</v>
      </c>
      <c r="G63">
        <f t="shared" si="8"/>
        <v>126</v>
      </c>
      <c r="H63">
        <f>G63/B63</f>
        <v>0.21176470588235294</v>
      </c>
      <c r="I63">
        <f t="shared" si="9"/>
        <v>0.30119421191220219</v>
      </c>
      <c r="J63">
        <f>_xlfn.EXPON.DIST(A63,$G$47,TRUE)</f>
        <v>0.69880578808779781</v>
      </c>
      <c r="K63">
        <f>_xlfn.EXPON.DIST(A63,$G$47,FALSE)</f>
        <v>4.0159228254960287E-2</v>
      </c>
    </row>
    <row r="64" spans="1:23" x14ac:dyDescent="0.3">
      <c r="A64">
        <v>10</v>
      </c>
      <c r="B64">
        <v>584</v>
      </c>
      <c r="C64">
        <v>683</v>
      </c>
      <c r="D64" s="4"/>
      <c r="E64">
        <f t="shared" si="6"/>
        <v>835</v>
      </c>
      <c r="F64">
        <f t="shared" si="7"/>
        <v>50</v>
      </c>
      <c r="G64">
        <f t="shared" si="8"/>
        <v>152</v>
      </c>
      <c r="H64">
        <f>G64/B64</f>
        <v>0.26027397260273971</v>
      </c>
      <c r="I64">
        <f t="shared" si="9"/>
        <v>0.26359713811572671</v>
      </c>
      <c r="J64">
        <f>_xlfn.EXPON.DIST(A64,$G$47,TRUE)</f>
        <v>0.73640286188427329</v>
      </c>
      <c r="K64">
        <f>_xlfn.EXPON.DIST(A64,$G$47,FALSE)</f>
        <v>3.5146285082096905E-2</v>
      </c>
    </row>
    <row r="65" spans="1:11" x14ac:dyDescent="0.3">
      <c r="A65">
        <v>11</v>
      </c>
      <c r="B65">
        <v>557</v>
      </c>
      <c r="C65">
        <v>633</v>
      </c>
      <c r="D65" s="4"/>
      <c r="E65">
        <f t="shared" si="6"/>
        <v>835</v>
      </c>
      <c r="F65">
        <f t="shared" si="7"/>
        <v>54</v>
      </c>
      <c r="G65">
        <f t="shared" si="8"/>
        <v>202</v>
      </c>
      <c r="H65">
        <f>G65/B65</f>
        <v>0.36265709156193898</v>
      </c>
      <c r="I65">
        <f t="shared" si="9"/>
        <v>0.23069318225496283</v>
      </c>
      <c r="J65">
        <f>_xlfn.EXPON.DIST(A65,$G$47,TRUE)</f>
        <v>0.76930681774503717</v>
      </c>
      <c r="K65">
        <f>_xlfn.EXPON.DIST(A65,$G$47,FALSE)</f>
        <v>3.075909096732838E-2</v>
      </c>
    </row>
    <row r="66" spans="1:11" x14ac:dyDescent="0.3">
      <c r="A66">
        <v>12</v>
      </c>
      <c r="B66">
        <v>523</v>
      </c>
      <c r="C66">
        <v>579</v>
      </c>
      <c r="D66" s="4"/>
      <c r="E66">
        <f t="shared" si="6"/>
        <v>835</v>
      </c>
      <c r="F66">
        <f t="shared" si="7"/>
        <v>65</v>
      </c>
      <c r="G66">
        <f t="shared" si="8"/>
        <v>256</v>
      </c>
      <c r="H66">
        <f>G66/B66</f>
        <v>0.48948374760994262</v>
      </c>
      <c r="I66">
        <f t="shared" si="9"/>
        <v>0.20189651799465536</v>
      </c>
      <c r="J66">
        <f>_xlfn.EXPON.DIST(A66,$G$47,TRUE)</f>
        <v>0.79810348200534464</v>
      </c>
      <c r="K66">
        <f>_xlfn.EXPON.DIST(A66,$G$47,FALSE)</f>
        <v>2.6919535732620719E-2</v>
      </c>
    </row>
    <row r="67" spans="1:11" x14ac:dyDescent="0.3">
      <c r="A67">
        <v>13</v>
      </c>
      <c r="B67">
        <v>510</v>
      </c>
      <c r="C67">
        <v>514</v>
      </c>
      <c r="D67" s="4"/>
      <c r="E67">
        <f t="shared" si="6"/>
        <v>835</v>
      </c>
      <c r="G67">
        <f t="shared" si="8"/>
        <v>321</v>
      </c>
      <c r="H67">
        <f>G67/B67</f>
        <v>0.62941176470588234</v>
      </c>
      <c r="I67">
        <f t="shared" si="9"/>
        <v>0.17669444575659676</v>
      </c>
      <c r="J67">
        <f>_xlfn.EXPON.DIST(A67,$G$47,TRUE)</f>
        <v>0.82330555424340324</v>
      </c>
      <c r="K67">
        <f>_xlfn.EXPON.DIST(A67,$G$47,FALSE)</f>
        <v>2.3559259434212897E-2</v>
      </c>
    </row>
    <row r="68" spans="1:11" x14ac:dyDescent="0.3">
      <c r="A68">
        <f>A67+1</f>
        <v>14</v>
      </c>
      <c r="I68">
        <f t="shared" si="9"/>
        <v>0.15463826454925478</v>
      </c>
      <c r="J68">
        <f>_xlfn.EXPON.DIST(A68,$G$47,TRUE)</f>
        <v>0.84536173545074522</v>
      </c>
      <c r="K68">
        <f>_xlfn.EXPON.DIST(A68,$G$47,FALSE)</f>
        <v>2.0618435273233975E-2</v>
      </c>
    </row>
    <row r="69" spans="1:11" x14ac:dyDescent="0.3">
      <c r="A69">
        <f t="shared" ref="A69:A75" si="10">A68+1</f>
        <v>15</v>
      </c>
      <c r="I69">
        <f t="shared" si="9"/>
        <v>0.1353352832366127</v>
      </c>
      <c r="J69">
        <f>_xlfn.EXPON.DIST(A69,$G$47,TRUE)</f>
        <v>0.8646647167633873</v>
      </c>
      <c r="K69">
        <f>_xlfn.EXPON.DIST(A69,$G$47,FALSE)</f>
        <v>1.8044704431548361E-2</v>
      </c>
    </row>
    <row r="70" spans="1:11" x14ac:dyDescent="0.3">
      <c r="A70">
        <f t="shared" si="10"/>
        <v>16</v>
      </c>
      <c r="I70">
        <f t="shared" si="9"/>
        <v>0.11844182901380373</v>
      </c>
      <c r="J70">
        <f>_xlfn.EXPON.DIST(A70,$G$47,TRUE)</f>
        <v>0.88155817098619627</v>
      </c>
      <c r="K70">
        <f>_xlfn.EXPON.DIST(A70,$G$47,FALSE)</f>
        <v>1.5792243868507159E-2</v>
      </c>
    </row>
    <row r="71" spans="1:11" x14ac:dyDescent="0.3">
      <c r="A71">
        <f t="shared" si="10"/>
        <v>17</v>
      </c>
      <c r="I71">
        <f t="shared" si="9"/>
        <v>0.10365712861152787</v>
      </c>
      <c r="J71">
        <f>_xlfn.EXPON.DIST(A71,$G$47,TRUE)</f>
        <v>0.89634287138847213</v>
      </c>
      <c r="K71">
        <f>_xlfn.EXPON.DIST(A71,$G$47,FALSE)</f>
        <v>1.3820950481537047E-2</v>
      </c>
    </row>
    <row r="72" spans="1:11" x14ac:dyDescent="0.3">
      <c r="A72">
        <f t="shared" si="10"/>
        <v>18</v>
      </c>
      <c r="I72">
        <f t="shared" si="9"/>
        <v>9.0717953289412456E-2</v>
      </c>
      <c r="J72">
        <f>_xlfn.EXPON.DIST(A72,$G$47,TRUE)</f>
        <v>0.90928204671058754</v>
      </c>
      <c r="K72">
        <f>_xlfn.EXPON.DIST(A72,$G$47,FALSE)</f>
        <v>1.2095727105255001E-2</v>
      </c>
    </row>
    <row r="73" spans="1:11" x14ac:dyDescent="0.3">
      <c r="A73">
        <f t="shared" si="10"/>
        <v>19</v>
      </c>
      <c r="I73">
        <f t="shared" si="9"/>
        <v>7.939393227707825E-2</v>
      </c>
      <c r="J73">
        <f>_xlfn.EXPON.DIST(A73,$G$47,TRUE)</f>
        <v>0.92060606772292175</v>
      </c>
      <c r="K73">
        <f>_xlfn.EXPON.DIST(A73,$G$47,FALSE)</f>
        <v>1.0585857636943762E-2</v>
      </c>
    </row>
    <row r="74" spans="1:11" x14ac:dyDescent="0.3">
      <c r="A74">
        <f t="shared" si="10"/>
        <v>20</v>
      </c>
      <c r="I74">
        <f t="shared" si="9"/>
        <v>6.9483451222801529E-2</v>
      </c>
      <c r="J74">
        <f>_xlfn.EXPON.DIST(A74,$G$47,TRUE)</f>
        <v>0.93051654877719847</v>
      </c>
      <c r="K74">
        <f>_xlfn.EXPON.DIST(A74,$G$47,FALSE)</f>
        <v>9.264460163040205E-3</v>
      </c>
    </row>
    <row r="75" spans="1:11" x14ac:dyDescent="0.3">
      <c r="A75">
        <f t="shared" si="10"/>
        <v>21</v>
      </c>
      <c r="I75">
        <f t="shared" si="9"/>
        <v>6.0810062625217931E-2</v>
      </c>
      <c r="J75">
        <f>_xlfn.EXPON.DIST(A75,$G$47,TRUE)</f>
        <v>0.93918993737478207</v>
      </c>
      <c r="K75">
        <f>_xlfn.EXPON.DIST(A75,$G$47,FALSE)</f>
        <v>8.1080083500290629E-3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64C4-0959-45BE-835D-BD617D895313}">
  <dimension ref="A1"/>
  <sheetViews>
    <sheetView tabSelected="1" topLeftCell="F9" zoomScale="62" zoomScaleNormal="62" workbookViewId="0">
      <selection activeCell="AF51" sqref="AF5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1ABF-A7CB-40E2-A155-EF0FE1E01083}">
  <sheetPr filterMode="1"/>
  <dimension ref="A1:C938"/>
  <sheetViews>
    <sheetView workbookViewId="0">
      <selection activeCell="C2" sqref="C2"/>
    </sheetView>
  </sheetViews>
  <sheetFormatPr defaultRowHeight="14.4" x14ac:dyDescent="0.3"/>
  <sheetData>
    <row r="1" spans="1:3" x14ac:dyDescent="0.3">
      <c r="B1" t="s">
        <v>983</v>
      </c>
      <c r="C1" t="s">
        <v>1</v>
      </c>
    </row>
    <row r="2" spans="1:3" x14ac:dyDescent="0.3">
      <c r="A2">
        <v>0</v>
      </c>
      <c r="B2">
        <v>56</v>
      </c>
      <c r="C2" t="s">
        <v>24</v>
      </c>
    </row>
    <row r="3" spans="1:3" x14ac:dyDescent="0.3">
      <c r="A3">
        <v>1</v>
      </c>
      <c r="B3">
        <v>12</v>
      </c>
      <c r="C3" t="s">
        <v>25</v>
      </c>
    </row>
    <row r="4" spans="1:3" x14ac:dyDescent="0.3">
      <c r="A4">
        <v>2</v>
      </c>
      <c r="B4">
        <v>12</v>
      </c>
      <c r="C4" t="s">
        <v>26</v>
      </c>
    </row>
    <row r="5" spans="1:3" x14ac:dyDescent="0.3">
      <c r="A5">
        <v>3</v>
      </c>
      <c r="B5">
        <v>40</v>
      </c>
      <c r="C5" t="s">
        <v>27</v>
      </c>
    </row>
    <row r="6" spans="1:3" x14ac:dyDescent="0.3">
      <c r="A6">
        <v>4</v>
      </c>
      <c r="B6">
        <v>40</v>
      </c>
      <c r="C6" t="s">
        <v>28</v>
      </c>
    </row>
    <row r="7" spans="1:3" hidden="1" x14ac:dyDescent="0.3">
      <c r="A7">
        <v>5</v>
      </c>
      <c r="B7">
        <v>0</v>
      </c>
      <c r="C7" t="s">
        <v>29</v>
      </c>
    </row>
    <row r="8" spans="1:3" x14ac:dyDescent="0.3">
      <c r="A8">
        <v>6</v>
      </c>
      <c r="B8">
        <v>25</v>
      </c>
      <c r="C8" t="s">
        <v>30</v>
      </c>
    </row>
    <row r="9" spans="1:3" x14ac:dyDescent="0.3">
      <c r="A9">
        <v>7</v>
      </c>
      <c r="B9">
        <v>17</v>
      </c>
      <c r="C9" t="s">
        <v>31</v>
      </c>
    </row>
    <row r="10" spans="1:3" x14ac:dyDescent="0.3">
      <c r="A10">
        <v>8</v>
      </c>
      <c r="B10">
        <v>42</v>
      </c>
      <c r="C10" t="s">
        <v>32</v>
      </c>
    </row>
    <row r="11" spans="1:3" x14ac:dyDescent="0.3">
      <c r="A11">
        <v>9</v>
      </c>
      <c r="B11">
        <v>39</v>
      </c>
      <c r="C11" t="s">
        <v>33</v>
      </c>
    </row>
    <row r="12" spans="1:3" x14ac:dyDescent="0.3">
      <c r="A12">
        <v>10</v>
      </c>
      <c r="B12">
        <v>21</v>
      </c>
      <c r="C12" t="s">
        <v>34</v>
      </c>
    </row>
    <row r="13" spans="1:3" x14ac:dyDescent="0.3">
      <c r="A13">
        <v>11</v>
      </c>
      <c r="B13">
        <v>14</v>
      </c>
      <c r="C13" s="2" t="s">
        <v>35</v>
      </c>
    </row>
    <row r="14" spans="1:3" x14ac:dyDescent="0.3">
      <c r="A14">
        <v>12</v>
      </c>
      <c r="B14">
        <v>62</v>
      </c>
      <c r="C14" t="s">
        <v>36</v>
      </c>
    </row>
    <row r="15" spans="1:3" x14ac:dyDescent="0.3">
      <c r="A15">
        <v>13</v>
      </c>
      <c r="B15">
        <v>24</v>
      </c>
      <c r="C15" t="s">
        <v>37</v>
      </c>
    </row>
    <row r="16" spans="1:3" x14ac:dyDescent="0.3">
      <c r="A16">
        <v>14</v>
      </c>
      <c r="B16">
        <v>43</v>
      </c>
      <c r="C16" t="s">
        <v>38</v>
      </c>
    </row>
    <row r="17" spans="1:3" x14ac:dyDescent="0.3">
      <c r="A17">
        <v>15</v>
      </c>
      <c r="B17">
        <v>32</v>
      </c>
      <c r="C17" t="s">
        <v>39</v>
      </c>
    </row>
    <row r="18" spans="1:3" x14ac:dyDescent="0.3">
      <c r="A18">
        <v>16</v>
      </c>
      <c r="B18">
        <v>45</v>
      </c>
      <c r="C18" t="s">
        <v>40</v>
      </c>
    </row>
    <row r="19" spans="1:3" x14ac:dyDescent="0.3">
      <c r="A19">
        <v>17</v>
      </c>
      <c r="B19">
        <v>8</v>
      </c>
      <c r="C19" t="s">
        <v>41</v>
      </c>
    </row>
    <row r="20" spans="1:3" x14ac:dyDescent="0.3">
      <c r="A20">
        <v>18</v>
      </c>
      <c r="B20">
        <v>13</v>
      </c>
      <c r="C20" t="s">
        <v>42</v>
      </c>
    </row>
    <row r="21" spans="1:3" x14ac:dyDescent="0.3">
      <c r="A21">
        <v>19</v>
      </c>
      <c r="B21">
        <v>29</v>
      </c>
      <c r="C21" t="s">
        <v>43</v>
      </c>
    </row>
    <row r="22" spans="1:3" x14ac:dyDescent="0.3">
      <c r="A22">
        <v>20</v>
      </c>
      <c r="B22">
        <v>12</v>
      </c>
      <c r="C22" t="s">
        <v>44</v>
      </c>
    </row>
    <row r="23" spans="1:3" x14ac:dyDescent="0.3">
      <c r="A23">
        <v>21</v>
      </c>
      <c r="B23">
        <v>11</v>
      </c>
      <c r="C23" t="s">
        <v>45</v>
      </c>
    </row>
    <row r="24" spans="1:3" x14ac:dyDescent="0.3">
      <c r="A24">
        <v>22</v>
      </c>
      <c r="B24">
        <v>52</v>
      </c>
      <c r="C24" t="s">
        <v>46</v>
      </c>
    </row>
    <row r="25" spans="1:3" x14ac:dyDescent="0.3">
      <c r="A25">
        <v>23</v>
      </c>
      <c r="B25">
        <v>14</v>
      </c>
      <c r="C25" t="s">
        <v>47</v>
      </c>
    </row>
    <row r="26" spans="1:3" x14ac:dyDescent="0.3">
      <c r="A26">
        <v>24</v>
      </c>
      <c r="B26">
        <v>43</v>
      </c>
      <c r="C26" t="s">
        <v>48</v>
      </c>
    </row>
    <row r="27" spans="1:3" x14ac:dyDescent="0.3">
      <c r="A27">
        <v>25</v>
      </c>
      <c r="B27">
        <v>7</v>
      </c>
      <c r="C27" t="s">
        <v>49</v>
      </c>
    </row>
    <row r="28" spans="1:3" x14ac:dyDescent="0.3">
      <c r="A28">
        <v>26</v>
      </c>
      <c r="B28">
        <v>60</v>
      </c>
      <c r="C28" t="s">
        <v>50</v>
      </c>
    </row>
    <row r="29" spans="1:3" x14ac:dyDescent="0.3">
      <c r="A29">
        <v>27</v>
      </c>
      <c r="B29">
        <v>39</v>
      </c>
      <c r="C29" t="s">
        <v>51</v>
      </c>
    </row>
    <row r="30" spans="1:3" x14ac:dyDescent="0.3">
      <c r="A30">
        <v>28</v>
      </c>
      <c r="B30">
        <v>7</v>
      </c>
      <c r="C30" t="s">
        <v>52</v>
      </c>
    </row>
    <row r="31" spans="1:3" x14ac:dyDescent="0.3">
      <c r="A31">
        <v>29</v>
      </c>
      <c r="B31">
        <v>29</v>
      </c>
      <c r="C31" t="s">
        <v>53</v>
      </c>
    </row>
    <row r="32" spans="1:3" x14ac:dyDescent="0.3">
      <c r="A32">
        <v>30</v>
      </c>
      <c r="B32">
        <v>15</v>
      </c>
      <c r="C32" t="s">
        <v>54</v>
      </c>
    </row>
    <row r="33" spans="1:3" x14ac:dyDescent="0.3">
      <c r="A33">
        <v>31</v>
      </c>
      <c r="B33">
        <v>64</v>
      </c>
      <c r="C33" t="s">
        <v>55</v>
      </c>
    </row>
    <row r="34" spans="1:3" x14ac:dyDescent="0.3">
      <c r="A34">
        <v>32</v>
      </c>
      <c r="B34">
        <v>56</v>
      </c>
      <c r="C34" t="s">
        <v>56</v>
      </c>
    </row>
    <row r="35" spans="1:3" x14ac:dyDescent="0.3">
      <c r="A35">
        <v>33</v>
      </c>
      <c r="B35">
        <v>12</v>
      </c>
      <c r="C35" t="s">
        <v>57</v>
      </c>
    </row>
    <row r="36" spans="1:3" x14ac:dyDescent="0.3">
      <c r="A36">
        <v>34</v>
      </c>
      <c r="B36">
        <v>6</v>
      </c>
      <c r="C36" t="s">
        <v>58</v>
      </c>
    </row>
    <row r="37" spans="1:3" x14ac:dyDescent="0.3">
      <c r="A37">
        <v>35</v>
      </c>
      <c r="B37">
        <v>46</v>
      </c>
      <c r="C37" t="s">
        <v>59</v>
      </c>
    </row>
    <row r="38" spans="1:3" x14ac:dyDescent="0.3">
      <c r="A38">
        <v>36</v>
      </c>
      <c r="B38">
        <v>8</v>
      </c>
      <c r="C38" t="s">
        <v>60</v>
      </c>
    </row>
    <row r="39" spans="1:3" x14ac:dyDescent="0.3">
      <c r="A39">
        <v>37</v>
      </c>
      <c r="B39">
        <v>60</v>
      </c>
      <c r="C39" t="s">
        <v>61</v>
      </c>
    </row>
    <row r="40" spans="1:3" x14ac:dyDescent="0.3">
      <c r="A40">
        <v>38</v>
      </c>
      <c r="B40">
        <v>56</v>
      </c>
      <c r="C40" t="s">
        <v>62</v>
      </c>
    </row>
    <row r="41" spans="1:3" x14ac:dyDescent="0.3">
      <c r="A41">
        <v>39</v>
      </c>
      <c r="B41">
        <v>34</v>
      </c>
      <c r="C41" t="s">
        <v>63</v>
      </c>
    </row>
    <row r="42" spans="1:3" x14ac:dyDescent="0.3">
      <c r="A42">
        <v>40</v>
      </c>
      <c r="B42">
        <v>12</v>
      </c>
      <c r="C42" t="s">
        <v>64</v>
      </c>
    </row>
    <row r="43" spans="1:3" x14ac:dyDescent="0.3">
      <c r="A43">
        <v>41</v>
      </c>
      <c r="B43">
        <v>50</v>
      </c>
      <c r="C43" t="s">
        <v>65</v>
      </c>
    </row>
    <row r="44" spans="1:3" x14ac:dyDescent="0.3">
      <c r="A44">
        <v>42</v>
      </c>
      <c r="B44">
        <v>46</v>
      </c>
      <c r="C44" t="s">
        <v>66</v>
      </c>
    </row>
    <row r="45" spans="1:3" x14ac:dyDescent="0.3">
      <c r="A45">
        <v>43</v>
      </c>
      <c r="B45">
        <v>11</v>
      </c>
      <c r="C45" t="s">
        <v>67</v>
      </c>
    </row>
    <row r="46" spans="1:3" x14ac:dyDescent="0.3">
      <c r="A46">
        <v>44</v>
      </c>
      <c r="B46">
        <v>11</v>
      </c>
      <c r="C46" t="s">
        <v>68</v>
      </c>
    </row>
    <row r="47" spans="1:3" x14ac:dyDescent="0.3">
      <c r="A47">
        <v>45</v>
      </c>
      <c r="B47">
        <v>57</v>
      </c>
      <c r="C47" t="s">
        <v>69</v>
      </c>
    </row>
    <row r="48" spans="1:3" x14ac:dyDescent="0.3">
      <c r="A48">
        <v>46</v>
      </c>
      <c r="B48">
        <v>51</v>
      </c>
      <c r="C48" t="s">
        <v>70</v>
      </c>
    </row>
    <row r="49" spans="1:3" x14ac:dyDescent="0.3">
      <c r="A49">
        <v>47</v>
      </c>
      <c r="B49">
        <v>42</v>
      </c>
      <c r="C49" t="s">
        <v>71</v>
      </c>
    </row>
    <row r="50" spans="1:3" x14ac:dyDescent="0.3">
      <c r="A50">
        <v>48</v>
      </c>
      <c r="B50">
        <v>10</v>
      </c>
      <c r="C50" t="s">
        <v>72</v>
      </c>
    </row>
    <row r="51" spans="1:3" x14ac:dyDescent="0.3">
      <c r="A51">
        <v>49</v>
      </c>
      <c r="B51">
        <v>10</v>
      </c>
      <c r="C51" t="s">
        <v>73</v>
      </c>
    </row>
    <row r="52" spans="1:3" x14ac:dyDescent="0.3">
      <c r="A52">
        <v>50</v>
      </c>
      <c r="B52">
        <v>4</v>
      </c>
      <c r="C52" t="s">
        <v>74</v>
      </c>
    </row>
    <row r="53" spans="1:3" x14ac:dyDescent="0.3">
      <c r="A53">
        <v>51</v>
      </c>
      <c r="B53">
        <v>8</v>
      </c>
      <c r="C53" t="s">
        <v>75</v>
      </c>
    </row>
    <row r="54" spans="1:3" x14ac:dyDescent="0.3">
      <c r="A54">
        <v>52</v>
      </c>
      <c r="B54">
        <v>64</v>
      </c>
      <c r="C54" t="s">
        <v>76</v>
      </c>
    </row>
    <row r="55" spans="1:3" x14ac:dyDescent="0.3">
      <c r="A55">
        <v>53</v>
      </c>
      <c r="B55">
        <v>56</v>
      </c>
      <c r="C55" t="s">
        <v>77</v>
      </c>
    </row>
    <row r="56" spans="1:3" x14ac:dyDescent="0.3">
      <c r="A56">
        <v>54</v>
      </c>
      <c r="B56">
        <v>17</v>
      </c>
      <c r="C56" t="s">
        <v>78</v>
      </c>
    </row>
    <row r="57" spans="1:3" x14ac:dyDescent="0.3">
      <c r="A57">
        <v>55</v>
      </c>
      <c r="B57">
        <v>13</v>
      </c>
      <c r="C57" t="s">
        <v>79</v>
      </c>
    </row>
    <row r="58" spans="1:3" x14ac:dyDescent="0.3">
      <c r="A58">
        <v>56</v>
      </c>
      <c r="B58">
        <v>11</v>
      </c>
      <c r="C58" t="s">
        <v>80</v>
      </c>
    </row>
    <row r="59" spans="1:3" x14ac:dyDescent="0.3">
      <c r="A59">
        <v>57</v>
      </c>
      <c r="B59">
        <v>56</v>
      </c>
      <c r="C59" t="s">
        <v>81</v>
      </c>
    </row>
    <row r="60" spans="1:3" x14ac:dyDescent="0.3">
      <c r="A60">
        <v>58</v>
      </c>
      <c r="B60">
        <v>10</v>
      </c>
      <c r="C60" t="s">
        <v>82</v>
      </c>
    </row>
    <row r="61" spans="1:3" hidden="1" x14ac:dyDescent="0.3">
      <c r="A61">
        <v>59</v>
      </c>
      <c r="B61">
        <v>0</v>
      </c>
      <c r="C61" t="s">
        <v>83</v>
      </c>
    </row>
    <row r="62" spans="1:3" x14ac:dyDescent="0.3">
      <c r="A62">
        <v>60</v>
      </c>
      <c r="B62">
        <v>33</v>
      </c>
      <c r="C62" t="s">
        <v>84</v>
      </c>
    </row>
    <row r="63" spans="1:3" hidden="1" x14ac:dyDescent="0.3">
      <c r="A63">
        <v>61</v>
      </c>
      <c r="B63">
        <v>0</v>
      </c>
      <c r="C63" t="s">
        <v>85</v>
      </c>
    </row>
    <row r="64" spans="1:3" hidden="1" x14ac:dyDescent="0.3">
      <c r="A64">
        <v>62</v>
      </c>
      <c r="B64">
        <v>0</v>
      </c>
      <c r="C64" t="s">
        <v>86</v>
      </c>
    </row>
    <row r="65" spans="1:3" x14ac:dyDescent="0.3">
      <c r="A65">
        <v>63</v>
      </c>
      <c r="B65">
        <v>9</v>
      </c>
      <c r="C65" s="2" t="s">
        <v>87</v>
      </c>
    </row>
    <row r="66" spans="1:3" hidden="1" x14ac:dyDescent="0.3">
      <c r="A66">
        <v>64</v>
      </c>
      <c r="B66">
        <v>0</v>
      </c>
      <c r="C66" t="s">
        <v>88</v>
      </c>
    </row>
    <row r="67" spans="1:3" x14ac:dyDescent="0.3">
      <c r="A67">
        <v>65</v>
      </c>
      <c r="B67">
        <v>8</v>
      </c>
      <c r="C67" t="s">
        <v>89</v>
      </c>
    </row>
    <row r="68" spans="1:3" x14ac:dyDescent="0.3">
      <c r="A68">
        <v>66</v>
      </c>
      <c r="B68">
        <v>10</v>
      </c>
      <c r="C68" t="s">
        <v>90</v>
      </c>
    </row>
    <row r="69" spans="1:3" hidden="1" x14ac:dyDescent="0.3">
      <c r="A69">
        <v>67</v>
      </c>
      <c r="B69">
        <v>0</v>
      </c>
      <c r="C69" t="s">
        <v>91</v>
      </c>
    </row>
    <row r="70" spans="1:3" x14ac:dyDescent="0.3">
      <c r="A70">
        <v>68</v>
      </c>
      <c r="B70">
        <v>70</v>
      </c>
      <c r="C70" t="s">
        <v>92</v>
      </c>
    </row>
    <row r="71" spans="1:3" x14ac:dyDescent="0.3">
      <c r="A71">
        <v>69</v>
      </c>
      <c r="B71">
        <v>18</v>
      </c>
      <c r="C71" t="s">
        <v>93</v>
      </c>
    </row>
    <row r="72" spans="1:3" x14ac:dyDescent="0.3">
      <c r="A72">
        <v>70</v>
      </c>
      <c r="B72">
        <v>14</v>
      </c>
      <c r="C72" t="s">
        <v>94</v>
      </c>
    </row>
    <row r="73" spans="1:3" x14ac:dyDescent="0.3">
      <c r="A73">
        <v>71</v>
      </c>
      <c r="B73">
        <v>50</v>
      </c>
      <c r="C73" t="s">
        <v>95</v>
      </c>
    </row>
    <row r="74" spans="1:3" x14ac:dyDescent="0.3">
      <c r="A74">
        <v>72</v>
      </c>
      <c r="B74">
        <v>55</v>
      </c>
      <c r="C74" t="s">
        <v>96</v>
      </c>
    </row>
    <row r="75" spans="1:3" hidden="1" x14ac:dyDescent="0.3">
      <c r="A75">
        <v>73</v>
      </c>
      <c r="B75">
        <v>0</v>
      </c>
      <c r="C75" t="s">
        <v>97</v>
      </c>
    </row>
    <row r="76" spans="1:3" x14ac:dyDescent="0.3">
      <c r="A76">
        <v>74</v>
      </c>
      <c r="B76">
        <v>16</v>
      </c>
      <c r="C76" t="s">
        <v>98</v>
      </c>
    </row>
    <row r="77" spans="1:3" x14ac:dyDescent="0.3">
      <c r="A77">
        <v>75</v>
      </c>
      <c r="B77">
        <v>59</v>
      </c>
      <c r="C77" t="s">
        <v>99</v>
      </c>
    </row>
    <row r="78" spans="1:3" x14ac:dyDescent="0.3">
      <c r="A78">
        <v>76</v>
      </c>
      <c r="B78">
        <v>6</v>
      </c>
      <c r="C78" t="s">
        <v>100</v>
      </c>
    </row>
    <row r="79" spans="1:3" x14ac:dyDescent="0.3">
      <c r="A79">
        <v>77</v>
      </c>
      <c r="B79">
        <v>13</v>
      </c>
      <c r="C79" t="s">
        <v>101</v>
      </c>
    </row>
    <row r="80" spans="1:3" x14ac:dyDescent="0.3">
      <c r="A80">
        <v>78</v>
      </c>
      <c r="B80">
        <v>4</v>
      </c>
      <c r="C80" t="s">
        <v>102</v>
      </c>
    </row>
    <row r="81" spans="1:3" x14ac:dyDescent="0.3">
      <c r="A81">
        <v>79</v>
      </c>
      <c r="B81">
        <v>37</v>
      </c>
      <c r="C81" t="s">
        <v>103</v>
      </c>
    </row>
    <row r="82" spans="1:3" x14ac:dyDescent="0.3">
      <c r="A82">
        <v>80</v>
      </c>
      <c r="B82">
        <v>21</v>
      </c>
      <c r="C82" t="s">
        <v>104</v>
      </c>
    </row>
    <row r="83" spans="1:3" x14ac:dyDescent="0.3">
      <c r="A83">
        <v>81</v>
      </c>
      <c r="B83">
        <v>10</v>
      </c>
      <c r="C83" t="s">
        <v>105</v>
      </c>
    </row>
    <row r="84" spans="1:3" x14ac:dyDescent="0.3">
      <c r="A84">
        <v>82</v>
      </c>
      <c r="B84">
        <v>38</v>
      </c>
      <c r="C84" t="s">
        <v>106</v>
      </c>
    </row>
    <row r="85" spans="1:3" x14ac:dyDescent="0.3">
      <c r="A85">
        <v>83</v>
      </c>
      <c r="B85">
        <v>15</v>
      </c>
      <c r="C85" t="s">
        <v>107</v>
      </c>
    </row>
    <row r="86" spans="1:3" x14ac:dyDescent="0.3">
      <c r="A86">
        <v>84</v>
      </c>
      <c r="B86">
        <v>61</v>
      </c>
      <c r="C86" t="s">
        <v>108</v>
      </c>
    </row>
    <row r="87" spans="1:3" x14ac:dyDescent="0.3">
      <c r="A87">
        <v>85</v>
      </c>
      <c r="B87">
        <v>10</v>
      </c>
      <c r="C87" s="2" t="s">
        <v>109</v>
      </c>
    </row>
    <row r="88" spans="1:3" x14ac:dyDescent="0.3">
      <c r="A88">
        <v>86</v>
      </c>
      <c r="B88">
        <v>46</v>
      </c>
      <c r="C88" t="s">
        <v>110</v>
      </c>
    </row>
    <row r="89" spans="1:3" x14ac:dyDescent="0.3">
      <c r="A89">
        <v>87</v>
      </c>
      <c r="B89">
        <v>53</v>
      </c>
      <c r="C89" t="s">
        <v>111</v>
      </c>
    </row>
    <row r="90" spans="1:3" x14ac:dyDescent="0.3">
      <c r="A90">
        <v>88</v>
      </c>
      <c r="B90">
        <v>10</v>
      </c>
      <c r="C90" t="s">
        <v>112</v>
      </c>
    </row>
    <row r="91" spans="1:3" x14ac:dyDescent="0.3">
      <c r="A91">
        <v>89</v>
      </c>
      <c r="B91">
        <v>72</v>
      </c>
      <c r="C91" t="s">
        <v>113</v>
      </c>
    </row>
    <row r="92" spans="1:3" x14ac:dyDescent="0.3">
      <c r="A92">
        <v>90</v>
      </c>
      <c r="B92">
        <v>44</v>
      </c>
      <c r="C92" t="s">
        <v>114</v>
      </c>
    </row>
    <row r="93" spans="1:3" x14ac:dyDescent="0.3">
      <c r="A93">
        <v>91</v>
      </c>
      <c r="B93">
        <v>80</v>
      </c>
      <c r="C93" t="s">
        <v>115</v>
      </c>
    </row>
    <row r="94" spans="1:3" x14ac:dyDescent="0.3">
      <c r="A94">
        <v>92</v>
      </c>
      <c r="B94">
        <v>50</v>
      </c>
      <c r="C94" t="s">
        <v>116</v>
      </c>
    </row>
    <row r="95" spans="1:3" x14ac:dyDescent="0.3">
      <c r="A95">
        <v>93</v>
      </c>
      <c r="B95">
        <v>50</v>
      </c>
      <c r="C95" t="s">
        <v>117</v>
      </c>
    </row>
    <row r="96" spans="1:3" x14ac:dyDescent="0.3">
      <c r="A96">
        <v>94</v>
      </c>
      <c r="B96">
        <v>40</v>
      </c>
      <c r="C96" t="s">
        <v>118</v>
      </c>
    </row>
    <row r="97" spans="1:3" x14ac:dyDescent="0.3">
      <c r="A97">
        <v>95</v>
      </c>
      <c r="B97">
        <v>57</v>
      </c>
      <c r="C97" t="s">
        <v>119</v>
      </c>
    </row>
    <row r="98" spans="1:3" x14ac:dyDescent="0.3">
      <c r="A98">
        <v>96</v>
      </c>
      <c r="B98">
        <v>9</v>
      </c>
      <c r="C98" t="s">
        <v>120</v>
      </c>
    </row>
    <row r="99" spans="1:3" x14ac:dyDescent="0.3">
      <c r="A99">
        <v>97</v>
      </c>
      <c r="B99">
        <v>9</v>
      </c>
      <c r="C99" t="s">
        <v>121</v>
      </c>
    </row>
    <row r="100" spans="1:3" x14ac:dyDescent="0.3">
      <c r="A100">
        <v>98</v>
      </c>
      <c r="B100">
        <v>43</v>
      </c>
      <c r="C100" t="s">
        <v>122</v>
      </c>
    </row>
    <row r="101" spans="1:3" x14ac:dyDescent="0.3">
      <c r="A101">
        <v>99</v>
      </c>
      <c r="B101">
        <v>4</v>
      </c>
      <c r="C101" t="s">
        <v>123</v>
      </c>
    </row>
    <row r="102" spans="1:3" hidden="1" x14ac:dyDescent="0.3">
      <c r="A102">
        <v>100</v>
      </c>
      <c r="B102">
        <v>0</v>
      </c>
      <c r="C102" t="s">
        <v>124</v>
      </c>
    </row>
    <row r="103" spans="1:3" x14ac:dyDescent="0.3">
      <c r="A103">
        <v>101</v>
      </c>
      <c r="B103">
        <v>7</v>
      </c>
      <c r="C103" t="s">
        <v>125</v>
      </c>
    </row>
    <row r="104" spans="1:3" x14ac:dyDescent="0.3">
      <c r="A104">
        <v>102</v>
      </c>
      <c r="B104">
        <v>48</v>
      </c>
      <c r="C104" t="s">
        <v>126</v>
      </c>
    </row>
    <row r="105" spans="1:3" x14ac:dyDescent="0.3">
      <c r="A105">
        <v>103</v>
      </c>
      <c r="B105">
        <v>43</v>
      </c>
      <c r="C105" t="s">
        <v>127</v>
      </c>
    </row>
    <row r="106" spans="1:3" x14ac:dyDescent="0.3">
      <c r="A106">
        <v>104</v>
      </c>
      <c r="B106">
        <v>64</v>
      </c>
      <c r="C106" t="s">
        <v>128</v>
      </c>
    </row>
    <row r="107" spans="1:3" x14ac:dyDescent="0.3">
      <c r="A107">
        <v>105</v>
      </c>
      <c r="B107">
        <v>45</v>
      </c>
      <c r="C107" s="2" t="s">
        <v>129</v>
      </c>
    </row>
    <row r="108" spans="1:3" x14ac:dyDescent="0.3">
      <c r="A108">
        <v>106</v>
      </c>
      <c r="B108">
        <v>35</v>
      </c>
      <c r="C108" s="2" t="s">
        <v>130</v>
      </c>
    </row>
    <row r="109" spans="1:3" hidden="1" x14ac:dyDescent="0.3">
      <c r="A109">
        <v>107</v>
      </c>
      <c r="B109">
        <v>0</v>
      </c>
      <c r="C109" t="s">
        <v>131</v>
      </c>
    </row>
    <row r="110" spans="1:3" x14ac:dyDescent="0.3">
      <c r="A110">
        <v>108</v>
      </c>
      <c r="B110">
        <v>11</v>
      </c>
      <c r="C110" t="s">
        <v>132</v>
      </c>
    </row>
    <row r="111" spans="1:3" x14ac:dyDescent="0.3">
      <c r="A111">
        <v>109</v>
      </c>
      <c r="B111">
        <v>10</v>
      </c>
      <c r="C111" t="s">
        <v>133</v>
      </c>
    </row>
    <row r="112" spans="1:3" x14ac:dyDescent="0.3">
      <c r="A112">
        <v>110</v>
      </c>
      <c r="B112">
        <v>48</v>
      </c>
      <c r="C112" t="s">
        <v>134</v>
      </c>
    </row>
    <row r="113" spans="1:3" x14ac:dyDescent="0.3">
      <c r="A113">
        <v>111</v>
      </c>
      <c r="B113">
        <v>9</v>
      </c>
      <c r="C113" t="s">
        <v>135</v>
      </c>
    </row>
    <row r="114" spans="1:3" x14ac:dyDescent="0.3">
      <c r="A114">
        <v>112</v>
      </c>
      <c r="B114">
        <v>9</v>
      </c>
      <c r="C114" t="s">
        <v>136</v>
      </c>
    </row>
    <row r="115" spans="1:3" x14ac:dyDescent="0.3">
      <c r="A115">
        <v>113</v>
      </c>
      <c r="B115">
        <v>58</v>
      </c>
      <c r="C115" t="s">
        <v>137</v>
      </c>
    </row>
    <row r="116" spans="1:3" x14ac:dyDescent="0.3">
      <c r="A116">
        <v>114</v>
      </c>
      <c r="B116">
        <v>42</v>
      </c>
      <c r="C116" t="s">
        <v>138</v>
      </c>
    </row>
    <row r="117" spans="1:3" x14ac:dyDescent="0.3">
      <c r="A117">
        <v>115</v>
      </c>
      <c r="B117">
        <v>37</v>
      </c>
      <c r="C117" t="s">
        <v>139</v>
      </c>
    </row>
    <row r="118" spans="1:3" x14ac:dyDescent="0.3">
      <c r="A118">
        <v>116</v>
      </c>
      <c r="B118">
        <v>13</v>
      </c>
      <c r="C118" t="s">
        <v>140</v>
      </c>
    </row>
    <row r="119" spans="1:3" x14ac:dyDescent="0.3">
      <c r="A119">
        <v>117</v>
      </c>
      <c r="B119">
        <v>27</v>
      </c>
      <c r="C119" t="s">
        <v>141</v>
      </c>
    </row>
    <row r="120" spans="1:3" x14ac:dyDescent="0.3">
      <c r="A120">
        <v>118</v>
      </c>
      <c r="B120">
        <v>35</v>
      </c>
      <c r="C120" t="s">
        <v>142</v>
      </c>
    </row>
    <row r="121" spans="1:3" x14ac:dyDescent="0.3">
      <c r="A121">
        <v>119</v>
      </c>
      <c r="B121">
        <v>61</v>
      </c>
      <c r="C121" t="s">
        <v>143</v>
      </c>
    </row>
    <row r="122" spans="1:3" x14ac:dyDescent="0.3">
      <c r="A122">
        <v>120</v>
      </c>
      <c r="B122">
        <v>45</v>
      </c>
      <c r="C122" t="s">
        <v>144</v>
      </c>
    </row>
    <row r="123" spans="1:3" x14ac:dyDescent="0.3">
      <c r="A123">
        <v>121</v>
      </c>
      <c r="B123">
        <v>49</v>
      </c>
      <c r="C123" t="s">
        <v>145</v>
      </c>
    </row>
    <row r="124" spans="1:3" hidden="1" x14ac:dyDescent="0.3">
      <c r="A124">
        <v>122</v>
      </c>
      <c r="B124">
        <v>0</v>
      </c>
      <c r="C124" t="s">
        <v>146</v>
      </c>
    </row>
    <row r="125" spans="1:3" x14ac:dyDescent="0.3">
      <c r="A125">
        <v>123</v>
      </c>
      <c r="B125">
        <v>28</v>
      </c>
      <c r="C125" t="s">
        <v>147</v>
      </c>
    </row>
    <row r="126" spans="1:3" x14ac:dyDescent="0.3">
      <c r="A126">
        <v>124</v>
      </c>
      <c r="B126">
        <v>50</v>
      </c>
      <c r="C126" t="s">
        <v>148</v>
      </c>
    </row>
    <row r="127" spans="1:3" x14ac:dyDescent="0.3">
      <c r="A127">
        <v>125</v>
      </c>
      <c r="B127">
        <v>40</v>
      </c>
      <c r="C127" t="s">
        <v>149</v>
      </c>
    </row>
    <row r="128" spans="1:3" x14ac:dyDescent="0.3">
      <c r="A128">
        <v>126</v>
      </c>
      <c r="B128">
        <v>40</v>
      </c>
      <c r="C128" s="2" t="s">
        <v>150</v>
      </c>
    </row>
    <row r="129" spans="1:3" x14ac:dyDescent="0.3">
      <c r="A129">
        <v>127</v>
      </c>
      <c r="B129">
        <v>43</v>
      </c>
      <c r="C129" t="s">
        <v>151</v>
      </c>
    </row>
    <row r="130" spans="1:3" x14ac:dyDescent="0.3">
      <c r="A130">
        <v>128</v>
      </c>
      <c r="B130">
        <v>17</v>
      </c>
      <c r="C130" t="s">
        <v>152</v>
      </c>
    </row>
    <row r="131" spans="1:3" x14ac:dyDescent="0.3">
      <c r="A131">
        <v>129</v>
      </c>
      <c r="B131">
        <v>47</v>
      </c>
      <c r="C131" t="s">
        <v>153</v>
      </c>
    </row>
    <row r="132" spans="1:3" x14ac:dyDescent="0.3">
      <c r="A132">
        <v>130</v>
      </c>
      <c r="B132">
        <v>32</v>
      </c>
      <c r="C132" t="s">
        <v>154</v>
      </c>
    </row>
    <row r="133" spans="1:3" x14ac:dyDescent="0.3">
      <c r="A133">
        <v>131</v>
      </c>
      <c r="B133">
        <v>19</v>
      </c>
      <c r="C133" t="s">
        <v>155</v>
      </c>
    </row>
    <row r="134" spans="1:3" x14ac:dyDescent="0.3">
      <c r="A134">
        <v>132</v>
      </c>
      <c r="B134">
        <v>52</v>
      </c>
      <c r="C134" t="s">
        <v>156</v>
      </c>
    </row>
    <row r="135" spans="1:3" hidden="1" x14ac:dyDescent="0.3">
      <c r="A135">
        <v>133</v>
      </c>
      <c r="B135">
        <v>0</v>
      </c>
      <c r="C135" s="2" t="s">
        <v>157</v>
      </c>
    </row>
    <row r="136" spans="1:3" x14ac:dyDescent="0.3">
      <c r="A136">
        <v>134</v>
      </c>
      <c r="B136">
        <v>66</v>
      </c>
      <c r="C136" t="s">
        <v>158</v>
      </c>
    </row>
    <row r="137" spans="1:3" x14ac:dyDescent="0.3">
      <c r="A137">
        <v>135</v>
      </c>
      <c r="B137">
        <v>59</v>
      </c>
      <c r="C137" t="s">
        <v>159</v>
      </c>
    </row>
    <row r="138" spans="1:3" x14ac:dyDescent="0.3">
      <c r="A138">
        <v>136</v>
      </c>
      <c r="B138">
        <v>52</v>
      </c>
      <c r="C138" t="s">
        <v>160</v>
      </c>
    </row>
    <row r="139" spans="1:3" hidden="1" x14ac:dyDescent="0.3">
      <c r="A139">
        <v>137</v>
      </c>
      <c r="B139">
        <v>0</v>
      </c>
      <c r="C139" t="s">
        <v>161</v>
      </c>
    </row>
    <row r="140" spans="1:3" x14ac:dyDescent="0.3">
      <c r="A140">
        <v>138</v>
      </c>
      <c r="B140">
        <v>57</v>
      </c>
      <c r="C140" t="s">
        <v>162</v>
      </c>
    </row>
    <row r="141" spans="1:3" x14ac:dyDescent="0.3">
      <c r="A141">
        <v>139</v>
      </c>
      <c r="B141">
        <v>9</v>
      </c>
      <c r="C141" t="s">
        <v>163</v>
      </c>
    </row>
    <row r="142" spans="1:3" hidden="1" x14ac:dyDescent="0.3">
      <c r="A142">
        <v>140</v>
      </c>
      <c r="B142">
        <v>0</v>
      </c>
      <c r="C142" t="s">
        <v>164</v>
      </c>
    </row>
    <row r="143" spans="1:3" x14ac:dyDescent="0.3">
      <c r="A143">
        <v>141</v>
      </c>
      <c r="B143">
        <v>11</v>
      </c>
      <c r="C143" t="s">
        <v>165</v>
      </c>
    </row>
    <row r="144" spans="1:3" hidden="1" x14ac:dyDescent="0.3">
      <c r="A144">
        <v>142</v>
      </c>
      <c r="B144">
        <v>0</v>
      </c>
      <c r="C144" t="s">
        <v>166</v>
      </c>
    </row>
    <row r="145" spans="1:3" x14ac:dyDescent="0.3">
      <c r="A145">
        <v>143</v>
      </c>
      <c r="B145">
        <v>9</v>
      </c>
      <c r="C145" t="s">
        <v>167</v>
      </c>
    </row>
    <row r="146" spans="1:3" x14ac:dyDescent="0.3">
      <c r="A146">
        <v>144</v>
      </c>
      <c r="B146">
        <v>57</v>
      </c>
      <c r="C146" t="s">
        <v>168</v>
      </c>
    </row>
    <row r="147" spans="1:3" x14ac:dyDescent="0.3">
      <c r="A147">
        <v>145</v>
      </c>
      <c r="B147">
        <v>40</v>
      </c>
      <c r="C147" s="2" t="s">
        <v>169</v>
      </c>
    </row>
    <row r="148" spans="1:3" x14ac:dyDescent="0.3">
      <c r="A148">
        <v>146</v>
      </c>
      <c r="B148">
        <v>15</v>
      </c>
      <c r="C148" t="s">
        <v>170</v>
      </c>
    </row>
    <row r="149" spans="1:3" x14ac:dyDescent="0.3">
      <c r="A149">
        <v>147</v>
      </c>
      <c r="B149">
        <v>56</v>
      </c>
      <c r="C149" t="s">
        <v>171</v>
      </c>
    </row>
    <row r="150" spans="1:3" x14ac:dyDescent="0.3">
      <c r="A150">
        <v>148</v>
      </c>
      <c r="B150">
        <v>49</v>
      </c>
      <c r="C150" t="s">
        <v>172</v>
      </c>
    </row>
    <row r="151" spans="1:3" x14ac:dyDescent="0.3">
      <c r="A151">
        <v>149</v>
      </c>
      <c r="B151">
        <v>30</v>
      </c>
      <c r="C151" t="s">
        <v>173</v>
      </c>
    </row>
    <row r="152" spans="1:3" x14ac:dyDescent="0.3">
      <c r="A152">
        <v>150</v>
      </c>
      <c r="B152">
        <v>8</v>
      </c>
      <c r="C152" t="s">
        <v>174</v>
      </c>
    </row>
    <row r="153" spans="1:3" x14ac:dyDescent="0.3">
      <c r="A153">
        <v>151</v>
      </c>
      <c r="B153">
        <v>56</v>
      </c>
      <c r="C153" t="s">
        <v>175</v>
      </c>
    </row>
    <row r="154" spans="1:3" x14ac:dyDescent="0.3">
      <c r="A154">
        <v>152</v>
      </c>
      <c r="B154">
        <v>42</v>
      </c>
      <c r="C154" t="s">
        <v>176</v>
      </c>
    </row>
    <row r="155" spans="1:3" x14ac:dyDescent="0.3">
      <c r="A155">
        <v>153</v>
      </c>
      <c r="B155">
        <v>8</v>
      </c>
      <c r="C155" t="s">
        <v>177</v>
      </c>
    </row>
    <row r="156" spans="1:3" x14ac:dyDescent="0.3">
      <c r="A156">
        <v>154</v>
      </c>
      <c r="B156">
        <v>39</v>
      </c>
      <c r="C156" t="s">
        <v>178</v>
      </c>
    </row>
    <row r="157" spans="1:3" x14ac:dyDescent="0.3">
      <c r="A157">
        <v>155</v>
      </c>
      <c r="B157">
        <v>8</v>
      </c>
      <c r="C157" t="s">
        <v>179</v>
      </c>
    </row>
    <row r="158" spans="1:3" x14ac:dyDescent="0.3">
      <c r="A158">
        <v>156</v>
      </c>
      <c r="B158">
        <v>13</v>
      </c>
      <c r="C158" t="s">
        <v>180</v>
      </c>
    </row>
    <row r="159" spans="1:3" hidden="1" x14ac:dyDescent="0.3">
      <c r="A159">
        <v>157</v>
      </c>
      <c r="B159">
        <v>0</v>
      </c>
      <c r="C159" t="s">
        <v>181</v>
      </c>
    </row>
    <row r="160" spans="1:3" x14ac:dyDescent="0.3">
      <c r="A160">
        <v>158</v>
      </c>
      <c r="B160">
        <v>40</v>
      </c>
      <c r="C160" t="s">
        <v>182</v>
      </c>
    </row>
    <row r="161" spans="1:3" x14ac:dyDescent="0.3">
      <c r="A161">
        <v>159</v>
      </c>
      <c r="B161">
        <v>7</v>
      </c>
      <c r="C161" t="s">
        <v>183</v>
      </c>
    </row>
    <row r="162" spans="1:3" x14ac:dyDescent="0.3">
      <c r="A162">
        <v>160</v>
      </c>
      <c r="B162">
        <v>38</v>
      </c>
      <c r="C162" t="s">
        <v>184</v>
      </c>
    </row>
    <row r="163" spans="1:3" x14ac:dyDescent="0.3">
      <c r="A163">
        <v>161</v>
      </c>
      <c r="B163">
        <v>58</v>
      </c>
      <c r="C163" t="s">
        <v>185</v>
      </c>
    </row>
    <row r="164" spans="1:3" x14ac:dyDescent="0.3">
      <c r="A164">
        <v>162</v>
      </c>
      <c r="B164">
        <v>66</v>
      </c>
      <c r="C164" t="s">
        <v>186</v>
      </c>
    </row>
    <row r="165" spans="1:3" x14ac:dyDescent="0.3">
      <c r="A165">
        <v>163</v>
      </c>
      <c r="B165">
        <v>39</v>
      </c>
      <c r="C165" t="s">
        <v>187</v>
      </c>
    </row>
    <row r="166" spans="1:3" x14ac:dyDescent="0.3">
      <c r="A166">
        <v>164</v>
      </c>
      <c r="B166">
        <v>76</v>
      </c>
      <c r="C166" t="s">
        <v>188</v>
      </c>
    </row>
    <row r="167" spans="1:3" x14ac:dyDescent="0.3">
      <c r="A167">
        <v>165</v>
      </c>
      <c r="B167">
        <v>8</v>
      </c>
      <c r="C167" t="s">
        <v>189</v>
      </c>
    </row>
    <row r="168" spans="1:3" x14ac:dyDescent="0.3">
      <c r="A168">
        <v>166</v>
      </c>
      <c r="B168">
        <v>6</v>
      </c>
      <c r="C168" s="2" t="s">
        <v>190</v>
      </c>
    </row>
    <row r="169" spans="1:3" x14ac:dyDescent="0.3">
      <c r="A169">
        <v>167</v>
      </c>
      <c r="B169">
        <v>5</v>
      </c>
      <c r="C169" t="s">
        <v>191</v>
      </c>
    </row>
    <row r="170" spans="1:3" x14ac:dyDescent="0.3">
      <c r="A170">
        <v>168</v>
      </c>
      <c r="B170">
        <v>39</v>
      </c>
      <c r="C170" t="s">
        <v>192</v>
      </c>
    </row>
    <row r="171" spans="1:3" x14ac:dyDescent="0.3">
      <c r="A171">
        <v>169</v>
      </c>
      <c r="B171">
        <v>36</v>
      </c>
      <c r="C171" t="s">
        <v>193</v>
      </c>
    </row>
    <row r="172" spans="1:3" hidden="1" x14ac:dyDescent="0.3">
      <c r="A172">
        <v>170</v>
      </c>
      <c r="B172">
        <v>0</v>
      </c>
      <c r="C172" t="s">
        <v>194</v>
      </c>
    </row>
    <row r="173" spans="1:3" x14ac:dyDescent="0.3">
      <c r="A173">
        <v>171</v>
      </c>
      <c r="B173">
        <v>13</v>
      </c>
      <c r="C173" t="s">
        <v>195</v>
      </c>
    </row>
    <row r="174" spans="1:3" x14ac:dyDescent="0.3">
      <c r="A174">
        <v>172</v>
      </c>
      <c r="B174">
        <v>8</v>
      </c>
      <c r="C174" t="s">
        <v>196</v>
      </c>
    </row>
    <row r="175" spans="1:3" hidden="1" x14ac:dyDescent="0.3">
      <c r="A175">
        <v>173</v>
      </c>
      <c r="B175">
        <v>0</v>
      </c>
      <c r="C175" t="s">
        <v>197</v>
      </c>
    </row>
    <row r="176" spans="1:3" x14ac:dyDescent="0.3">
      <c r="A176">
        <v>174</v>
      </c>
      <c r="B176">
        <v>49</v>
      </c>
      <c r="C176" t="s">
        <v>198</v>
      </c>
    </row>
    <row r="177" spans="1:3" x14ac:dyDescent="0.3">
      <c r="A177">
        <v>175</v>
      </c>
      <c r="B177">
        <v>17</v>
      </c>
      <c r="C177" t="s">
        <v>199</v>
      </c>
    </row>
    <row r="178" spans="1:3" x14ac:dyDescent="0.3">
      <c r="A178">
        <v>176</v>
      </c>
      <c r="B178">
        <v>12</v>
      </c>
      <c r="C178" t="s">
        <v>200</v>
      </c>
    </row>
    <row r="179" spans="1:3" x14ac:dyDescent="0.3">
      <c r="A179">
        <v>177</v>
      </c>
      <c r="B179">
        <v>7</v>
      </c>
      <c r="C179" t="s">
        <v>201</v>
      </c>
    </row>
    <row r="180" spans="1:3" x14ac:dyDescent="0.3">
      <c r="A180">
        <v>178</v>
      </c>
      <c r="B180">
        <v>4</v>
      </c>
      <c r="C180" t="s">
        <v>202</v>
      </c>
    </row>
    <row r="181" spans="1:3" x14ac:dyDescent="0.3">
      <c r="A181">
        <v>179</v>
      </c>
      <c r="B181">
        <v>14</v>
      </c>
      <c r="C181" t="s">
        <v>203</v>
      </c>
    </row>
    <row r="182" spans="1:3" x14ac:dyDescent="0.3">
      <c r="A182">
        <v>180</v>
      </c>
      <c r="B182">
        <v>15</v>
      </c>
      <c r="C182" t="s">
        <v>204</v>
      </c>
    </row>
    <row r="183" spans="1:3" x14ac:dyDescent="0.3">
      <c r="A183">
        <v>181</v>
      </c>
      <c r="B183">
        <v>10</v>
      </c>
      <c r="C183" t="s">
        <v>205</v>
      </c>
    </row>
    <row r="184" spans="1:3" x14ac:dyDescent="0.3">
      <c r="A184">
        <v>182</v>
      </c>
      <c r="B184">
        <v>54</v>
      </c>
      <c r="C184" t="s">
        <v>206</v>
      </c>
    </row>
    <row r="185" spans="1:3" x14ac:dyDescent="0.3">
      <c r="A185">
        <v>183</v>
      </c>
      <c r="B185">
        <v>31</v>
      </c>
      <c r="C185" t="s">
        <v>207</v>
      </c>
    </row>
    <row r="186" spans="1:3" hidden="1" x14ac:dyDescent="0.3">
      <c r="A186">
        <v>184</v>
      </c>
      <c r="B186">
        <v>0</v>
      </c>
      <c r="C186" t="s">
        <v>208</v>
      </c>
    </row>
    <row r="187" spans="1:3" x14ac:dyDescent="0.3">
      <c r="A187">
        <v>185</v>
      </c>
      <c r="B187">
        <v>4</v>
      </c>
      <c r="C187" t="s">
        <v>209</v>
      </c>
    </row>
    <row r="188" spans="1:3" x14ac:dyDescent="0.3">
      <c r="A188">
        <v>186</v>
      </c>
      <c r="B188">
        <v>6</v>
      </c>
      <c r="C188" t="s">
        <v>210</v>
      </c>
    </row>
    <row r="189" spans="1:3" x14ac:dyDescent="0.3">
      <c r="A189">
        <v>187</v>
      </c>
      <c r="B189">
        <v>5</v>
      </c>
      <c r="C189" t="s">
        <v>211</v>
      </c>
    </row>
    <row r="190" spans="1:3" x14ac:dyDescent="0.3">
      <c r="A190">
        <v>188</v>
      </c>
      <c r="B190">
        <v>51</v>
      </c>
      <c r="C190" t="s">
        <v>212</v>
      </c>
    </row>
    <row r="191" spans="1:3" x14ac:dyDescent="0.3">
      <c r="A191">
        <v>189</v>
      </c>
      <c r="B191">
        <v>32</v>
      </c>
      <c r="C191" t="s">
        <v>213</v>
      </c>
    </row>
    <row r="192" spans="1:3" x14ac:dyDescent="0.3">
      <c r="A192">
        <v>190</v>
      </c>
      <c r="B192">
        <v>14</v>
      </c>
      <c r="C192" t="s">
        <v>214</v>
      </c>
    </row>
    <row r="193" spans="1:3" hidden="1" x14ac:dyDescent="0.3">
      <c r="A193">
        <v>191</v>
      </c>
      <c r="B193">
        <v>0</v>
      </c>
      <c r="C193" t="s">
        <v>215</v>
      </c>
    </row>
    <row r="194" spans="1:3" x14ac:dyDescent="0.3">
      <c r="A194">
        <v>192</v>
      </c>
      <c r="B194">
        <v>56</v>
      </c>
      <c r="C194" t="s">
        <v>216</v>
      </c>
    </row>
    <row r="195" spans="1:3" x14ac:dyDescent="0.3">
      <c r="A195">
        <v>193</v>
      </c>
      <c r="B195">
        <v>11</v>
      </c>
      <c r="C195" t="s">
        <v>217</v>
      </c>
    </row>
    <row r="196" spans="1:3" x14ac:dyDescent="0.3">
      <c r="A196">
        <v>194</v>
      </c>
      <c r="B196">
        <v>14</v>
      </c>
      <c r="C196" t="s">
        <v>218</v>
      </c>
    </row>
    <row r="197" spans="1:3" x14ac:dyDescent="0.3">
      <c r="A197">
        <v>195</v>
      </c>
      <c r="B197">
        <v>14</v>
      </c>
      <c r="C197" t="s">
        <v>219</v>
      </c>
    </row>
    <row r="198" spans="1:3" x14ac:dyDescent="0.3">
      <c r="A198">
        <v>196</v>
      </c>
      <c r="B198">
        <v>33</v>
      </c>
      <c r="C198" t="s">
        <v>220</v>
      </c>
    </row>
    <row r="199" spans="1:3" x14ac:dyDescent="0.3">
      <c r="A199">
        <v>197</v>
      </c>
      <c r="B199">
        <v>17</v>
      </c>
      <c r="C199" t="s">
        <v>221</v>
      </c>
    </row>
    <row r="200" spans="1:3" x14ac:dyDescent="0.3">
      <c r="A200">
        <v>198</v>
      </c>
      <c r="B200">
        <v>55</v>
      </c>
      <c r="C200" t="s">
        <v>222</v>
      </c>
    </row>
    <row r="201" spans="1:3" x14ac:dyDescent="0.3">
      <c r="A201">
        <v>199</v>
      </c>
      <c r="B201">
        <v>36</v>
      </c>
      <c r="C201" t="s">
        <v>223</v>
      </c>
    </row>
    <row r="202" spans="1:3" x14ac:dyDescent="0.3">
      <c r="A202">
        <v>200</v>
      </c>
      <c r="B202">
        <v>37</v>
      </c>
      <c r="C202" t="s">
        <v>224</v>
      </c>
    </row>
    <row r="203" spans="1:3" x14ac:dyDescent="0.3">
      <c r="A203">
        <v>201</v>
      </c>
      <c r="B203">
        <v>10</v>
      </c>
      <c r="C203" t="s">
        <v>225</v>
      </c>
    </row>
    <row r="204" spans="1:3" x14ac:dyDescent="0.3">
      <c r="A204">
        <v>202</v>
      </c>
      <c r="B204">
        <v>6</v>
      </c>
      <c r="C204" t="s">
        <v>226</v>
      </c>
    </row>
    <row r="205" spans="1:3" x14ac:dyDescent="0.3">
      <c r="A205">
        <v>203</v>
      </c>
      <c r="B205">
        <v>56</v>
      </c>
      <c r="C205" t="s">
        <v>227</v>
      </c>
    </row>
    <row r="206" spans="1:3" x14ac:dyDescent="0.3">
      <c r="A206">
        <v>204</v>
      </c>
      <c r="B206">
        <v>38</v>
      </c>
      <c r="C206" t="s">
        <v>228</v>
      </c>
    </row>
    <row r="207" spans="1:3" x14ac:dyDescent="0.3">
      <c r="A207">
        <v>205</v>
      </c>
      <c r="B207">
        <v>16</v>
      </c>
      <c r="C207" t="s">
        <v>229</v>
      </c>
    </row>
    <row r="208" spans="1:3" x14ac:dyDescent="0.3">
      <c r="A208">
        <v>206</v>
      </c>
      <c r="B208">
        <v>55</v>
      </c>
      <c r="C208" t="s">
        <v>230</v>
      </c>
    </row>
    <row r="209" spans="1:3" x14ac:dyDescent="0.3">
      <c r="A209">
        <v>207</v>
      </c>
      <c r="B209">
        <v>37</v>
      </c>
      <c r="C209" t="s">
        <v>231</v>
      </c>
    </row>
    <row r="210" spans="1:3" x14ac:dyDescent="0.3">
      <c r="A210">
        <v>208</v>
      </c>
      <c r="B210">
        <v>37</v>
      </c>
      <c r="C210" t="s">
        <v>232</v>
      </c>
    </row>
    <row r="211" spans="1:3" x14ac:dyDescent="0.3">
      <c r="A211">
        <v>209</v>
      </c>
      <c r="B211">
        <v>41</v>
      </c>
      <c r="C211" t="s">
        <v>233</v>
      </c>
    </row>
    <row r="212" spans="1:3" x14ac:dyDescent="0.3">
      <c r="A212">
        <v>210</v>
      </c>
      <c r="B212">
        <v>33</v>
      </c>
      <c r="C212" t="s">
        <v>234</v>
      </c>
    </row>
    <row r="213" spans="1:3" x14ac:dyDescent="0.3">
      <c r="A213">
        <v>211</v>
      </c>
      <c r="B213">
        <v>43</v>
      </c>
      <c r="C213" t="s">
        <v>235</v>
      </c>
    </row>
    <row r="214" spans="1:3" hidden="1" x14ac:dyDescent="0.3">
      <c r="A214">
        <v>212</v>
      </c>
      <c r="B214">
        <v>0</v>
      </c>
      <c r="C214" t="s">
        <v>236</v>
      </c>
    </row>
    <row r="215" spans="1:3" x14ac:dyDescent="0.3">
      <c r="A215">
        <v>213</v>
      </c>
      <c r="B215">
        <v>42</v>
      </c>
      <c r="C215" t="s">
        <v>237</v>
      </c>
    </row>
    <row r="216" spans="1:3" x14ac:dyDescent="0.3">
      <c r="A216">
        <v>214</v>
      </c>
      <c r="B216">
        <v>31</v>
      </c>
      <c r="C216" t="s">
        <v>238</v>
      </c>
    </row>
    <row r="217" spans="1:3" hidden="1" x14ac:dyDescent="0.3">
      <c r="A217">
        <v>215</v>
      </c>
      <c r="B217">
        <v>0</v>
      </c>
      <c r="C217" t="s">
        <v>239</v>
      </c>
    </row>
    <row r="218" spans="1:3" x14ac:dyDescent="0.3">
      <c r="A218">
        <v>216</v>
      </c>
      <c r="B218">
        <v>59</v>
      </c>
      <c r="C218" t="s">
        <v>240</v>
      </c>
    </row>
    <row r="219" spans="1:3" x14ac:dyDescent="0.3">
      <c r="A219">
        <v>217</v>
      </c>
      <c r="B219">
        <v>47</v>
      </c>
      <c r="C219" t="s">
        <v>241</v>
      </c>
    </row>
    <row r="220" spans="1:3" x14ac:dyDescent="0.3">
      <c r="A220">
        <v>218</v>
      </c>
      <c r="B220">
        <v>6</v>
      </c>
      <c r="C220" t="s">
        <v>242</v>
      </c>
    </row>
    <row r="221" spans="1:3" x14ac:dyDescent="0.3">
      <c r="A221">
        <v>219</v>
      </c>
      <c r="B221">
        <v>9</v>
      </c>
      <c r="C221" t="s">
        <v>243</v>
      </c>
    </row>
    <row r="222" spans="1:3" x14ac:dyDescent="0.3">
      <c r="A222">
        <v>220</v>
      </c>
      <c r="B222">
        <v>42</v>
      </c>
      <c r="C222" t="s">
        <v>244</v>
      </c>
    </row>
    <row r="223" spans="1:3" x14ac:dyDescent="0.3">
      <c r="A223">
        <v>221</v>
      </c>
      <c r="B223">
        <v>31</v>
      </c>
      <c r="C223" t="s">
        <v>245</v>
      </c>
    </row>
    <row r="224" spans="1:3" x14ac:dyDescent="0.3">
      <c r="A224">
        <v>222</v>
      </c>
      <c r="B224">
        <v>8</v>
      </c>
      <c r="C224" t="s">
        <v>246</v>
      </c>
    </row>
    <row r="225" spans="1:3" x14ac:dyDescent="0.3">
      <c r="A225">
        <v>223</v>
      </c>
      <c r="B225">
        <v>53</v>
      </c>
      <c r="C225" t="s">
        <v>247</v>
      </c>
    </row>
    <row r="226" spans="1:3" x14ac:dyDescent="0.3">
      <c r="A226">
        <v>224</v>
      </c>
      <c r="B226">
        <v>50</v>
      </c>
      <c r="C226" t="s">
        <v>248</v>
      </c>
    </row>
    <row r="227" spans="1:3" x14ac:dyDescent="0.3">
      <c r="A227">
        <v>225</v>
      </c>
      <c r="B227">
        <v>27</v>
      </c>
      <c r="C227" t="s">
        <v>249</v>
      </c>
    </row>
    <row r="228" spans="1:3" x14ac:dyDescent="0.3">
      <c r="A228">
        <v>226</v>
      </c>
      <c r="B228">
        <v>69</v>
      </c>
      <c r="C228" t="s">
        <v>250</v>
      </c>
    </row>
    <row r="229" spans="1:3" x14ac:dyDescent="0.3">
      <c r="A229">
        <v>227</v>
      </c>
      <c r="B229">
        <v>52</v>
      </c>
      <c r="C229" t="s">
        <v>251</v>
      </c>
    </row>
    <row r="230" spans="1:3" hidden="1" x14ac:dyDescent="0.3">
      <c r="A230">
        <v>228</v>
      </c>
      <c r="B230">
        <v>0</v>
      </c>
      <c r="C230" t="s">
        <v>252</v>
      </c>
    </row>
    <row r="231" spans="1:3" x14ac:dyDescent="0.3">
      <c r="A231">
        <v>229</v>
      </c>
      <c r="B231">
        <v>17</v>
      </c>
      <c r="C231" t="s">
        <v>253</v>
      </c>
    </row>
    <row r="232" spans="1:3" x14ac:dyDescent="0.3">
      <c r="A232">
        <v>230</v>
      </c>
      <c r="B232">
        <v>8</v>
      </c>
      <c r="C232" t="s">
        <v>254</v>
      </c>
    </row>
    <row r="233" spans="1:3" x14ac:dyDescent="0.3">
      <c r="A233">
        <v>231</v>
      </c>
      <c r="B233">
        <v>22</v>
      </c>
      <c r="C233" t="s">
        <v>255</v>
      </c>
    </row>
    <row r="234" spans="1:3" x14ac:dyDescent="0.3">
      <c r="A234">
        <v>232</v>
      </c>
      <c r="B234">
        <v>32</v>
      </c>
      <c r="C234" t="s">
        <v>256</v>
      </c>
    </row>
    <row r="235" spans="1:3" x14ac:dyDescent="0.3">
      <c r="A235">
        <v>233</v>
      </c>
      <c r="B235">
        <v>35</v>
      </c>
      <c r="C235" t="s">
        <v>257</v>
      </c>
    </row>
    <row r="236" spans="1:3" x14ac:dyDescent="0.3">
      <c r="A236">
        <v>234</v>
      </c>
      <c r="B236">
        <v>40</v>
      </c>
      <c r="C236" t="s">
        <v>258</v>
      </c>
    </row>
    <row r="237" spans="1:3" x14ac:dyDescent="0.3">
      <c r="A237">
        <v>235</v>
      </c>
      <c r="B237">
        <v>43</v>
      </c>
      <c r="C237" t="s">
        <v>259</v>
      </c>
    </row>
    <row r="238" spans="1:3" x14ac:dyDescent="0.3">
      <c r="A238">
        <v>236</v>
      </c>
      <c r="B238">
        <v>28</v>
      </c>
      <c r="C238" t="s">
        <v>260</v>
      </c>
    </row>
    <row r="239" spans="1:3" x14ac:dyDescent="0.3">
      <c r="A239">
        <v>237</v>
      </c>
      <c r="B239">
        <v>62</v>
      </c>
      <c r="C239" t="s">
        <v>261</v>
      </c>
    </row>
    <row r="240" spans="1:3" x14ac:dyDescent="0.3">
      <c r="A240">
        <v>238</v>
      </c>
      <c r="B240">
        <v>40</v>
      </c>
      <c r="C240" t="s">
        <v>262</v>
      </c>
    </row>
    <row r="241" spans="1:3" x14ac:dyDescent="0.3">
      <c r="A241">
        <v>239</v>
      </c>
      <c r="B241">
        <v>8</v>
      </c>
      <c r="C241" t="s">
        <v>263</v>
      </c>
    </row>
    <row r="242" spans="1:3" x14ac:dyDescent="0.3">
      <c r="A242">
        <v>240</v>
      </c>
      <c r="B242">
        <v>61</v>
      </c>
      <c r="C242" t="s">
        <v>264</v>
      </c>
    </row>
    <row r="243" spans="1:3" x14ac:dyDescent="0.3">
      <c r="A243">
        <v>241</v>
      </c>
      <c r="B243">
        <v>33</v>
      </c>
      <c r="C243" t="s">
        <v>265</v>
      </c>
    </row>
    <row r="244" spans="1:3" x14ac:dyDescent="0.3">
      <c r="A244">
        <v>242</v>
      </c>
      <c r="B244">
        <v>42</v>
      </c>
      <c r="C244" t="s">
        <v>266</v>
      </c>
    </row>
    <row r="245" spans="1:3" x14ac:dyDescent="0.3">
      <c r="A245">
        <v>243</v>
      </c>
      <c r="B245">
        <v>5</v>
      </c>
      <c r="C245" t="s">
        <v>267</v>
      </c>
    </row>
    <row r="246" spans="1:3" x14ac:dyDescent="0.3">
      <c r="A246">
        <v>244</v>
      </c>
      <c r="B246">
        <v>29</v>
      </c>
      <c r="C246" t="s">
        <v>268</v>
      </c>
    </row>
    <row r="247" spans="1:3" x14ac:dyDescent="0.3">
      <c r="A247">
        <v>245</v>
      </c>
      <c r="B247">
        <v>5</v>
      </c>
      <c r="C247" s="2" t="s">
        <v>269</v>
      </c>
    </row>
    <row r="248" spans="1:3" x14ac:dyDescent="0.3">
      <c r="A248">
        <v>246</v>
      </c>
      <c r="B248">
        <v>25</v>
      </c>
      <c r="C248" t="s">
        <v>270</v>
      </c>
    </row>
    <row r="249" spans="1:3" x14ac:dyDescent="0.3">
      <c r="A249">
        <v>247</v>
      </c>
      <c r="B249">
        <v>35</v>
      </c>
      <c r="C249" t="s">
        <v>271</v>
      </c>
    </row>
    <row r="250" spans="1:3" x14ac:dyDescent="0.3">
      <c r="A250">
        <v>248</v>
      </c>
      <c r="B250">
        <v>37</v>
      </c>
      <c r="C250" t="s">
        <v>272</v>
      </c>
    </row>
    <row r="251" spans="1:3" x14ac:dyDescent="0.3">
      <c r="A251">
        <v>249</v>
      </c>
      <c r="B251">
        <v>66</v>
      </c>
      <c r="C251" t="s">
        <v>273</v>
      </c>
    </row>
    <row r="252" spans="1:3" x14ac:dyDescent="0.3">
      <c r="A252">
        <v>250</v>
      </c>
      <c r="B252">
        <v>50</v>
      </c>
      <c r="C252" t="s">
        <v>274</v>
      </c>
    </row>
    <row r="253" spans="1:3" x14ac:dyDescent="0.3">
      <c r="A253">
        <v>251</v>
      </c>
      <c r="B253">
        <v>63</v>
      </c>
      <c r="C253" t="s">
        <v>275</v>
      </c>
    </row>
    <row r="254" spans="1:3" x14ac:dyDescent="0.3">
      <c r="A254">
        <v>252</v>
      </c>
      <c r="B254">
        <v>47</v>
      </c>
      <c r="C254" t="s">
        <v>276</v>
      </c>
    </row>
    <row r="255" spans="1:3" x14ac:dyDescent="0.3">
      <c r="A255">
        <v>253</v>
      </c>
      <c r="B255">
        <v>20</v>
      </c>
      <c r="C255" t="s">
        <v>277</v>
      </c>
    </row>
    <row r="256" spans="1:3" x14ac:dyDescent="0.3">
      <c r="A256">
        <v>254</v>
      </c>
      <c r="B256">
        <v>19</v>
      </c>
      <c r="C256" t="s">
        <v>278</v>
      </c>
    </row>
    <row r="257" spans="1:3" x14ac:dyDescent="0.3">
      <c r="A257">
        <v>255</v>
      </c>
      <c r="B257">
        <v>69</v>
      </c>
      <c r="C257" t="s">
        <v>279</v>
      </c>
    </row>
    <row r="258" spans="1:3" x14ac:dyDescent="0.3">
      <c r="A258">
        <v>256</v>
      </c>
      <c r="B258">
        <v>10</v>
      </c>
      <c r="C258" t="s">
        <v>280</v>
      </c>
    </row>
    <row r="259" spans="1:3" hidden="1" x14ac:dyDescent="0.3">
      <c r="A259">
        <v>257</v>
      </c>
      <c r="B259">
        <v>0</v>
      </c>
      <c r="C259" t="s">
        <v>281</v>
      </c>
    </row>
    <row r="260" spans="1:3" x14ac:dyDescent="0.3">
      <c r="A260">
        <v>258</v>
      </c>
      <c r="B260">
        <v>23</v>
      </c>
      <c r="C260" t="s">
        <v>282</v>
      </c>
    </row>
    <row r="261" spans="1:3" x14ac:dyDescent="0.3">
      <c r="A261">
        <v>259</v>
      </c>
      <c r="B261">
        <v>64</v>
      </c>
      <c r="C261" t="s">
        <v>283</v>
      </c>
    </row>
    <row r="262" spans="1:3" x14ac:dyDescent="0.3">
      <c r="A262">
        <v>260</v>
      </c>
      <c r="B262">
        <v>11</v>
      </c>
      <c r="C262" t="s">
        <v>284</v>
      </c>
    </row>
    <row r="263" spans="1:3" x14ac:dyDescent="0.3">
      <c r="A263">
        <v>261</v>
      </c>
      <c r="B263">
        <v>38</v>
      </c>
      <c r="C263" t="s">
        <v>285</v>
      </c>
    </row>
    <row r="264" spans="1:3" x14ac:dyDescent="0.3">
      <c r="A264">
        <v>262</v>
      </c>
      <c r="B264">
        <v>7</v>
      </c>
      <c r="C264" t="s">
        <v>286</v>
      </c>
    </row>
    <row r="265" spans="1:3" x14ac:dyDescent="0.3">
      <c r="A265">
        <v>263</v>
      </c>
      <c r="B265">
        <v>32</v>
      </c>
      <c r="C265" t="s">
        <v>287</v>
      </c>
    </row>
    <row r="266" spans="1:3" x14ac:dyDescent="0.3">
      <c r="A266">
        <v>264</v>
      </c>
      <c r="B266">
        <v>11</v>
      </c>
      <c r="C266" t="s">
        <v>288</v>
      </c>
    </row>
    <row r="267" spans="1:3" x14ac:dyDescent="0.3">
      <c r="A267">
        <v>265</v>
      </c>
      <c r="B267">
        <v>24</v>
      </c>
      <c r="C267" t="s">
        <v>289</v>
      </c>
    </row>
    <row r="268" spans="1:3" x14ac:dyDescent="0.3">
      <c r="A268">
        <v>266</v>
      </c>
      <c r="B268">
        <v>49</v>
      </c>
      <c r="C268" t="s">
        <v>290</v>
      </c>
    </row>
    <row r="269" spans="1:3" x14ac:dyDescent="0.3">
      <c r="A269">
        <v>267</v>
      </c>
      <c r="B269">
        <v>36</v>
      </c>
      <c r="C269" t="s">
        <v>291</v>
      </c>
    </row>
    <row r="270" spans="1:3" x14ac:dyDescent="0.3">
      <c r="A270">
        <v>268</v>
      </c>
      <c r="B270">
        <v>15</v>
      </c>
      <c r="C270" t="s">
        <v>292</v>
      </c>
    </row>
    <row r="271" spans="1:3" x14ac:dyDescent="0.3">
      <c r="A271">
        <v>269</v>
      </c>
      <c r="B271">
        <v>58</v>
      </c>
      <c r="C271" t="s">
        <v>293</v>
      </c>
    </row>
    <row r="272" spans="1:3" x14ac:dyDescent="0.3">
      <c r="A272">
        <v>270</v>
      </c>
      <c r="B272">
        <v>34</v>
      </c>
      <c r="C272" t="s">
        <v>294</v>
      </c>
    </row>
    <row r="273" spans="1:3" hidden="1" x14ac:dyDescent="0.3">
      <c r="A273">
        <v>271</v>
      </c>
      <c r="B273">
        <v>0</v>
      </c>
      <c r="C273" t="s">
        <v>295</v>
      </c>
    </row>
    <row r="274" spans="1:3" x14ac:dyDescent="0.3">
      <c r="A274">
        <v>272</v>
      </c>
      <c r="B274">
        <v>43</v>
      </c>
      <c r="C274" t="s">
        <v>296</v>
      </c>
    </row>
    <row r="275" spans="1:3" x14ac:dyDescent="0.3">
      <c r="A275">
        <v>273</v>
      </c>
      <c r="B275">
        <v>21</v>
      </c>
      <c r="C275" t="s">
        <v>297</v>
      </c>
    </row>
    <row r="276" spans="1:3" x14ac:dyDescent="0.3">
      <c r="A276">
        <v>274</v>
      </c>
      <c r="B276">
        <v>32</v>
      </c>
      <c r="C276" t="s">
        <v>298</v>
      </c>
    </row>
    <row r="277" spans="1:3" x14ac:dyDescent="0.3">
      <c r="A277">
        <v>275</v>
      </c>
      <c r="B277">
        <v>49</v>
      </c>
      <c r="C277" t="s">
        <v>299</v>
      </c>
    </row>
    <row r="278" spans="1:3" x14ac:dyDescent="0.3">
      <c r="A278">
        <v>276</v>
      </c>
      <c r="B278">
        <v>41</v>
      </c>
      <c r="C278" t="s">
        <v>300</v>
      </c>
    </row>
    <row r="279" spans="1:3" x14ac:dyDescent="0.3">
      <c r="A279">
        <v>277</v>
      </c>
      <c r="B279">
        <v>7</v>
      </c>
      <c r="C279" t="s">
        <v>301</v>
      </c>
    </row>
    <row r="280" spans="1:3" x14ac:dyDescent="0.3">
      <c r="A280">
        <v>278</v>
      </c>
      <c r="B280">
        <v>35</v>
      </c>
      <c r="C280" t="s">
        <v>302</v>
      </c>
    </row>
    <row r="281" spans="1:3" x14ac:dyDescent="0.3">
      <c r="A281">
        <v>279</v>
      </c>
      <c r="B281">
        <v>18</v>
      </c>
      <c r="C281" t="s">
        <v>303</v>
      </c>
    </row>
    <row r="282" spans="1:3" x14ac:dyDescent="0.3">
      <c r="A282">
        <v>280</v>
      </c>
      <c r="B282">
        <v>15</v>
      </c>
      <c r="C282" t="s">
        <v>304</v>
      </c>
    </row>
    <row r="283" spans="1:3" hidden="1" x14ac:dyDescent="0.3">
      <c r="A283">
        <v>281</v>
      </c>
      <c r="B283">
        <v>0</v>
      </c>
      <c r="C283" t="s">
        <v>305</v>
      </c>
    </row>
    <row r="284" spans="1:3" x14ac:dyDescent="0.3">
      <c r="A284">
        <v>282</v>
      </c>
      <c r="B284">
        <v>4</v>
      </c>
      <c r="C284" t="s">
        <v>306</v>
      </c>
    </row>
    <row r="285" spans="1:3" hidden="1" x14ac:dyDescent="0.3">
      <c r="A285">
        <v>283</v>
      </c>
      <c r="B285">
        <v>0</v>
      </c>
      <c r="C285" t="s">
        <v>307</v>
      </c>
    </row>
    <row r="286" spans="1:3" hidden="1" x14ac:dyDescent="0.3">
      <c r="A286">
        <v>284</v>
      </c>
      <c r="B286">
        <v>0</v>
      </c>
      <c r="C286" t="s">
        <v>308</v>
      </c>
    </row>
    <row r="287" spans="1:3" x14ac:dyDescent="0.3">
      <c r="A287">
        <v>285</v>
      </c>
      <c r="B287">
        <v>30</v>
      </c>
      <c r="C287" t="s">
        <v>309</v>
      </c>
    </row>
    <row r="288" spans="1:3" x14ac:dyDescent="0.3">
      <c r="A288">
        <v>286</v>
      </c>
      <c r="B288">
        <v>34</v>
      </c>
      <c r="C288" t="s">
        <v>310</v>
      </c>
    </row>
    <row r="289" spans="1:3" x14ac:dyDescent="0.3">
      <c r="A289">
        <v>287</v>
      </c>
      <c r="B289">
        <v>35</v>
      </c>
      <c r="C289" t="s">
        <v>311</v>
      </c>
    </row>
    <row r="290" spans="1:3" x14ac:dyDescent="0.3">
      <c r="A290">
        <v>288</v>
      </c>
      <c r="B290">
        <v>39</v>
      </c>
      <c r="C290" t="s">
        <v>312</v>
      </c>
    </row>
    <row r="291" spans="1:3" x14ac:dyDescent="0.3">
      <c r="A291">
        <v>289</v>
      </c>
      <c r="B291">
        <v>30</v>
      </c>
      <c r="C291" t="s">
        <v>313</v>
      </c>
    </row>
    <row r="292" spans="1:3" x14ac:dyDescent="0.3">
      <c r="A292">
        <v>290</v>
      </c>
      <c r="B292">
        <v>14</v>
      </c>
      <c r="C292" t="s">
        <v>314</v>
      </c>
    </row>
    <row r="293" spans="1:3" x14ac:dyDescent="0.3">
      <c r="A293">
        <v>291</v>
      </c>
      <c r="B293">
        <v>14</v>
      </c>
      <c r="C293" t="s">
        <v>315</v>
      </c>
    </row>
    <row r="294" spans="1:3" x14ac:dyDescent="0.3">
      <c r="A294">
        <v>292</v>
      </c>
      <c r="B294">
        <v>12</v>
      </c>
      <c r="C294" s="2" t="s">
        <v>316</v>
      </c>
    </row>
    <row r="295" spans="1:3" hidden="1" x14ac:dyDescent="0.3">
      <c r="A295">
        <v>293</v>
      </c>
      <c r="B295">
        <v>0</v>
      </c>
      <c r="C295" t="s">
        <v>317</v>
      </c>
    </row>
    <row r="296" spans="1:3" x14ac:dyDescent="0.3">
      <c r="A296">
        <v>294</v>
      </c>
      <c r="B296">
        <v>32</v>
      </c>
      <c r="C296" t="s">
        <v>318</v>
      </c>
    </row>
    <row r="297" spans="1:3" x14ac:dyDescent="0.3">
      <c r="A297">
        <v>295</v>
      </c>
      <c r="B297">
        <v>70</v>
      </c>
      <c r="C297" t="s">
        <v>319</v>
      </c>
    </row>
    <row r="298" spans="1:3" x14ac:dyDescent="0.3">
      <c r="A298">
        <v>296</v>
      </c>
      <c r="B298">
        <v>74</v>
      </c>
      <c r="C298" t="s">
        <v>320</v>
      </c>
    </row>
    <row r="299" spans="1:3" x14ac:dyDescent="0.3">
      <c r="A299">
        <v>297</v>
      </c>
      <c r="B299">
        <v>18</v>
      </c>
      <c r="C299" t="s">
        <v>321</v>
      </c>
    </row>
    <row r="300" spans="1:3" x14ac:dyDescent="0.3">
      <c r="A300">
        <v>298</v>
      </c>
      <c r="B300">
        <v>51</v>
      </c>
      <c r="C300" t="s">
        <v>322</v>
      </c>
    </row>
    <row r="301" spans="1:3" hidden="1" x14ac:dyDescent="0.3">
      <c r="A301">
        <v>299</v>
      </c>
      <c r="B301">
        <v>0</v>
      </c>
      <c r="C301" t="s">
        <v>323</v>
      </c>
    </row>
    <row r="302" spans="1:3" hidden="1" x14ac:dyDescent="0.3">
      <c r="A302">
        <v>300</v>
      </c>
      <c r="B302">
        <v>0</v>
      </c>
      <c r="C302" t="s">
        <v>324</v>
      </c>
    </row>
    <row r="303" spans="1:3" x14ac:dyDescent="0.3">
      <c r="A303">
        <v>301</v>
      </c>
      <c r="B303">
        <v>43</v>
      </c>
      <c r="C303" t="s">
        <v>325</v>
      </c>
    </row>
    <row r="304" spans="1:3" x14ac:dyDescent="0.3">
      <c r="A304">
        <v>302</v>
      </c>
      <c r="B304">
        <v>42</v>
      </c>
      <c r="C304" t="s">
        <v>326</v>
      </c>
    </row>
    <row r="305" spans="1:3" x14ac:dyDescent="0.3">
      <c r="A305">
        <v>303</v>
      </c>
      <c r="B305">
        <v>32</v>
      </c>
      <c r="C305" t="s">
        <v>327</v>
      </c>
    </row>
    <row r="306" spans="1:3" x14ac:dyDescent="0.3">
      <c r="A306">
        <v>304</v>
      </c>
      <c r="B306">
        <v>9</v>
      </c>
      <c r="C306" t="s">
        <v>328</v>
      </c>
    </row>
    <row r="307" spans="1:3" x14ac:dyDescent="0.3">
      <c r="A307">
        <v>305</v>
      </c>
      <c r="B307">
        <v>36</v>
      </c>
      <c r="C307" t="s">
        <v>329</v>
      </c>
    </row>
    <row r="308" spans="1:3" x14ac:dyDescent="0.3">
      <c r="A308">
        <v>306</v>
      </c>
      <c r="B308">
        <v>44</v>
      </c>
      <c r="C308" t="s">
        <v>330</v>
      </c>
    </row>
    <row r="309" spans="1:3" x14ac:dyDescent="0.3">
      <c r="A309">
        <v>307</v>
      </c>
      <c r="B309">
        <v>14</v>
      </c>
      <c r="C309" t="s">
        <v>331</v>
      </c>
    </row>
    <row r="310" spans="1:3" hidden="1" x14ac:dyDescent="0.3">
      <c r="A310">
        <v>308</v>
      </c>
      <c r="B310">
        <v>0</v>
      </c>
      <c r="C310" t="s">
        <v>332</v>
      </c>
    </row>
    <row r="311" spans="1:3" x14ac:dyDescent="0.3">
      <c r="A311">
        <v>309</v>
      </c>
      <c r="B311">
        <v>9</v>
      </c>
      <c r="C311" t="s">
        <v>333</v>
      </c>
    </row>
    <row r="312" spans="1:3" x14ac:dyDescent="0.3">
      <c r="A312">
        <v>310</v>
      </c>
      <c r="B312">
        <v>81</v>
      </c>
      <c r="C312" t="s">
        <v>334</v>
      </c>
    </row>
    <row r="313" spans="1:3" hidden="1" x14ac:dyDescent="0.3">
      <c r="A313">
        <v>311</v>
      </c>
      <c r="B313">
        <v>0</v>
      </c>
      <c r="C313" t="s">
        <v>335</v>
      </c>
    </row>
    <row r="314" spans="1:3" x14ac:dyDescent="0.3">
      <c r="A314">
        <v>312</v>
      </c>
      <c r="B314">
        <v>28</v>
      </c>
      <c r="C314" s="2" t="s">
        <v>336</v>
      </c>
    </row>
    <row r="315" spans="1:3" x14ac:dyDescent="0.3">
      <c r="A315">
        <v>313</v>
      </c>
      <c r="B315">
        <v>24</v>
      </c>
      <c r="C315" t="s">
        <v>337</v>
      </c>
    </row>
    <row r="316" spans="1:3" x14ac:dyDescent="0.3">
      <c r="A316">
        <v>314</v>
      </c>
      <c r="B316">
        <v>20</v>
      </c>
      <c r="C316" t="s">
        <v>338</v>
      </c>
    </row>
    <row r="317" spans="1:3" x14ac:dyDescent="0.3">
      <c r="A317">
        <v>315</v>
      </c>
      <c r="B317">
        <v>6</v>
      </c>
      <c r="C317" t="s">
        <v>339</v>
      </c>
    </row>
    <row r="318" spans="1:3" x14ac:dyDescent="0.3">
      <c r="A318">
        <v>316</v>
      </c>
      <c r="B318">
        <v>9</v>
      </c>
      <c r="C318" t="s">
        <v>340</v>
      </c>
    </row>
    <row r="319" spans="1:3" hidden="1" x14ac:dyDescent="0.3">
      <c r="A319">
        <v>317</v>
      </c>
      <c r="B319">
        <v>0</v>
      </c>
      <c r="C319" t="s">
        <v>341</v>
      </c>
    </row>
    <row r="320" spans="1:3" hidden="1" x14ac:dyDescent="0.3">
      <c r="A320">
        <v>318</v>
      </c>
      <c r="B320">
        <v>0</v>
      </c>
      <c r="C320" t="s">
        <v>342</v>
      </c>
    </row>
    <row r="321" spans="1:3" x14ac:dyDescent="0.3">
      <c r="A321">
        <v>319</v>
      </c>
      <c r="B321">
        <v>47</v>
      </c>
      <c r="C321" t="s">
        <v>343</v>
      </c>
    </row>
    <row r="322" spans="1:3" x14ac:dyDescent="0.3">
      <c r="A322">
        <v>320</v>
      </c>
      <c r="B322">
        <v>54</v>
      </c>
      <c r="C322" t="s">
        <v>344</v>
      </c>
    </row>
    <row r="323" spans="1:3" x14ac:dyDescent="0.3">
      <c r="A323">
        <v>321</v>
      </c>
      <c r="B323">
        <v>7</v>
      </c>
      <c r="C323" t="s">
        <v>345</v>
      </c>
    </row>
    <row r="324" spans="1:3" x14ac:dyDescent="0.3">
      <c r="A324">
        <v>322</v>
      </c>
      <c r="B324">
        <v>37</v>
      </c>
      <c r="C324" t="s">
        <v>346</v>
      </c>
    </row>
    <row r="325" spans="1:3" x14ac:dyDescent="0.3">
      <c r="A325">
        <v>323</v>
      </c>
      <c r="B325">
        <v>38</v>
      </c>
      <c r="C325" t="s">
        <v>347</v>
      </c>
    </row>
    <row r="326" spans="1:3" x14ac:dyDescent="0.3">
      <c r="A326">
        <v>324</v>
      </c>
      <c r="B326">
        <v>19</v>
      </c>
      <c r="C326" t="s">
        <v>348</v>
      </c>
    </row>
    <row r="327" spans="1:3" x14ac:dyDescent="0.3">
      <c r="A327">
        <v>325</v>
      </c>
      <c r="B327">
        <v>8</v>
      </c>
      <c r="C327" t="s">
        <v>349</v>
      </c>
    </row>
    <row r="328" spans="1:3" hidden="1" x14ac:dyDescent="0.3">
      <c r="A328">
        <v>326</v>
      </c>
      <c r="B328">
        <v>0</v>
      </c>
      <c r="C328" t="s">
        <v>350</v>
      </c>
    </row>
    <row r="329" spans="1:3" hidden="1" x14ac:dyDescent="0.3">
      <c r="A329">
        <v>327</v>
      </c>
      <c r="B329">
        <v>0</v>
      </c>
      <c r="C329" t="s">
        <v>351</v>
      </c>
    </row>
    <row r="330" spans="1:3" x14ac:dyDescent="0.3">
      <c r="A330">
        <v>328</v>
      </c>
      <c r="B330">
        <v>4</v>
      </c>
      <c r="C330" t="s">
        <v>352</v>
      </c>
    </row>
    <row r="331" spans="1:3" x14ac:dyDescent="0.3">
      <c r="A331">
        <v>329</v>
      </c>
      <c r="B331">
        <v>12</v>
      </c>
      <c r="C331" t="s">
        <v>353</v>
      </c>
    </row>
    <row r="332" spans="1:3" x14ac:dyDescent="0.3">
      <c r="A332">
        <v>330</v>
      </c>
      <c r="B332">
        <v>8</v>
      </c>
      <c r="C332" t="s">
        <v>354</v>
      </c>
    </row>
    <row r="333" spans="1:3" x14ac:dyDescent="0.3">
      <c r="A333">
        <v>331</v>
      </c>
      <c r="B333">
        <v>54</v>
      </c>
      <c r="C333" t="s">
        <v>355</v>
      </c>
    </row>
    <row r="334" spans="1:3" x14ac:dyDescent="0.3">
      <c r="A334">
        <v>332</v>
      </c>
      <c r="B334">
        <v>16</v>
      </c>
      <c r="C334" t="s">
        <v>356</v>
      </c>
    </row>
    <row r="335" spans="1:3" x14ac:dyDescent="0.3">
      <c r="A335">
        <v>333</v>
      </c>
      <c r="B335">
        <v>46</v>
      </c>
      <c r="C335" t="s">
        <v>357</v>
      </c>
    </row>
    <row r="336" spans="1:3" x14ac:dyDescent="0.3">
      <c r="A336">
        <v>334</v>
      </c>
      <c r="B336">
        <v>16</v>
      </c>
      <c r="C336" t="s">
        <v>358</v>
      </c>
    </row>
    <row r="337" spans="1:3" x14ac:dyDescent="0.3">
      <c r="A337">
        <v>335</v>
      </c>
      <c r="B337">
        <v>79</v>
      </c>
      <c r="C337" t="s">
        <v>359</v>
      </c>
    </row>
    <row r="338" spans="1:3" x14ac:dyDescent="0.3">
      <c r="A338">
        <v>336</v>
      </c>
      <c r="B338">
        <v>8</v>
      </c>
      <c r="C338" t="s">
        <v>360</v>
      </c>
    </row>
    <row r="339" spans="1:3" x14ac:dyDescent="0.3">
      <c r="A339">
        <v>337</v>
      </c>
      <c r="B339">
        <v>45</v>
      </c>
      <c r="C339" t="s">
        <v>361</v>
      </c>
    </row>
    <row r="340" spans="1:3" x14ac:dyDescent="0.3">
      <c r="A340">
        <v>338</v>
      </c>
      <c r="B340">
        <v>48</v>
      </c>
      <c r="C340" t="s">
        <v>362</v>
      </c>
    </row>
    <row r="341" spans="1:3" x14ac:dyDescent="0.3">
      <c r="A341">
        <v>339</v>
      </c>
      <c r="B341">
        <v>35</v>
      </c>
      <c r="C341" t="s">
        <v>363</v>
      </c>
    </row>
    <row r="342" spans="1:3" x14ac:dyDescent="0.3">
      <c r="A342">
        <v>340</v>
      </c>
      <c r="B342">
        <v>29</v>
      </c>
      <c r="C342" t="s">
        <v>364</v>
      </c>
    </row>
    <row r="343" spans="1:3" x14ac:dyDescent="0.3">
      <c r="A343">
        <v>341</v>
      </c>
      <c r="B343">
        <v>40</v>
      </c>
      <c r="C343" t="s">
        <v>365</v>
      </c>
    </row>
    <row r="344" spans="1:3" x14ac:dyDescent="0.3">
      <c r="A344">
        <v>342</v>
      </c>
      <c r="B344">
        <v>12</v>
      </c>
      <c r="C344" t="s">
        <v>366</v>
      </c>
    </row>
    <row r="345" spans="1:3" x14ac:dyDescent="0.3">
      <c r="A345">
        <v>343</v>
      </c>
      <c r="B345">
        <v>53</v>
      </c>
      <c r="C345" t="s">
        <v>367</v>
      </c>
    </row>
    <row r="346" spans="1:3" x14ac:dyDescent="0.3">
      <c r="A346">
        <v>344</v>
      </c>
      <c r="B346">
        <v>76</v>
      </c>
      <c r="C346" t="s">
        <v>368</v>
      </c>
    </row>
    <row r="347" spans="1:3" x14ac:dyDescent="0.3">
      <c r="A347">
        <v>345</v>
      </c>
      <c r="B347">
        <v>73</v>
      </c>
      <c r="C347" t="s">
        <v>369</v>
      </c>
    </row>
    <row r="348" spans="1:3" x14ac:dyDescent="0.3">
      <c r="A348">
        <v>346</v>
      </c>
      <c r="B348">
        <v>7</v>
      </c>
      <c r="C348" t="s">
        <v>370</v>
      </c>
    </row>
    <row r="349" spans="1:3" x14ac:dyDescent="0.3">
      <c r="A349">
        <v>347</v>
      </c>
      <c r="B349">
        <v>40</v>
      </c>
      <c r="C349" t="s">
        <v>371</v>
      </c>
    </row>
    <row r="350" spans="1:3" x14ac:dyDescent="0.3">
      <c r="A350">
        <v>348</v>
      </c>
      <c r="B350">
        <v>56</v>
      </c>
      <c r="C350" t="s">
        <v>372</v>
      </c>
    </row>
    <row r="351" spans="1:3" hidden="1" x14ac:dyDescent="0.3">
      <c r="A351">
        <v>349</v>
      </c>
      <c r="B351">
        <v>0</v>
      </c>
      <c r="C351" t="s">
        <v>373</v>
      </c>
    </row>
    <row r="352" spans="1:3" x14ac:dyDescent="0.3">
      <c r="A352">
        <v>350</v>
      </c>
      <c r="B352">
        <v>30</v>
      </c>
      <c r="C352" t="s">
        <v>374</v>
      </c>
    </row>
    <row r="353" spans="1:3" x14ac:dyDescent="0.3">
      <c r="A353">
        <v>351</v>
      </c>
      <c r="B353">
        <v>23</v>
      </c>
      <c r="C353" t="s">
        <v>375</v>
      </c>
    </row>
    <row r="354" spans="1:3" x14ac:dyDescent="0.3">
      <c r="A354">
        <v>352</v>
      </c>
      <c r="B354">
        <v>5</v>
      </c>
      <c r="C354" t="s">
        <v>376</v>
      </c>
    </row>
    <row r="355" spans="1:3" x14ac:dyDescent="0.3">
      <c r="A355">
        <v>353</v>
      </c>
      <c r="B355">
        <v>36</v>
      </c>
      <c r="C355" t="s">
        <v>377</v>
      </c>
    </row>
    <row r="356" spans="1:3" x14ac:dyDescent="0.3">
      <c r="A356">
        <v>354</v>
      </c>
      <c r="B356">
        <v>48</v>
      </c>
      <c r="C356" t="s">
        <v>378</v>
      </c>
    </row>
    <row r="357" spans="1:3" x14ac:dyDescent="0.3">
      <c r="A357">
        <v>355</v>
      </c>
      <c r="B357">
        <v>6</v>
      </c>
      <c r="C357" t="s">
        <v>379</v>
      </c>
    </row>
    <row r="358" spans="1:3" x14ac:dyDescent="0.3">
      <c r="A358">
        <v>356</v>
      </c>
      <c r="B358">
        <v>66</v>
      </c>
      <c r="C358" t="s">
        <v>380</v>
      </c>
    </row>
    <row r="359" spans="1:3" x14ac:dyDescent="0.3">
      <c r="A359">
        <v>357</v>
      </c>
      <c r="B359">
        <v>65</v>
      </c>
      <c r="C359" t="s">
        <v>381</v>
      </c>
    </row>
    <row r="360" spans="1:3" x14ac:dyDescent="0.3">
      <c r="A360">
        <v>358</v>
      </c>
      <c r="B360">
        <v>15</v>
      </c>
      <c r="C360" t="s">
        <v>382</v>
      </c>
    </row>
    <row r="361" spans="1:3" x14ac:dyDescent="0.3">
      <c r="A361">
        <v>359</v>
      </c>
      <c r="B361">
        <v>47</v>
      </c>
      <c r="C361" s="2" t="s">
        <v>383</v>
      </c>
    </row>
    <row r="362" spans="1:3" x14ac:dyDescent="0.3">
      <c r="A362">
        <v>360</v>
      </c>
      <c r="B362">
        <v>37</v>
      </c>
      <c r="C362" t="s">
        <v>384</v>
      </c>
    </row>
    <row r="363" spans="1:3" x14ac:dyDescent="0.3">
      <c r="A363">
        <v>361</v>
      </c>
      <c r="B363">
        <v>35</v>
      </c>
      <c r="C363" t="s">
        <v>385</v>
      </c>
    </row>
    <row r="364" spans="1:3" x14ac:dyDescent="0.3">
      <c r="A364">
        <v>362</v>
      </c>
      <c r="B364">
        <v>55</v>
      </c>
      <c r="C364" t="s">
        <v>386</v>
      </c>
    </row>
    <row r="365" spans="1:3" hidden="1" x14ac:dyDescent="0.3">
      <c r="A365">
        <v>363</v>
      </c>
      <c r="B365">
        <v>0</v>
      </c>
      <c r="C365" t="s">
        <v>387</v>
      </c>
    </row>
    <row r="366" spans="1:3" x14ac:dyDescent="0.3">
      <c r="A366">
        <v>364</v>
      </c>
      <c r="B366">
        <v>28</v>
      </c>
      <c r="C366" t="s">
        <v>388</v>
      </c>
    </row>
    <row r="367" spans="1:3" x14ac:dyDescent="0.3">
      <c r="A367">
        <v>365</v>
      </c>
      <c r="B367">
        <v>27</v>
      </c>
      <c r="C367" t="s">
        <v>389</v>
      </c>
    </row>
    <row r="368" spans="1:3" x14ac:dyDescent="0.3">
      <c r="A368">
        <v>366</v>
      </c>
      <c r="B368">
        <v>35</v>
      </c>
      <c r="C368" t="s">
        <v>390</v>
      </c>
    </row>
    <row r="369" spans="1:3" x14ac:dyDescent="0.3">
      <c r="A369">
        <v>367</v>
      </c>
      <c r="B369">
        <v>37</v>
      </c>
      <c r="C369" t="s">
        <v>391</v>
      </c>
    </row>
    <row r="370" spans="1:3" x14ac:dyDescent="0.3">
      <c r="A370">
        <v>368</v>
      </c>
      <c r="B370">
        <v>61</v>
      </c>
      <c r="C370" t="s">
        <v>392</v>
      </c>
    </row>
    <row r="371" spans="1:3" x14ac:dyDescent="0.3">
      <c r="A371">
        <v>369</v>
      </c>
      <c r="B371">
        <v>42</v>
      </c>
      <c r="C371" t="s">
        <v>393</v>
      </c>
    </row>
    <row r="372" spans="1:3" x14ac:dyDescent="0.3">
      <c r="A372">
        <v>370</v>
      </c>
      <c r="B372">
        <v>20</v>
      </c>
      <c r="C372" t="s">
        <v>394</v>
      </c>
    </row>
    <row r="373" spans="1:3" x14ac:dyDescent="0.3">
      <c r="A373">
        <v>371</v>
      </c>
      <c r="B373">
        <v>57</v>
      </c>
      <c r="C373" t="s">
        <v>395</v>
      </c>
    </row>
    <row r="374" spans="1:3" x14ac:dyDescent="0.3">
      <c r="A374">
        <v>372</v>
      </c>
      <c r="B374">
        <v>6</v>
      </c>
      <c r="C374" t="s">
        <v>396</v>
      </c>
    </row>
    <row r="375" spans="1:3" hidden="1" x14ac:dyDescent="0.3">
      <c r="A375">
        <v>373</v>
      </c>
      <c r="B375">
        <v>0</v>
      </c>
      <c r="C375" t="s">
        <v>397</v>
      </c>
    </row>
    <row r="376" spans="1:3" hidden="1" x14ac:dyDescent="0.3">
      <c r="A376">
        <v>374</v>
      </c>
      <c r="B376">
        <v>0</v>
      </c>
      <c r="C376" t="s">
        <v>398</v>
      </c>
    </row>
    <row r="377" spans="1:3" x14ac:dyDescent="0.3">
      <c r="A377">
        <v>375</v>
      </c>
      <c r="B377">
        <v>39</v>
      </c>
      <c r="C377" t="s">
        <v>399</v>
      </c>
    </row>
    <row r="378" spans="1:3" x14ac:dyDescent="0.3">
      <c r="A378">
        <v>376</v>
      </c>
      <c r="B378">
        <v>46</v>
      </c>
      <c r="C378" t="s">
        <v>400</v>
      </c>
    </row>
    <row r="379" spans="1:3" x14ac:dyDescent="0.3">
      <c r="A379">
        <v>377</v>
      </c>
      <c r="B379">
        <v>26</v>
      </c>
      <c r="C379" t="s">
        <v>401</v>
      </c>
    </row>
    <row r="380" spans="1:3" x14ac:dyDescent="0.3">
      <c r="A380">
        <v>378</v>
      </c>
      <c r="B380">
        <v>29</v>
      </c>
      <c r="C380" t="s">
        <v>402</v>
      </c>
    </row>
    <row r="381" spans="1:3" x14ac:dyDescent="0.3">
      <c r="A381">
        <v>379</v>
      </c>
      <c r="B381">
        <v>30</v>
      </c>
      <c r="C381" t="s">
        <v>403</v>
      </c>
    </row>
    <row r="382" spans="1:3" x14ac:dyDescent="0.3">
      <c r="A382">
        <v>380</v>
      </c>
      <c r="B382">
        <v>47</v>
      </c>
      <c r="C382" t="s">
        <v>404</v>
      </c>
    </row>
    <row r="383" spans="1:3" x14ac:dyDescent="0.3">
      <c r="A383">
        <v>381</v>
      </c>
      <c r="B383">
        <v>38</v>
      </c>
      <c r="C383" t="s">
        <v>405</v>
      </c>
    </row>
    <row r="384" spans="1:3" x14ac:dyDescent="0.3">
      <c r="A384">
        <v>382</v>
      </c>
      <c r="B384">
        <v>60</v>
      </c>
      <c r="C384" t="s">
        <v>406</v>
      </c>
    </row>
    <row r="385" spans="1:3" x14ac:dyDescent="0.3">
      <c r="A385">
        <v>383</v>
      </c>
      <c r="B385">
        <v>40</v>
      </c>
      <c r="C385" t="s">
        <v>407</v>
      </c>
    </row>
    <row r="386" spans="1:3" x14ac:dyDescent="0.3">
      <c r="A386">
        <v>384</v>
      </c>
      <c r="B386">
        <v>24</v>
      </c>
      <c r="C386" t="s">
        <v>408</v>
      </c>
    </row>
    <row r="387" spans="1:3" x14ac:dyDescent="0.3">
      <c r="A387">
        <v>385</v>
      </c>
      <c r="B387">
        <v>35</v>
      </c>
      <c r="C387" t="s">
        <v>409</v>
      </c>
    </row>
    <row r="388" spans="1:3" hidden="1" x14ac:dyDescent="0.3">
      <c r="A388">
        <v>386</v>
      </c>
      <c r="B388">
        <v>0</v>
      </c>
      <c r="C388" t="s">
        <v>410</v>
      </c>
    </row>
    <row r="389" spans="1:3" x14ac:dyDescent="0.3">
      <c r="A389">
        <v>387</v>
      </c>
      <c r="B389">
        <v>7</v>
      </c>
      <c r="C389" t="s">
        <v>411</v>
      </c>
    </row>
    <row r="390" spans="1:3" x14ac:dyDescent="0.3">
      <c r="A390">
        <v>388</v>
      </c>
      <c r="B390">
        <v>40</v>
      </c>
      <c r="C390" t="s">
        <v>412</v>
      </c>
    </row>
    <row r="391" spans="1:3" x14ac:dyDescent="0.3">
      <c r="A391">
        <v>389</v>
      </c>
      <c r="B391">
        <v>80</v>
      </c>
      <c r="C391" t="s">
        <v>413</v>
      </c>
    </row>
    <row r="392" spans="1:3" x14ac:dyDescent="0.3">
      <c r="A392">
        <v>390</v>
      </c>
      <c r="B392">
        <v>39</v>
      </c>
      <c r="C392" t="s">
        <v>414</v>
      </c>
    </row>
    <row r="393" spans="1:3" x14ac:dyDescent="0.3">
      <c r="A393">
        <v>391</v>
      </c>
      <c r="B393">
        <v>2</v>
      </c>
      <c r="C393" t="s">
        <v>415</v>
      </c>
    </row>
    <row r="394" spans="1:3" x14ac:dyDescent="0.3">
      <c r="A394">
        <v>392</v>
      </c>
      <c r="B394">
        <v>52</v>
      </c>
      <c r="C394" t="s">
        <v>416</v>
      </c>
    </row>
    <row r="395" spans="1:3" hidden="1" x14ac:dyDescent="0.3">
      <c r="A395">
        <v>393</v>
      </c>
      <c r="B395">
        <v>0</v>
      </c>
      <c r="C395" t="s">
        <v>417</v>
      </c>
    </row>
    <row r="396" spans="1:3" x14ac:dyDescent="0.3">
      <c r="A396">
        <v>394</v>
      </c>
      <c r="B396">
        <v>12</v>
      </c>
      <c r="C396" t="s">
        <v>418</v>
      </c>
    </row>
    <row r="397" spans="1:3" x14ac:dyDescent="0.3">
      <c r="A397">
        <v>395</v>
      </c>
      <c r="B397">
        <v>40</v>
      </c>
      <c r="C397" t="s">
        <v>419</v>
      </c>
    </row>
    <row r="398" spans="1:3" x14ac:dyDescent="0.3">
      <c r="A398">
        <v>396</v>
      </c>
      <c r="B398">
        <v>52</v>
      </c>
      <c r="C398" t="s">
        <v>420</v>
      </c>
    </row>
    <row r="399" spans="1:3" x14ac:dyDescent="0.3">
      <c r="A399">
        <v>397</v>
      </c>
      <c r="B399">
        <v>30</v>
      </c>
      <c r="C399" t="s">
        <v>421</v>
      </c>
    </row>
    <row r="400" spans="1:3" x14ac:dyDescent="0.3">
      <c r="A400">
        <v>398</v>
      </c>
      <c r="B400">
        <v>23</v>
      </c>
      <c r="C400" t="s">
        <v>422</v>
      </c>
    </row>
    <row r="401" spans="1:3" x14ac:dyDescent="0.3">
      <c r="A401">
        <v>399</v>
      </c>
      <c r="B401">
        <v>18</v>
      </c>
      <c r="C401" t="s">
        <v>423</v>
      </c>
    </row>
    <row r="402" spans="1:3" x14ac:dyDescent="0.3">
      <c r="A402">
        <v>400</v>
      </c>
      <c r="B402">
        <v>49</v>
      </c>
      <c r="C402" t="s">
        <v>424</v>
      </c>
    </row>
    <row r="403" spans="1:3" x14ac:dyDescent="0.3">
      <c r="A403">
        <v>401</v>
      </c>
      <c r="B403">
        <v>45</v>
      </c>
      <c r="C403" t="s">
        <v>425</v>
      </c>
    </row>
    <row r="404" spans="1:3" x14ac:dyDescent="0.3">
      <c r="A404">
        <v>402</v>
      </c>
      <c r="B404">
        <v>8</v>
      </c>
      <c r="C404" t="s">
        <v>426</v>
      </c>
    </row>
    <row r="405" spans="1:3" x14ac:dyDescent="0.3">
      <c r="A405">
        <v>403</v>
      </c>
      <c r="B405">
        <v>12</v>
      </c>
      <c r="C405" t="s">
        <v>427</v>
      </c>
    </row>
    <row r="406" spans="1:3" x14ac:dyDescent="0.3">
      <c r="A406">
        <v>404</v>
      </c>
      <c r="B406">
        <v>47</v>
      </c>
      <c r="C406" t="s">
        <v>428</v>
      </c>
    </row>
    <row r="407" spans="1:3" x14ac:dyDescent="0.3">
      <c r="A407">
        <v>405</v>
      </c>
      <c r="B407">
        <v>34</v>
      </c>
      <c r="C407" t="s">
        <v>429</v>
      </c>
    </row>
    <row r="408" spans="1:3" x14ac:dyDescent="0.3">
      <c r="A408">
        <v>406</v>
      </c>
      <c r="B408">
        <v>58</v>
      </c>
      <c r="C408" t="s">
        <v>430</v>
      </c>
    </row>
    <row r="409" spans="1:3" x14ac:dyDescent="0.3">
      <c r="A409">
        <v>407</v>
      </c>
      <c r="B409">
        <v>14</v>
      </c>
      <c r="C409" t="s">
        <v>431</v>
      </c>
    </row>
    <row r="410" spans="1:3" x14ac:dyDescent="0.3">
      <c r="A410">
        <v>408</v>
      </c>
      <c r="B410">
        <v>52</v>
      </c>
      <c r="C410" t="s">
        <v>432</v>
      </c>
    </row>
    <row r="411" spans="1:3" x14ac:dyDescent="0.3">
      <c r="A411">
        <v>409</v>
      </c>
      <c r="B411">
        <v>7</v>
      </c>
      <c r="C411" t="s">
        <v>433</v>
      </c>
    </row>
    <row r="412" spans="1:3" x14ac:dyDescent="0.3">
      <c r="A412">
        <v>410</v>
      </c>
      <c r="B412">
        <v>5</v>
      </c>
      <c r="C412" t="s">
        <v>434</v>
      </c>
    </row>
    <row r="413" spans="1:3" x14ac:dyDescent="0.3">
      <c r="A413">
        <v>411</v>
      </c>
      <c r="B413">
        <v>7</v>
      </c>
      <c r="C413" t="s">
        <v>435</v>
      </c>
    </row>
    <row r="414" spans="1:3" hidden="1" x14ac:dyDescent="0.3">
      <c r="A414">
        <v>412</v>
      </c>
      <c r="B414">
        <v>0</v>
      </c>
      <c r="C414" t="s">
        <v>436</v>
      </c>
    </row>
    <row r="415" spans="1:3" x14ac:dyDescent="0.3">
      <c r="A415">
        <v>413</v>
      </c>
      <c r="B415">
        <v>15</v>
      </c>
      <c r="C415" t="s">
        <v>437</v>
      </c>
    </row>
    <row r="416" spans="1:3" x14ac:dyDescent="0.3">
      <c r="A416">
        <v>414</v>
      </c>
      <c r="B416">
        <v>11</v>
      </c>
      <c r="C416" t="s">
        <v>438</v>
      </c>
    </row>
    <row r="417" spans="1:3" x14ac:dyDescent="0.3">
      <c r="A417">
        <v>415</v>
      </c>
      <c r="B417">
        <v>48</v>
      </c>
      <c r="C417" t="s">
        <v>439</v>
      </c>
    </row>
    <row r="418" spans="1:3" x14ac:dyDescent="0.3">
      <c r="A418">
        <v>416</v>
      </c>
      <c r="B418">
        <v>2</v>
      </c>
      <c r="C418" t="s">
        <v>440</v>
      </c>
    </row>
    <row r="419" spans="1:3" x14ac:dyDescent="0.3">
      <c r="A419">
        <v>417</v>
      </c>
      <c r="B419">
        <v>19</v>
      </c>
      <c r="C419" t="s">
        <v>441</v>
      </c>
    </row>
    <row r="420" spans="1:3" x14ac:dyDescent="0.3">
      <c r="A420">
        <v>418</v>
      </c>
      <c r="B420">
        <v>62</v>
      </c>
      <c r="C420" t="s">
        <v>442</v>
      </c>
    </row>
    <row r="421" spans="1:3" x14ac:dyDescent="0.3">
      <c r="A421">
        <v>419</v>
      </c>
      <c r="B421">
        <v>6</v>
      </c>
      <c r="C421" t="s">
        <v>443</v>
      </c>
    </row>
    <row r="422" spans="1:3" x14ac:dyDescent="0.3">
      <c r="A422">
        <v>420</v>
      </c>
      <c r="B422">
        <v>52</v>
      </c>
      <c r="C422" t="s">
        <v>444</v>
      </c>
    </row>
    <row r="423" spans="1:3" x14ac:dyDescent="0.3">
      <c r="A423">
        <v>421</v>
      </c>
      <c r="B423">
        <v>8</v>
      </c>
      <c r="C423" t="s">
        <v>445</v>
      </c>
    </row>
    <row r="424" spans="1:3" hidden="1" x14ac:dyDescent="0.3">
      <c r="A424">
        <v>422</v>
      </c>
      <c r="B424">
        <v>0</v>
      </c>
      <c r="C424" t="s">
        <v>446</v>
      </c>
    </row>
    <row r="425" spans="1:3" x14ac:dyDescent="0.3">
      <c r="A425">
        <v>423</v>
      </c>
      <c r="B425">
        <v>28</v>
      </c>
      <c r="C425" t="s">
        <v>447</v>
      </c>
    </row>
    <row r="426" spans="1:3" x14ac:dyDescent="0.3">
      <c r="A426">
        <v>424</v>
      </c>
      <c r="B426">
        <v>22</v>
      </c>
      <c r="C426" t="s">
        <v>448</v>
      </c>
    </row>
    <row r="427" spans="1:3" x14ac:dyDescent="0.3">
      <c r="A427">
        <v>425</v>
      </c>
      <c r="B427">
        <v>34</v>
      </c>
      <c r="C427" t="s">
        <v>449</v>
      </c>
    </row>
    <row r="428" spans="1:3" x14ac:dyDescent="0.3">
      <c r="A428">
        <v>426</v>
      </c>
      <c r="B428">
        <v>5</v>
      </c>
      <c r="C428" t="s">
        <v>450</v>
      </c>
    </row>
    <row r="429" spans="1:3" hidden="1" x14ac:dyDescent="0.3">
      <c r="A429">
        <v>427</v>
      </c>
      <c r="B429">
        <v>0</v>
      </c>
      <c r="C429" t="s">
        <v>451</v>
      </c>
    </row>
    <row r="430" spans="1:3" x14ac:dyDescent="0.3">
      <c r="A430">
        <v>428</v>
      </c>
      <c r="B430">
        <v>24</v>
      </c>
      <c r="C430" t="s">
        <v>452</v>
      </c>
    </row>
    <row r="431" spans="1:3" x14ac:dyDescent="0.3">
      <c r="A431">
        <v>429</v>
      </c>
      <c r="B431">
        <v>48</v>
      </c>
      <c r="C431" t="s">
        <v>453</v>
      </c>
    </row>
    <row r="432" spans="1:3" x14ac:dyDescent="0.3">
      <c r="A432">
        <v>430</v>
      </c>
      <c r="B432">
        <v>47</v>
      </c>
      <c r="C432" t="s">
        <v>454</v>
      </c>
    </row>
    <row r="433" spans="1:3" x14ac:dyDescent="0.3">
      <c r="A433">
        <v>431</v>
      </c>
      <c r="B433">
        <v>35</v>
      </c>
      <c r="C433" t="s">
        <v>455</v>
      </c>
    </row>
    <row r="434" spans="1:3" x14ac:dyDescent="0.3">
      <c r="A434">
        <v>432</v>
      </c>
      <c r="B434">
        <v>54</v>
      </c>
      <c r="C434" t="s">
        <v>456</v>
      </c>
    </row>
    <row r="435" spans="1:3" x14ac:dyDescent="0.3">
      <c r="A435">
        <v>433</v>
      </c>
      <c r="B435">
        <v>45</v>
      </c>
      <c r="C435" s="2" t="s">
        <v>457</v>
      </c>
    </row>
    <row r="436" spans="1:3" x14ac:dyDescent="0.3">
      <c r="A436">
        <v>434</v>
      </c>
      <c r="B436">
        <v>37</v>
      </c>
      <c r="C436" s="2" t="s">
        <v>458</v>
      </c>
    </row>
    <row r="437" spans="1:3" x14ac:dyDescent="0.3">
      <c r="A437">
        <v>435</v>
      </c>
      <c r="B437">
        <v>21</v>
      </c>
      <c r="C437" t="s">
        <v>459</v>
      </c>
    </row>
    <row r="438" spans="1:3" hidden="1" x14ac:dyDescent="0.3">
      <c r="A438">
        <v>436</v>
      </c>
      <c r="B438">
        <v>0</v>
      </c>
      <c r="C438" t="s">
        <v>460</v>
      </c>
    </row>
    <row r="439" spans="1:3" hidden="1" x14ac:dyDescent="0.3">
      <c r="A439">
        <v>437</v>
      </c>
      <c r="B439">
        <v>0</v>
      </c>
      <c r="C439" t="s">
        <v>461</v>
      </c>
    </row>
    <row r="440" spans="1:3" x14ac:dyDescent="0.3">
      <c r="A440">
        <v>438</v>
      </c>
      <c r="B440">
        <v>8</v>
      </c>
      <c r="C440" t="s">
        <v>462</v>
      </c>
    </row>
    <row r="441" spans="1:3" x14ac:dyDescent="0.3">
      <c r="A441">
        <v>439</v>
      </c>
      <c r="B441">
        <v>16</v>
      </c>
      <c r="C441" t="s">
        <v>463</v>
      </c>
    </row>
    <row r="442" spans="1:3" x14ac:dyDescent="0.3">
      <c r="A442">
        <v>440</v>
      </c>
      <c r="B442">
        <v>12</v>
      </c>
      <c r="C442" t="s">
        <v>464</v>
      </c>
    </row>
    <row r="443" spans="1:3" x14ac:dyDescent="0.3">
      <c r="A443">
        <v>441</v>
      </c>
      <c r="B443">
        <v>63</v>
      </c>
      <c r="C443" t="s">
        <v>465</v>
      </c>
    </row>
    <row r="444" spans="1:3" x14ac:dyDescent="0.3">
      <c r="A444">
        <v>442</v>
      </c>
      <c r="B444">
        <v>49</v>
      </c>
      <c r="C444" t="s">
        <v>466</v>
      </c>
    </row>
    <row r="445" spans="1:3" x14ac:dyDescent="0.3">
      <c r="A445">
        <v>443</v>
      </c>
      <c r="B445">
        <v>31</v>
      </c>
      <c r="C445" t="s">
        <v>467</v>
      </c>
    </row>
    <row r="446" spans="1:3" x14ac:dyDescent="0.3">
      <c r="A446">
        <v>444</v>
      </c>
      <c r="B446">
        <v>10</v>
      </c>
      <c r="C446" t="s">
        <v>468</v>
      </c>
    </row>
    <row r="447" spans="1:3" x14ac:dyDescent="0.3">
      <c r="A447">
        <v>445</v>
      </c>
      <c r="B447">
        <v>50</v>
      </c>
      <c r="C447" t="s">
        <v>469</v>
      </c>
    </row>
    <row r="448" spans="1:3" x14ac:dyDescent="0.3">
      <c r="A448">
        <v>446</v>
      </c>
      <c r="B448">
        <v>32</v>
      </c>
      <c r="C448" t="s">
        <v>470</v>
      </c>
    </row>
    <row r="449" spans="1:3" x14ac:dyDescent="0.3">
      <c r="A449">
        <v>447</v>
      </c>
      <c r="B449">
        <v>44</v>
      </c>
      <c r="C449" t="s">
        <v>471</v>
      </c>
    </row>
    <row r="450" spans="1:3" x14ac:dyDescent="0.3">
      <c r="A450">
        <v>448</v>
      </c>
      <c r="B450">
        <v>58</v>
      </c>
      <c r="C450" t="s">
        <v>472</v>
      </c>
    </row>
    <row r="451" spans="1:3" x14ac:dyDescent="0.3">
      <c r="A451">
        <v>449</v>
      </c>
      <c r="B451">
        <v>29</v>
      </c>
      <c r="C451" t="s">
        <v>473</v>
      </c>
    </row>
    <row r="452" spans="1:3" x14ac:dyDescent="0.3">
      <c r="A452">
        <v>450</v>
      </c>
      <c r="B452">
        <v>14</v>
      </c>
      <c r="C452" t="s">
        <v>474</v>
      </c>
    </row>
    <row r="453" spans="1:3" x14ac:dyDescent="0.3">
      <c r="A453">
        <v>451</v>
      </c>
      <c r="B453">
        <v>27</v>
      </c>
      <c r="C453" t="s">
        <v>475</v>
      </c>
    </row>
    <row r="454" spans="1:3" x14ac:dyDescent="0.3">
      <c r="A454">
        <v>452</v>
      </c>
      <c r="B454">
        <v>26</v>
      </c>
      <c r="C454" t="s">
        <v>476</v>
      </c>
    </row>
    <row r="455" spans="1:3" x14ac:dyDescent="0.3">
      <c r="A455">
        <v>453</v>
      </c>
      <c r="B455">
        <v>35</v>
      </c>
      <c r="C455" t="s">
        <v>477</v>
      </c>
    </row>
    <row r="456" spans="1:3" x14ac:dyDescent="0.3">
      <c r="A456">
        <v>454</v>
      </c>
      <c r="B456">
        <v>40</v>
      </c>
      <c r="C456" t="s">
        <v>478</v>
      </c>
    </row>
    <row r="457" spans="1:3" x14ac:dyDescent="0.3">
      <c r="A457">
        <v>455</v>
      </c>
      <c r="B457">
        <v>7</v>
      </c>
      <c r="C457" t="s">
        <v>479</v>
      </c>
    </row>
    <row r="458" spans="1:3" x14ac:dyDescent="0.3">
      <c r="A458">
        <v>456</v>
      </c>
      <c r="B458">
        <v>41</v>
      </c>
      <c r="C458" t="s">
        <v>480</v>
      </c>
    </row>
    <row r="459" spans="1:3" x14ac:dyDescent="0.3">
      <c r="A459">
        <v>457</v>
      </c>
      <c r="B459">
        <v>36</v>
      </c>
      <c r="C459" t="s">
        <v>481</v>
      </c>
    </row>
    <row r="460" spans="1:3" hidden="1" x14ac:dyDescent="0.3">
      <c r="A460">
        <v>458</v>
      </c>
      <c r="B460">
        <v>0</v>
      </c>
      <c r="C460" t="s">
        <v>482</v>
      </c>
    </row>
    <row r="461" spans="1:3" x14ac:dyDescent="0.3">
      <c r="A461">
        <v>459</v>
      </c>
      <c r="B461">
        <v>49</v>
      </c>
      <c r="C461" t="s">
        <v>483</v>
      </c>
    </row>
    <row r="462" spans="1:3" x14ac:dyDescent="0.3">
      <c r="A462">
        <v>460</v>
      </c>
      <c r="B462">
        <v>14</v>
      </c>
      <c r="C462" t="s">
        <v>484</v>
      </c>
    </row>
    <row r="463" spans="1:3" hidden="1" x14ac:dyDescent="0.3">
      <c r="A463">
        <v>461</v>
      </c>
      <c r="B463">
        <v>0</v>
      </c>
      <c r="C463" s="2" t="s">
        <v>485</v>
      </c>
    </row>
    <row r="464" spans="1:3" x14ac:dyDescent="0.3">
      <c r="A464">
        <v>462</v>
      </c>
      <c r="B464">
        <v>61</v>
      </c>
      <c r="C464" s="2" t="s">
        <v>486</v>
      </c>
    </row>
    <row r="465" spans="1:3" hidden="1" x14ac:dyDescent="0.3">
      <c r="A465">
        <v>463</v>
      </c>
      <c r="B465">
        <v>0</v>
      </c>
      <c r="C465" t="s">
        <v>487</v>
      </c>
    </row>
    <row r="466" spans="1:3" x14ac:dyDescent="0.3">
      <c r="A466">
        <v>464</v>
      </c>
      <c r="B466">
        <v>33</v>
      </c>
      <c r="C466" t="s">
        <v>488</v>
      </c>
    </row>
    <row r="467" spans="1:3" x14ac:dyDescent="0.3">
      <c r="A467">
        <v>465</v>
      </c>
      <c r="B467">
        <v>27</v>
      </c>
      <c r="C467" t="s">
        <v>489</v>
      </c>
    </row>
    <row r="468" spans="1:3" x14ac:dyDescent="0.3">
      <c r="A468">
        <v>466</v>
      </c>
      <c r="B468">
        <v>8</v>
      </c>
      <c r="C468" t="s">
        <v>490</v>
      </c>
    </row>
    <row r="469" spans="1:3" x14ac:dyDescent="0.3">
      <c r="A469">
        <v>467</v>
      </c>
      <c r="B469">
        <v>49</v>
      </c>
      <c r="C469" t="s">
        <v>491</v>
      </c>
    </row>
    <row r="470" spans="1:3" x14ac:dyDescent="0.3">
      <c r="A470">
        <v>468</v>
      </c>
      <c r="B470">
        <v>33</v>
      </c>
      <c r="C470" t="s">
        <v>492</v>
      </c>
    </row>
    <row r="471" spans="1:3" x14ac:dyDescent="0.3">
      <c r="A471">
        <v>469</v>
      </c>
      <c r="B471">
        <v>46</v>
      </c>
      <c r="C471" t="s">
        <v>493</v>
      </c>
    </row>
    <row r="472" spans="1:3" x14ac:dyDescent="0.3">
      <c r="A472">
        <v>470</v>
      </c>
      <c r="B472">
        <v>11</v>
      </c>
      <c r="C472" t="s">
        <v>494</v>
      </c>
    </row>
    <row r="473" spans="1:3" x14ac:dyDescent="0.3">
      <c r="A473">
        <v>471</v>
      </c>
      <c r="B473">
        <v>3</v>
      </c>
      <c r="C473" t="s">
        <v>495</v>
      </c>
    </row>
    <row r="474" spans="1:3" x14ac:dyDescent="0.3">
      <c r="A474">
        <v>472</v>
      </c>
      <c r="B474">
        <v>51</v>
      </c>
      <c r="C474" t="s">
        <v>496</v>
      </c>
    </row>
    <row r="475" spans="1:3" x14ac:dyDescent="0.3">
      <c r="A475">
        <v>473</v>
      </c>
      <c r="B475">
        <v>39</v>
      </c>
      <c r="C475" t="s">
        <v>497</v>
      </c>
    </row>
    <row r="476" spans="1:3" hidden="1" x14ac:dyDescent="0.3">
      <c r="A476">
        <v>474</v>
      </c>
      <c r="B476">
        <v>0</v>
      </c>
      <c r="C476" t="s">
        <v>498</v>
      </c>
    </row>
    <row r="477" spans="1:3" x14ac:dyDescent="0.3">
      <c r="A477">
        <v>475</v>
      </c>
      <c r="B477">
        <v>16</v>
      </c>
      <c r="C477" t="s">
        <v>499</v>
      </c>
    </row>
    <row r="478" spans="1:3" x14ac:dyDescent="0.3">
      <c r="A478">
        <v>476</v>
      </c>
      <c r="B478">
        <v>56</v>
      </c>
      <c r="C478" t="s">
        <v>500</v>
      </c>
    </row>
    <row r="479" spans="1:3" x14ac:dyDescent="0.3">
      <c r="A479">
        <v>477</v>
      </c>
      <c r="B479">
        <v>20</v>
      </c>
      <c r="C479" t="s">
        <v>501</v>
      </c>
    </row>
    <row r="480" spans="1:3" x14ac:dyDescent="0.3">
      <c r="A480">
        <v>478</v>
      </c>
      <c r="B480">
        <v>27</v>
      </c>
      <c r="C480" t="s">
        <v>502</v>
      </c>
    </row>
    <row r="481" spans="1:3" hidden="1" x14ac:dyDescent="0.3">
      <c r="A481">
        <v>479</v>
      </c>
      <c r="B481">
        <v>0</v>
      </c>
      <c r="C481" t="s">
        <v>503</v>
      </c>
    </row>
    <row r="482" spans="1:3" x14ac:dyDescent="0.3">
      <c r="A482">
        <v>480</v>
      </c>
      <c r="B482">
        <v>39</v>
      </c>
      <c r="C482" t="s">
        <v>504</v>
      </c>
    </row>
    <row r="483" spans="1:3" x14ac:dyDescent="0.3">
      <c r="A483">
        <v>481</v>
      </c>
      <c r="B483">
        <v>29</v>
      </c>
      <c r="C483" t="s">
        <v>505</v>
      </c>
    </row>
    <row r="484" spans="1:3" x14ac:dyDescent="0.3">
      <c r="A484">
        <v>482</v>
      </c>
      <c r="B484">
        <v>7</v>
      </c>
      <c r="C484" t="s">
        <v>506</v>
      </c>
    </row>
    <row r="485" spans="1:3" x14ac:dyDescent="0.3">
      <c r="A485">
        <v>483</v>
      </c>
      <c r="B485">
        <v>30</v>
      </c>
      <c r="C485" t="s">
        <v>507</v>
      </c>
    </row>
    <row r="486" spans="1:3" x14ac:dyDescent="0.3">
      <c r="A486">
        <v>484</v>
      </c>
      <c r="B486">
        <v>50</v>
      </c>
      <c r="C486" s="2" t="s">
        <v>508</v>
      </c>
    </row>
    <row r="487" spans="1:3" x14ac:dyDescent="0.3">
      <c r="A487">
        <v>485</v>
      </c>
      <c r="B487">
        <v>39</v>
      </c>
      <c r="C487" t="s">
        <v>509</v>
      </c>
    </row>
    <row r="488" spans="1:3" x14ac:dyDescent="0.3">
      <c r="A488">
        <v>486</v>
      </c>
      <c r="B488">
        <v>5</v>
      </c>
      <c r="C488" t="s">
        <v>510</v>
      </c>
    </row>
    <row r="489" spans="1:3" x14ac:dyDescent="0.3">
      <c r="A489">
        <v>487</v>
      </c>
      <c r="B489">
        <v>11</v>
      </c>
      <c r="C489" t="s">
        <v>511</v>
      </c>
    </row>
    <row r="490" spans="1:3" x14ac:dyDescent="0.3">
      <c r="A490">
        <v>488</v>
      </c>
      <c r="B490">
        <v>43</v>
      </c>
      <c r="C490" t="s">
        <v>512</v>
      </c>
    </row>
    <row r="491" spans="1:3" x14ac:dyDescent="0.3">
      <c r="A491">
        <v>489</v>
      </c>
      <c r="B491">
        <v>55</v>
      </c>
      <c r="C491" t="s">
        <v>513</v>
      </c>
    </row>
    <row r="492" spans="1:3" x14ac:dyDescent="0.3">
      <c r="A492">
        <v>490</v>
      </c>
      <c r="B492">
        <v>2</v>
      </c>
      <c r="C492" t="s">
        <v>514</v>
      </c>
    </row>
    <row r="493" spans="1:3" x14ac:dyDescent="0.3">
      <c r="A493">
        <v>491</v>
      </c>
      <c r="B493">
        <v>33</v>
      </c>
      <c r="C493" t="s">
        <v>515</v>
      </c>
    </row>
    <row r="494" spans="1:3" x14ac:dyDescent="0.3">
      <c r="A494">
        <v>492</v>
      </c>
      <c r="B494">
        <v>39</v>
      </c>
      <c r="C494" t="s">
        <v>516</v>
      </c>
    </row>
    <row r="495" spans="1:3" x14ac:dyDescent="0.3">
      <c r="A495">
        <v>493</v>
      </c>
      <c r="B495">
        <v>45</v>
      </c>
      <c r="C495" t="s">
        <v>517</v>
      </c>
    </row>
    <row r="496" spans="1:3" x14ac:dyDescent="0.3">
      <c r="A496">
        <v>494</v>
      </c>
      <c r="B496">
        <v>23</v>
      </c>
      <c r="C496" t="s">
        <v>518</v>
      </c>
    </row>
    <row r="497" spans="1:3" x14ac:dyDescent="0.3">
      <c r="A497">
        <v>495</v>
      </c>
      <c r="B497">
        <v>7</v>
      </c>
      <c r="C497" t="s">
        <v>519</v>
      </c>
    </row>
    <row r="498" spans="1:3" x14ac:dyDescent="0.3">
      <c r="A498">
        <v>496</v>
      </c>
      <c r="B498">
        <v>40</v>
      </c>
      <c r="C498" t="s">
        <v>520</v>
      </c>
    </row>
    <row r="499" spans="1:3" hidden="1" x14ac:dyDescent="0.3">
      <c r="A499">
        <v>497</v>
      </c>
      <c r="B499">
        <v>0</v>
      </c>
      <c r="C499" t="s">
        <v>521</v>
      </c>
    </row>
    <row r="500" spans="1:3" x14ac:dyDescent="0.3">
      <c r="A500">
        <v>498</v>
      </c>
      <c r="B500">
        <v>30</v>
      </c>
      <c r="C500" t="s">
        <v>522</v>
      </c>
    </row>
    <row r="501" spans="1:3" x14ac:dyDescent="0.3">
      <c r="A501">
        <v>499</v>
      </c>
      <c r="B501">
        <v>54</v>
      </c>
      <c r="C501" t="s">
        <v>523</v>
      </c>
    </row>
    <row r="502" spans="1:3" hidden="1" x14ac:dyDescent="0.3">
      <c r="A502">
        <v>500</v>
      </c>
      <c r="B502">
        <v>0</v>
      </c>
      <c r="C502" t="s">
        <v>524</v>
      </c>
    </row>
    <row r="503" spans="1:3" hidden="1" x14ac:dyDescent="0.3">
      <c r="A503">
        <v>501</v>
      </c>
      <c r="B503">
        <v>0</v>
      </c>
      <c r="C503" t="s">
        <v>525</v>
      </c>
    </row>
    <row r="504" spans="1:3" hidden="1" x14ac:dyDescent="0.3">
      <c r="A504">
        <v>502</v>
      </c>
      <c r="B504">
        <v>0</v>
      </c>
      <c r="C504" t="s">
        <v>526</v>
      </c>
    </row>
    <row r="505" spans="1:3" x14ac:dyDescent="0.3">
      <c r="A505">
        <v>503</v>
      </c>
      <c r="B505">
        <v>5</v>
      </c>
      <c r="C505" t="s">
        <v>527</v>
      </c>
    </row>
    <row r="506" spans="1:3" x14ac:dyDescent="0.3">
      <c r="A506">
        <v>504</v>
      </c>
      <c r="B506">
        <v>5</v>
      </c>
      <c r="C506" t="s">
        <v>528</v>
      </c>
    </row>
    <row r="507" spans="1:3" x14ac:dyDescent="0.3">
      <c r="A507">
        <v>505</v>
      </c>
      <c r="B507">
        <v>7</v>
      </c>
      <c r="C507" t="s">
        <v>529</v>
      </c>
    </row>
    <row r="508" spans="1:3" x14ac:dyDescent="0.3">
      <c r="A508">
        <v>506</v>
      </c>
      <c r="B508">
        <v>31</v>
      </c>
      <c r="C508" t="s">
        <v>530</v>
      </c>
    </row>
    <row r="509" spans="1:3" x14ac:dyDescent="0.3">
      <c r="A509">
        <v>507</v>
      </c>
      <c r="B509">
        <v>64</v>
      </c>
      <c r="C509" t="s">
        <v>531</v>
      </c>
    </row>
    <row r="510" spans="1:3" x14ac:dyDescent="0.3">
      <c r="A510">
        <v>508</v>
      </c>
      <c r="B510">
        <v>10</v>
      </c>
      <c r="C510" t="s">
        <v>532</v>
      </c>
    </row>
    <row r="511" spans="1:3" x14ac:dyDescent="0.3">
      <c r="A511">
        <v>509</v>
      </c>
      <c r="B511">
        <v>8</v>
      </c>
      <c r="C511" t="s">
        <v>533</v>
      </c>
    </row>
    <row r="512" spans="1:3" hidden="1" x14ac:dyDescent="0.3">
      <c r="A512">
        <v>510</v>
      </c>
      <c r="B512">
        <v>0</v>
      </c>
      <c r="C512" t="s">
        <v>534</v>
      </c>
    </row>
    <row r="513" spans="1:3" x14ac:dyDescent="0.3">
      <c r="A513">
        <v>511</v>
      </c>
      <c r="B513">
        <v>15</v>
      </c>
      <c r="C513" t="s">
        <v>535</v>
      </c>
    </row>
    <row r="514" spans="1:3" x14ac:dyDescent="0.3">
      <c r="A514">
        <v>512</v>
      </c>
      <c r="B514">
        <v>43</v>
      </c>
      <c r="C514" t="s">
        <v>536</v>
      </c>
    </row>
    <row r="515" spans="1:3" x14ac:dyDescent="0.3">
      <c r="A515">
        <v>513</v>
      </c>
      <c r="B515">
        <v>36</v>
      </c>
      <c r="C515" t="s">
        <v>537</v>
      </c>
    </row>
    <row r="516" spans="1:3" x14ac:dyDescent="0.3">
      <c r="A516">
        <v>514</v>
      </c>
      <c r="B516">
        <v>59</v>
      </c>
      <c r="C516" t="s">
        <v>538</v>
      </c>
    </row>
    <row r="517" spans="1:3" x14ac:dyDescent="0.3">
      <c r="A517">
        <v>515</v>
      </c>
      <c r="B517">
        <v>16</v>
      </c>
      <c r="C517" t="s">
        <v>539</v>
      </c>
    </row>
    <row r="518" spans="1:3" x14ac:dyDescent="0.3">
      <c r="A518">
        <v>516</v>
      </c>
      <c r="B518">
        <v>15</v>
      </c>
      <c r="C518" s="2" t="s">
        <v>540</v>
      </c>
    </row>
    <row r="519" spans="1:3" hidden="1" x14ac:dyDescent="0.3">
      <c r="A519">
        <v>517</v>
      </c>
      <c r="B519">
        <v>0</v>
      </c>
      <c r="C519" t="s">
        <v>541</v>
      </c>
    </row>
    <row r="520" spans="1:3" x14ac:dyDescent="0.3">
      <c r="A520">
        <v>518</v>
      </c>
      <c r="B520">
        <v>52</v>
      </c>
      <c r="C520" t="s">
        <v>542</v>
      </c>
    </row>
    <row r="521" spans="1:3" x14ac:dyDescent="0.3">
      <c r="A521">
        <v>519</v>
      </c>
      <c r="B521">
        <v>12</v>
      </c>
      <c r="C521" t="s">
        <v>543</v>
      </c>
    </row>
    <row r="522" spans="1:3" x14ac:dyDescent="0.3">
      <c r="A522">
        <v>520</v>
      </c>
      <c r="B522">
        <v>11</v>
      </c>
      <c r="C522" t="s">
        <v>544</v>
      </c>
    </row>
    <row r="523" spans="1:3" x14ac:dyDescent="0.3">
      <c r="A523">
        <v>521</v>
      </c>
      <c r="B523">
        <v>8</v>
      </c>
      <c r="C523" t="s">
        <v>545</v>
      </c>
    </row>
    <row r="524" spans="1:3" x14ac:dyDescent="0.3">
      <c r="A524">
        <v>522</v>
      </c>
      <c r="B524">
        <v>7</v>
      </c>
      <c r="C524" t="s">
        <v>546</v>
      </c>
    </row>
    <row r="525" spans="1:3" x14ac:dyDescent="0.3">
      <c r="A525">
        <v>523</v>
      </c>
      <c r="B525">
        <v>10</v>
      </c>
      <c r="C525" t="s">
        <v>547</v>
      </c>
    </row>
    <row r="526" spans="1:3" x14ac:dyDescent="0.3">
      <c r="A526">
        <v>524</v>
      </c>
      <c r="B526">
        <v>25</v>
      </c>
      <c r="C526" t="s">
        <v>548</v>
      </c>
    </row>
    <row r="527" spans="1:3" x14ac:dyDescent="0.3">
      <c r="A527">
        <v>525</v>
      </c>
      <c r="B527">
        <v>6</v>
      </c>
      <c r="C527" t="s">
        <v>549</v>
      </c>
    </row>
    <row r="528" spans="1:3" hidden="1" x14ac:dyDescent="0.3">
      <c r="A528">
        <v>526</v>
      </c>
      <c r="B528">
        <v>0</v>
      </c>
      <c r="C528" t="s">
        <v>550</v>
      </c>
    </row>
    <row r="529" spans="1:3" hidden="1" x14ac:dyDescent="0.3">
      <c r="A529">
        <v>527</v>
      </c>
      <c r="B529">
        <v>0</v>
      </c>
      <c r="C529" t="s">
        <v>551</v>
      </c>
    </row>
    <row r="530" spans="1:3" x14ac:dyDescent="0.3">
      <c r="A530">
        <v>528</v>
      </c>
      <c r="B530">
        <v>49</v>
      </c>
      <c r="C530" t="s">
        <v>552</v>
      </c>
    </row>
    <row r="531" spans="1:3" x14ac:dyDescent="0.3">
      <c r="A531">
        <v>529</v>
      </c>
      <c r="B531">
        <v>19</v>
      </c>
      <c r="C531" t="s">
        <v>553</v>
      </c>
    </row>
    <row r="532" spans="1:3" x14ac:dyDescent="0.3">
      <c r="A532">
        <v>530</v>
      </c>
      <c r="B532">
        <v>33</v>
      </c>
      <c r="C532" t="s">
        <v>554</v>
      </c>
    </row>
    <row r="533" spans="1:3" x14ac:dyDescent="0.3">
      <c r="A533">
        <v>531</v>
      </c>
      <c r="B533">
        <v>50</v>
      </c>
      <c r="C533" t="s">
        <v>555</v>
      </c>
    </row>
    <row r="534" spans="1:3" x14ac:dyDescent="0.3">
      <c r="A534">
        <v>532</v>
      </c>
      <c r="B534">
        <v>18</v>
      </c>
      <c r="C534" t="s">
        <v>556</v>
      </c>
    </row>
    <row r="535" spans="1:3" x14ac:dyDescent="0.3">
      <c r="A535">
        <v>533</v>
      </c>
      <c r="B535">
        <v>43</v>
      </c>
      <c r="C535" t="s">
        <v>557</v>
      </c>
    </row>
    <row r="536" spans="1:3" x14ac:dyDescent="0.3">
      <c r="A536">
        <v>534</v>
      </c>
      <c r="B536">
        <v>29</v>
      </c>
      <c r="C536" t="s">
        <v>558</v>
      </c>
    </row>
    <row r="537" spans="1:3" x14ac:dyDescent="0.3">
      <c r="A537">
        <v>535</v>
      </c>
      <c r="B537">
        <v>10</v>
      </c>
      <c r="C537" t="s">
        <v>559</v>
      </c>
    </row>
    <row r="538" spans="1:3" x14ac:dyDescent="0.3">
      <c r="A538">
        <v>536</v>
      </c>
      <c r="B538">
        <v>60</v>
      </c>
      <c r="C538" t="s">
        <v>560</v>
      </c>
    </row>
    <row r="539" spans="1:3" x14ac:dyDescent="0.3">
      <c r="A539">
        <v>537</v>
      </c>
      <c r="B539">
        <v>65</v>
      </c>
      <c r="C539" t="s">
        <v>561</v>
      </c>
    </row>
    <row r="540" spans="1:3" x14ac:dyDescent="0.3">
      <c r="A540">
        <v>538</v>
      </c>
      <c r="B540">
        <v>9</v>
      </c>
      <c r="C540" t="s">
        <v>562</v>
      </c>
    </row>
    <row r="541" spans="1:3" x14ac:dyDescent="0.3">
      <c r="A541">
        <v>539</v>
      </c>
      <c r="B541">
        <v>6</v>
      </c>
      <c r="C541" t="s">
        <v>563</v>
      </c>
    </row>
    <row r="542" spans="1:3" x14ac:dyDescent="0.3">
      <c r="A542">
        <v>540</v>
      </c>
      <c r="B542">
        <v>14</v>
      </c>
      <c r="C542" t="s">
        <v>564</v>
      </c>
    </row>
    <row r="543" spans="1:3" x14ac:dyDescent="0.3">
      <c r="A543">
        <v>541</v>
      </c>
      <c r="B543">
        <v>41</v>
      </c>
      <c r="C543" t="s">
        <v>565</v>
      </c>
    </row>
    <row r="544" spans="1:3" x14ac:dyDescent="0.3">
      <c r="A544">
        <v>542</v>
      </c>
      <c r="B544">
        <v>44</v>
      </c>
      <c r="C544" t="s">
        <v>566</v>
      </c>
    </row>
    <row r="545" spans="1:3" x14ac:dyDescent="0.3">
      <c r="A545">
        <v>543</v>
      </c>
      <c r="B545">
        <v>15</v>
      </c>
      <c r="C545" t="s">
        <v>567</v>
      </c>
    </row>
    <row r="546" spans="1:3" x14ac:dyDescent="0.3">
      <c r="A546">
        <v>544</v>
      </c>
      <c r="B546">
        <v>12</v>
      </c>
      <c r="C546" t="s">
        <v>568</v>
      </c>
    </row>
    <row r="547" spans="1:3" x14ac:dyDescent="0.3">
      <c r="A547">
        <v>545</v>
      </c>
      <c r="B547">
        <v>43</v>
      </c>
      <c r="C547" t="s">
        <v>569</v>
      </c>
    </row>
    <row r="548" spans="1:3" x14ac:dyDescent="0.3">
      <c r="A548">
        <v>546</v>
      </c>
      <c r="B548">
        <v>36</v>
      </c>
      <c r="C548" t="s">
        <v>570</v>
      </c>
    </row>
    <row r="549" spans="1:3" x14ac:dyDescent="0.3">
      <c r="A549">
        <v>547</v>
      </c>
      <c r="B549">
        <v>32</v>
      </c>
      <c r="C549" t="s">
        <v>571</v>
      </c>
    </row>
    <row r="550" spans="1:3" x14ac:dyDescent="0.3">
      <c r="A550">
        <v>548</v>
      </c>
      <c r="B550">
        <v>10</v>
      </c>
      <c r="C550" t="s">
        <v>572</v>
      </c>
    </row>
    <row r="551" spans="1:3" x14ac:dyDescent="0.3">
      <c r="A551">
        <v>549</v>
      </c>
      <c r="B551">
        <v>32</v>
      </c>
      <c r="C551" t="s">
        <v>573</v>
      </c>
    </row>
    <row r="552" spans="1:3" x14ac:dyDescent="0.3">
      <c r="A552">
        <v>550</v>
      </c>
      <c r="B552">
        <v>45</v>
      </c>
      <c r="C552" t="s">
        <v>574</v>
      </c>
    </row>
    <row r="553" spans="1:3" x14ac:dyDescent="0.3">
      <c r="A553">
        <v>551</v>
      </c>
      <c r="B553">
        <v>44</v>
      </c>
      <c r="C553" t="s">
        <v>575</v>
      </c>
    </row>
    <row r="554" spans="1:3" x14ac:dyDescent="0.3">
      <c r="A554">
        <v>552</v>
      </c>
      <c r="B554">
        <v>9</v>
      </c>
      <c r="C554" t="s">
        <v>576</v>
      </c>
    </row>
    <row r="555" spans="1:3" x14ac:dyDescent="0.3">
      <c r="A555">
        <v>553</v>
      </c>
      <c r="B555">
        <v>8</v>
      </c>
      <c r="C555" t="s">
        <v>577</v>
      </c>
    </row>
    <row r="556" spans="1:3" x14ac:dyDescent="0.3">
      <c r="A556">
        <v>554</v>
      </c>
      <c r="B556">
        <v>11</v>
      </c>
      <c r="C556" t="s">
        <v>578</v>
      </c>
    </row>
    <row r="557" spans="1:3" x14ac:dyDescent="0.3">
      <c r="A557">
        <v>555</v>
      </c>
      <c r="B557">
        <v>48</v>
      </c>
      <c r="C557" t="s">
        <v>579</v>
      </c>
    </row>
    <row r="558" spans="1:3" x14ac:dyDescent="0.3">
      <c r="A558">
        <v>556</v>
      </c>
      <c r="B558">
        <v>8</v>
      </c>
      <c r="C558" t="s">
        <v>580</v>
      </c>
    </row>
    <row r="559" spans="1:3" x14ac:dyDescent="0.3">
      <c r="A559">
        <v>557</v>
      </c>
      <c r="B559">
        <v>38</v>
      </c>
      <c r="C559" t="s">
        <v>581</v>
      </c>
    </row>
    <row r="560" spans="1:3" x14ac:dyDescent="0.3">
      <c r="A560">
        <v>558</v>
      </c>
      <c r="B560">
        <v>41</v>
      </c>
      <c r="C560" t="s">
        <v>582</v>
      </c>
    </row>
    <row r="561" spans="1:3" x14ac:dyDescent="0.3">
      <c r="A561">
        <v>559</v>
      </c>
      <c r="B561">
        <v>45</v>
      </c>
      <c r="C561" t="s">
        <v>583</v>
      </c>
    </row>
    <row r="562" spans="1:3" hidden="1" x14ac:dyDescent="0.3">
      <c r="A562">
        <v>560</v>
      </c>
      <c r="B562">
        <v>0</v>
      </c>
      <c r="C562" t="s">
        <v>584</v>
      </c>
    </row>
    <row r="563" spans="1:3" x14ac:dyDescent="0.3">
      <c r="A563">
        <v>561</v>
      </c>
      <c r="B563">
        <v>16</v>
      </c>
      <c r="C563" t="s">
        <v>585</v>
      </c>
    </row>
    <row r="564" spans="1:3" x14ac:dyDescent="0.3">
      <c r="A564">
        <v>562</v>
      </c>
      <c r="B564">
        <v>64</v>
      </c>
      <c r="C564" t="s">
        <v>586</v>
      </c>
    </row>
    <row r="565" spans="1:3" x14ac:dyDescent="0.3">
      <c r="A565">
        <v>563</v>
      </c>
      <c r="B565">
        <v>52</v>
      </c>
      <c r="C565" s="2" t="s">
        <v>587</v>
      </c>
    </row>
    <row r="566" spans="1:3" x14ac:dyDescent="0.3">
      <c r="A566">
        <v>564</v>
      </c>
      <c r="B566">
        <v>10</v>
      </c>
      <c r="C566" t="s">
        <v>588</v>
      </c>
    </row>
    <row r="567" spans="1:3" x14ac:dyDescent="0.3">
      <c r="A567">
        <v>565</v>
      </c>
      <c r="B567">
        <v>35</v>
      </c>
      <c r="C567" t="s">
        <v>589</v>
      </c>
    </row>
    <row r="568" spans="1:3" x14ac:dyDescent="0.3">
      <c r="A568">
        <v>566</v>
      </c>
      <c r="B568">
        <v>16</v>
      </c>
      <c r="C568" t="s">
        <v>590</v>
      </c>
    </row>
    <row r="569" spans="1:3" x14ac:dyDescent="0.3">
      <c r="A569">
        <v>567</v>
      </c>
      <c r="B569">
        <v>55</v>
      </c>
      <c r="C569" t="s">
        <v>591</v>
      </c>
    </row>
    <row r="570" spans="1:3" hidden="1" x14ac:dyDescent="0.3">
      <c r="A570">
        <v>568</v>
      </c>
      <c r="B570">
        <v>0</v>
      </c>
      <c r="C570" t="s">
        <v>592</v>
      </c>
    </row>
    <row r="571" spans="1:3" x14ac:dyDescent="0.3">
      <c r="A571">
        <v>569</v>
      </c>
      <c r="B571">
        <v>38</v>
      </c>
      <c r="C571" t="s">
        <v>593</v>
      </c>
    </row>
    <row r="572" spans="1:3" x14ac:dyDescent="0.3">
      <c r="A572">
        <v>570</v>
      </c>
      <c r="B572">
        <v>32</v>
      </c>
      <c r="C572" t="s">
        <v>594</v>
      </c>
    </row>
    <row r="573" spans="1:3" x14ac:dyDescent="0.3">
      <c r="A573">
        <v>571</v>
      </c>
      <c r="B573">
        <v>30</v>
      </c>
      <c r="C573" t="s">
        <v>595</v>
      </c>
    </row>
    <row r="574" spans="1:3" x14ac:dyDescent="0.3">
      <c r="A574">
        <v>572</v>
      </c>
      <c r="B574">
        <v>26</v>
      </c>
      <c r="C574" t="s">
        <v>596</v>
      </c>
    </row>
    <row r="575" spans="1:3" x14ac:dyDescent="0.3">
      <c r="A575">
        <v>573</v>
      </c>
      <c r="B575">
        <v>4</v>
      </c>
      <c r="C575" t="s">
        <v>597</v>
      </c>
    </row>
    <row r="576" spans="1:3" x14ac:dyDescent="0.3">
      <c r="A576">
        <v>574</v>
      </c>
      <c r="B576">
        <v>27</v>
      </c>
      <c r="C576" t="s">
        <v>598</v>
      </c>
    </row>
    <row r="577" spans="1:3" x14ac:dyDescent="0.3">
      <c r="A577">
        <v>575</v>
      </c>
      <c r="B577">
        <v>47</v>
      </c>
      <c r="C577" t="s">
        <v>599</v>
      </c>
    </row>
    <row r="578" spans="1:3" x14ac:dyDescent="0.3">
      <c r="A578">
        <v>576</v>
      </c>
      <c r="B578">
        <v>9</v>
      </c>
      <c r="C578" t="s">
        <v>600</v>
      </c>
    </row>
    <row r="579" spans="1:3" x14ac:dyDescent="0.3">
      <c r="A579">
        <v>577</v>
      </c>
      <c r="B579">
        <v>46</v>
      </c>
      <c r="C579" t="s">
        <v>601</v>
      </c>
    </row>
    <row r="580" spans="1:3" x14ac:dyDescent="0.3">
      <c r="A580">
        <v>578</v>
      </c>
      <c r="B580">
        <v>39</v>
      </c>
      <c r="C580" t="s">
        <v>602</v>
      </c>
    </row>
    <row r="581" spans="1:3" x14ac:dyDescent="0.3">
      <c r="A581">
        <v>579</v>
      </c>
      <c r="B581">
        <v>12</v>
      </c>
      <c r="C581" t="s">
        <v>603</v>
      </c>
    </row>
    <row r="582" spans="1:3" x14ac:dyDescent="0.3">
      <c r="A582">
        <v>580</v>
      </c>
      <c r="B582">
        <v>6</v>
      </c>
      <c r="C582" t="s">
        <v>604</v>
      </c>
    </row>
    <row r="583" spans="1:3" x14ac:dyDescent="0.3">
      <c r="A583">
        <v>581</v>
      </c>
      <c r="B583">
        <v>49</v>
      </c>
      <c r="C583" t="s">
        <v>605</v>
      </c>
    </row>
    <row r="584" spans="1:3" x14ac:dyDescent="0.3">
      <c r="A584">
        <v>582</v>
      </c>
      <c r="B584">
        <v>39</v>
      </c>
      <c r="C584" s="2" t="s">
        <v>606</v>
      </c>
    </row>
    <row r="585" spans="1:3" x14ac:dyDescent="0.3">
      <c r="A585">
        <v>583</v>
      </c>
      <c r="B585">
        <v>44</v>
      </c>
      <c r="C585" t="s">
        <v>607</v>
      </c>
    </row>
    <row r="586" spans="1:3" hidden="1" x14ac:dyDescent="0.3">
      <c r="A586">
        <v>584</v>
      </c>
      <c r="B586">
        <v>0</v>
      </c>
      <c r="C586" t="s">
        <v>608</v>
      </c>
    </row>
    <row r="587" spans="1:3" x14ac:dyDescent="0.3">
      <c r="A587">
        <v>585</v>
      </c>
      <c r="B587">
        <v>15</v>
      </c>
      <c r="C587" t="s">
        <v>609</v>
      </c>
    </row>
    <row r="588" spans="1:3" x14ac:dyDescent="0.3">
      <c r="A588">
        <v>586</v>
      </c>
      <c r="B588">
        <v>8</v>
      </c>
      <c r="C588" t="s">
        <v>610</v>
      </c>
    </row>
    <row r="589" spans="1:3" x14ac:dyDescent="0.3">
      <c r="A589">
        <v>587</v>
      </c>
      <c r="B589">
        <v>39</v>
      </c>
      <c r="C589" t="s">
        <v>611</v>
      </c>
    </row>
    <row r="590" spans="1:3" x14ac:dyDescent="0.3">
      <c r="A590">
        <v>588</v>
      </c>
      <c r="B590">
        <v>9</v>
      </c>
      <c r="C590" t="s">
        <v>612</v>
      </c>
    </row>
    <row r="591" spans="1:3" x14ac:dyDescent="0.3">
      <c r="A591">
        <v>589</v>
      </c>
      <c r="B591">
        <v>27</v>
      </c>
      <c r="C591" t="s">
        <v>613</v>
      </c>
    </row>
    <row r="592" spans="1:3" x14ac:dyDescent="0.3">
      <c r="A592">
        <v>590</v>
      </c>
      <c r="B592">
        <v>10</v>
      </c>
      <c r="C592" t="s">
        <v>614</v>
      </c>
    </row>
    <row r="593" spans="1:3" x14ac:dyDescent="0.3">
      <c r="A593">
        <v>591</v>
      </c>
      <c r="B593">
        <v>55</v>
      </c>
      <c r="C593" t="s">
        <v>615</v>
      </c>
    </row>
    <row r="594" spans="1:3" x14ac:dyDescent="0.3">
      <c r="A594">
        <v>592</v>
      </c>
      <c r="B594">
        <v>32</v>
      </c>
      <c r="C594" t="s">
        <v>616</v>
      </c>
    </row>
    <row r="595" spans="1:3" x14ac:dyDescent="0.3">
      <c r="A595">
        <v>593</v>
      </c>
      <c r="B595">
        <v>58</v>
      </c>
      <c r="C595" t="s">
        <v>617</v>
      </c>
    </row>
    <row r="596" spans="1:3" x14ac:dyDescent="0.3">
      <c r="A596">
        <v>594</v>
      </c>
      <c r="B596">
        <v>56</v>
      </c>
      <c r="C596" t="s">
        <v>618</v>
      </c>
    </row>
    <row r="597" spans="1:3" x14ac:dyDescent="0.3">
      <c r="A597">
        <v>595</v>
      </c>
      <c r="B597">
        <v>53</v>
      </c>
      <c r="C597" t="s">
        <v>619</v>
      </c>
    </row>
    <row r="598" spans="1:3" x14ac:dyDescent="0.3">
      <c r="A598">
        <v>596</v>
      </c>
      <c r="B598">
        <v>40</v>
      </c>
      <c r="C598" t="s">
        <v>620</v>
      </c>
    </row>
    <row r="599" spans="1:3" x14ac:dyDescent="0.3">
      <c r="A599">
        <v>597</v>
      </c>
      <c r="B599">
        <v>10</v>
      </c>
      <c r="C599" t="s">
        <v>621</v>
      </c>
    </row>
    <row r="600" spans="1:3" x14ac:dyDescent="0.3">
      <c r="A600">
        <v>598</v>
      </c>
      <c r="B600">
        <v>46</v>
      </c>
      <c r="C600" t="s">
        <v>622</v>
      </c>
    </row>
    <row r="601" spans="1:3" x14ac:dyDescent="0.3">
      <c r="A601">
        <v>599</v>
      </c>
      <c r="B601">
        <v>8</v>
      </c>
      <c r="C601" t="s">
        <v>623</v>
      </c>
    </row>
    <row r="602" spans="1:3" x14ac:dyDescent="0.3">
      <c r="A602">
        <v>600</v>
      </c>
      <c r="B602">
        <v>13</v>
      </c>
      <c r="C602" t="s">
        <v>624</v>
      </c>
    </row>
    <row r="603" spans="1:3" x14ac:dyDescent="0.3">
      <c r="A603">
        <v>601</v>
      </c>
      <c r="B603">
        <v>12</v>
      </c>
      <c r="C603" t="s">
        <v>625</v>
      </c>
    </row>
    <row r="604" spans="1:3" x14ac:dyDescent="0.3">
      <c r="A604">
        <v>602</v>
      </c>
      <c r="B604">
        <v>12</v>
      </c>
      <c r="C604" t="s">
        <v>626</v>
      </c>
    </row>
    <row r="605" spans="1:3" x14ac:dyDescent="0.3">
      <c r="A605">
        <v>603</v>
      </c>
      <c r="B605">
        <v>71</v>
      </c>
      <c r="C605" t="s">
        <v>627</v>
      </c>
    </row>
    <row r="606" spans="1:3" x14ac:dyDescent="0.3">
      <c r="A606">
        <v>604</v>
      </c>
      <c r="B606">
        <v>76</v>
      </c>
      <c r="C606" t="s">
        <v>628</v>
      </c>
    </row>
    <row r="607" spans="1:3" x14ac:dyDescent="0.3">
      <c r="A607">
        <v>605</v>
      </c>
      <c r="B607">
        <v>40</v>
      </c>
      <c r="C607" t="s">
        <v>629</v>
      </c>
    </row>
    <row r="608" spans="1:3" x14ac:dyDescent="0.3">
      <c r="A608">
        <v>606</v>
      </c>
      <c r="B608">
        <v>30</v>
      </c>
      <c r="C608" t="s">
        <v>630</v>
      </c>
    </row>
    <row r="609" spans="1:3" x14ac:dyDescent="0.3">
      <c r="A609">
        <v>607</v>
      </c>
      <c r="B609">
        <v>5</v>
      </c>
      <c r="C609" t="s">
        <v>631</v>
      </c>
    </row>
    <row r="610" spans="1:3" x14ac:dyDescent="0.3">
      <c r="A610">
        <v>608</v>
      </c>
      <c r="B610">
        <v>10</v>
      </c>
      <c r="C610" t="s">
        <v>632</v>
      </c>
    </row>
    <row r="611" spans="1:3" x14ac:dyDescent="0.3">
      <c r="A611">
        <v>609</v>
      </c>
      <c r="B611">
        <v>49</v>
      </c>
      <c r="C611" t="s">
        <v>633</v>
      </c>
    </row>
    <row r="612" spans="1:3" x14ac:dyDescent="0.3">
      <c r="A612">
        <v>610</v>
      </c>
      <c r="B612">
        <v>33</v>
      </c>
      <c r="C612" t="s">
        <v>634</v>
      </c>
    </row>
    <row r="613" spans="1:3" x14ac:dyDescent="0.3">
      <c r="A613">
        <v>611</v>
      </c>
      <c r="B613">
        <v>19</v>
      </c>
      <c r="C613" t="s">
        <v>635</v>
      </c>
    </row>
    <row r="614" spans="1:3" x14ac:dyDescent="0.3">
      <c r="A614">
        <v>612</v>
      </c>
      <c r="B614">
        <v>31</v>
      </c>
      <c r="C614" t="s">
        <v>636</v>
      </c>
    </row>
    <row r="615" spans="1:3" x14ac:dyDescent="0.3">
      <c r="A615">
        <v>613</v>
      </c>
      <c r="B615">
        <v>3</v>
      </c>
      <c r="C615" t="s">
        <v>637</v>
      </c>
    </row>
    <row r="616" spans="1:3" x14ac:dyDescent="0.3">
      <c r="A616">
        <v>614</v>
      </c>
      <c r="B616">
        <v>38</v>
      </c>
      <c r="C616" t="s">
        <v>638</v>
      </c>
    </row>
    <row r="617" spans="1:3" x14ac:dyDescent="0.3">
      <c r="A617">
        <v>615</v>
      </c>
      <c r="B617">
        <v>33</v>
      </c>
      <c r="C617" t="s">
        <v>639</v>
      </c>
    </row>
    <row r="618" spans="1:3" x14ac:dyDescent="0.3">
      <c r="A618">
        <v>616</v>
      </c>
      <c r="B618">
        <v>42</v>
      </c>
      <c r="C618" t="s">
        <v>640</v>
      </c>
    </row>
    <row r="619" spans="1:3" x14ac:dyDescent="0.3">
      <c r="A619">
        <v>617</v>
      </c>
      <c r="B619">
        <v>42</v>
      </c>
      <c r="C619" t="s">
        <v>641</v>
      </c>
    </row>
    <row r="620" spans="1:3" x14ac:dyDescent="0.3">
      <c r="A620">
        <v>618</v>
      </c>
      <c r="B620">
        <v>63</v>
      </c>
      <c r="C620" t="s">
        <v>642</v>
      </c>
    </row>
    <row r="621" spans="1:3" x14ac:dyDescent="0.3">
      <c r="A621">
        <v>619</v>
      </c>
      <c r="B621">
        <v>10</v>
      </c>
      <c r="C621" t="s">
        <v>643</v>
      </c>
    </row>
    <row r="622" spans="1:3" x14ac:dyDescent="0.3">
      <c r="A622">
        <v>620</v>
      </c>
      <c r="B622">
        <v>41</v>
      </c>
      <c r="C622" t="s">
        <v>644</v>
      </c>
    </row>
    <row r="623" spans="1:3" x14ac:dyDescent="0.3">
      <c r="A623">
        <v>621</v>
      </c>
      <c r="B623">
        <v>63</v>
      </c>
      <c r="C623" t="s">
        <v>645</v>
      </c>
    </row>
    <row r="624" spans="1:3" x14ac:dyDescent="0.3">
      <c r="A624">
        <v>622</v>
      </c>
      <c r="B624">
        <v>43</v>
      </c>
      <c r="C624" t="s">
        <v>646</v>
      </c>
    </row>
    <row r="625" spans="1:3" x14ac:dyDescent="0.3">
      <c r="A625">
        <v>623</v>
      </c>
      <c r="B625">
        <v>51</v>
      </c>
      <c r="C625" t="s">
        <v>647</v>
      </c>
    </row>
    <row r="626" spans="1:3" x14ac:dyDescent="0.3">
      <c r="A626">
        <v>624</v>
      </c>
      <c r="B626">
        <v>55</v>
      </c>
      <c r="C626" t="s">
        <v>648</v>
      </c>
    </row>
    <row r="627" spans="1:3" x14ac:dyDescent="0.3">
      <c r="A627">
        <v>625</v>
      </c>
      <c r="B627">
        <v>52</v>
      </c>
      <c r="C627" t="s">
        <v>649</v>
      </c>
    </row>
    <row r="628" spans="1:3" hidden="1" x14ac:dyDescent="0.3">
      <c r="A628">
        <v>626</v>
      </c>
      <c r="B628">
        <v>0</v>
      </c>
      <c r="C628" t="s">
        <v>650</v>
      </c>
    </row>
    <row r="629" spans="1:3" x14ac:dyDescent="0.3">
      <c r="A629">
        <v>627</v>
      </c>
      <c r="B629">
        <v>7</v>
      </c>
      <c r="C629" t="s">
        <v>651</v>
      </c>
    </row>
    <row r="630" spans="1:3" x14ac:dyDescent="0.3">
      <c r="A630">
        <v>628</v>
      </c>
      <c r="B630">
        <v>36</v>
      </c>
      <c r="C630" t="s">
        <v>652</v>
      </c>
    </row>
    <row r="631" spans="1:3" x14ac:dyDescent="0.3">
      <c r="A631">
        <v>629</v>
      </c>
      <c r="B631">
        <v>10</v>
      </c>
      <c r="C631" t="s">
        <v>653</v>
      </c>
    </row>
    <row r="632" spans="1:3" x14ac:dyDescent="0.3">
      <c r="A632">
        <v>630</v>
      </c>
      <c r="B632">
        <v>37</v>
      </c>
      <c r="C632" t="s">
        <v>654</v>
      </c>
    </row>
    <row r="633" spans="1:3" x14ac:dyDescent="0.3">
      <c r="A633">
        <v>631</v>
      </c>
      <c r="B633">
        <v>59</v>
      </c>
      <c r="C633" t="s">
        <v>655</v>
      </c>
    </row>
    <row r="634" spans="1:3" x14ac:dyDescent="0.3">
      <c r="A634">
        <v>632</v>
      </c>
      <c r="B634">
        <v>41</v>
      </c>
      <c r="C634" t="s">
        <v>656</v>
      </c>
    </row>
    <row r="635" spans="1:3" x14ac:dyDescent="0.3">
      <c r="A635">
        <v>633</v>
      </c>
      <c r="B635">
        <v>42</v>
      </c>
      <c r="C635" t="s">
        <v>657</v>
      </c>
    </row>
    <row r="636" spans="1:3" x14ac:dyDescent="0.3">
      <c r="A636">
        <v>634</v>
      </c>
      <c r="B636">
        <v>13</v>
      </c>
      <c r="C636" t="s">
        <v>658</v>
      </c>
    </row>
    <row r="637" spans="1:3" x14ac:dyDescent="0.3">
      <c r="A637">
        <v>635</v>
      </c>
      <c r="B637">
        <v>46</v>
      </c>
      <c r="C637" t="s">
        <v>659</v>
      </c>
    </row>
    <row r="638" spans="1:3" hidden="1" x14ac:dyDescent="0.3">
      <c r="A638">
        <v>636</v>
      </c>
      <c r="B638">
        <v>0</v>
      </c>
      <c r="C638" t="s">
        <v>660</v>
      </c>
    </row>
    <row r="639" spans="1:3" x14ac:dyDescent="0.3">
      <c r="A639">
        <v>637</v>
      </c>
      <c r="B639">
        <v>21</v>
      </c>
      <c r="C639" t="s">
        <v>661</v>
      </c>
    </row>
    <row r="640" spans="1:3" x14ac:dyDescent="0.3">
      <c r="A640">
        <v>638</v>
      </c>
      <c r="B640">
        <v>75</v>
      </c>
      <c r="C640" t="s">
        <v>662</v>
      </c>
    </row>
    <row r="641" spans="1:3" x14ac:dyDescent="0.3">
      <c r="A641">
        <v>639</v>
      </c>
      <c r="B641">
        <v>38</v>
      </c>
      <c r="C641" t="s">
        <v>663</v>
      </c>
    </row>
    <row r="642" spans="1:3" hidden="1" x14ac:dyDescent="0.3">
      <c r="A642">
        <v>640</v>
      </c>
      <c r="B642">
        <v>0</v>
      </c>
      <c r="C642" t="s">
        <v>664</v>
      </c>
    </row>
    <row r="643" spans="1:3" x14ac:dyDescent="0.3">
      <c r="A643">
        <v>641</v>
      </c>
      <c r="B643">
        <v>13</v>
      </c>
      <c r="C643" t="s">
        <v>665</v>
      </c>
    </row>
    <row r="644" spans="1:3" x14ac:dyDescent="0.3">
      <c r="A644">
        <v>642</v>
      </c>
      <c r="B644">
        <v>21</v>
      </c>
      <c r="C644" t="s">
        <v>666</v>
      </c>
    </row>
    <row r="645" spans="1:3" hidden="1" x14ac:dyDescent="0.3">
      <c r="A645">
        <v>643</v>
      </c>
      <c r="B645">
        <v>0</v>
      </c>
      <c r="C645" t="s">
        <v>667</v>
      </c>
    </row>
    <row r="646" spans="1:3" x14ac:dyDescent="0.3">
      <c r="A646">
        <v>644</v>
      </c>
      <c r="B646">
        <v>37</v>
      </c>
      <c r="C646" t="s">
        <v>668</v>
      </c>
    </row>
    <row r="647" spans="1:3" x14ac:dyDescent="0.3">
      <c r="A647">
        <v>645</v>
      </c>
      <c r="B647">
        <v>52</v>
      </c>
      <c r="C647" t="s">
        <v>669</v>
      </c>
    </row>
    <row r="648" spans="1:3" x14ac:dyDescent="0.3">
      <c r="A648">
        <v>646</v>
      </c>
      <c r="B648">
        <v>55</v>
      </c>
      <c r="C648" t="s">
        <v>670</v>
      </c>
    </row>
    <row r="649" spans="1:3" x14ac:dyDescent="0.3">
      <c r="A649">
        <v>647</v>
      </c>
      <c r="B649">
        <v>36</v>
      </c>
      <c r="C649" t="s">
        <v>671</v>
      </c>
    </row>
    <row r="650" spans="1:3" x14ac:dyDescent="0.3">
      <c r="A650">
        <v>648</v>
      </c>
      <c r="B650">
        <v>8</v>
      </c>
      <c r="C650" t="s">
        <v>672</v>
      </c>
    </row>
    <row r="651" spans="1:3" x14ac:dyDescent="0.3">
      <c r="A651">
        <v>649</v>
      </c>
      <c r="B651">
        <v>50</v>
      </c>
      <c r="C651" t="s">
        <v>673</v>
      </c>
    </row>
    <row r="652" spans="1:3" x14ac:dyDescent="0.3">
      <c r="A652">
        <v>650</v>
      </c>
      <c r="B652">
        <v>13</v>
      </c>
      <c r="C652" t="s">
        <v>674</v>
      </c>
    </row>
    <row r="653" spans="1:3" x14ac:dyDescent="0.3">
      <c r="A653">
        <v>651</v>
      </c>
      <c r="B653">
        <v>10</v>
      </c>
      <c r="C653" t="s">
        <v>675</v>
      </c>
    </row>
    <row r="654" spans="1:3" x14ac:dyDescent="0.3">
      <c r="A654">
        <v>652</v>
      </c>
      <c r="B654">
        <v>7</v>
      </c>
      <c r="C654" t="s">
        <v>676</v>
      </c>
    </row>
    <row r="655" spans="1:3" x14ac:dyDescent="0.3">
      <c r="A655">
        <v>653</v>
      </c>
      <c r="B655">
        <v>32</v>
      </c>
      <c r="C655" t="s">
        <v>677</v>
      </c>
    </row>
    <row r="656" spans="1:3" x14ac:dyDescent="0.3">
      <c r="A656">
        <v>654</v>
      </c>
      <c r="B656">
        <v>13</v>
      </c>
      <c r="C656" t="s">
        <v>678</v>
      </c>
    </row>
    <row r="657" spans="1:3" x14ac:dyDescent="0.3">
      <c r="A657">
        <v>655</v>
      </c>
      <c r="B657">
        <v>29</v>
      </c>
      <c r="C657" t="s">
        <v>679</v>
      </c>
    </row>
    <row r="658" spans="1:3" x14ac:dyDescent="0.3">
      <c r="A658">
        <v>656</v>
      </c>
      <c r="B658">
        <v>40</v>
      </c>
      <c r="C658" t="s">
        <v>680</v>
      </c>
    </row>
    <row r="659" spans="1:3" hidden="1" x14ac:dyDescent="0.3">
      <c r="A659">
        <v>657</v>
      </c>
      <c r="B659">
        <v>0</v>
      </c>
      <c r="C659" t="s">
        <v>681</v>
      </c>
    </row>
    <row r="660" spans="1:3" x14ac:dyDescent="0.3">
      <c r="A660">
        <v>658</v>
      </c>
      <c r="B660">
        <v>5</v>
      </c>
      <c r="C660" t="s">
        <v>682</v>
      </c>
    </row>
    <row r="661" spans="1:3" x14ac:dyDescent="0.3">
      <c r="A661">
        <v>659</v>
      </c>
      <c r="B661">
        <v>8</v>
      </c>
      <c r="C661" t="s">
        <v>683</v>
      </c>
    </row>
    <row r="662" spans="1:3" x14ac:dyDescent="0.3">
      <c r="A662">
        <v>660</v>
      </c>
      <c r="B662">
        <v>38</v>
      </c>
      <c r="C662" t="s">
        <v>684</v>
      </c>
    </row>
    <row r="663" spans="1:3" hidden="1" x14ac:dyDescent="0.3">
      <c r="A663">
        <v>661</v>
      </c>
      <c r="B663">
        <v>0</v>
      </c>
      <c r="C663" t="s">
        <v>685</v>
      </c>
    </row>
    <row r="664" spans="1:3" x14ac:dyDescent="0.3">
      <c r="A664">
        <v>662</v>
      </c>
      <c r="B664">
        <v>10</v>
      </c>
      <c r="C664" t="s">
        <v>686</v>
      </c>
    </row>
    <row r="665" spans="1:3" hidden="1" x14ac:dyDescent="0.3">
      <c r="A665">
        <v>663</v>
      </c>
      <c r="B665">
        <v>0</v>
      </c>
      <c r="C665" t="s">
        <v>687</v>
      </c>
    </row>
    <row r="666" spans="1:3" x14ac:dyDescent="0.3">
      <c r="A666">
        <v>664</v>
      </c>
      <c r="B666">
        <v>64</v>
      </c>
      <c r="C666" t="s">
        <v>688</v>
      </c>
    </row>
    <row r="667" spans="1:3" x14ac:dyDescent="0.3">
      <c r="A667">
        <v>665</v>
      </c>
      <c r="B667">
        <v>54</v>
      </c>
      <c r="C667" t="s">
        <v>689</v>
      </c>
    </row>
    <row r="668" spans="1:3" x14ac:dyDescent="0.3">
      <c r="A668">
        <v>666</v>
      </c>
      <c r="B668">
        <v>8</v>
      </c>
      <c r="C668" t="s">
        <v>690</v>
      </c>
    </row>
    <row r="669" spans="1:3" x14ac:dyDescent="0.3">
      <c r="A669">
        <v>667</v>
      </c>
      <c r="B669">
        <v>22</v>
      </c>
      <c r="C669" t="s">
        <v>691</v>
      </c>
    </row>
    <row r="670" spans="1:3" x14ac:dyDescent="0.3">
      <c r="A670">
        <v>668</v>
      </c>
      <c r="B670">
        <v>46</v>
      </c>
      <c r="C670" t="s">
        <v>692</v>
      </c>
    </row>
    <row r="671" spans="1:3" x14ac:dyDescent="0.3">
      <c r="A671">
        <v>669</v>
      </c>
      <c r="B671">
        <v>46</v>
      </c>
      <c r="C671" t="s">
        <v>693</v>
      </c>
    </row>
    <row r="672" spans="1:3" x14ac:dyDescent="0.3">
      <c r="A672">
        <v>670</v>
      </c>
      <c r="B672">
        <v>10</v>
      </c>
      <c r="C672" t="s">
        <v>694</v>
      </c>
    </row>
    <row r="673" spans="1:3" x14ac:dyDescent="0.3">
      <c r="A673">
        <v>671</v>
      </c>
      <c r="B673">
        <v>38</v>
      </c>
      <c r="C673" t="s">
        <v>695</v>
      </c>
    </row>
    <row r="674" spans="1:3" x14ac:dyDescent="0.3">
      <c r="A674">
        <v>672</v>
      </c>
      <c r="B674">
        <v>31</v>
      </c>
      <c r="C674" t="s">
        <v>696</v>
      </c>
    </row>
    <row r="675" spans="1:3" x14ac:dyDescent="0.3">
      <c r="A675">
        <v>673</v>
      </c>
      <c r="B675">
        <v>21</v>
      </c>
      <c r="C675" t="s">
        <v>697</v>
      </c>
    </row>
    <row r="676" spans="1:3" x14ac:dyDescent="0.3">
      <c r="A676">
        <v>674</v>
      </c>
      <c r="B676">
        <v>8</v>
      </c>
      <c r="C676" t="s">
        <v>698</v>
      </c>
    </row>
    <row r="677" spans="1:3" x14ac:dyDescent="0.3">
      <c r="A677">
        <v>675</v>
      </c>
      <c r="B677">
        <v>30</v>
      </c>
      <c r="C677" t="s">
        <v>699</v>
      </c>
    </row>
    <row r="678" spans="1:3" x14ac:dyDescent="0.3">
      <c r="A678">
        <v>676</v>
      </c>
      <c r="B678">
        <v>12</v>
      </c>
      <c r="C678" t="s">
        <v>700</v>
      </c>
    </row>
    <row r="679" spans="1:3" x14ac:dyDescent="0.3">
      <c r="A679">
        <v>677</v>
      </c>
      <c r="B679">
        <v>15</v>
      </c>
      <c r="C679" t="s">
        <v>701</v>
      </c>
    </row>
    <row r="680" spans="1:3" x14ac:dyDescent="0.3">
      <c r="A680">
        <v>678</v>
      </c>
      <c r="B680">
        <v>39</v>
      </c>
      <c r="C680" t="s">
        <v>702</v>
      </c>
    </row>
    <row r="681" spans="1:3" x14ac:dyDescent="0.3">
      <c r="A681">
        <v>679</v>
      </c>
      <c r="B681">
        <v>56</v>
      </c>
      <c r="C681" t="s">
        <v>703</v>
      </c>
    </row>
    <row r="682" spans="1:3" hidden="1" x14ac:dyDescent="0.3">
      <c r="A682">
        <v>680</v>
      </c>
      <c r="B682">
        <v>0</v>
      </c>
      <c r="C682" t="s">
        <v>704</v>
      </c>
    </row>
    <row r="683" spans="1:3" x14ac:dyDescent="0.3">
      <c r="A683">
        <v>681</v>
      </c>
      <c r="B683">
        <v>9</v>
      </c>
      <c r="C683" t="s">
        <v>705</v>
      </c>
    </row>
    <row r="684" spans="1:3" x14ac:dyDescent="0.3">
      <c r="A684">
        <v>682</v>
      </c>
      <c r="B684">
        <v>53</v>
      </c>
      <c r="C684" t="s">
        <v>706</v>
      </c>
    </row>
    <row r="685" spans="1:3" x14ac:dyDescent="0.3">
      <c r="A685">
        <v>683</v>
      </c>
      <c r="B685">
        <v>14</v>
      </c>
      <c r="C685" t="s">
        <v>707</v>
      </c>
    </row>
    <row r="686" spans="1:3" x14ac:dyDescent="0.3">
      <c r="A686">
        <v>684</v>
      </c>
      <c r="B686">
        <v>43</v>
      </c>
      <c r="C686" t="s">
        <v>708</v>
      </c>
    </row>
    <row r="687" spans="1:3" x14ac:dyDescent="0.3">
      <c r="A687">
        <v>685</v>
      </c>
      <c r="B687">
        <v>33</v>
      </c>
      <c r="C687" t="s">
        <v>709</v>
      </c>
    </row>
    <row r="688" spans="1:3" x14ac:dyDescent="0.3">
      <c r="A688">
        <v>686</v>
      </c>
      <c r="B688">
        <v>16</v>
      </c>
      <c r="C688" t="s">
        <v>710</v>
      </c>
    </row>
    <row r="689" spans="1:3" x14ac:dyDescent="0.3">
      <c r="A689">
        <v>687</v>
      </c>
      <c r="B689">
        <v>48</v>
      </c>
      <c r="C689" t="s">
        <v>711</v>
      </c>
    </row>
    <row r="690" spans="1:3" x14ac:dyDescent="0.3">
      <c r="A690">
        <v>688</v>
      </c>
      <c r="B690">
        <v>21</v>
      </c>
      <c r="C690" t="s">
        <v>712</v>
      </c>
    </row>
    <row r="691" spans="1:3" x14ac:dyDescent="0.3">
      <c r="A691">
        <v>689</v>
      </c>
      <c r="B691">
        <v>51</v>
      </c>
      <c r="C691" t="s">
        <v>713</v>
      </c>
    </row>
    <row r="692" spans="1:3" x14ac:dyDescent="0.3">
      <c r="A692">
        <v>690</v>
      </c>
      <c r="B692">
        <v>41</v>
      </c>
      <c r="C692" t="s">
        <v>714</v>
      </c>
    </row>
    <row r="693" spans="1:3" hidden="1" x14ac:dyDescent="0.3">
      <c r="A693">
        <v>691</v>
      </c>
      <c r="B693">
        <v>0</v>
      </c>
      <c r="C693" t="s">
        <v>715</v>
      </c>
    </row>
    <row r="694" spans="1:3" x14ac:dyDescent="0.3">
      <c r="A694">
        <v>692</v>
      </c>
      <c r="B694">
        <v>54</v>
      </c>
      <c r="C694" t="s">
        <v>716</v>
      </c>
    </row>
    <row r="695" spans="1:3" x14ac:dyDescent="0.3">
      <c r="A695">
        <v>693</v>
      </c>
      <c r="B695">
        <v>51</v>
      </c>
      <c r="C695" t="s">
        <v>717</v>
      </c>
    </row>
    <row r="696" spans="1:3" x14ac:dyDescent="0.3">
      <c r="A696">
        <v>694</v>
      </c>
      <c r="B696">
        <v>52</v>
      </c>
      <c r="C696" t="s">
        <v>718</v>
      </c>
    </row>
    <row r="697" spans="1:3" x14ac:dyDescent="0.3">
      <c r="A697">
        <v>695</v>
      </c>
      <c r="B697">
        <v>57</v>
      </c>
      <c r="C697" t="s">
        <v>719</v>
      </c>
    </row>
    <row r="698" spans="1:3" x14ac:dyDescent="0.3">
      <c r="A698">
        <v>696</v>
      </c>
      <c r="B698">
        <v>3</v>
      </c>
      <c r="C698" t="s">
        <v>720</v>
      </c>
    </row>
    <row r="699" spans="1:3" x14ac:dyDescent="0.3">
      <c r="A699">
        <v>697</v>
      </c>
      <c r="B699">
        <v>41</v>
      </c>
      <c r="C699" t="s">
        <v>721</v>
      </c>
    </row>
    <row r="700" spans="1:3" x14ac:dyDescent="0.3">
      <c r="A700">
        <v>698</v>
      </c>
      <c r="B700">
        <v>10</v>
      </c>
      <c r="C700" t="s">
        <v>722</v>
      </c>
    </row>
    <row r="701" spans="1:3" x14ac:dyDescent="0.3">
      <c r="A701">
        <v>699</v>
      </c>
      <c r="B701">
        <v>11</v>
      </c>
      <c r="C701" t="s">
        <v>723</v>
      </c>
    </row>
    <row r="702" spans="1:3" x14ac:dyDescent="0.3">
      <c r="A702">
        <v>700</v>
      </c>
      <c r="B702">
        <v>14</v>
      </c>
      <c r="C702" t="s">
        <v>724</v>
      </c>
    </row>
    <row r="703" spans="1:3" x14ac:dyDescent="0.3">
      <c r="A703">
        <v>701</v>
      </c>
      <c r="B703">
        <v>43</v>
      </c>
      <c r="C703" t="s">
        <v>725</v>
      </c>
    </row>
    <row r="704" spans="1:3" x14ac:dyDescent="0.3">
      <c r="A704">
        <v>702</v>
      </c>
      <c r="B704">
        <v>60</v>
      </c>
      <c r="C704" t="s">
        <v>726</v>
      </c>
    </row>
    <row r="705" spans="1:3" x14ac:dyDescent="0.3">
      <c r="A705">
        <v>703</v>
      </c>
      <c r="B705">
        <v>8</v>
      </c>
      <c r="C705" t="s">
        <v>727</v>
      </c>
    </row>
    <row r="706" spans="1:3" x14ac:dyDescent="0.3">
      <c r="A706">
        <v>704</v>
      </c>
      <c r="B706">
        <v>36</v>
      </c>
      <c r="C706" t="s">
        <v>728</v>
      </c>
    </row>
    <row r="707" spans="1:3" x14ac:dyDescent="0.3">
      <c r="A707">
        <v>705</v>
      </c>
      <c r="B707">
        <v>8</v>
      </c>
      <c r="C707" t="s">
        <v>729</v>
      </c>
    </row>
    <row r="708" spans="1:3" x14ac:dyDescent="0.3">
      <c r="A708">
        <v>706</v>
      </c>
      <c r="B708">
        <v>15</v>
      </c>
      <c r="C708" t="s">
        <v>730</v>
      </c>
    </row>
    <row r="709" spans="1:3" x14ac:dyDescent="0.3">
      <c r="A709">
        <v>707</v>
      </c>
      <c r="B709">
        <v>38</v>
      </c>
      <c r="C709" t="s">
        <v>731</v>
      </c>
    </row>
    <row r="710" spans="1:3" x14ac:dyDescent="0.3">
      <c r="A710">
        <v>708</v>
      </c>
      <c r="B710">
        <v>2</v>
      </c>
      <c r="C710" t="s">
        <v>732</v>
      </c>
    </row>
    <row r="711" spans="1:3" x14ac:dyDescent="0.3">
      <c r="A711">
        <v>709</v>
      </c>
      <c r="B711">
        <v>43</v>
      </c>
      <c r="C711" t="s">
        <v>733</v>
      </c>
    </row>
    <row r="712" spans="1:3" x14ac:dyDescent="0.3">
      <c r="A712">
        <v>710</v>
      </c>
      <c r="B712">
        <v>5</v>
      </c>
      <c r="C712" t="s">
        <v>734</v>
      </c>
    </row>
    <row r="713" spans="1:3" x14ac:dyDescent="0.3">
      <c r="A713">
        <v>711</v>
      </c>
      <c r="B713">
        <v>33</v>
      </c>
      <c r="C713" t="s">
        <v>735</v>
      </c>
    </row>
    <row r="714" spans="1:3" x14ac:dyDescent="0.3">
      <c r="A714">
        <v>712</v>
      </c>
      <c r="B714">
        <v>63</v>
      </c>
      <c r="C714" t="s">
        <v>736</v>
      </c>
    </row>
    <row r="715" spans="1:3" x14ac:dyDescent="0.3">
      <c r="A715">
        <v>713</v>
      </c>
      <c r="B715">
        <v>9</v>
      </c>
      <c r="C715" t="s">
        <v>737</v>
      </c>
    </row>
    <row r="716" spans="1:3" x14ac:dyDescent="0.3">
      <c r="A716">
        <v>714</v>
      </c>
      <c r="B716">
        <v>35</v>
      </c>
      <c r="C716" t="s">
        <v>738</v>
      </c>
    </row>
    <row r="717" spans="1:3" x14ac:dyDescent="0.3">
      <c r="A717">
        <v>715</v>
      </c>
      <c r="B717">
        <v>11</v>
      </c>
      <c r="C717" t="s">
        <v>739</v>
      </c>
    </row>
    <row r="718" spans="1:3" x14ac:dyDescent="0.3">
      <c r="A718">
        <v>716</v>
      </c>
      <c r="B718">
        <v>9</v>
      </c>
      <c r="C718" t="s">
        <v>740</v>
      </c>
    </row>
    <row r="719" spans="1:3" x14ac:dyDescent="0.3">
      <c r="A719">
        <v>717</v>
      </c>
      <c r="B719">
        <v>5</v>
      </c>
      <c r="C719" t="s">
        <v>741</v>
      </c>
    </row>
    <row r="720" spans="1:3" x14ac:dyDescent="0.3">
      <c r="A720">
        <v>718</v>
      </c>
      <c r="B720">
        <v>18</v>
      </c>
      <c r="C720" t="s">
        <v>742</v>
      </c>
    </row>
    <row r="721" spans="1:3" x14ac:dyDescent="0.3">
      <c r="A721">
        <v>719</v>
      </c>
      <c r="B721">
        <v>5</v>
      </c>
      <c r="C721" t="s">
        <v>743</v>
      </c>
    </row>
    <row r="722" spans="1:3" x14ac:dyDescent="0.3">
      <c r="A722">
        <v>720</v>
      </c>
      <c r="B722">
        <v>6</v>
      </c>
      <c r="C722" t="s">
        <v>744</v>
      </c>
    </row>
    <row r="723" spans="1:3" x14ac:dyDescent="0.3">
      <c r="A723">
        <v>721</v>
      </c>
      <c r="B723">
        <v>44</v>
      </c>
      <c r="C723" t="s">
        <v>745</v>
      </c>
    </row>
    <row r="724" spans="1:3" x14ac:dyDescent="0.3">
      <c r="A724">
        <v>722</v>
      </c>
      <c r="B724">
        <v>49</v>
      </c>
      <c r="C724" t="s">
        <v>746</v>
      </c>
    </row>
    <row r="725" spans="1:3" hidden="1" x14ac:dyDescent="0.3">
      <c r="A725">
        <v>723</v>
      </c>
      <c r="B725">
        <v>0</v>
      </c>
      <c r="C725" t="s">
        <v>747</v>
      </c>
    </row>
    <row r="726" spans="1:3" x14ac:dyDescent="0.3">
      <c r="A726">
        <v>724</v>
      </c>
      <c r="B726">
        <v>66</v>
      </c>
      <c r="C726" t="s">
        <v>748</v>
      </c>
    </row>
    <row r="727" spans="1:3" x14ac:dyDescent="0.3">
      <c r="A727">
        <v>725</v>
      </c>
      <c r="B727">
        <v>65</v>
      </c>
      <c r="C727" t="s">
        <v>749</v>
      </c>
    </row>
    <row r="728" spans="1:3" x14ac:dyDescent="0.3">
      <c r="A728">
        <v>726</v>
      </c>
      <c r="B728">
        <v>49</v>
      </c>
      <c r="C728" t="s">
        <v>750</v>
      </c>
    </row>
    <row r="729" spans="1:3" x14ac:dyDescent="0.3">
      <c r="A729">
        <v>727</v>
      </c>
      <c r="B729">
        <v>52</v>
      </c>
      <c r="C729" t="s">
        <v>751</v>
      </c>
    </row>
    <row r="730" spans="1:3" x14ac:dyDescent="0.3">
      <c r="A730">
        <v>728</v>
      </c>
      <c r="B730">
        <v>40</v>
      </c>
      <c r="C730" t="s">
        <v>752</v>
      </c>
    </row>
    <row r="731" spans="1:3" x14ac:dyDescent="0.3">
      <c r="A731">
        <v>729</v>
      </c>
      <c r="B731">
        <v>42</v>
      </c>
      <c r="C731" t="s">
        <v>753</v>
      </c>
    </row>
    <row r="732" spans="1:3" x14ac:dyDescent="0.3">
      <c r="A732">
        <v>730</v>
      </c>
      <c r="B732">
        <v>39</v>
      </c>
      <c r="C732" t="s">
        <v>754</v>
      </c>
    </row>
    <row r="733" spans="1:3" hidden="1" x14ac:dyDescent="0.3">
      <c r="A733">
        <v>731</v>
      </c>
      <c r="B733">
        <v>0</v>
      </c>
      <c r="C733" t="s">
        <v>755</v>
      </c>
    </row>
    <row r="734" spans="1:3" x14ac:dyDescent="0.3">
      <c r="A734">
        <v>732</v>
      </c>
      <c r="B734">
        <v>19</v>
      </c>
      <c r="C734" t="s">
        <v>756</v>
      </c>
    </row>
    <row r="735" spans="1:3" x14ac:dyDescent="0.3">
      <c r="A735">
        <v>733</v>
      </c>
      <c r="B735">
        <v>28</v>
      </c>
      <c r="C735" t="s">
        <v>757</v>
      </c>
    </row>
    <row r="736" spans="1:3" hidden="1" x14ac:dyDescent="0.3">
      <c r="A736">
        <v>734</v>
      </c>
      <c r="B736">
        <v>0</v>
      </c>
      <c r="C736" t="s">
        <v>758</v>
      </c>
    </row>
    <row r="737" spans="1:3" x14ac:dyDescent="0.3">
      <c r="A737">
        <v>735</v>
      </c>
      <c r="B737">
        <v>44</v>
      </c>
      <c r="C737" t="s">
        <v>759</v>
      </c>
    </row>
    <row r="738" spans="1:3" x14ac:dyDescent="0.3">
      <c r="A738">
        <v>736</v>
      </c>
      <c r="B738">
        <v>12</v>
      </c>
      <c r="C738" t="s">
        <v>760</v>
      </c>
    </row>
    <row r="739" spans="1:3" x14ac:dyDescent="0.3">
      <c r="A739">
        <v>737</v>
      </c>
      <c r="B739">
        <v>6</v>
      </c>
      <c r="C739" t="s">
        <v>761</v>
      </c>
    </row>
    <row r="740" spans="1:3" hidden="1" x14ac:dyDescent="0.3">
      <c r="A740">
        <v>738</v>
      </c>
      <c r="B740">
        <v>0</v>
      </c>
      <c r="C740" t="s">
        <v>762</v>
      </c>
    </row>
    <row r="741" spans="1:3" x14ac:dyDescent="0.3">
      <c r="A741">
        <v>739</v>
      </c>
      <c r="B741">
        <v>9</v>
      </c>
      <c r="C741" t="s">
        <v>763</v>
      </c>
    </row>
    <row r="742" spans="1:3" x14ac:dyDescent="0.3">
      <c r="A742">
        <v>740</v>
      </c>
      <c r="B742">
        <v>41</v>
      </c>
      <c r="C742" t="s">
        <v>764</v>
      </c>
    </row>
    <row r="743" spans="1:3" x14ac:dyDescent="0.3">
      <c r="A743">
        <v>741</v>
      </c>
      <c r="B743">
        <v>43</v>
      </c>
      <c r="C743" t="s">
        <v>765</v>
      </c>
    </row>
    <row r="744" spans="1:3" x14ac:dyDescent="0.3">
      <c r="A744">
        <v>742</v>
      </c>
      <c r="B744">
        <v>75</v>
      </c>
      <c r="C744" t="s">
        <v>766</v>
      </c>
    </row>
    <row r="745" spans="1:3" x14ac:dyDescent="0.3">
      <c r="A745">
        <v>743</v>
      </c>
      <c r="B745">
        <v>51</v>
      </c>
      <c r="C745" t="s">
        <v>767</v>
      </c>
    </row>
    <row r="746" spans="1:3" x14ac:dyDescent="0.3">
      <c r="A746">
        <v>744</v>
      </c>
      <c r="B746">
        <v>49</v>
      </c>
      <c r="C746" t="s">
        <v>768</v>
      </c>
    </row>
    <row r="747" spans="1:3" x14ac:dyDescent="0.3">
      <c r="A747">
        <v>745</v>
      </c>
      <c r="B747">
        <v>41</v>
      </c>
      <c r="C747" t="s">
        <v>769</v>
      </c>
    </row>
    <row r="748" spans="1:3" x14ac:dyDescent="0.3">
      <c r="A748">
        <v>746</v>
      </c>
      <c r="B748">
        <v>50</v>
      </c>
      <c r="C748" t="s">
        <v>770</v>
      </c>
    </row>
    <row r="749" spans="1:3" x14ac:dyDescent="0.3">
      <c r="A749">
        <v>747</v>
      </c>
      <c r="B749">
        <v>12</v>
      </c>
      <c r="C749" t="s">
        <v>771</v>
      </c>
    </row>
    <row r="750" spans="1:3" x14ac:dyDescent="0.3">
      <c r="A750">
        <v>748</v>
      </c>
      <c r="B750">
        <v>27</v>
      </c>
      <c r="C750" t="s">
        <v>772</v>
      </c>
    </row>
    <row r="751" spans="1:3" x14ac:dyDescent="0.3">
      <c r="A751">
        <v>749</v>
      </c>
      <c r="B751">
        <v>28</v>
      </c>
      <c r="C751" t="s">
        <v>773</v>
      </c>
    </row>
    <row r="752" spans="1:3" hidden="1" x14ac:dyDescent="0.3">
      <c r="A752">
        <v>750</v>
      </c>
      <c r="B752">
        <v>0</v>
      </c>
      <c r="C752" t="s">
        <v>774</v>
      </c>
    </row>
    <row r="753" spans="1:3" x14ac:dyDescent="0.3">
      <c r="A753">
        <v>751</v>
      </c>
      <c r="B753">
        <v>25</v>
      </c>
      <c r="C753" t="s">
        <v>775</v>
      </c>
    </row>
    <row r="754" spans="1:3" x14ac:dyDescent="0.3">
      <c r="A754">
        <v>752</v>
      </c>
      <c r="B754">
        <v>14</v>
      </c>
      <c r="C754" t="s">
        <v>776</v>
      </c>
    </row>
    <row r="755" spans="1:3" x14ac:dyDescent="0.3">
      <c r="A755">
        <v>753</v>
      </c>
      <c r="B755">
        <v>66</v>
      </c>
      <c r="C755" t="s">
        <v>777</v>
      </c>
    </row>
    <row r="756" spans="1:3" x14ac:dyDescent="0.3">
      <c r="A756">
        <v>754</v>
      </c>
      <c r="B756">
        <v>7</v>
      </c>
      <c r="C756" t="s">
        <v>778</v>
      </c>
    </row>
    <row r="757" spans="1:3" x14ac:dyDescent="0.3">
      <c r="A757">
        <v>755</v>
      </c>
      <c r="B757">
        <v>16</v>
      </c>
      <c r="C757" t="s">
        <v>779</v>
      </c>
    </row>
    <row r="758" spans="1:3" x14ac:dyDescent="0.3">
      <c r="A758">
        <v>756</v>
      </c>
      <c r="B758">
        <v>6</v>
      </c>
      <c r="C758" t="s">
        <v>780</v>
      </c>
    </row>
    <row r="759" spans="1:3" x14ac:dyDescent="0.3">
      <c r="A759">
        <v>757</v>
      </c>
      <c r="B759">
        <v>69</v>
      </c>
      <c r="C759" t="s">
        <v>781</v>
      </c>
    </row>
    <row r="760" spans="1:3" x14ac:dyDescent="0.3">
      <c r="A760">
        <v>758</v>
      </c>
      <c r="B760">
        <v>7</v>
      </c>
      <c r="C760" t="s">
        <v>782</v>
      </c>
    </row>
    <row r="761" spans="1:3" x14ac:dyDescent="0.3">
      <c r="A761">
        <v>759</v>
      </c>
      <c r="B761">
        <v>47</v>
      </c>
      <c r="C761" t="s">
        <v>783</v>
      </c>
    </row>
    <row r="762" spans="1:3" x14ac:dyDescent="0.3">
      <c r="A762">
        <v>760</v>
      </c>
      <c r="B762">
        <v>58</v>
      </c>
      <c r="C762" t="s">
        <v>784</v>
      </c>
    </row>
    <row r="763" spans="1:3" x14ac:dyDescent="0.3">
      <c r="A763">
        <v>761</v>
      </c>
      <c r="B763">
        <v>10</v>
      </c>
      <c r="C763" t="s">
        <v>785</v>
      </c>
    </row>
    <row r="764" spans="1:3" x14ac:dyDescent="0.3">
      <c r="A764">
        <v>762</v>
      </c>
      <c r="B764">
        <v>11</v>
      </c>
      <c r="C764" t="s">
        <v>786</v>
      </c>
    </row>
    <row r="765" spans="1:3" x14ac:dyDescent="0.3">
      <c r="A765">
        <v>763</v>
      </c>
      <c r="B765">
        <v>11</v>
      </c>
      <c r="C765" t="s">
        <v>787</v>
      </c>
    </row>
    <row r="766" spans="1:3" x14ac:dyDescent="0.3">
      <c r="A766">
        <v>764</v>
      </c>
      <c r="B766">
        <v>71</v>
      </c>
      <c r="C766" t="s">
        <v>788</v>
      </c>
    </row>
    <row r="767" spans="1:3" hidden="1" x14ac:dyDescent="0.3">
      <c r="A767">
        <v>765</v>
      </c>
      <c r="B767">
        <v>0</v>
      </c>
      <c r="C767" t="s">
        <v>789</v>
      </c>
    </row>
    <row r="768" spans="1:3" x14ac:dyDescent="0.3">
      <c r="A768">
        <v>766</v>
      </c>
      <c r="B768">
        <v>39</v>
      </c>
      <c r="C768" t="s">
        <v>790</v>
      </c>
    </row>
    <row r="769" spans="1:3" x14ac:dyDescent="0.3">
      <c r="A769">
        <v>767</v>
      </c>
      <c r="B769">
        <v>52</v>
      </c>
      <c r="C769" t="s">
        <v>791</v>
      </c>
    </row>
    <row r="770" spans="1:3" x14ac:dyDescent="0.3">
      <c r="A770">
        <v>768</v>
      </c>
      <c r="B770">
        <v>13</v>
      </c>
      <c r="C770" t="s">
        <v>792</v>
      </c>
    </row>
    <row r="771" spans="1:3" x14ac:dyDescent="0.3">
      <c r="A771">
        <v>769</v>
      </c>
      <c r="B771">
        <v>41</v>
      </c>
      <c r="C771" t="s">
        <v>793</v>
      </c>
    </row>
    <row r="772" spans="1:3" x14ac:dyDescent="0.3">
      <c r="A772">
        <v>770</v>
      </c>
      <c r="B772">
        <v>79</v>
      </c>
      <c r="C772" t="s">
        <v>794</v>
      </c>
    </row>
    <row r="773" spans="1:3" x14ac:dyDescent="0.3">
      <c r="A773">
        <v>771</v>
      </c>
      <c r="B773">
        <v>9</v>
      </c>
      <c r="C773" t="s">
        <v>795</v>
      </c>
    </row>
    <row r="774" spans="1:3" x14ac:dyDescent="0.3">
      <c r="A774">
        <v>772</v>
      </c>
      <c r="B774">
        <v>20</v>
      </c>
      <c r="C774" t="s">
        <v>796</v>
      </c>
    </row>
    <row r="775" spans="1:3" x14ac:dyDescent="0.3">
      <c r="A775">
        <v>773</v>
      </c>
      <c r="B775">
        <v>39</v>
      </c>
      <c r="C775" t="s">
        <v>797</v>
      </c>
    </row>
    <row r="776" spans="1:3" x14ac:dyDescent="0.3">
      <c r="A776">
        <v>774</v>
      </c>
      <c r="B776">
        <v>12</v>
      </c>
      <c r="C776" t="s">
        <v>798</v>
      </c>
    </row>
    <row r="777" spans="1:3" x14ac:dyDescent="0.3">
      <c r="A777">
        <v>775</v>
      </c>
      <c r="B777">
        <v>8</v>
      </c>
      <c r="C777" t="s">
        <v>799</v>
      </c>
    </row>
    <row r="778" spans="1:3" x14ac:dyDescent="0.3">
      <c r="A778">
        <v>776</v>
      </c>
      <c r="B778">
        <v>42</v>
      </c>
      <c r="C778" t="s">
        <v>800</v>
      </c>
    </row>
    <row r="779" spans="1:3" x14ac:dyDescent="0.3">
      <c r="A779">
        <v>777</v>
      </c>
      <c r="B779">
        <v>12</v>
      </c>
      <c r="C779" t="s">
        <v>801</v>
      </c>
    </row>
    <row r="780" spans="1:3" x14ac:dyDescent="0.3">
      <c r="A780">
        <v>778</v>
      </c>
      <c r="B780">
        <v>26</v>
      </c>
      <c r="C780" t="s">
        <v>802</v>
      </c>
    </row>
    <row r="781" spans="1:3" x14ac:dyDescent="0.3">
      <c r="A781">
        <v>779</v>
      </c>
      <c r="B781">
        <v>45</v>
      </c>
      <c r="C781" t="s">
        <v>803</v>
      </c>
    </row>
    <row r="782" spans="1:3" x14ac:dyDescent="0.3">
      <c r="A782">
        <v>780</v>
      </c>
      <c r="B782">
        <v>41</v>
      </c>
      <c r="C782" t="s">
        <v>804</v>
      </c>
    </row>
    <row r="783" spans="1:3" x14ac:dyDescent="0.3">
      <c r="A783">
        <v>781</v>
      </c>
      <c r="B783">
        <v>38</v>
      </c>
      <c r="C783" t="s">
        <v>805</v>
      </c>
    </row>
    <row r="784" spans="1:3" x14ac:dyDescent="0.3">
      <c r="A784">
        <v>782</v>
      </c>
      <c r="B784">
        <v>68</v>
      </c>
      <c r="C784" t="s">
        <v>806</v>
      </c>
    </row>
    <row r="785" spans="1:3" hidden="1" x14ac:dyDescent="0.3">
      <c r="A785">
        <v>783</v>
      </c>
      <c r="B785">
        <v>0</v>
      </c>
      <c r="C785" t="s">
        <v>807</v>
      </c>
    </row>
    <row r="786" spans="1:3" x14ac:dyDescent="0.3">
      <c r="A786">
        <v>784</v>
      </c>
      <c r="B786">
        <v>45</v>
      </c>
      <c r="C786" t="s">
        <v>808</v>
      </c>
    </row>
    <row r="787" spans="1:3" x14ac:dyDescent="0.3">
      <c r="A787">
        <v>785</v>
      </c>
      <c r="B787">
        <v>62</v>
      </c>
      <c r="C787" t="s">
        <v>809</v>
      </c>
    </row>
    <row r="788" spans="1:3" x14ac:dyDescent="0.3">
      <c r="A788">
        <v>786</v>
      </c>
      <c r="B788">
        <v>43</v>
      </c>
      <c r="C788" t="s">
        <v>810</v>
      </c>
    </row>
    <row r="789" spans="1:3" x14ac:dyDescent="0.3">
      <c r="A789">
        <v>787</v>
      </c>
      <c r="B789">
        <v>7</v>
      </c>
      <c r="C789" t="s">
        <v>811</v>
      </c>
    </row>
    <row r="790" spans="1:3" x14ac:dyDescent="0.3">
      <c r="A790">
        <v>788</v>
      </c>
      <c r="B790">
        <v>37</v>
      </c>
      <c r="C790" t="s">
        <v>812</v>
      </c>
    </row>
    <row r="791" spans="1:3" x14ac:dyDescent="0.3">
      <c r="A791">
        <v>789</v>
      </c>
      <c r="B791">
        <v>6</v>
      </c>
      <c r="C791" t="s">
        <v>813</v>
      </c>
    </row>
    <row r="792" spans="1:3" x14ac:dyDescent="0.3">
      <c r="A792">
        <v>790</v>
      </c>
      <c r="B792">
        <v>35</v>
      </c>
      <c r="C792" t="s">
        <v>814</v>
      </c>
    </row>
    <row r="793" spans="1:3" x14ac:dyDescent="0.3">
      <c r="A793">
        <v>791</v>
      </c>
      <c r="B793">
        <v>11</v>
      </c>
      <c r="C793" t="s">
        <v>815</v>
      </c>
    </row>
    <row r="794" spans="1:3" x14ac:dyDescent="0.3">
      <c r="A794">
        <v>792</v>
      </c>
      <c r="B794">
        <v>11</v>
      </c>
      <c r="C794" t="s">
        <v>816</v>
      </c>
    </row>
    <row r="795" spans="1:3" x14ac:dyDescent="0.3">
      <c r="A795">
        <v>793</v>
      </c>
      <c r="B795">
        <v>60</v>
      </c>
      <c r="C795" t="s">
        <v>817</v>
      </c>
    </row>
    <row r="796" spans="1:3" x14ac:dyDescent="0.3">
      <c r="A796">
        <v>794</v>
      </c>
      <c r="B796">
        <v>22</v>
      </c>
      <c r="C796" t="s">
        <v>818</v>
      </c>
    </row>
    <row r="797" spans="1:3" x14ac:dyDescent="0.3">
      <c r="A797">
        <v>795</v>
      </c>
      <c r="B797">
        <v>24</v>
      </c>
      <c r="C797" t="s">
        <v>819</v>
      </c>
    </row>
    <row r="798" spans="1:3" hidden="1" x14ac:dyDescent="0.3">
      <c r="A798">
        <v>796</v>
      </c>
      <c r="B798">
        <v>0</v>
      </c>
      <c r="C798" t="s">
        <v>820</v>
      </c>
    </row>
    <row r="799" spans="1:3" x14ac:dyDescent="0.3">
      <c r="A799">
        <v>797</v>
      </c>
      <c r="B799">
        <v>5</v>
      </c>
      <c r="C799" t="s">
        <v>821</v>
      </c>
    </row>
    <row r="800" spans="1:3" x14ac:dyDescent="0.3">
      <c r="A800">
        <v>798</v>
      </c>
      <c r="B800">
        <v>6</v>
      </c>
      <c r="C800" t="s">
        <v>822</v>
      </c>
    </row>
    <row r="801" spans="1:3" hidden="1" x14ac:dyDescent="0.3">
      <c r="A801">
        <v>799</v>
      </c>
      <c r="B801">
        <v>0</v>
      </c>
      <c r="C801" t="s">
        <v>823</v>
      </c>
    </row>
    <row r="802" spans="1:3" x14ac:dyDescent="0.3">
      <c r="A802">
        <v>800</v>
      </c>
      <c r="B802">
        <v>10</v>
      </c>
      <c r="C802" t="s">
        <v>824</v>
      </c>
    </row>
    <row r="803" spans="1:3" hidden="1" x14ac:dyDescent="0.3">
      <c r="A803">
        <v>801</v>
      </c>
      <c r="B803">
        <v>0</v>
      </c>
      <c r="C803" t="s">
        <v>825</v>
      </c>
    </row>
    <row r="804" spans="1:3" x14ac:dyDescent="0.3">
      <c r="A804">
        <v>802</v>
      </c>
      <c r="B804">
        <v>9</v>
      </c>
      <c r="C804" t="s">
        <v>826</v>
      </c>
    </row>
    <row r="805" spans="1:3" x14ac:dyDescent="0.3">
      <c r="A805">
        <v>803</v>
      </c>
      <c r="B805">
        <v>22</v>
      </c>
      <c r="C805" t="s">
        <v>827</v>
      </c>
    </row>
    <row r="806" spans="1:3" hidden="1" x14ac:dyDescent="0.3">
      <c r="A806">
        <v>804</v>
      </c>
      <c r="B806">
        <v>0</v>
      </c>
      <c r="C806" t="s">
        <v>828</v>
      </c>
    </row>
    <row r="807" spans="1:3" x14ac:dyDescent="0.3">
      <c r="A807">
        <v>805</v>
      </c>
      <c r="B807">
        <v>46</v>
      </c>
      <c r="C807" t="s">
        <v>829</v>
      </c>
    </row>
    <row r="808" spans="1:3" x14ac:dyDescent="0.3">
      <c r="A808">
        <v>806</v>
      </c>
      <c r="B808">
        <v>48</v>
      </c>
      <c r="C808" t="s">
        <v>830</v>
      </c>
    </row>
    <row r="809" spans="1:3" x14ac:dyDescent="0.3">
      <c r="A809">
        <v>807</v>
      </c>
      <c r="B809">
        <v>45</v>
      </c>
      <c r="C809" t="s">
        <v>831</v>
      </c>
    </row>
    <row r="810" spans="1:3" x14ac:dyDescent="0.3">
      <c r="A810">
        <v>808</v>
      </c>
      <c r="B810">
        <v>38</v>
      </c>
      <c r="C810" t="s">
        <v>832</v>
      </c>
    </row>
    <row r="811" spans="1:3" x14ac:dyDescent="0.3">
      <c r="A811">
        <v>809</v>
      </c>
      <c r="B811">
        <v>9</v>
      </c>
      <c r="C811" t="s">
        <v>833</v>
      </c>
    </row>
    <row r="812" spans="1:3" x14ac:dyDescent="0.3">
      <c r="A812">
        <v>810</v>
      </c>
      <c r="B812">
        <v>5</v>
      </c>
      <c r="C812" t="s">
        <v>834</v>
      </c>
    </row>
    <row r="813" spans="1:3" x14ac:dyDescent="0.3">
      <c r="A813">
        <v>811</v>
      </c>
      <c r="B813">
        <v>37</v>
      </c>
      <c r="C813" t="s">
        <v>835</v>
      </c>
    </row>
    <row r="814" spans="1:3" hidden="1" x14ac:dyDescent="0.3">
      <c r="A814">
        <v>812</v>
      </c>
      <c r="B814">
        <v>0</v>
      </c>
      <c r="C814" t="s">
        <v>836</v>
      </c>
    </row>
    <row r="815" spans="1:3" x14ac:dyDescent="0.3">
      <c r="A815">
        <v>813</v>
      </c>
      <c r="B815">
        <v>35</v>
      </c>
      <c r="C815" t="s">
        <v>837</v>
      </c>
    </row>
    <row r="816" spans="1:3" x14ac:dyDescent="0.3">
      <c r="A816">
        <v>814</v>
      </c>
      <c r="B816">
        <v>30</v>
      </c>
      <c r="C816" t="s">
        <v>838</v>
      </c>
    </row>
    <row r="817" spans="1:3" x14ac:dyDescent="0.3">
      <c r="A817">
        <v>815</v>
      </c>
      <c r="B817">
        <v>4</v>
      </c>
      <c r="C817" t="s">
        <v>839</v>
      </c>
    </row>
    <row r="818" spans="1:3" x14ac:dyDescent="0.3">
      <c r="A818">
        <v>816</v>
      </c>
      <c r="B818">
        <v>34</v>
      </c>
      <c r="C818" t="s">
        <v>840</v>
      </c>
    </row>
    <row r="819" spans="1:3" hidden="1" x14ac:dyDescent="0.3">
      <c r="A819">
        <v>817</v>
      </c>
      <c r="B819">
        <v>0</v>
      </c>
      <c r="C819" t="s">
        <v>841</v>
      </c>
    </row>
    <row r="820" spans="1:3" x14ac:dyDescent="0.3">
      <c r="A820">
        <v>818</v>
      </c>
      <c r="B820">
        <v>51</v>
      </c>
      <c r="C820" t="s">
        <v>842</v>
      </c>
    </row>
    <row r="821" spans="1:3" x14ac:dyDescent="0.3">
      <c r="A821">
        <v>819</v>
      </c>
      <c r="B821">
        <v>59</v>
      </c>
      <c r="C821" t="s">
        <v>843</v>
      </c>
    </row>
    <row r="822" spans="1:3" x14ac:dyDescent="0.3">
      <c r="A822">
        <v>820</v>
      </c>
      <c r="B822">
        <v>57</v>
      </c>
      <c r="C822" t="s">
        <v>844</v>
      </c>
    </row>
    <row r="823" spans="1:3" x14ac:dyDescent="0.3">
      <c r="A823">
        <v>821</v>
      </c>
      <c r="B823">
        <v>10</v>
      </c>
      <c r="C823" t="s">
        <v>845</v>
      </c>
    </row>
    <row r="824" spans="1:3" x14ac:dyDescent="0.3">
      <c r="A824">
        <v>822</v>
      </c>
      <c r="B824">
        <v>28</v>
      </c>
      <c r="C824" t="s">
        <v>846</v>
      </c>
    </row>
    <row r="825" spans="1:3" x14ac:dyDescent="0.3">
      <c r="A825">
        <v>823</v>
      </c>
      <c r="B825">
        <v>11</v>
      </c>
      <c r="C825" t="s">
        <v>847</v>
      </c>
    </row>
    <row r="826" spans="1:3" x14ac:dyDescent="0.3">
      <c r="A826">
        <v>824</v>
      </c>
      <c r="B826">
        <v>48</v>
      </c>
      <c r="C826" t="s">
        <v>848</v>
      </c>
    </row>
    <row r="827" spans="1:3" x14ac:dyDescent="0.3">
      <c r="A827">
        <v>825</v>
      </c>
      <c r="B827">
        <v>14</v>
      </c>
      <c r="C827" t="s">
        <v>849</v>
      </c>
    </row>
    <row r="828" spans="1:3" x14ac:dyDescent="0.3">
      <c r="A828">
        <v>826</v>
      </c>
      <c r="B828">
        <v>6</v>
      </c>
      <c r="C828" t="s">
        <v>850</v>
      </c>
    </row>
    <row r="829" spans="1:3" x14ac:dyDescent="0.3">
      <c r="A829">
        <v>827</v>
      </c>
      <c r="B829">
        <v>32</v>
      </c>
      <c r="C829" t="s">
        <v>851</v>
      </c>
    </row>
    <row r="830" spans="1:3" x14ac:dyDescent="0.3">
      <c r="A830">
        <v>828</v>
      </c>
      <c r="B830">
        <v>13</v>
      </c>
      <c r="C830" t="s">
        <v>852</v>
      </c>
    </row>
    <row r="831" spans="1:3" x14ac:dyDescent="0.3">
      <c r="A831">
        <v>829</v>
      </c>
      <c r="B831">
        <v>67</v>
      </c>
      <c r="C831" t="s">
        <v>853</v>
      </c>
    </row>
    <row r="832" spans="1:3" x14ac:dyDescent="0.3">
      <c r="A832">
        <v>830</v>
      </c>
      <c r="B832">
        <v>28</v>
      </c>
      <c r="C832" t="s">
        <v>854</v>
      </c>
    </row>
    <row r="833" spans="1:3" x14ac:dyDescent="0.3">
      <c r="A833">
        <v>831</v>
      </c>
      <c r="B833">
        <v>47</v>
      </c>
      <c r="C833" t="s">
        <v>855</v>
      </c>
    </row>
    <row r="834" spans="1:3" hidden="1" x14ac:dyDescent="0.3">
      <c r="A834">
        <v>832</v>
      </c>
      <c r="B834">
        <v>0</v>
      </c>
      <c r="C834" t="s">
        <v>856</v>
      </c>
    </row>
    <row r="835" spans="1:3" x14ac:dyDescent="0.3">
      <c r="A835">
        <v>833</v>
      </c>
      <c r="B835">
        <v>6</v>
      </c>
      <c r="C835" t="s">
        <v>857</v>
      </c>
    </row>
    <row r="836" spans="1:3" hidden="1" x14ac:dyDescent="0.3">
      <c r="A836">
        <v>834</v>
      </c>
      <c r="B836">
        <v>0</v>
      </c>
      <c r="C836" t="s">
        <v>858</v>
      </c>
    </row>
    <row r="837" spans="1:3" x14ac:dyDescent="0.3">
      <c r="A837">
        <v>835</v>
      </c>
      <c r="B837">
        <v>37</v>
      </c>
      <c r="C837" t="s">
        <v>859</v>
      </c>
    </row>
    <row r="838" spans="1:3" x14ac:dyDescent="0.3">
      <c r="A838">
        <v>836</v>
      </c>
      <c r="B838">
        <v>45</v>
      </c>
      <c r="C838" t="s">
        <v>860</v>
      </c>
    </row>
    <row r="839" spans="1:3" x14ac:dyDescent="0.3">
      <c r="A839">
        <v>837</v>
      </c>
      <c r="B839">
        <v>8</v>
      </c>
      <c r="C839" t="s">
        <v>861</v>
      </c>
    </row>
    <row r="840" spans="1:3" x14ac:dyDescent="0.3">
      <c r="A840">
        <v>838</v>
      </c>
      <c r="B840">
        <v>35</v>
      </c>
      <c r="C840" t="s">
        <v>862</v>
      </c>
    </row>
    <row r="841" spans="1:3" x14ac:dyDescent="0.3">
      <c r="A841">
        <v>839</v>
      </c>
      <c r="B841">
        <v>7</v>
      </c>
      <c r="C841" t="s">
        <v>863</v>
      </c>
    </row>
    <row r="842" spans="1:3" x14ac:dyDescent="0.3">
      <c r="A842">
        <v>840</v>
      </c>
      <c r="B842">
        <v>36</v>
      </c>
      <c r="C842" t="s">
        <v>864</v>
      </c>
    </row>
    <row r="843" spans="1:3" x14ac:dyDescent="0.3">
      <c r="A843">
        <v>841</v>
      </c>
      <c r="B843">
        <v>15</v>
      </c>
      <c r="C843" t="s">
        <v>865</v>
      </c>
    </row>
    <row r="844" spans="1:3" x14ac:dyDescent="0.3">
      <c r="A844">
        <v>842</v>
      </c>
      <c r="B844">
        <v>18</v>
      </c>
      <c r="C844" t="s">
        <v>866</v>
      </c>
    </row>
    <row r="845" spans="1:3" x14ac:dyDescent="0.3">
      <c r="A845">
        <v>843</v>
      </c>
      <c r="B845">
        <v>30</v>
      </c>
      <c r="C845" t="s">
        <v>867</v>
      </c>
    </row>
    <row r="846" spans="1:3" x14ac:dyDescent="0.3">
      <c r="A846">
        <v>844</v>
      </c>
      <c r="B846">
        <v>9</v>
      </c>
      <c r="C846" t="s">
        <v>868</v>
      </c>
    </row>
    <row r="847" spans="1:3" x14ac:dyDescent="0.3">
      <c r="A847">
        <v>845</v>
      </c>
      <c r="B847">
        <v>6</v>
      </c>
      <c r="C847" t="s">
        <v>869</v>
      </c>
    </row>
    <row r="848" spans="1:3" x14ac:dyDescent="0.3">
      <c r="A848">
        <v>846</v>
      </c>
      <c r="B848">
        <v>8</v>
      </c>
      <c r="C848" t="s">
        <v>870</v>
      </c>
    </row>
    <row r="849" spans="1:3" x14ac:dyDescent="0.3">
      <c r="A849">
        <v>847</v>
      </c>
      <c r="B849">
        <v>50</v>
      </c>
      <c r="C849" t="s">
        <v>871</v>
      </c>
    </row>
    <row r="850" spans="1:3" x14ac:dyDescent="0.3">
      <c r="A850">
        <v>848</v>
      </c>
      <c r="B850">
        <v>25</v>
      </c>
      <c r="C850" t="s">
        <v>872</v>
      </c>
    </row>
    <row r="851" spans="1:3" hidden="1" x14ac:dyDescent="0.3">
      <c r="A851">
        <v>849</v>
      </c>
      <c r="B851">
        <v>0</v>
      </c>
      <c r="C851" t="s">
        <v>873</v>
      </c>
    </row>
    <row r="852" spans="1:3" hidden="1" x14ac:dyDescent="0.3">
      <c r="A852">
        <v>850</v>
      </c>
      <c r="B852">
        <v>0</v>
      </c>
      <c r="C852" t="s">
        <v>874</v>
      </c>
    </row>
    <row r="853" spans="1:3" x14ac:dyDescent="0.3">
      <c r="A853">
        <v>851</v>
      </c>
      <c r="B853">
        <v>4</v>
      </c>
      <c r="C853" t="s">
        <v>875</v>
      </c>
    </row>
    <row r="854" spans="1:3" x14ac:dyDescent="0.3">
      <c r="A854">
        <v>852</v>
      </c>
      <c r="B854">
        <v>41</v>
      </c>
      <c r="C854" t="s">
        <v>876</v>
      </c>
    </row>
    <row r="855" spans="1:3" x14ac:dyDescent="0.3">
      <c r="A855">
        <v>853</v>
      </c>
      <c r="B855">
        <v>13</v>
      </c>
      <c r="C855" t="s">
        <v>877</v>
      </c>
    </row>
    <row r="856" spans="1:3" x14ac:dyDescent="0.3">
      <c r="A856">
        <v>854</v>
      </c>
      <c r="B856">
        <v>44</v>
      </c>
      <c r="C856" t="s">
        <v>878</v>
      </c>
    </row>
    <row r="857" spans="1:3" x14ac:dyDescent="0.3">
      <c r="A857">
        <v>855</v>
      </c>
      <c r="B857">
        <v>10</v>
      </c>
      <c r="C857" t="s">
        <v>879</v>
      </c>
    </row>
    <row r="858" spans="1:3" x14ac:dyDescent="0.3">
      <c r="A858">
        <v>856</v>
      </c>
      <c r="B858">
        <v>12</v>
      </c>
      <c r="C858" t="s">
        <v>880</v>
      </c>
    </row>
    <row r="859" spans="1:3" x14ac:dyDescent="0.3">
      <c r="A859">
        <v>857</v>
      </c>
      <c r="B859">
        <v>8</v>
      </c>
      <c r="C859" t="s">
        <v>881</v>
      </c>
    </row>
    <row r="860" spans="1:3" hidden="1" x14ac:dyDescent="0.3">
      <c r="A860">
        <v>858</v>
      </c>
      <c r="B860">
        <v>0</v>
      </c>
      <c r="C860" t="s">
        <v>882</v>
      </c>
    </row>
    <row r="861" spans="1:3" x14ac:dyDescent="0.3">
      <c r="A861">
        <v>859</v>
      </c>
      <c r="B861">
        <v>39</v>
      </c>
      <c r="C861" t="s">
        <v>883</v>
      </c>
    </row>
    <row r="862" spans="1:3" hidden="1" x14ac:dyDescent="0.3">
      <c r="A862">
        <v>860</v>
      </c>
      <c r="B862">
        <v>0</v>
      </c>
      <c r="C862" t="s">
        <v>884</v>
      </c>
    </row>
    <row r="863" spans="1:3" hidden="1" x14ac:dyDescent="0.3">
      <c r="A863">
        <v>861</v>
      </c>
      <c r="B863">
        <v>0</v>
      </c>
      <c r="C863" t="s">
        <v>885</v>
      </c>
    </row>
    <row r="864" spans="1:3" x14ac:dyDescent="0.3">
      <c r="A864">
        <v>862</v>
      </c>
      <c r="B864">
        <v>45</v>
      </c>
      <c r="C864" t="s">
        <v>886</v>
      </c>
    </row>
    <row r="865" spans="1:3" x14ac:dyDescent="0.3">
      <c r="A865">
        <v>863</v>
      </c>
      <c r="B865">
        <v>35</v>
      </c>
      <c r="C865" t="s">
        <v>887</v>
      </c>
    </row>
    <row r="866" spans="1:3" x14ac:dyDescent="0.3">
      <c r="A866">
        <v>864</v>
      </c>
      <c r="B866">
        <v>30</v>
      </c>
      <c r="C866" t="s">
        <v>888</v>
      </c>
    </row>
    <row r="867" spans="1:3" x14ac:dyDescent="0.3">
      <c r="A867">
        <v>865</v>
      </c>
      <c r="B867">
        <v>35</v>
      </c>
      <c r="C867" t="s">
        <v>889</v>
      </c>
    </row>
    <row r="868" spans="1:3" x14ac:dyDescent="0.3">
      <c r="A868">
        <v>866</v>
      </c>
      <c r="B868">
        <v>50</v>
      </c>
      <c r="C868" t="s">
        <v>890</v>
      </c>
    </row>
    <row r="869" spans="1:3" x14ac:dyDescent="0.3">
      <c r="A869">
        <v>867</v>
      </c>
      <c r="B869">
        <v>23</v>
      </c>
      <c r="C869" t="s">
        <v>891</v>
      </c>
    </row>
    <row r="870" spans="1:3" x14ac:dyDescent="0.3">
      <c r="A870">
        <v>868</v>
      </c>
      <c r="B870">
        <v>40</v>
      </c>
      <c r="C870" t="s">
        <v>892</v>
      </c>
    </row>
    <row r="871" spans="1:3" hidden="1" x14ac:dyDescent="0.3">
      <c r="A871">
        <v>869</v>
      </c>
      <c r="B871">
        <v>0</v>
      </c>
      <c r="C871" t="s">
        <v>893</v>
      </c>
    </row>
    <row r="872" spans="1:3" x14ac:dyDescent="0.3">
      <c r="A872">
        <v>870</v>
      </c>
      <c r="B872">
        <v>13</v>
      </c>
      <c r="C872" t="s">
        <v>894</v>
      </c>
    </row>
    <row r="873" spans="1:3" x14ac:dyDescent="0.3">
      <c r="A873">
        <v>871</v>
      </c>
      <c r="B873">
        <v>41</v>
      </c>
      <c r="C873" t="s">
        <v>895</v>
      </c>
    </row>
    <row r="874" spans="1:3" x14ac:dyDescent="0.3">
      <c r="A874">
        <v>872</v>
      </c>
      <c r="B874">
        <v>55</v>
      </c>
      <c r="C874" t="s">
        <v>896</v>
      </c>
    </row>
    <row r="875" spans="1:3" hidden="1" x14ac:dyDescent="0.3">
      <c r="A875">
        <v>873</v>
      </c>
      <c r="B875">
        <v>0</v>
      </c>
      <c r="C875" t="s">
        <v>897</v>
      </c>
    </row>
    <row r="876" spans="1:3" x14ac:dyDescent="0.3">
      <c r="A876">
        <v>874</v>
      </c>
      <c r="B876">
        <v>20</v>
      </c>
      <c r="C876" t="s">
        <v>898</v>
      </c>
    </row>
    <row r="877" spans="1:3" x14ac:dyDescent="0.3">
      <c r="A877">
        <v>875</v>
      </c>
      <c r="B877">
        <v>46</v>
      </c>
      <c r="C877" t="s">
        <v>899</v>
      </c>
    </row>
    <row r="878" spans="1:3" x14ac:dyDescent="0.3">
      <c r="A878">
        <v>876</v>
      </c>
      <c r="B878">
        <v>17</v>
      </c>
      <c r="C878" t="s">
        <v>900</v>
      </c>
    </row>
    <row r="879" spans="1:3" x14ac:dyDescent="0.3">
      <c r="A879">
        <v>877</v>
      </c>
      <c r="B879">
        <v>12</v>
      </c>
      <c r="C879" t="s">
        <v>901</v>
      </c>
    </row>
    <row r="880" spans="1:3" x14ac:dyDescent="0.3">
      <c r="A880">
        <v>878</v>
      </c>
      <c r="B880">
        <v>68</v>
      </c>
      <c r="C880" t="s">
        <v>902</v>
      </c>
    </row>
    <row r="881" spans="1:3" x14ac:dyDescent="0.3">
      <c r="A881">
        <v>879</v>
      </c>
      <c r="B881">
        <v>52</v>
      </c>
      <c r="C881" t="s">
        <v>903</v>
      </c>
    </row>
    <row r="882" spans="1:3" x14ac:dyDescent="0.3">
      <c r="A882">
        <v>880</v>
      </c>
      <c r="B882">
        <v>37</v>
      </c>
      <c r="C882" t="s">
        <v>904</v>
      </c>
    </row>
    <row r="883" spans="1:3" x14ac:dyDescent="0.3">
      <c r="A883">
        <v>881</v>
      </c>
      <c r="B883">
        <v>43</v>
      </c>
      <c r="C883" t="s">
        <v>905</v>
      </c>
    </row>
    <row r="884" spans="1:3" x14ac:dyDescent="0.3">
      <c r="A884">
        <v>882</v>
      </c>
      <c r="B884">
        <v>30</v>
      </c>
      <c r="C884" t="s">
        <v>906</v>
      </c>
    </row>
    <row r="885" spans="1:3" x14ac:dyDescent="0.3">
      <c r="A885">
        <v>883</v>
      </c>
      <c r="B885">
        <v>57</v>
      </c>
      <c r="C885" t="s">
        <v>907</v>
      </c>
    </row>
    <row r="886" spans="1:3" x14ac:dyDescent="0.3">
      <c r="A886">
        <v>884</v>
      </c>
      <c r="B886">
        <v>33</v>
      </c>
      <c r="C886" t="s">
        <v>908</v>
      </c>
    </row>
    <row r="887" spans="1:3" x14ac:dyDescent="0.3">
      <c r="A887">
        <v>885</v>
      </c>
      <c r="B887">
        <v>61</v>
      </c>
      <c r="C887" t="s">
        <v>909</v>
      </c>
    </row>
    <row r="888" spans="1:3" hidden="1" x14ac:dyDescent="0.3">
      <c r="A888">
        <v>886</v>
      </c>
      <c r="B888">
        <v>0</v>
      </c>
      <c r="C888" t="s">
        <v>910</v>
      </c>
    </row>
    <row r="889" spans="1:3" x14ac:dyDescent="0.3">
      <c r="A889">
        <v>887</v>
      </c>
      <c r="B889">
        <v>57</v>
      </c>
      <c r="C889" t="s">
        <v>911</v>
      </c>
    </row>
    <row r="890" spans="1:3" x14ac:dyDescent="0.3">
      <c r="A890">
        <v>888</v>
      </c>
      <c r="B890">
        <v>9</v>
      </c>
      <c r="C890" t="s">
        <v>912</v>
      </c>
    </row>
    <row r="891" spans="1:3" x14ac:dyDescent="0.3">
      <c r="A891">
        <v>889</v>
      </c>
      <c r="B891">
        <v>19</v>
      </c>
      <c r="C891" t="s">
        <v>913</v>
      </c>
    </row>
    <row r="892" spans="1:3" x14ac:dyDescent="0.3">
      <c r="A892">
        <v>890</v>
      </c>
      <c r="B892">
        <v>10</v>
      </c>
      <c r="C892" t="s">
        <v>914</v>
      </c>
    </row>
    <row r="893" spans="1:3" x14ac:dyDescent="0.3">
      <c r="A893">
        <v>891</v>
      </c>
      <c r="B893">
        <v>30</v>
      </c>
      <c r="C893" t="s">
        <v>915</v>
      </c>
    </row>
    <row r="894" spans="1:3" x14ac:dyDescent="0.3">
      <c r="A894">
        <v>892</v>
      </c>
      <c r="B894">
        <v>59</v>
      </c>
      <c r="C894" t="s">
        <v>916</v>
      </c>
    </row>
    <row r="895" spans="1:3" x14ac:dyDescent="0.3">
      <c r="A895">
        <v>893</v>
      </c>
      <c r="B895">
        <v>52</v>
      </c>
      <c r="C895" t="s">
        <v>917</v>
      </c>
    </row>
    <row r="896" spans="1:3" x14ac:dyDescent="0.3">
      <c r="A896">
        <v>894</v>
      </c>
      <c r="B896">
        <v>8</v>
      </c>
      <c r="C896" t="s">
        <v>918</v>
      </c>
    </row>
    <row r="897" spans="1:3" x14ac:dyDescent="0.3">
      <c r="A897">
        <v>895</v>
      </c>
      <c r="B897">
        <v>6</v>
      </c>
      <c r="C897" t="s">
        <v>919</v>
      </c>
    </row>
    <row r="898" spans="1:3" hidden="1" x14ac:dyDescent="0.3">
      <c r="A898">
        <v>896</v>
      </c>
      <c r="B898">
        <v>0</v>
      </c>
      <c r="C898" t="s">
        <v>920</v>
      </c>
    </row>
    <row r="899" spans="1:3" x14ac:dyDescent="0.3">
      <c r="A899">
        <v>897</v>
      </c>
      <c r="B899">
        <v>38</v>
      </c>
      <c r="C899" t="s">
        <v>921</v>
      </c>
    </row>
    <row r="900" spans="1:3" x14ac:dyDescent="0.3">
      <c r="A900">
        <v>898</v>
      </c>
      <c r="B900">
        <v>13</v>
      </c>
      <c r="C900" t="s">
        <v>922</v>
      </c>
    </row>
    <row r="901" spans="1:3" hidden="1" x14ac:dyDescent="0.3">
      <c r="A901">
        <v>899</v>
      </c>
      <c r="B901">
        <v>0</v>
      </c>
      <c r="C901" t="s">
        <v>923</v>
      </c>
    </row>
    <row r="902" spans="1:3" x14ac:dyDescent="0.3">
      <c r="A902">
        <v>900</v>
      </c>
      <c r="B902">
        <v>16</v>
      </c>
      <c r="C902" t="s">
        <v>924</v>
      </c>
    </row>
    <row r="903" spans="1:3" x14ac:dyDescent="0.3">
      <c r="A903">
        <v>901</v>
      </c>
      <c r="B903">
        <v>45</v>
      </c>
      <c r="C903" t="s">
        <v>925</v>
      </c>
    </row>
    <row r="904" spans="1:3" x14ac:dyDescent="0.3">
      <c r="A904">
        <v>902</v>
      </c>
      <c r="B904">
        <v>63</v>
      </c>
      <c r="C904" t="s">
        <v>926</v>
      </c>
    </row>
    <row r="905" spans="1:3" x14ac:dyDescent="0.3">
      <c r="A905">
        <v>903</v>
      </c>
      <c r="B905">
        <v>59</v>
      </c>
      <c r="C905" t="s">
        <v>927</v>
      </c>
    </row>
    <row r="906" spans="1:3" x14ac:dyDescent="0.3">
      <c r="A906">
        <v>904</v>
      </c>
      <c r="B906">
        <v>8</v>
      </c>
      <c r="C906" t="s">
        <v>928</v>
      </c>
    </row>
    <row r="907" spans="1:3" x14ac:dyDescent="0.3">
      <c r="A907">
        <v>905</v>
      </c>
      <c r="B907">
        <v>7</v>
      </c>
      <c r="C907" t="s">
        <v>929</v>
      </c>
    </row>
    <row r="908" spans="1:3" x14ac:dyDescent="0.3">
      <c r="A908">
        <v>906</v>
      </c>
      <c r="B908">
        <v>42</v>
      </c>
      <c r="C908" t="s">
        <v>930</v>
      </c>
    </row>
    <row r="909" spans="1:3" x14ac:dyDescent="0.3">
      <c r="A909">
        <v>907</v>
      </c>
      <c r="B909">
        <v>7</v>
      </c>
      <c r="C909" t="s">
        <v>931</v>
      </c>
    </row>
    <row r="910" spans="1:3" x14ac:dyDescent="0.3">
      <c r="A910">
        <v>908</v>
      </c>
      <c r="B910">
        <v>18</v>
      </c>
      <c r="C910" t="s">
        <v>932</v>
      </c>
    </row>
    <row r="911" spans="1:3" x14ac:dyDescent="0.3">
      <c r="A911">
        <v>909</v>
      </c>
      <c r="B911">
        <v>11</v>
      </c>
      <c r="C911" t="s">
        <v>933</v>
      </c>
    </row>
    <row r="912" spans="1:3" hidden="1" x14ac:dyDescent="0.3">
      <c r="A912">
        <v>910</v>
      </c>
      <c r="B912">
        <v>0</v>
      </c>
      <c r="C912" t="s">
        <v>934</v>
      </c>
    </row>
    <row r="913" spans="1:3" x14ac:dyDescent="0.3">
      <c r="A913">
        <v>911</v>
      </c>
      <c r="B913">
        <v>43</v>
      </c>
      <c r="C913" t="s">
        <v>935</v>
      </c>
    </row>
    <row r="914" spans="1:3" x14ac:dyDescent="0.3">
      <c r="A914">
        <v>912</v>
      </c>
      <c r="B914">
        <v>9</v>
      </c>
      <c r="C914" t="s">
        <v>936</v>
      </c>
    </row>
    <row r="915" spans="1:3" x14ac:dyDescent="0.3">
      <c r="A915">
        <v>913</v>
      </c>
      <c r="B915">
        <v>17</v>
      </c>
      <c r="C915" t="s">
        <v>937</v>
      </c>
    </row>
    <row r="916" spans="1:3" x14ac:dyDescent="0.3">
      <c r="A916">
        <v>914</v>
      </c>
      <c r="B916">
        <v>17</v>
      </c>
      <c r="C916" t="s">
        <v>938</v>
      </c>
    </row>
    <row r="917" spans="1:3" x14ac:dyDescent="0.3">
      <c r="A917">
        <v>915</v>
      </c>
      <c r="B917">
        <v>28</v>
      </c>
      <c r="C917" t="s">
        <v>939</v>
      </c>
    </row>
    <row r="918" spans="1:3" x14ac:dyDescent="0.3">
      <c r="A918">
        <v>916</v>
      </c>
      <c r="B918">
        <v>26</v>
      </c>
      <c r="C918" t="s">
        <v>940</v>
      </c>
    </row>
    <row r="919" spans="1:3" x14ac:dyDescent="0.3">
      <c r="A919">
        <v>917</v>
      </c>
      <c r="B919">
        <v>6</v>
      </c>
      <c r="C919" t="s">
        <v>941</v>
      </c>
    </row>
    <row r="920" spans="1:3" x14ac:dyDescent="0.3">
      <c r="A920">
        <v>918</v>
      </c>
      <c r="B920">
        <v>33</v>
      </c>
      <c r="C920" t="s">
        <v>942</v>
      </c>
    </row>
    <row r="921" spans="1:3" x14ac:dyDescent="0.3">
      <c r="A921">
        <v>919</v>
      </c>
      <c r="B921">
        <v>40</v>
      </c>
      <c r="C921" t="s">
        <v>943</v>
      </c>
    </row>
    <row r="922" spans="1:3" hidden="1" x14ac:dyDescent="0.3">
      <c r="A922">
        <v>920</v>
      </c>
      <c r="B922">
        <v>0</v>
      </c>
      <c r="C922" t="s">
        <v>944</v>
      </c>
    </row>
    <row r="923" spans="1:3" hidden="1" x14ac:dyDescent="0.3">
      <c r="A923">
        <v>921</v>
      </c>
      <c r="B923">
        <v>0</v>
      </c>
      <c r="C923" t="s">
        <v>945</v>
      </c>
    </row>
    <row r="924" spans="1:3" x14ac:dyDescent="0.3">
      <c r="A924">
        <v>922</v>
      </c>
      <c r="B924">
        <v>45</v>
      </c>
      <c r="C924" t="s">
        <v>946</v>
      </c>
    </row>
    <row r="925" spans="1:3" x14ac:dyDescent="0.3">
      <c r="A925">
        <v>923</v>
      </c>
      <c r="B925">
        <v>43</v>
      </c>
      <c r="C925" t="s">
        <v>947</v>
      </c>
    </row>
    <row r="926" spans="1:3" x14ac:dyDescent="0.3">
      <c r="A926">
        <v>924</v>
      </c>
      <c r="B926">
        <v>5</v>
      </c>
      <c r="C926" t="s">
        <v>948</v>
      </c>
    </row>
    <row r="927" spans="1:3" x14ac:dyDescent="0.3">
      <c r="A927">
        <v>925</v>
      </c>
      <c r="B927">
        <v>33</v>
      </c>
      <c r="C927" t="s">
        <v>949</v>
      </c>
    </row>
    <row r="928" spans="1:3" x14ac:dyDescent="0.3">
      <c r="A928">
        <v>926</v>
      </c>
      <c r="B928">
        <v>12</v>
      </c>
      <c r="C928" t="s">
        <v>950</v>
      </c>
    </row>
    <row r="929" spans="1:3" x14ac:dyDescent="0.3">
      <c r="A929">
        <v>927</v>
      </c>
      <c r="B929">
        <v>4</v>
      </c>
      <c r="C929" t="s">
        <v>951</v>
      </c>
    </row>
    <row r="930" spans="1:3" x14ac:dyDescent="0.3">
      <c r="A930">
        <v>928</v>
      </c>
      <c r="B930">
        <v>58</v>
      </c>
      <c r="C930" t="s">
        <v>952</v>
      </c>
    </row>
    <row r="931" spans="1:3" x14ac:dyDescent="0.3">
      <c r="A931">
        <v>929</v>
      </c>
      <c r="B931">
        <v>50</v>
      </c>
      <c r="C931" t="s">
        <v>953</v>
      </c>
    </row>
    <row r="932" spans="1:3" x14ac:dyDescent="0.3">
      <c r="A932">
        <v>930</v>
      </c>
      <c r="B932">
        <v>38</v>
      </c>
      <c r="C932" t="s">
        <v>954</v>
      </c>
    </row>
    <row r="933" spans="1:3" x14ac:dyDescent="0.3">
      <c r="A933">
        <v>931</v>
      </c>
      <c r="B933">
        <v>7</v>
      </c>
      <c r="C933" t="s">
        <v>955</v>
      </c>
    </row>
    <row r="934" spans="1:3" x14ac:dyDescent="0.3">
      <c r="A934">
        <v>932</v>
      </c>
      <c r="B934">
        <v>36</v>
      </c>
      <c r="C934" t="s">
        <v>956</v>
      </c>
    </row>
    <row r="935" spans="1:3" x14ac:dyDescent="0.3">
      <c r="A935">
        <v>933</v>
      </c>
      <c r="B935">
        <v>61</v>
      </c>
      <c r="C935" t="s">
        <v>957</v>
      </c>
    </row>
    <row r="936" spans="1:3" x14ac:dyDescent="0.3">
      <c r="A936">
        <v>934</v>
      </c>
      <c r="B936">
        <v>16</v>
      </c>
      <c r="C936" t="s">
        <v>958</v>
      </c>
    </row>
    <row r="937" spans="1:3" x14ac:dyDescent="0.3">
      <c r="A937">
        <v>935</v>
      </c>
      <c r="B937">
        <v>47</v>
      </c>
      <c r="C937" t="s">
        <v>959</v>
      </c>
    </row>
    <row r="938" spans="1:3" x14ac:dyDescent="0.3">
      <c r="A938">
        <v>936</v>
      </c>
      <c r="B938">
        <v>39</v>
      </c>
      <c r="C938" t="s">
        <v>960</v>
      </c>
    </row>
  </sheetData>
  <autoFilter ref="B1:B938" xr:uid="{81BFA438-D34A-4F6F-A871-87F868206BE7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9"/>
        <filter val="8"/>
        <filter val="80"/>
        <filter val="81"/>
        <filter val="9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B938"/>
  <sheetViews>
    <sheetView workbookViewId="0">
      <selection activeCell="G5" sqref="G5"/>
    </sheetView>
  </sheetViews>
  <sheetFormatPr defaultRowHeight="14.4" x14ac:dyDescent="0.3"/>
  <sheetData>
    <row r="2" spans="1:2" x14ac:dyDescent="0.3">
      <c r="A2">
        <v>12</v>
      </c>
      <c r="B2">
        <v>12</v>
      </c>
    </row>
    <row r="3" spans="1:2" x14ac:dyDescent="0.3">
      <c r="A3">
        <v>12</v>
      </c>
      <c r="B3">
        <v>12</v>
      </c>
    </row>
    <row r="4" spans="1:2" x14ac:dyDescent="0.3">
      <c r="A4">
        <v>9</v>
      </c>
      <c r="B4">
        <v>9</v>
      </c>
    </row>
    <row r="5" spans="1:2" x14ac:dyDescent="0.3">
      <c r="A5">
        <v>8</v>
      </c>
      <c r="B5">
        <v>8</v>
      </c>
    </row>
    <row r="6" spans="1:2" x14ac:dyDescent="0.3">
      <c r="A6">
        <v>8</v>
      </c>
      <c r="B6">
        <v>8</v>
      </c>
    </row>
    <row r="7" spans="1:2" hidden="1" x14ac:dyDescent="0.3">
      <c r="A7" t="s">
        <v>962</v>
      </c>
      <c r="B7">
        <v>4</v>
      </c>
    </row>
    <row r="8" spans="1:2" x14ac:dyDescent="0.3">
      <c r="A8">
        <v>4</v>
      </c>
      <c r="B8">
        <v>7</v>
      </c>
    </row>
    <row r="9" spans="1:2" x14ac:dyDescent="0.3">
      <c r="A9">
        <v>7</v>
      </c>
      <c r="B9">
        <v>8</v>
      </c>
    </row>
    <row r="10" spans="1:2" x14ac:dyDescent="0.3">
      <c r="A10">
        <v>8</v>
      </c>
      <c r="B10">
        <v>7</v>
      </c>
    </row>
    <row r="11" spans="1:2" x14ac:dyDescent="0.3">
      <c r="A11">
        <v>7</v>
      </c>
      <c r="B11">
        <v>7</v>
      </c>
    </row>
    <row r="12" spans="1:2" x14ac:dyDescent="0.3">
      <c r="A12">
        <v>7</v>
      </c>
      <c r="B12">
        <v>7</v>
      </c>
    </row>
    <row r="13" spans="1:2" x14ac:dyDescent="0.3">
      <c r="A13">
        <v>7</v>
      </c>
      <c r="B13">
        <v>11</v>
      </c>
    </row>
    <row r="14" spans="1:2" x14ac:dyDescent="0.3">
      <c r="A14">
        <v>11</v>
      </c>
      <c r="B14">
        <v>8</v>
      </c>
    </row>
    <row r="15" spans="1:2" x14ac:dyDescent="0.3">
      <c r="A15">
        <v>8</v>
      </c>
      <c r="B15">
        <v>7</v>
      </c>
    </row>
    <row r="16" spans="1:2" x14ac:dyDescent="0.3">
      <c r="A16">
        <v>7</v>
      </c>
      <c r="B16">
        <v>11</v>
      </c>
    </row>
    <row r="17" spans="1:2" x14ac:dyDescent="0.3">
      <c r="A17">
        <v>11</v>
      </c>
      <c r="B17">
        <v>10</v>
      </c>
    </row>
    <row r="18" spans="1:2" x14ac:dyDescent="0.3">
      <c r="A18">
        <v>10</v>
      </c>
      <c r="B18">
        <v>1</v>
      </c>
    </row>
    <row r="19" spans="1:2" x14ac:dyDescent="0.3">
      <c r="A19">
        <v>1</v>
      </c>
      <c r="B19">
        <v>4</v>
      </c>
    </row>
    <row r="20" spans="1:2" x14ac:dyDescent="0.3">
      <c r="A20">
        <v>4</v>
      </c>
      <c r="B20">
        <v>6</v>
      </c>
    </row>
    <row r="21" spans="1:2" x14ac:dyDescent="0.3">
      <c r="A21">
        <v>6</v>
      </c>
      <c r="B21">
        <v>10</v>
      </c>
    </row>
    <row r="22" spans="1:2" x14ac:dyDescent="0.3">
      <c r="A22">
        <v>10</v>
      </c>
      <c r="B22">
        <v>6</v>
      </c>
    </row>
    <row r="23" spans="1:2" x14ac:dyDescent="0.3">
      <c r="A23">
        <v>6</v>
      </c>
      <c r="B23">
        <v>11</v>
      </c>
    </row>
    <row r="24" spans="1:2" x14ac:dyDescent="0.3">
      <c r="A24">
        <v>11</v>
      </c>
      <c r="B24">
        <v>4</v>
      </c>
    </row>
    <row r="25" spans="1:2" x14ac:dyDescent="0.3">
      <c r="A25">
        <v>4</v>
      </c>
      <c r="B25">
        <v>8</v>
      </c>
    </row>
    <row r="26" spans="1:2" x14ac:dyDescent="0.3">
      <c r="A26">
        <v>8</v>
      </c>
      <c r="B26">
        <v>2</v>
      </c>
    </row>
    <row r="27" spans="1:2" x14ac:dyDescent="0.3">
      <c r="A27">
        <v>2</v>
      </c>
      <c r="B27">
        <v>9</v>
      </c>
    </row>
    <row r="28" spans="1:2" x14ac:dyDescent="0.3">
      <c r="A28">
        <v>9</v>
      </c>
      <c r="B28">
        <v>11</v>
      </c>
    </row>
    <row r="29" spans="1:2" x14ac:dyDescent="0.3">
      <c r="A29">
        <v>11</v>
      </c>
      <c r="B29">
        <v>5</v>
      </c>
    </row>
    <row r="30" spans="1:2" x14ac:dyDescent="0.3">
      <c r="A30">
        <v>5</v>
      </c>
      <c r="B30">
        <v>11</v>
      </c>
    </row>
    <row r="31" spans="1:2" x14ac:dyDescent="0.3">
      <c r="A31">
        <v>11</v>
      </c>
      <c r="B31">
        <v>4</v>
      </c>
    </row>
    <row r="32" spans="1:2" x14ac:dyDescent="0.3">
      <c r="A32">
        <v>4</v>
      </c>
      <c r="B32">
        <v>10</v>
      </c>
    </row>
    <row r="33" spans="1:2" x14ac:dyDescent="0.3">
      <c r="A33">
        <v>10</v>
      </c>
      <c r="B33">
        <v>9</v>
      </c>
    </row>
    <row r="34" spans="1:2" x14ac:dyDescent="0.3">
      <c r="A34">
        <v>9</v>
      </c>
      <c r="B34">
        <v>12</v>
      </c>
    </row>
    <row r="35" spans="1:2" x14ac:dyDescent="0.3">
      <c r="A35">
        <v>12</v>
      </c>
      <c r="B35">
        <v>4</v>
      </c>
    </row>
    <row r="36" spans="1:2" x14ac:dyDescent="0.3">
      <c r="A36">
        <v>4</v>
      </c>
      <c r="B36">
        <v>11</v>
      </c>
    </row>
    <row r="37" spans="1:2" x14ac:dyDescent="0.3">
      <c r="A37">
        <v>11</v>
      </c>
      <c r="B37">
        <v>4</v>
      </c>
    </row>
    <row r="38" spans="1:2" x14ac:dyDescent="0.3">
      <c r="A38">
        <v>4</v>
      </c>
      <c r="B38">
        <v>10</v>
      </c>
    </row>
    <row r="39" spans="1:2" x14ac:dyDescent="0.3">
      <c r="A39">
        <v>10</v>
      </c>
      <c r="B39">
        <v>12</v>
      </c>
    </row>
    <row r="40" spans="1:2" x14ac:dyDescent="0.3">
      <c r="A40">
        <v>12</v>
      </c>
      <c r="B40">
        <v>9</v>
      </c>
    </row>
    <row r="41" spans="1:2" x14ac:dyDescent="0.3">
      <c r="A41">
        <v>9</v>
      </c>
      <c r="B41">
        <v>6</v>
      </c>
    </row>
    <row r="42" spans="1:2" x14ac:dyDescent="0.3">
      <c r="A42">
        <v>6</v>
      </c>
      <c r="B42">
        <v>11</v>
      </c>
    </row>
    <row r="43" spans="1:2" x14ac:dyDescent="0.3">
      <c r="A43">
        <v>11</v>
      </c>
      <c r="B43">
        <v>7</v>
      </c>
    </row>
    <row r="44" spans="1:2" x14ac:dyDescent="0.3">
      <c r="A44">
        <v>7</v>
      </c>
      <c r="B44">
        <v>3</v>
      </c>
    </row>
    <row r="45" spans="1:2" x14ac:dyDescent="0.3">
      <c r="A45">
        <v>3</v>
      </c>
      <c r="B45">
        <v>11</v>
      </c>
    </row>
    <row r="46" spans="1:2" x14ac:dyDescent="0.3">
      <c r="A46">
        <v>11</v>
      </c>
      <c r="B46">
        <v>10</v>
      </c>
    </row>
    <row r="47" spans="1:2" x14ac:dyDescent="0.3">
      <c r="A47">
        <v>10</v>
      </c>
      <c r="B47">
        <v>11</v>
      </c>
    </row>
    <row r="48" spans="1:2" x14ac:dyDescent="0.3">
      <c r="A48">
        <v>11</v>
      </c>
      <c r="B48">
        <v>8</v>
      </c>
    </row>
    <row r="49" spans="1:2" x14ac:dyDescent="0.3">
      <c r="A49">
        <v>8</v>
      </c>
      <c r="B49">
        <v>3</v>
      </c>
    </row>
    <row r="50" spans="1:2" x14ac:dyDescent="0.3">
      <c r="A50">
        <v>3</v>
      </c>
      <c r="B50">
        <v>4</v>
      </c>
    </row>
    <row r="51" spans="1:2" x14ac:dyDescent="0.3">
      <c r="A51">
        <v>4</v>
      </c>
      <c r="B51">
        <v>1</v>
      </c>
    </row>
    <row r="52" spans="1:2" x14ac:dyDescent="0.3">
      <c r="A52">
        <v>1</v>
      </c>
      <c r="B52">
        <v>11</v>
      </c>
    </row>
    <row r="53" spans="1:2" x14ac:dyDescent="0.3">
      <c r="A53">
        <v>11</v>
      </c>
      <c r="B53">
        <v>11</v>
      </c>
    </row>
    <row r="54" spans="1:2" x14ac:dyDescent="0.3">
      <c r="A54">
        <v>11</v>
      </c>
      <c r="B54">
        <v>9</v>
      </c>
    </row>
    <row r="55" spans="1:2" x14ac:dyDescent="0.3">
      <c r="A55">
        <v>9</v>
      </c>
      <c r="B55">
        <v>2</v>
      </c>
    </row>
    <row r="56" spans="1:2" x14ac:dyDescent="0.3">
      <c r="A56">
        <v>2</v>
      </c>
      <c r="B56">
        <v>3</v>
      </c>
    </row>
    <row r="57" spans="1:2" x14ac:dyDescent="0.3">
      <c r="A57">
        <v>3</v>
      </c>
      <c r="B57">
        <v>4</v>
      </c>
    </row>
    <row r="58" spans="1:2" x14ac:dyDescent="0.3">
      <c r="A58">
        <v>4</v>
      </c>
      <c r="B58">
        <v>8</v>
      </c>
    </row>
    <row r="59" spans="1:2" x14ac:dyDescent="0.3">
      <c r="A59">
        <v>8</v>
      </c>
      <c r="B59">
        <v>5</v>
      </c>
    </row>
    <row r="60" spans="1:2" x14ac:dyDescent="0.3">
      <c r="A60">
        <v>5</v>
      </c>
      <c r="B60">
        <v>7</v>
      </c>
    </row>
    <row r="61" spans="1:2" hidden="1" x14ac:dyDescent="0.3">
      <c r="A61" t="s">
        <v>962</v>
      </c>
      <c r="B61">
        <v>11</v>
      </c>
    </row>
    <row r="62" spans="1:2" x14ac:dyDescent="0.3">
      <c r="A62">
        <v>7</v>
      </c>
      <c r="B62">
        <v>7</v>
      </c>
    </row>
    <row r="63" spans="1:2" hidden="1" x14ac:dyDescent="0.3">
      <c r="A63" t="s">
        <v>962</v>
      </c>
      <c r="B63">
        <v>3</v>
      </c>
    </row>
    <row r="64" spans="1:2" hidden="1" x14ac:dyDescent="0.3">
      <c r="A64" t="s">
        <v>962</v>
      </c>
      <c r="B64">
        <v>12</v>
      </c>
    </row>
    <row r="65" spans="1:2" x14ac:dyDescent="0.3">
      <c r="A65">
        <v>11</v>
      </c>
      <c r="B65">
        <v>6</v>
      </c>
    </row>
    <row r="66" spans="1:2" hidden="1" x14ac:dyDescent="0.3">
      <c r="A66" t="s">
        <v>962</v>
      </c>
      <c r="B66">
        <v>4</v>
      </c>
    </row>
    <row r="67" spans="1:2" x14ac:dyDescent="0.3">
      <c r="A67">
        <v>7</v>
      </c>
      <c r="B67">
        <v>7</v>
      </c>
    </row>
    <row r="68" spans="1:2" x14ac:dyDescent="0.3">
      <c r="A68">
        <v>3</v>
      </c>
      <c r="B68">
        <v>9</v>
      </c>
    </row>
    <row r="69" spans="1:2" hidden="1" x14ac:dyDescent="0.3">
      <c r="A69" t="s">
        <v>962</v>
      </c>
      <c r="B69">
        <v>5</v>
      </c>
    </row>
    <row r="70" spans="1:2" x14ac:dyDescent="0.3">
      <c r="A70">
        <v>12</v>
      </c>
      <c r="B70">
        <v>11</v>
      </c>
    </row>
    <row r="71" spans="1:2" x14ac:dyDescent="0.3">
      <c r="A71">
        <v>6</v>
      </c>
      <c r="B71">
        <v>2</v>
      </c>
    </row>
    <row r="72" spans="1:2" x14ac:dyDescent="0.3">
      <c r="A72">
        <v>4</v>
      </c>
      <c r="B72">
        <v>6</v>
      </c>
    </row>
    <row r="73" spans="1:2" x14ac:dyDescent="0.3">
      <c r="A73">
        <v>7</v>
      </c>
      <c r="B73">
        <v>1</v>
      </c>
    </row>
    <row r="74" spans="1:2" x14ac:dyDescent="0.3">
      <c r="A74">
        <v>9</v>
      </c>
      <c r="B74">
        <v>7</v>
      </c>
    </row>
    <row r="75" spans="1:2" hidden="1" x14ac:dyDescent="0.3">
      <c r="A75" t="s">
        <v>962</v>
      </c>
      <c r="B75">
        <v>9</v>
      </c>
    </row>
    <row r="76" spans="1:2" x14ac:dyDescent="0.3">
      <c r="A76">
        <v>5</v>
      </c>
      <c r="B76">
        <v>3</v>
      </c>
    </row>
    <row r="77" spans="1:2" x14ac:dyDescent="0.3">
      <c r="A77">
        <v>11</v>
      </c>
      <c r="B77">
        <v>9</v>
      </c>
    </row>
    <row r="78" spans="1:2" x14ac:dyDescent="0.3">
      <c r="A78">
        <v>2</v>
      </c>
      <c r="B78">
        <v>7</v>
      </c>
    </row>
    <row r="79" spans="1:2" x14ac:dyDescent="0.3">
      <c r="A79">
        <v>6</v>
      </c>
      <c r="B79">
        <v>12</v>
      </c>
    </row>
    <row r="80" spans="1:2" x14ac:dyDescent="0.3">
      <c r="A80">
        <v>1</v>
      </c>
      <c r="B80">
        <v>4</v>
      </c>
    </row>
    <row r="81" spans="1:2" x14ac:dyDescent="0.3">
      <c r="A81">
        <v>7</v>
      </c>
      <c r="B81">
        <v>10</v>
      </c>
    </row>
    <row r="82" spans="1:2" x14ac:dyDescent="0.3">
      <c r="A82">
        <v>9</v>
      </c>
      <c r="B82">
        <v>9</v>
      </c>
    </row>
    <row r="83" spans="1:2" x14ac:dyDescent="0.3">
      <c r="A83">
        <v>3</v>
      </c>
      <c r="B83">
        <v>9</v>
      </c>
    </row>
    <row r="84" spans="1:2" x14ac:dyDescent="0.3">
      <c r="A84">
        <v>9</v>
      </c>
      <c r="B84">
        <v>12</v>
      </c>
    </row>
    <row r="85" spans="1:2" x14ac:dyDescent="0.3">
      <c r="A85">
        <v>7</v>
      </c>
      <c r="B85">
        <v>9</v>
      </c>
    </row>
    <row r="86" spans="1:2" x14ac:dyDescent="0.3">
      <c r="A86">
        <v>12</v>
      </c>
      <c r="B86">
        <v>11</v>
      </c>
    </row>
    <row r="87" spans="1:2" x14ac:dyDescent="0.3">
      <c r="A87">
        <v>4</v>
      </c>
      <c r="B87">
        <v>11</v>
      </c>
    </row>
    <row r="88" spans="1:2" x14ac:dyDescent="0.3">
      <c r="A88">
        <v>10</v>
      </c>
      <c r="B88">
        <v>9</v>
      </c>
    </row>
    <row r="89" spans="1:2" x14ac:dyDescent="0.3">
      <c r="A89">
        <v>9</v>
      </c>
      <c r="B89">
        <v>10</v>
      </c>
    </row>
    <row r="90" spans="1:2" x14ac:dyDescent="0.3">
      <c r="A90">
        <v>9</v>
      </c>
      <c r="B90">
        <v>9</v>
      </c>
    </row>
    <row r="91" spans="1:2" x14ac:dyDescent="0.3">
      <c r="A91">
        <v>12</v>
      </c>
      <c r="B91">
        <v>6</v>
      </c>
    </row>
    <row r="92" spans="1:2" x14ac:dyDescent="0.3">
      <c r="A92">
        <v>9</v>
      </c>
      <c r="B92">
        <v>4</v>
      </c>
    </row>
    <row r="93" spans="1:2" x14ac:dyDescent="0.3">
      <c r="A93">
        <v>11</v>
      </c>
      <c r="B93">
        <v>8</v>
      </c>
    </row>
    <row r="94" spans="1:2" x14ac:dyDescent="0.3">
      <c r="A94">
        <v>11</v>
      </c>
      <c r="B94">
        <v>6</v>
      </c>
    </row>
    <row r="95" spans="1:2" x14ac:dyDescent="0.3">
      <c r="A95">
        <v>9</v>
      </c>
      <c r="B95">
        <v>11</v>
      </c>
    </row>
    <row r="96" spans="1:2" x14ac:dyDescent="0.3">
      <c r="A96">
        <v>10</v>
      </c>
      <c r="B96">
        <v>9</v>
      </c>
    </row>
    <row r="97" spans="1:2" x14ac:dyDescent="0.3">
      <c r="A97">
        <v>9</v>
      </c>
      <c r="B97">
        <v>11</v>
      </c>
    </row>
    <row r="98" spans="1:2" x14ac:dyDescent="0.3">
      <c r="A98">
        <v>6</v>
      </c>
      <c r="B98">
        <v>8</v>
      </c>
    </row>
    <row r="99" spans="1:2" x14ac:dyDescent="0.3">
      <c r="A99">
        <v>4</v>
      </c>
      <c r="B99">
        <v>6</v>
      </c>
    </row>
    <row r="100" spans="1:2" x14ac:dyDescent="0.3">
      <c r="A100">
        <v>8</v>
      </c>
      <c r="B100">
        <v>4</v>
      </c>
    </row>
    <row r="101" spans="1:2" hidden="1" x14ac:dyDescent="0.3">
      <c r="A101" t="s">
        <v>962</v>
      </c>
      <c r="B101">
        <v>5</v>
      </c>
    </row>
    <row r="102" spans="1:2" hidden="1" x14ac:dyDescent="0.3">
      <c r="A102" t="s">
        <v>962</v>
      </c>
      <c r="B102">
        <v>10</v>
      </c>
    </row>
    <row r="103" spans="1:2" x14ac:dyDescent="0.3">
      <c r="A103">
        <v>6</v>
      </c>
      <c r="B103">
        <v>6</v>
      </c>
    </row>
    <row r="104" spans="1:2" x14ac:dyDescent="0.3">
      <c r="A104">
        <v>11</v>
      </c>
      <c r="B104">
        <v>6</v>
      </c>
    </row>
    <row r="105" spans="1:2" x14ac:dyDescent="0.3">
      <c r="A105">
        <v>9</v>
      </c>
      <c r="B105">
        <v>10</v>
      </c>
    </row>
    <row r="106" spans="1:2" x14ac:dyDescent="0.3">
      <c r="A106">
        <v>11</v>
      </c>
      <c r="B106">
        <v>6</v>
      </c>
    </row>
    <row r="107" spans="1:2" x14ac:dyDescent="0.3">
      <c r="A107">
        <v>8</v>
      </c>
      <c r="B107">
        <v>8</v>
      </c>
    </row>
    <row r="108" spans="1:2" x14ac:dyDescent="0.3">
      <c r="A108">
        <v>6</v>
      </c>
      <c r="B108">
        <v>7</v>
      </c>
    </row>
    <row r="109" spans="1:2" hidden="1" x14ac:dyDescent="0.3">
      <c r="A109" t="s">
        <v>962</v>
      </c>
      <c r="B109">
        <v>10</v>
      </c>
    </row>
    <row r="110" spans="1:2" x14ac:dyDescent="0.3">
      <c r="A110">
        <v>4</v>
      </c>
      <c r="B110">
        <v>8</v>
      </c>
    </row>
    <row r="111" spans="1:2" x14ac:dyDescent="0.3">
      <c r="A111">
        <v>5</v>
      </c>
      <c r="B111">
        <v>12</v>
      </c>
    </row>
    <row r="112" spans="1:2" x14ac:dyDescent="0.3">
      <c r="A112">
        <v>10</v>
      </c>
      <c r="B112">
        <v>12</v>
      </c>
    </row>
    <row r="113" spans="1:2" x14ac:dyDescent="0.3">
      <c r="A113">
        <v>6</v>
      </c>
      <c r="B113">
        <v>12</v>
      </c>
    </row>
    <row r="114" spans="1:2" x14ac:dyDescent="0.3">
      <c r="A114">
        <v>6</v>
      </c>
      <c r="B114">
        <v>9</v>
      </c>
    </row>
    <row r="115" spans="1:2" x14ac:dyDescent="0.3">
      <c r="A115">
        <v>10</v>
      </c>
      <c r="B115">
        <v>7</v>
      </c>
    </row>
    <row r="116" spans="1:2" x14ac:dyDescent="0.3">
      <c r="A116">
        <v>6</v>
      </c>
      <c r="B116">
        <v>11</v>
      </c>
    </row>
    <row r="117" spans="1:2" x14ac:dyDescent="0.3">
      <c r="A117">
        <v>8</v>
      </c>
      <c r="B117">
        <v>7</v>
      </c>
    </row>
    <row r="118" spans="1:2" x14ac:dyDescent="0.3">
      <c r="A118">
        <v>7</v>
      </c>
      <c r="B118">
        <v>11</v>
      </c>
    </row>
    <row r="119" spans="1:2" x14ac:dyDescent="0.3">
      <c r="A119">
        <v>10</v>
      </c>
      <c r="B119">
        <v>10</v>
      </c>
    </row>
    <row r="120" spans="1:2" x14ac:dyDescent="0.3">
      <c r="A120">
        <v>8</v>
      </c>
      <c r="B120">
        <v>10</v>
      </c>
    </row>
    <row r="121" spans="1:2" x14ac:dyDescent="0.3">
      <c r="A121">
        <v>12</v>
      </c>
      <c r="B121">
        <v>6</v>
      </c>
    </row>
    <row r="122" spans="1:2" x14ac:dyDescent="0.3">
      <c r="A122">
        <v>12</v>
      </c>
      <c r="B122">
        <v>8</v>
      </c>
    </row>
    <row r="123" spans="1:2" x14ac:dyDescent="0.3">
      <c r="A123">
        <v>12</v>
      </c>
      <c r="B123">
        <v>9</v>
      </c>
    </row>
    <row r="124" spans="1:2" hidden="1" x14ac:dyDescent="0.3">
      <c r="A124" t="s">
        <v>962</v>
      </c>
      <c r="B124">
        <v>12</v>
      </c>
    </row>
    <row r="125" spans="1:2" x14ac:dyDescent="0.3">
      <c r="A125">
        <v>9</v>
      </c>
      <c r="B125">
        <v>12</v>
      </c>
    </row>
    <row r="126" spans="1:2" x14ac:dyDescent="0.3">
      <c r="A126">
        <v>7</v>
      </c>
      <c r="B126">
        <v>11</v>
      </c>
    </row>
    <row r="127" spans="1:2" x14ac:dyDescent="0.3">
      <c r="A127">
        <v>11</v>
      </c>
      <c r="B127">
        <v>12</v>
      </c>
    </row>
    <row r="128" spans="1:2" x14ac:dyDescent="0.3">
      <c r="A128">
        <v>7</v>
      </c>
      <c r="B128">
        <v>1</v>
      </c>
    </row>
    <row r="129" spans="1:2" x14ac:dyDescent="0.3">
      <c r="A129">
        <v>11</v>
      </c>
      <c r="B129">
        <v>4</v>
      </c>
    </row>
    <row r="130" spans="1:2" x14ac:dyDescent="0.3">
      <c r="A130">
        <v>10</v>
      </c>
      <c r="B130">
        <v>7</v>
      </c>
    </row>
    <row r="131" spans="1:2" x14ac:dyDescent="0.3">
      <c r="A131">
        <v>10</v>
      </c>
      <c r="B131">
        <v>10</v>
      </c>
    </row>
    <row r="132" spans="1:2" x14ac:dyDescent="0.3">
      <c r="A132">
        <v>6</v>
      </c>
      <c r="B132">
        <v>7</v>
      </c>
    </row>
    <row r="133" spans="1:2" x14ac:dyDescent="0.3">
      <c r="A133">
        <v>8</v>
      </c>
      <c r="B133">
        <v>10</v>
      </c>
    </row>
    <row r="134" spans="1:2" x14ac:dyDescent="0.3">
      <c r="A134">
        <v>9</v>
      </c>
      <c r="B134">
        <v>10</v>
      </c>
    </row>
    <row r="135" spans="1:2" hidden="1" x14ac:dyDescent="0.3">
      <c r="A135" t="s">
        <v>962</v>
      </c>
      <c r="B135">
        <v>11</v>
      </c>
    </row>
    <row r="136" spans="1:2" x14ac:dyDescent="0.3">
      <c r="A136">
        <v>12</v>
      </c>
      <c r="B136">
        <v>11</v>
      </c>
    </row>
    <row r="137" spans="1:2" x14ac:dyDescent="0.3">
      <c r="A137">
        <v>12</v>
      </c>
      <c r="B137">
        <v>6</v>
      </c>
    </row>
    <row r="138" spans="1:2" x14ac:dyDescent="0.3">
      <c r="A138">
        <v>11</v>
      </c>
      <c r="B138">
        <v>11</v>
      </c>
    </row>
    <row r="139" spans="1:2" hidden="1" x14ac:dyDescent="0.3">
      <c r="A139" t="s">
        <v>962</v>
      </c>
      <c r="B139">
        <v>9</v>
      </c>
    </row>
    <row r="140" spans="1:2" x14ac:dyDescent="0.3">
      <c r="A140">
        <v>12</v>
      </c>
      <c r="B140">
        <v>1</v>
      </c>
    </row>
    <row r="141" spans="1:2" x14ac:dyDescent="0.3">
      <c r="A141">
        <v>1</v>
      </c>
      <c r="B141">
        <v>12</v>
      </c>
    </row>
    <row r="142" spans="1:2" hidden="1" x14ac:dyDescent="0.3">
      <c r="A142" t="s">
        <v>962</v>
      </c>
      <c r="B142">
        <v>2</v>
      </c>
    </row>
    <row r="143" spans="1:2" x14ac:dyDescent="0.3">
      <c r="A143">
        <v>4</v>
      </c>
      <c r="B143">
        <v>5</v>
      </c>
    </row>
    <row r="144" spans="1:2" hidden="1" x14ac:dyDescent="0.3">
      <c r="A144" t="s">
        <v>962</v>
      </c>
      <c r="B144">
        <v>8</v>
      </c>
    </row>
    <row r="145" spans="1:2" x14ac:dyDescent="0.3">
      <c r="A145">
        <v>7</v>
      </c>
      <c r="B145">
        <v>9</v>
      </c>
    </row>
    <row r="146" spans="1:2" x14ac:dyDescent="0.3">
      <c r="A146">
        <v>10</v>
      </c>
      <c r="B146">
        <v>12</v>
      </c>
    </row>
    <row r="147" spans="1:2" x14ac:dyDescent="0.3">
      <c r="A147">
        <v>7</v>
      </c>
      <c r="B147">
        <v>10</v>
      </c>
    </row>
    <row r="148" spans="1:2" x14ac:dyDescent="0.3">
      <c r="A148">
        <v>10</v>
      </c>
      <c r="B148">
        <v>11</v>
      </c>
    </row>
    <row r="149" spans="1:2" x14ac:dyDescent="0.3">
      <c r="A149">
        <v>10</v>
      </c>
      <c r="B149">
        <v>9</v>
      </c>
    </row>
    <row r="150" spans="1:2" x14ac:dyDescent="0.3">
      <c r="A150">
        <v>11</v>
      </c>
      <c r="B150">
        <v>11</v>
      </c>
    </row>
    <row r="151" spans="1:2" x14ac:dyDescent="0.3">
      <c r="A151">
        <v>11</v>
      </c>
      <c r="B151">
        <v>6</v>
      </c>
    </row>
    <row r="152" spans="1:2" x14ac:dyDescent="0.3">
      <c r="A152">
        <v>6</v>
      </c>
      <c r="B152">
        <v>9</v>
      </c>
    </row>
    <row r="153" spans="1:2" x14ac:dyDescent="0.3">
      <c r="A153">
        <v>11</v>
      </c>
      <c r="B153">
        <v>11</v>
      </c>
    </row>
    <row r="154" spans="1:2" x14ac:dyDescent="0.3">
      <c r="A154">
        <v>9</v>
      </c>
      <c r="B154">
        <v>11</v>
      </c>
    </row>
    <row r="155" spans="1:2" x14ac:dyDescent="0.3">
      <c r="A155">
        <v>1</v>
      </c>
      <c r="B155">
        <v>11</v>
      </c>
    </row>
    <row r="156" spans="1:2" x14ac:dyDescent="0.3">
      <c r="A156">
        <v>12</v>
      </c>
      <c r="B156">
        <v>9</v>
      </c>
    </row>
    <row r="157" spans="1:2" x14ac:dyDescent="0.3">
      <c r="A157">
        <v>2</v>
      </c>
      <c r="B157">
        <v>5</v>
      </c>
    </row>
    <row r="158" spans="1:2" x14ac:dyDescent="0.3">
      <c r="A158">
        <v>5</v>
      </c>
      <c r="B158">
        <v>11</v>
      </c>
    </row>
    <row r="159" spans="1:2" hidden="1" x14ac:dyDescent="0.3">
      <c r="A159" t="s">
        <v>962</v>
      </c>
      <c r="B159">
        <v>7</v>
      </c>
    </row>
    <row r="160" spans="1:2" x14ac:dyDescent="0.3">
      <c r="A160">
        <v>8</v>
      </c>
      <c r="B160">
        <v>2</v>
      </c>
    </row>
    <row r="161" spans="1:2" x14ac:dyDescent="0.3">
      <c r="A161">
        <v>9</v>
      </c>
      <c r="B161">
        <v>10</v>
      </c>
    </row>
    <row r="162" spans="1:2" x14ac:dyDescent="0.3">
      <c r="A162">
        <v>12</v>
      </c>
      <c r="B162">
        <v>8</v>
      </c>
    </row>
    <row r="163" spans="1:2" x14ac:dyDescent="0.3">
      <c r="A163">
        <v>10</v>
      </c>
      <c r="B163">
        <v>5</v>
      </c>
    </row>
    <row r="164" spans="1:2" x14ac:dyDescent="0.3">
      <c r="A164">
        <v>11</v>
      </c>
      <c r="B164">
        <v>5</v>
      </c>
    </row>
    <row r="165" spans="1:2" x14ac:dyDescent="0.3">
      <c r="A165">
        <v>9</v>
      </c>
      <c r="B165">
        <v>12</v>
      </c>
    </row>
    <row r="166" spans="1:2" x14ac:dyDescent="0.3">
      <c r="A166">
        <v>11</v>
      </c>
      <c r="B166">
        <v>6</v>
      </c>
    </row>
    <row r="167" spans="1:2" x14ac:dyDescent="0.3">
      <c r="A167">
        <v>6</v>
      </c>
      <c r="B167">
        <v>1</v>
      </c>
    </row>
    <row r="168" spans="1:2" x14ac:dyDescent="0.3">
      <c r="A168">
        <v>9</v>
      </c>
      <c r="B168">
        <v>4</v>
      </c>
    </row>
    <row r="169" spans="1:2" x14ac:dyDescent="0.3">
      <c r="A169">
        <v>11</v>
      </c>
      <c r="B169">
        <v>4</v>
      </c>
    </row>
    <row r="170" spans="1:2" x14ac:dyDescent="0.3">
      <c r="A170">
        <v>11</v>
      </c>
      <c r="B170">
        <v>9</v>
      </c>
    </row>
    <row r="171" spans="1:2" x14ac:dyDescent="0.3">
      <c r="A171">
        <v>11</v>
      </c>
      <c r="B171">
        <v>6</v>
      </c>
    </row>
    <row r="172" spans="1:2" hidden="1" x14ac:dyDescent="0.3">
      <c r="A172" t="s">
        <v>962</v>
      </c>
      <c r="B172">
        <v>8</v>
      </c>
    </row>
    <row r="173" spans="1:2" x14ac:dyDescent="0.3">
      <c r="A173">
        <v>9</v>
      </c>
      <c r="B173">
        <v>10</v>
      </c>
    </row>
    <row r="174" spans="1:2" x14ac:dyDescent="0.3">
      <c r="A174">
        <v>5</v>
      </c>
      <c r="B174">
        <v>6</v>
      </c>
    </row>
    <row r="175" spans="1:2" hidden="1" x14ac:dyDescent="0.3">
      <c r="A175" t="s">
        <v>962</v>
      </c>
      <c r="B175">
        <v>11</v>
      </c>
    </row>
    <row r="176" spans="1:2" x14ac:dyDescent="0.3">
      <c r="A176">
        <v>11</v>
      </c>
      <c r="B176">
        <v>8</v>
      </c>
    </row>
    <row r="177" spans="1:2" x14ac:dyDescent="0.3">
      <c r="A177">
        <v>7</v>
      </c>
      <c r="B177">
        <v>8</v>
      </c>
    </row>
    <row r="178" spans="1:2" x14ac:dyDescent="0.3">
      <c r="A178">
        <v>2</v>
      </c>
      <c r="B178">
        <v>5</v>
      </c>
    </row>
    <row r="179" spans="1:2" x14ac:dyDescent="0.3">
      <c r="A179">
        <v>10</v>
      </c>
      <c r="B179">
        <v>9</v>
      </c>
    </row>
    <row r="180" spans="1:2" hidden="1" x14ac:dyDescent="0.3">
      <c r="A180" t="s">
        <v>962</v>
      </c>
      <c r="B180">
        <v>8</v>
      </c>
    </row>
    <row r="181" spans="1:2" x14ac:dyDescent="0.3">
      <c r="A181">
        <v>8</v>
      </c>
      <c r="B181">
        <v>10</v>
      </c>
    </row>
    <row r="182" spans="1:2" x14ac:dyDescent="0.3">
      <c r="A182">
        <v>5</v>
      </c>
      <c r="B182">
        <v>3</v>
      </c>
    </row>
    <row r="183" spans="1:2" x14ac:dyDescent="0.3">
      <c r="A183">
        <v>5</v>
      </c>
      <c r="B183">
        <v>10</v>
      </c>
    </row>
    <row r="184" spans="1:2" x14ac:dyDescent="0.3">
      <c r="A184">
        <v>12</v>
      </c>
      <c r="B184">
        <v>8</v>
      </c>
    </row>
    <row r="185" spans="1:2" x14ac:dyDescent="0.3">
      <c r="A185">
        <v>6</v>
      </c>
      <c r="B185">
        <v>12</v>
      </c>
    </row>
    <row r="186" spans="1:2" hidden="1" x14ac:dyDescent="0.3">
      <c r="A186" t="s">
        <v>962</v>
      </c>
      <c r="B186">
        <v>7</v>
      </c>
    </row>
    <row r="187" spans="1:2" x14ac:dyDescent="0.3">
      <c r="A187">
        <v>1</v>
      </c>
      <c r="B187">
        <v>10</v>
      </c>
    </row>
    <row r="188" spans="1:2" x14ac:dyDescent="0.3">
      <c r="A188">
        <v>4</v>
      </c>
      <c r="B188">
        <v>9</v>
      </c>
    </row>
    <row r="189" spans="1:2" x14ac:dyDescent="0.3">
      <c r="A189">
        <v>4</v>
      </c>
      <c r="B189">
        <v>10</v>
      </c>
    </row>
    <row r="190" spans="1:2" x14ac:dyDescent="0.3">
      <c r="A190">
        <v>9</v>
      </c>
      <c r="B190">
        <v>8</v>
      </c>
    </row>
    <row r="191" spans="1:2" x14ac:dyDescent="0.3">
      <c r="A191">
        <v>6</v>
      </c>
      <c r="B191">
        <v>6</v>
      </c>
    </row>
    <row r="192" spans="1:2" x14ac:dyDescent="0.3">
      <c r="A192">
        <v>8</v>
      </c>
      <c r="B192">
        <v>7</v>
      </c>
    </row>
    <row r="193" spans="1:2" hidden="1" x14ac:dyDescent="0.3">
      <c r="A193" t="s">
        <v>962</v>
      </c>
      <c r="B193">
        <v>8</v>
      </c>
    </row>
    <row r="194" spans="1:2" x14ac:dyDescent="0.3">
      <c r="A194">
        <v>10</v>
      </c>
      <c r="B194">
        <v>6</v>
      </c>
    </row>
    <row r="195" spans="1:2" x14ac:dyDescent="0.3">
      <c r="A195">
        <v>6</v>
      </c>
      <c r="B195">
        <v>12</v>
      </c>
    </row>
    <row r="196" spans="1:2" x14ac:dyDescent="0.3">
      <c r="A196">
        <v>11</v>
      </c>
      <c r="B196">
        <v>8</v>
      </c>
    </row>
    <row r="197" spans="1:2" x14ac:dyDescent="0.3">
      <c r="A197">
        <v>8</v>
      </c>
      <c r="B197">
        <v>3</v>
      </c>
    </row>
    <row r="198" spans="1:2" x14ac:dyDescent="0.3">
      <c r="A198">
        <v>8</v>
      </c>
      <c r="B198">
        <v>12</v>
      </c>
    </row>
    <row r="199" spans="1:2" x14ac:dyDescent="0.3">
      <c r="A199">
        <v>5</v>
      </c>
      <c r="B199">
        <v>10</v>
      </c>
    </row>
    <row r="200" spans="1:2" x14ac:dyDescent="0.3">
      <c r="A200">
        <v>9</v>
      </c>
      <c r="B200">
        <v>5</v>
      </c>
    </row>
    <row r="201" spans="1:2" x14ac:dyDescent="0.3">
      <c r="A201">
        <v>8</v>
      </c>
      <c r="B201">
        <v>11</v>
      </c>
    </row>
    <row r="202" spans="1:2" x14ac:dyDescent="0.3">
      <c r="A202">
        <v>10</v>
      </c>
      <c r="B202">
        <v>10</v>
      </c>
    </row>
    <row r="203" spans="1:2" x14ac:dyDescent="0.3">
      <c r="A203">
        <v>3</v>
      </c>
      <c r="B203">
        <v>8</v>
      </c>
    </row>
    <row r="204" spans="1:2" x14ac:dyDescent="0.3">
      <c r="A204">
        <v>10</v>
      </c>
      <c r="B204">
        <v>11</v>
      </c>
    </row>
    <row r="205" spans="1:2" x14ac:dyDescent="0.3">
      <c r="A205">
        <v>8</v>
      </c>
      <c r="B205">
        <v>10</v>
      </c>
    </row>
    <row r="206" spans="1:2" x14ac:dyDescent="0.3">
      <c r="A206">
        <v>12</v>
      </c>
      <c r="B206">
        <v>10</v>
      </c>
    </row>
    <row r="207" spans="1:2" x14ac:dyDescent="0.3">
      <c r="A207">
        <v>7</v>
      </c>
      <c r="B207">
        <v>6</v>
      </c>
    </row>
    <row r="208" spans="1:2" x14ac:dyDescent="0.3">
      <c r="A208">
        <v>10</v>
      </c>
      <c r="B208">
        <v>5</v>
      </c>
    </row>
    <row r="209" spans="1:2" x14ac:dyDescent="0.3">
      <c r="A209">
        <v>9</v>
      </c>
      <c r="B209">
        <v>7</v>
      </c>
    </row>
    <row r="210" spans="1:2" x14ac:dyDescent="0.3">
      <c r="A210">
        <v>10</v>
      </c>
      <c r="B210">
        <v>6</v>
      </c>
    </row>
    <row r="211" spans="1:2" x14ac:dyDescent="0.3">
      <c r="A211">
        <v>8</v>
      </c>
      <c r="B211">
        <v>12</v>
      </c>
    </row>
    <row r="212" spans="1:2" x14ac:dyDescent="0.3">
      <c r="A212">
        <v>6</v>
      </c>
      <c r="B212">
        <v>11</v>
      </c>
    </row>
    <row r="213" spans="1:2" x14ac:dyDescent="0.3">
      <c r="A213">
        <v>7</v>
      </c>
      <c r="B213">
        <v>9</v>
      </c>
    </row>
    <row r="214" spans="1:2" hidden="1" x14ac:dyDescent="0.3">
      <c r="A214" t="s">
        <v>962</v>
      </c>
      <c r="B214">
        <v>12</v>
      </c>
    </row>
    <row r="215" spans="1:2" x14ac:dyDescent="0.3">
      <c r="A215">
        <v>8</v>
      </c>
      <c r="B215">
        <v>6</v>
      </c>
    </row>
    <row r="216" spans="1:2" x14ac:dyDescent="0.3">
      <c r="A216">
        <v>6</v>
      </c>
      <c r="B216">
        <v>4</v>
      </c>
    </row>
    <row r="217" spans="1:2" hidden="1" x14ac:dyDescent="0.3">
      <c r="A217" t="s">
        <v>962</v>
      </c>
      <c r="B217">
        <v>11</v>
      </c>
    </row>
    <row r="218" spans="1:2" x14ac:dyDescent="0.3">
      <c r="A218">
        <v>12</v>
      </c>
      <c r="B218">
        <v>8</v>
      </c>
    </row>
    <row r="219" spans="1:2" x14ac:dyDescent="0.3">
      <c r="A219">
        <v>8</v>
      </c>
      <c r="B219">
        <v>8</v>
      </c>
    </row>
    <row r="220" spans="1:2" hidden="1" x14ac:dyDescent="0.3">
      <c r="A220" t="s">
        <v>962</v>
      </c>
      <c r="B220">
        <v>1</v>
      </c>
    </row>
    <row r="221" spans="1:2" x14ac:dyDescent="0.3">
      <c r="A221">
        <v>3</v>
      </c>
      <c r="B221">
        <v>7</v>
      </c>
    </row>
    <row r="222" spans="1:2" x14ac:dyDescent="0.3">
      <c r="A222">
        <v>12</v>
      </c>
      <c r="B222">
        <v>3</v>
      </c>
    </row>
    <row r="223" spans="1:2" x14ac:dyDescent="0.3">
      <c r="A223">
        <v>10</v>
      </c>
      <c r="B223">
        <v>5</v>
      </c>
    </row>
    <row r="224" spans="1:2" x14ac:dyDescent="0.3">
      <c r="A224">
        <v>5</v>
      </c>
      <c r="B224">
        <v>8</v>
      </c>
    </row>
    <row r="225" spans="1:2" x14ac:dyDescent="0.3">
      <c r="A225">
        <v>11</v>
      </c>
      <c r="B225">
        <v>6</v>
      </c>
    </row>
    <row r="226" spans="1:2" x14ac:dyDescent="0.3">
      <c r="A226">
        <v>10</v>
      </c>
      <c r="B226">
        <v>10</v>
      </c>
    </row>
    <row r="227" spans="1:2" x14ac:dyDescent="0.3">
      <c r="A227">
        <v>8</v>
      </c>
      <c r="B227">
        <v>9</v>
      </c>
    </row>
    <row r="228" spans="1:2" x14ac:dyDescent="0.3">
      <c r="A228">
        <v>11</v>
      </c>
      <c r="B228">
        <v>11</v>
      </c>
    </row>
    <row r="229" spans="1:2" x14ac:dyDescent="0.3">
      <c r="A229">
        <v>10</v>
      </c>
      <c r="B229">
        <v>11</v>
      </c>
    </row>
    <row r="230" spans="1:2" hidden="1" x14ac:dyDescent="0.3">
      <c r="A230" t="s">
        <v>962</v>
      </c>
      <c r="B230">
        <v>7</v>
      </c>
    </row>
    <row r="231" spans="1:2" x14ac:dyDescent="0.3">
      <c r="A231">
        <v>10</v>
      </c>
      <c r="B231">
        <v>9</v>
      </c>
    </row>
    <row r="232" spans="1:2" x14ac:dyDescent="0.3">
      <c r="A232">
        <v>6</v>
      </c>
      <c r="B232">
        <v>11</v>
      </c>
    </row>
    <row r="233" spans="1:2" x14ac:dyDescent="0.3">
      <c r="A233">
        <v>5</v>
      </c>
      <c r="B233">
        <v>2</v>
      </c>
    </row>
    <row r="234" spans="1:2" x14ac:dyDescent="0.3">
      <c r="A234">
        <v>7</v>
      </c>
      <c r="B234">
        <v>4</v>
      </c>
    </row>
    <row r="235" spans="1:2" x14ac:dyDescent="0.3">
      <c r="A235">
        <v>6</v>
      </c>
      <c r="B235">
        <v>9</v>
      </c>
    </row>
    <row r="236" spans="1:2" x14ac:dyDescent="0.3">
      <c r="A236">
        <v>12</v>
      </c>
      <c r="B236">
        <v>2</v>
      </c>
    </row>
    <row r="237" spans="1:2" x14ac:dyDescent="0.3">
      <c r="A237">
        <v>11</v>
      </c>
      <c r="B237">
        <v>10</v>
      </c>
    </row>
    <row r="238" spans="1:2" x14ac:dyDescent="0.3">
      <c r="A238">
        <v>9</v>
      </c>
      <c r="B238">
        <v>4</v>
      </c>
    </row>
    <row r="239" spans="1:2" x14ac:dyDescent="0.3">
      <c r="A239">
        <v>12</v>
      </c>
      <c r="B239">
        <v>7</v>
      </c>
    </row>
    <row r="240" spans="1:2" x14ac:dyDescent="0.3">
      <c r="A240">
        <v>6</v>
      </c>
      <c r="B240">
        <v>8</v>
      </c>
    </row>
    <row r="241" spans="1:2" x14ac:dyDescent="0.3">
      <c r="A241">
        <v>4</v>
      </c>
      <c r="B241">
        <v>6</v>
      </c>
    </row>
    <row r="242" spans="1:2" x14ac:dyDescent="0.3">
      <c r="A242">
        <v>11</v>
      </c>
      <c r="B242">
        <v>8</v>
      </c>
    </row>
    <row r="243" spans="1:2" x14ac:dyDescent="0.3">
      <c r="A243">
        <v>8</v>
      </c>
      <c r="B243">
        <v>7</v>
      </c>
    </row>
    <row r="244" spans="1:2" x14ac:dyDescent="0.3">
      <c r="A244">
        <v>8</v>
      </c>
      <c r="B244">
        <v>6</v>
      </c>
    </row>
    <row r="245" spans="1:2" x14ac:dyDescent="0.3">
      <c r="A245">
        <v>1</v>
      </c>
      <c r="B245">
        <v>12</v>
      </c>
    </row>
    <row r="246" spans="1:2" x14ac:dyDescent="0.3">
      <c r="A246">
        <v>7</v>
      </c>
      <c r="B246">
        <v>10</v>
      </c>
    </row>
    <row r="247" spans="1:2" x14ac:dyDescent="0.3">
      <c r="A247">
        <v>3</v>
      </c>
      <c r="B247">
        <v>8</v>
      </c>
    </row>
    <row r="248" spans="1:2" x14ac:dyDescent="0.3">
      <c r="A248">
        <v>5</v>
      </c>
      <c r="B248">
        <v>8</v>
      </c>
    </row>
    <row r="249" spans="1:2" x14ac:dyDescent="0.3">
      <c r="A249">
        <v>8</v>
      </c>
      <c r="B249">
        <v>7</v>
      </c>
    </row>
    <row r="250" spans="1:2" x14ac:dyDescent="0.3">
      <c r="A250">
        <v>6</v>
      </c>
      <c r="B250">
        <v>9</v>
      </c>
    </row>
    <row r="251" spans="1:2" x14ac:dyDescent="0.3">
      <c r="A251">
        <v>10</v>
      </c>
      <c r="B251">
        <v>8</v>
      </c>
    </row>
    <row r="252" spans="1:2" x14ac:dyDescent="0.3">
      <c r="A252">
        <v>9</v>
      </c>
      <c r="B252">
        <v>3</v>
      </c>
    </row>
    <row r="253" spans="1:2" x14ac:dyDescent="0.3">
      <c r="A253">
        <v>11</v>
      </c>
      <c r="B253">
        <v>10</v>
      </c>
    </row>
    <row r="254" spans="1:2" x14ac:dyDescent="0.3">
      <c r="A254">
        <v>11</v>
      </c>
      <c r="B254">
        <v>5</v>
      </c>
    </row>
    <row r="255" spans="1:2" x14ac:dyDescent="0.3">
      <c r="A255">
        <v>7</v>
      </c>
      <c r="B255">
        <v>8</v>
      </c>
    </row>
    <row r="256" spans="1:2" x14ac:dyDescent="0.3">
      <c r="A256">
        <v>9</v>
      </c>
      <c r="B256">
        <v>5</v>
      </c>
    </row>
    <row r="257" spans="1:2" x14ac:dyDescent="0.3">
      <c r="A257">
        <v>11</v>
      </c>
      <c r="B257">
        <v>10</v>
      </c>
    </row>
    <row r="258" spans="1:2" x14ac:dyDescent="0.3">
      <c r="A258">
        <v>2</v>
      </c>
      <c r="B258">
        <v>8</v>
      </c>
    </row>
    <row r="259" spans="1:2" hidden="1" x14ac:dyDescent="0.3">
      <c r="A259" t="s">
        <v>962</v>
      </c>
      <c r="B259">
        <v>5</v>
      </c>
    </row>
    <row r="260" spans="1:2" x14ac:dyDescent="0.3">
      <c r="A260">
        <v>4</v>
      </c>
      <c r="B260">
        <v>7</v>
      </c>
    </row>
    <row r="261" spans="1:2" x14ac:dyDescent="0.3">
      <c r="A261">
        <v>9</v>
      </c>
      <c r="B261">
        <v>6</v>
      </c>
    </row>
    <row r="262" spans="1:2" x14ac:dyDescent="0.3">
      <c r="A262">
        <v>2</v>
      </c>
      <c r="B262">
        <v>11</v>
      </c>
    </row>
    <row r="263" spans="1:2" x14ac:dyDescent="0.3">
      <c r="A263">
        <v>10</v>
      </c>
      <c r="B263">
        <v>5</v>
      </c>
    </row>
    <row r="264" spans="1:2" x14ac:dyDescent="0.3">
      <c r="A264">
        <v>4</v>
      </c>
      <c r="B264">
        <v>2</v>
      </c>
    </row>
    <row r="265" spans="1:2" x14ac:dyDescent="0.3">
      <c r="A265">
        <v>7</v>
      </c>
      <c r="B265">
        <v>11</v>
      </c>
    </row>
    <row r="266" spans="1:2" x14ac:dyDescent="0.3">
      <c r="A266">
        <v>8</v>
      </c>
      <c r="B266">
        <v>10</v>
      </c>
    </row>
    <row r="267" spans="1:2" x14ac:dyDescent="0.3">
      <c r="A267">
        <v>6</v>
      </c>
      <c r="B267">
        <v>11</v>
      </c>
    </row>
    <row r="268" spans="1:2" x14ac:dyDescent="0.3">
      <c r="A268">
        <v>8</v>
      </c>
      <c r="B268">
        <v>7</v>
      </c>
    </row>
    <row r="269" spans="1:2" x14ac:dyDescent="0.3">
      <c r="A269">
        <v>7</v>
      </c>
      <c r="B269">
        <v>12</v>
      </c>
    </row>
    <row r="270" spans="1:2" x14ac:dyDescent="0.3">
      <c r="A270">
        <v>6</v>
      </c>
      <c r="B270">
        <v>10</v>
      </c>
    </row>
    <row r="271" spans="1:2" x14ac:dyDescent="0.3">
      <c r="A271">
        <v>12</v>
      </c>
      <c r="B271">
        <v>10</v>
      </c>
    </row>
    <row r="272" spans="1:2" x14ac:dyDescent="0.3">
      <c r="A272">
        <v>10</v>
      </c>
      <c r="B272">
        <v>10</v>
      </c>
    </row>
    <row r="273" spans="1:2" hidden="1" x14ac:dyDescent="0.3">
      <c r="A273" t="s">
        <v>962</v>
      </c>
      <c r="B273">
        <v>5</v>
      </c>
    </row>
    <row r="274" spans="1:2" x14ac:dyDescent="0.3">
      <c r="A274">
        <v>8</v>
      </c>
      <c r="B274">
        <v>7</v>
      </c>
    </row>
    <row r="275" spans="1:2" x14ac:dyDescent="0.3">
      <c r="A275">
        <v>8</v>
      </c>
      <c r="B275">
        <v>7</v>
      </c>
    </row>
    <row r="276" spans="1:2" x14ac:dyDescent="0.3">
      <c r="A276">
        <v>7</v>
      </c>
      <c r="B276">
        <v>4</v>
      </c>
    </row>
    <row r="277" spans="1:2" x14ac:dyDescent="0.3">
      <c r="A277">
        <v>9</v>
      </c>
      <c r="B277">
        <v>5</v>
      </c>
    </row>
    <row r="278" spans="1:2" x14ac:dyDescent="0.3">
      <c r="A278">
        <v>8</v>
      </c>
      <c r="B278">
        <v>11</v>
      </c>
    </row>
    <row r="279" spans="1:2" x14ac:dyDescent="0.3">
      <c r="A279">
        <v>3</v>
      </c>
      <c r="B279">
        <v>6</v>
      </c>
    </row>
    <row r="280" spans="1:2" x14ac:dyDescent="0.3">
      <c r="A280">
        <v>10</v>
      </c>
      <c r="B280">
        <v>10</v>
      </c>
    </row>
    <row r="281" spans="1:2" x14ac:dyDescent="0.3">
      <c r="A281">
        <v>5</v>
      </c>
      <c r="B281">
        <v>11</v>
      </c>
    </row>
    <row r="282" spans="1:2" x14ac:dyDescent="0.3">
      <c r="A282">
        <v>8</v>
      </c>
      <c r="B282">
        <v>5</v>
      </c>
    </row>
    <row r="283" spans="1:2" hidden="1" x14ac:dyDescent="0.3">
      <c r="A283" t="s">
        <v>962</v>
      </c>
      <c r="B283">
        <v>7</v>
      </c>
    </row>
    <row r="284" spans="1:2" x14ac:dyDescent="0.3">
      <c r="A284">
        <v>5</v>
      </c>
      <c r="B284">
        <v>6</v>
      </c>
    </row>
    <row r="285" spans="1:2" hidden="1" x14ac:dyDescent="0.3">
      <c r="A285" t="s">
        <v>962</v>
      </c>
      <c r="B285">
        <v>8</v>
      </c>
    </row>
    <row r="286" spans="1:2" hidden="1" x14ac:dyDescent="0.3">
      <c r="A286" t="s">
        <v>962</v>
      </c>
      <c r="B286">
        <v>4</v>
      </c>
    </row>
    <row r="287" spans="1:2" x14ac:dyDescent="0.3">
      <c r="A287">
        <v>10</v>
      </c>
      <c r="B287">
        <v>10</v>
      </c>
    </row>
    <row r="288" spans="1:2" x14ac:dyDescent="0.3">
      <c r="A288">
        <v>8</v>
      </c>
      <c r="B288">
        <v>6</v>
      </c>
    </row>
    <row r="289" spans="1:2" x14ac:dyDescent="0.3">
      <c r="A289">
        <v>5</v>
      </c>
      <c r="B289">
        <v>7</v>
      </c>
    </row>
    <row r="290" spans="1:2" x14ac:dyDescent="0.3">
      <c r="A290">
        <v>7</v>
      </c>
      <c r="B290">
        <v>6</v>
      </c>
    </row>
    <row r="291" spans="1:2" x14ac:dyDescent="0.3">
      <c r="A291">
        <v>6</v>
      </c>
      <c r="B291">
        <v>4</v>
      </c>
    </row>
    <row r="292" spans="1:2" x14ac:dyDescent="0.3">
      <c r="A292">
        <v>11</v>
      </c>
      <c r="B292">
        <v>4</v>
      </c>
    </row>
    <row r="293" spans="1:2" x14ac:dyDescent="0.3">
      <c r="A293">
        <v>5</v>
      </c>
      <c r="B293">
        <v>6</v>
      </c>
    </row>
    <row r="294" spans="1:2" x14ac:dyDescent="0.3">
      <c r="A294">
        <v>2</v>
      </c>
      <c r="B294">
        <v>10</v>
      </c>
    </row>
    <row r="295" spans="1:2" hidden="1" x14ac:dyDescent="0.3">
      <c r="A295" t="s">
        <v>962</v>
      </c>
      <c r="B295">
        <v>6</v>
      </c>
    </row>
    <row r="296" spans="1:2" x14ac:dyDescent="0.3">
      <c r="A296">
        <v>11</v>
      </c>
      <c r="B296">
        <v>8</v>
      </c>
    </row>
    <row r="297" spans="1:2" x14ac:dyDescent="0.3">
      <c r="A297">
        <v>10</v>
      </c>
      <c r="B297">
        <v>5</v>
      </c>
    </row>
    <row r="298" spans="1:2" x14ac:dyDescent="0.3">
      <c r="A298">
        <v>11</v>
      </c>
      <c r="B298">
        <v>11</v>
      </c>
    </row>
    <row r="299" spans="1:2" x14ac:dyDescent="0.3">
      <c r="A299">
        <v>7</v>
      </c>
      <c r="B299">
        <v>6</v>
      </c>
    </row>
    <row r="300" spans="1:2" x14ac:dyDescent="0.3">
      <c r="A300">
        <v>12</v>
      </c>
      <c r="B300">
        <v>9</v>
      </c>
    </row>
    <row r="301" spans="1:2" hidden="1" x14ac:dyDescent="0.3">
      <c r="A301" t="s">
        <v>962</v>
      </c>
      <c r="B301">
        <v>9</v>
      </c>
    </row>
    <row r="302" spans="1:2" hidden="1" x14ac:dyDescent="0.3">
      <c r="A302" t="s">
        <v>962</v>
      </c>
      <c r="B302">
        <v>5</v>
      </c>
    </row>
    <row r="303" spans="1:2" x14ac:dyDescent="0.3">
      <c r="A303">
        <v>10</v>
      </c>
      <c r="B303">
        <v>6</v>
      </c>
    </row>
    <row r="304" spans="1:2" x14ac:dyDescent="0.3">
      <c r="A304">
        <v>10</v>
      </c>
      <c r="B304">
        <v>9</v>
      </c>
    </row>
    <row r="305" spans="1:2" x14ac:dyDescent="0.3">
      <c r="A305">
        <v>10</v>
      </c>
      <c r="B305">
        <v>9</v>
      </c>
    </row>
    <row r="306" spans="1:2" x14ac:dyDescent="0.3">
      <c r="A306">
        <v>5</v>
      </c>
      <c r="B306">
        <v>9</v>
      </c>
    </row>
    <row r="307" spans="1:2" x14ac:dyDescent="0.3">
      <c r="A307">
        <v>7</v>
      </c>
      <c r="B307">
        <v>11</v>
      </c>
    </row>
    <row r="308" spans="1:2" x14ac:dyDescent="0.3">
      <c r="A308">
        <v>7</v>
      </c>
      <c r="B308">
        <v>10</v>
      </c>
    </row>
    <row r="309" spans="1:2" x14ac:dyDescent="0.3">
      <c r="A309">
        <v>4</v>
      </c>
      <c r="B309">
        <v>6</v>
      </c>
    </row>
    <row r="310" spans="1:2" hidden="1" x14ac:dyDescent="0.3">
      <c r="A310" t="s">
        <v>962</v>
      </c>
      <c r="B310">
        <v>10</v>
      </c>
    </row>
    <row r="311" spans="1:2" x14ac:dyDescent="0.3">
      <c r="A311">
        <v>5</v>
      </c>
      <c r="B311">
        <v>11</v>
      </c>
    </row>
    <row r="312" spans="1:2" x14ac:dyDescent="0.3">
      <c r="A312">
        <v>11</v>
      </c>
      <c r="B312">
        <v>10</v>
      </c>
    </row>
    <row r="313" spans="1:2" hidden="1" x14ac:dyDescent="0.3">
      <c r="A313" t="s">
        <v>962</v>
      </c>
      <c r="B313">
        <v>8</v>
      </c>
    </row>
    <row r="314" spans="1:2" x14ac:dyDescent="0.3">
      <c r="A314">
        <v>6</v>
      </c>
      <c r="B314">
        <v>2</v>
      </c>
    </row>
    <row r="315" spans="1:2" x14ac:dyDescent="0.3">
      <c r="A315">
        <v>10</v>
      </c>
      <c r="B315">
        <v>7</v>
      </c>
    </row>
    <row r="316" spans="1:2" x14ac:dyDescent="0.3">
      <c r="A316">
        <v>11</v>
      </c>
      <c r="B316">
        <v>9</v>
      </c>
    </row>
    <row r="317" spans="1:2" x14ac:dyDescent="0.3">
      <c r="A317">
        <v>5</v>
      </c>
      <c r="B317">
        <v>2</v>
      </c>
    </row>
    <row r="318" spans="1:2" x14ac:dyDescent="0.3">
      <c r="A318">
        <v>7</v>
      </c>
      <c r="B318">
        <v>11</v>
      </c>
    </row>
    <row r="319" spans="1:2" hidden="1" x14ac:dyDescent="0.3">
      <c r="A319" t="s">
        <v>962</v>
      </c>
      <c r="B319">
        <v>12</v>
      </c>
    </row>
    <row r="320" spans="1:2" hidden="1" x14ac:dyDescent="0.3">
      <c r="A320" t="s">
        <v>962</v>
      </c>
      <c r="B320">
        <v>4</v>
      </c>
    </row>
    <row r="321" spans="1:2" x14ac:dyDescent="0.3">
      <c r="A321">
        <v>6</v>
      </c>
      <c r="B321">
        <v>11</v>
      </c>
    </row>
    <row r="322" spans="1:2" x14ac:dyDescent="0.3">
      <c r="A322">
        <v>8</v>
      </c>
      <c r="B322">
        <v>10</v>
      </c>
    </row>
    <row r="323" spans="1:2" x14ac:dyDescent="0.3">
      <c r="A323">
        <v>4</v>
      </c>
      <c r="B323">
        <v>6</v>
      </c>
    </row>
    <row r="324" spans="1:2" x14ac:dyDescent="0.3">
      <c r="A324">
        <v>10</v>
      </c>
      <c r="B324">
        <v>8</v>
      </c>
    </row>
    <row r="325" spans="1:2" x14ac:dyDescent="0.3">
      <c r="A325">
        <v>6</v>
      </c>
      <c r="B325">
        <v>4</v>
      </c>
    </row>
    <row r="326" spans="1:2" x14ac:dyDescent="0.3">
      <c r="A326">
        <v>7</v>
      </c>
      <c r="B326">
        <v>6</v>
      </c>
    </row>
    <row r="327" spans="1:2" x14ac:dyDescent="0.3">
      <c r="A327">
        <v>6</v>
      </c>
      <c r="B327">
        <v>6</v>
      </c>
    </row>
    <row r="328" spans="1:2" hidden="1" x14ac:dyDescent="0.3">
      <c r="A328" t="s">
        <v>962</v>
      </c>
      <c r="B328">
        <v>7</v>
      </c>
    </row>
    <row r="329" spans="1:2" hidden="1" x14ac:dyDescent="0.3">
      <c r="A329" t="s">
        <v>962</v>
      </c>
      <c r="B329">
        <v>12</v>
      </c>
    </row>
    <row r="330" spans="1:2" x14ac:dyDescent="0.3">
      <c r="A330">
        <v>4</v>
      </c>
      <c r="B330">
        <v>11</v>
      </c>
    </row>
    <row r="331" spans="1:2" x14ac:dyDescent="0.3">
      <c r="A331">
        <v>4</v>
      </c>
      <c r="B331">
        <v>12</v>
      </c>
    </row>
    <row r="332" spans="1:2" x14ac:dyDescent="0.3">
      <c r="A332">
        <v>6</v>
      </c>
      <c r="B332">
        <v>9</v>
      </c>
    </row>
    <row r="333" spans="1:2" x14ac:dyDescent="0.3">
      <c r="A333">
        <v>10</v>
      </c>
      <c r="B333">
        <v>9</v>
      </c>
    </row>
    <row r="334" spans="1:2" x14ac:dyDescent="0.3">
      <c r="A334">
        <v>6</v>
      </c>
      <c r="B334">
        <v>6</v>
      </c>
    </row>
    <row r="335" spans="1:2" x14ac:dyDescent="0.3">
      <c r="A335">
        <v>8</v>
      </c>
      <c r="B335">
        <v>6</v>
      </c>
    </row>
    <row r="336" spans="1:2" x14ac:dyDescent="0.3">
      <c r="A336">
        <v>5</v>
      </c>
      <c r="B336">
        <v>7</v>
      </c>
    </row>
    <row r="337" spans="1:2" x14ac:dyDescent="0.3">
      <c r="A337">
        <v>11</v>
      </c>
      <c r="B337">
        <v>11</v>
      </c>
    </row>
    <row r="338" spans="1:2" x14ac:dyDescent="0.3">
      <c r="A338">
        <v>6</v>
      </c>
      <c r="B338">
        <v>6</v>
      </c>
    </row>
    <row r="339" spans="1:2" x14ac:dyDescent="0.3">
      <c r="A339">
        <v>9</v>
      </c>
      <c r="B339">
        <v>8</v>
      </c>
    </row>
    <row r="340" spans="1:2" x14ac:dyDescent="0.3">
      <c r="A340">
        <v>9</v>
      </c>
      <c r="B340">
        <v>6</v>
      </c>
    </row>
    <row r="341" spans="1:2" x14ac:dyDescent="0.3">
      <c r="A341">
        <v>5</v>
      </c>
      <c r="B341">
        <v>11</v>
      </c>
    </row>
    <row r="342" spans="1:2" x14ac:dyDescent="0.3">
      <c r="A342">
        <v>6</v>
      </c>
      <c r="B342">
        <v>11</v>
      </c>
    </row>
    <row r="343" spans="1:2" x14ac:dyDescent="0.3">
      <c r="A343">
        <v>9</v>
      </c>
      <c r="B343">
        <v>6</v>
      </c>
    </row>
    <row r="344" spans="1:2" x14ac:dyDescent="0.3">
      <c r="A344">
        <v>9</v>
      </c>
      <c r="B344">
        <v>8</v>
      </c>
    </row>
    <row r="345" spans="1:2" x14ac:dyDescent="0.3">
      <c r="A345">
        <v>9</v>
      </c>
      <c r="B345">
        <v>5</v>
      </c>
    </row>
    <row r="346" spans="1:2" x14ac:dyDescent="0.3">
      <c r="A346">
        <v>11</v>
      </c>
      <c r="B346">
        <v>7</v>
      </c>
    </row>
    <row r="347" spans="1:2" x14ac:dyDescent="0.3">
      <c r="A347">
        <v>10</v>
      </c>
      <c r="B347">
        <v>11</v>
      </c>
    </row>
    <row r="348" spans="1:2" x14ac:dyDescent="0.3">
      <c r="A348">
        <v>6</v>
      </c>
      <c r="B348">
        <v>11</v>
      </c>
    </row>
    <row r="349" spans="1:2" x14ac:dyDescent="0.3">
      <c r="A349">
        <v>10</v>
      </c>
      <c r="B349">
        <v>7</v>
      </c>
    </row>
    <row r="350" spans="1:2" x14ac:dyDescent="0.3">
      <c r="A350">
        <v>11</v>
      </c>
      <c r="B350">
        <v>6</v>
      </c>
    </row>
    <row r="351" spans="1:2" hidden="1" x14ac:dyDescent="0.3">
      <c r="A351" t="s">
        <v>962</v>
      </c>
      <c r="B351">
        <v>9</v>
      </c>
    </row>
    <row r="352" spans="1:2" x14ac:dyDescent="0.3">
      <c r="A352">
        <v>10</v>
      </c>
      <c r="B352">
        <v>10</v>
      </c>
    </row>
    <row r="353" spans="1:2" x14ac:dyDescent="0.3">
      <c r="A353">
        <v>8</v>
      </c>
      <c r="B353">
        <v>7</v>
      </c>
    </row>
    <row r="354" spans="1:2" x14ac:dyDescent="0.3">
      <c r="A354">
        <v>2</v>
      </c>
      <c r="B354">
        <v>4</v>
      </c>
    </row>
    <row r="355" spans="1:2" x14ac:dyDescent="0.3">
      <c r="A355">
        <v>7</v>
      </c>
      <c r="B355">
        <v>6</v>
      </c>
    </row>
    <row r="356" spans="1:2" x14ac:dyDescent="0.3">
      <c r="A356">
        <v>9</v>
      </c>
      <c r="B356">
        <v>9</v>
      </c>
    </row>
    <row r="357" spans="1:2" x14ac:dyDescent="0.3">
      <c r="A357">
        <v>2</v>
      </c>
      <c r="B357">
        <v>7</v>
      </c>
    </row>
    <row r="358" spans="1:2" x14ac:dyDescent="0.3">
      <c r="A358">
        <v>11</v>
      </c>
      <c r="B358">
        <v>5</v>
      </c>
    </row>
    <row r="359" spans="1:2" x14ac:dyDescent="0.3">
      <c r="A359">
        <v>12</v>
      </c>
      <c r="B359">
        <v>7</v>
      </c>
    </row>
    <row r="360" spans="1:2" x14ac:dyDescent="0.3">
      <c r="A360">
        <v>4</v>
      </c>
      <c r="B360">
        <v>7</v>
      </c>
    </row>
    <row r="361" spans="1:2" x14ac:dyDescent="0.3">
      <c r="A361">
        <v>11</v>
      </c>
      <c r="B361">
        <v>11</v>
      </c>
    </row>
    <row r="362" spans="1:2" x14ac:dyDescent="0.3">
      <c r="A362">
        <v>10</v>
      </c>
      <c r="B362">
        <v>10</v>
      </c>
    </row>
    <row r="363" spans="1:2" x14ac:dyDescent="0.3">
      <c r="A363">
        <v>6</v>
      </c>
      <c r="B363">
        <v>3</v>
      </c>
    </row>
    <row r="364" spans="1:2" x14ac:dyDescent="0.3">
      <c r="A364">
        <v>8</v>
      </c>
      <c r="B364">
        <v>12</v>
      </c>
    </row>
    <row r="365" spans="1:2" hidden="1" x14ac:dyDescent="0.3">
      <c r="A365" t="s">
        <v>962</v>
      </c>
      <c r="B365">
        <v>4</v>
      </c>
    </row>
    <row r="366" spans="1:2" x14ac:dyDescent="0.3">
      <c r="A366">
        <v>4</v>
      </c>
      <c r="B366">
        <v>1</v>
      </c>
    </row>
    <row r="367" spans="1:2" x14ac:dyDescent="0.3">
      <c r="A367">
        <v>6</v>
      </c>
      <c r="B367">
        <v>5</v>
      </c>
    </row>
    <row r="368" spans="1:2" x14ac:dyDescent="0.3">
      <c r="A368">
        <v>6</v>
      </c>
      <c r="B368">
        <v>8</v>
      </c>
    </row>
    <row r="369" spans="1:2" x14ac:dyDescent="0.3">
      <c r="A369">
        <v>7</v>
      </c>
      <c r="B369">
        <v>5</v>
      </c>
    </row>
    <row r="370" spans="1:2" x14ac:dyDescent="0.3">
      <c r="A370">
        <v>12</v>
      </c>
      <c r="B370">
        <v>12</v>
      </c>
    </row>
    <row r="371" spans="1:2" x14ac:dyDescent="0.3">
      <c r="A371">
        <v>11</v>
      </c>
      <c r="B371">
        <v>10</v>
      </c>
    </row>
    <row r="372" spans="1:2" x14ac:dyDescent="0.3">
      <c r="A372">
        <v>12</v>
      </c>
      <c r="B372">
        <v>12</v>
      </c>
    </row>
    <row r="373" spans="1:2" x14ac:dyDescent="0.3">
      <c r="A373">
        <v>9</v>
      </c>
      <c r="B373">
        <v>1</v>
      </c>
    </row>
    <row r="374" spans="1:2" x14ac:dyDescent="0.3">
      <c r="A374">
        <v>9</v>
      </c>
      <c r="B374">
        <v>9</v>
      </c>
    </row>
    <row r="375" spans="1:2" hidden="1" x14ac:dyDescent="0.3">
      <c r="A375" t="s">
        <v>962</v>
      </c>
      <c r="B375">
        <v>8</v>
      </c>
    </row>
    <row r="376" spans="1:2" hidden="1" x14ac:dyDescent="0.3">
      <c r="A376" t="s">
        <v>962</v>
      </c>
      <c r="B376">
        <v>6</v>
      </c>
    </row>
    <row r="377" spans="1:2" x14ac:dyDescent="0.3">
      <c r="A377">
        <v>6</v>
      </c>
      <c r="B377">
        <v>12</v>
      </c>
    </row>
    <row r="378" spans="1:2" x14ac:dyDescent="0.3">
      <c r="A378">
        <v>6</v>
      </c>
      <c r="B378">
        <v>4</v>
      </c>
    </row>
    <row r="379" spans="1:2" x14ac:dyDescent="0.3">
      <c r="A379">
        <v>7</v>
      </c>
      <c r="B379">
        <v>6</v>
      </c>
    </row>
    <row r="380" spans="1:2" x14ac:dyDescent="0.3">
      <c r="A380">
        <v>11</v>
      </c>
      <c r="B380">
        <v>8</v>
      </c>
    </row>
    <row r="381" spans="1:2" x14ac:dyDescent="0.3">
      <c r="A381">
        <v>6</v>
      </c>
      <c r="B381">
        <v>10</v>
      </c>
    </row>
    <row r="382" spans="1:2" x14ac:dyDescent="0.3">
      <c r="A382">
        <v>8</v>
      </c>
      <c r="B382">
        <v>11</v>
      </c>
    </row>
    <row r="383" spans="1:2" x14ac:dyDescent="0.3">
      <c r="A383">
        <v>6</v>
      </c>
      <c r="B383">
        <v>8</v>
      </c>
    </row>
    <row r="384" spans="1:2" x14ac:dyDescent="0.3">
      <c r="A384">
        <v>11</v>
      </c>
      <c r="B384">
        <v>12</v>
      </c>
    </row>
    <row r="385" spans="1:2" x14ac:dyDescent="0.3">
      <c r="A385">
        <v>11</v>
      </c>
      <c r="B385">
        <v>8</v>
      </c>
    </row>
    <row r="386" spans="1:2" x14ac:dyDescent="0.3">
      <c r="A386">
        <v>6</v>
      </c>
      <c r="B386">
        <v>10</v>
      </c>
    </row>
    <row r="387" spans="1:2" x14ac:dyDescent="0.3">
      <c r="A387">
        <v>8</v>
      </c>
      <c r="B387">
        <v>8</v>
      </c>
    </row>
    <row r="388" spans="1:2" hidden="1" x14ac:dyDescent="0.3">
      <c r="A388" t="s">
        <v>962</v>
      </c>
      <c r="B388">
        <v>6</v>
      </c>
    </row>
    <row r="389" spans="1:2" x14ac:dyDescent="0.3">
      <c r="A389">
        <v>5</v>
      </c>
      <c r="B389">
        <v>11</v>
      </c>
    </row>
    <row r="390" spans="1:2" x14ac:dyDescent="0.3">
      <c r="A390">
        <v>7</v>
      </c>
      <c r="B390">
        <v>3</v>
      </c>
    </row>
    <row r="391" spans="1:2" x14ac:dyDescent="0.3">
      <c r="A391">
        <v>11</v>
      </c>
      <c r="B391">
        <v>10</v>
      </c>
    </row>
    <row r="392" spans="1:2" x14ac:dyDescent="0.3">
      <c r="A392">
        <v>11</v>
      </c>
      <c r="B392">
        <v>7</v>
      </c>
    </row>
    <row r="393" spans="1:2" hidden="1" x14ac:dyDescent="0.3">
      <c r="A393" t="s">
        <v>962</v>
      </c>
      <c r="B393">
        <v>6</v>
      </c>
    </row>
    <row r="394" spans="1:2" x14ac:dyDescent="0.3">
      <c r="A394">
        <v>7</v>
      </c>
      <c r="B394">
        <v>4</v>
      </c>
    </row>
    <row r="395" spans="1:2" hidden="1" x14ac:dyDescent="0.3">
      <c r="A395" t="s">
        <v>962</v>
      </c>
      <c r="B395">
        <v>12</v>
      </c>
    </row>
    <row r="396" spans="1:2" x14ac:dyDescent="0.3">
      <c r="A396">
        <v>6</v>
      </c>
      <c r="B396">
        <v>7</v>
      </c>
    </row>
    <row r="397" spans="1:2" x14ac:dyDescent="0.3">
      <c r="A397">
        <v>9</v>
      </c>
      <c r="B397">
        <v>7</v>
      </c>
    </row>
    <row r="398" spans="1:2" x14ac:dyDescent="0.3">
      <c r="A398">
        <v>10</v>
      </c>
      <c r="B398">
        <v>12</v>
      </c>
    </row>
    <row r="399" spans="1:2" x14ac:dyDescent="0.3">
      <c r="A399">
        <v>7</v>
      </c>
      <c r="B399">
        <v>10</v>
      </c>
    </row>
    <row r="400" spans="1:2" x14ac:dyDescent="0.3">
      <c r="A400">
        <v>4</v>
      </c>
      <c r="B400">
        <v>3</v>
      </c>
    </row>
    <row r="401" spans="1:2" x14ac:dyDescent="0.3">
      <c r="A401">
        <v>6</v>
      </c>
      <c r="B401">
        <v>7</v>
      </c>
    </row>
    <row r="402" spans="1:2" x14ac:dyDescent="0.3">
      <c r="A402">
        <v>9</v>
      </c>
      <c r="B402">
        <v>9</v>
      </c>
    </row>
    <row r="403" spans="1:2" x14ac:dyDescent="0.3">
      <c r="A403">
        <v>7</v>
      </c>
      <c r="B403">
        <v>6</v>
      </c>
    </row>
    <row r="404" spans="1:2" x14ac:dyDescent="0.3">
      <c r="A404">
        <v>5</v>
      </c>
      <c r="B404">
        <v>6</v>
      </c>
    </row>
    <row r="405" spans="1:2" x14ac:dyDescent="0.3">
      <c r="A405">
        <v>7</v>
      </c>
      <c r="B405">
        <v>4</v>
      </c>
    </row>
    <row r="406" spans="1:2" x14ac:dyDescent="0.3">
      <c r="A406">
        <v>7</v>
      </c>
      <c r="B406">
        <v>6</v>
      </c>
    </row>
    <row r="407" spans="1:2" x14ac:dyDescent="0.3">
      <c r="A407">
        <v>11</v>
      </c>
      <c r="B407">
        <v>8</v>
      </c>
    </row>
    <row r="408" spans="1:2" x14ac:dyDescent="0.3">
      <c r="A408">
        <v>10</v>
      </c>
      <c r="B408">
        <v>8</v>
      </c>
    </row>
    <row r="409" spans="1:2" x14ac:dyDescent="0.3">
      <c r="A409">
        <v>3</v>
      </c>
      <c r="B409">
        <v>4</v>
      </c>
    </row>
    <row r="410" spans="1:2" x14ac:dyDescent="0.3">
      <c r="A410">
        <v>12</v>
      </c>
      <c r="B410">
        <v>9</v>
      </c>
    </row>
    <row r="411" spans="1:2" x14ac:dyDescent="0.3">
      <c r="A411">
        <v>4</v>
      </c>
      <c r="B411">
        <v>6</v>
      </c>
    </row>
    <row r="412" spans="1:2" x14ac:dyDescent="0.3">
      <c r="A412">
        <v>1</v>
      </c>
      <c r="B412">
        <v>6</v>
      </c>
    </row>
    <row r="413" spans="1:2" x14ac:dyDescent="0.3">
      <c r="A413">
        <v>5</v>
      </c>
      <c r="B413">
        <v>5</v>
      </c>
    </row>
    <row r="414" spans="1:2" hidden="1" x14ac:dyDescent="0.3">
      <c r="A414" t="s">
        <v>962</v>
      </c>
      <c r="B414">
        <v>8</v>
      </c>
    </row>
    <row r="415" spans="1:2" x14ac:dyDescent="0.3">
      <c r="A415">
        <v>8</v>
      </c>
      <c r="B415">
        <v>5</v>
      </c>
    </row>
    <row r="416" spans="1:2" x14ac:dyDescent="0.3">
      <c r="A416">
        <v>5</v>
      </c>
      <c r="B416">
        <v>8</v>
      </c>
    </row>
    <row r="417" spans="1:2" x14ac:dyDescent="0.3">
      <c r="A417">
        <v>12</v>
      </c>
      <c r="B417">
        <v>4</v>
      </c>
    </row>
    <row r="418" spans="1:2" hidden="1" x14ac:dyDescent="0.3">
      <c r="A418" t="s">
        <v>962</v>
      </c>
      <c r="B418">
        <v>2</v>
      </c>
    </row>
    <row r="419" spans="1:2" x14ac:dyDescent="0.3">
      <c r="A419">
        <v>10</v>
      </c>
      <c r="B419">
        <v>9</v>
      </c>
    </row>
    <row r="420" spans="1:2" x14ac:dyDescent="0.3">
      <c r="A420">
        <v>12</v>
      </c>
      <c r="B420">
        <v>7</v>
      </c>
    </row>
    <row r="421" spans="1:2" x14ac:dyDescent="0.3">
      <c r="A421">
        <v>1</v>
      </c>
      <c r="B421">
        <v>5</v>
      </c>
    </row>
    <row r="422" spans="1:2" x14ac:dyDescent="0.3">
      <c r="A422">
        <v>9</v>
      </c>
      <c r="B422">
        <v>11</v>
      </c>
    </row>
    <row r="423" spans="1:2" x14ac:dyDescent="0.3">
      <c r="A423">
        <v>8</v>
      </c>
      <c r="B423">
        <v>3</v>
      </c>
    </row>
    <row r="424" spans="1:2" hidden="1" x14ac:dyDescent="0.3">
      <c r="A424" t="s">
        <v>962</v>
      </c>
      <c r="B424">
        <v>7</v>
      </c>
    </row>
    <row r="425" spans="1:2" x14ac:dyDescent="0.3">
      <c r="A425">
        <v>6</v>
      </c>
      <c r="B425">
        <v>9</v>
      </c>
    </row>
    <row r="426" spans="1:2" x14ac:dyDescent="0.3">
      <c r="A426">
        <v>12</v>
      </c>
      <c r="B426">
        <v>11</v>
      </c>
    </row>
    <row r="427" spans="1:2" x14ac:dyDescent="0.3">
      <c r="A427">
        <v>4</v>
      </c>
      <c r="B427">
        <v>2</v>
      </c>
    </row>
    <row r="428" spans="1:2" x14ac:dyDescent="0.3">
      <c r="A428">
        <v>6</v>
      </c>
      <c r="B428">
        <v>6</v>
      </c>
    </row>
    <row r="429" spans="1:2" hidden="1" x14ac:dyDescent="0.3">
      <c r="A429" t="s">
        <v>962</v>
      </c>
      <c r="B429">
        <v>11</v>
      </c>
    </row>
    <row r="430" spans="1:2" x14ac:dyDescent="0.3">
      <c r="A430">
        <v>8</v>
      </c>
      <c r="B430">
        <v>8</v>
      </c>
    </row>
    <row r="431" spans="1:2" x14ac:dyDescent="0.3">
      <c r="A431">
        <v>10</v>
      </c>
      <c r="B431">
        <v>11</v>
      </c>
    </row>
    <row r="432" spans="1:2" x14ac:dyDescent="0.3">
      <c r="A432">
        <v>11</v>
      </c>
      <c r="B432">
        <v>6</v>
      </c>
    </row>
    <row r="433" spans="1:2" x14ac:dyDescent="0.3">
      <c r="A433">
        <v>8</v>
      </c>
      <c r="B433">
        <v>7</v>
      </c>
    </row>
    <row r="434" spans="1:2" x14ac:dyDescent="0.3">
      <c r="A434">
        <v>12</v>
      </c>
      <c r="B434">
        <v>9</v>
      </c>
    </row>
    <row r="435" spans="1:2" x14ac:dyDescent="0.3">
      <c r="A435">
        <v>8</v>
      </c>
      <c r="B435">
        <v>8</v>
      </c>
    </row>
    <row r="436" spans="1:2" x14ac:dyDescent="0.3">
      <c r="A436">
        <v>10</v>
      </c>
      <c r="B436">
        <v>6</v>
      </c>
    </row>
    <row r="437" spans="1:2" x14ac:dyDescent="0.3">
      <c r="A437">
        <v>8</v>
      </c>
      <c r="B437">
        <v>6</v>
      </c>
    </row>
    <row r="438" spans="1:2" hidden="1" x14ac:dyDescent="0.3">
      <c r="A438" t="s">
        <v>962</v>
      </c>
      <c r="B438">
        <v>11</v>
      </c>
    </row>
    <row r="439" spans="1:2" hidden="1" x14ac:dyDescent="0.3">
      <c r="A439" t="s">
        <v>962</v>
      </c>
      <c r="B439">
        <v>9</v>
      </c>
    </row>
    <row r="440" spans="1:2" x14ac:dyDescent="0.3">
      <c r="A440">
        <v>6</v>
      </c>
      <c r="B440">
        <v>7</v>
      </c>
    </row>
    <row r="441" spans="1:2" x14ac:dyDescent="0.3">
      <c r="A441">
        <v>11</v>
      </c>
      <c r="B441">
        <v>9</v>
      </c>
    </row>
    <row r="442" spans="1:2" x14ac:dyDescent="0.3">
      <c r="A442">
        <v>3</v>
      </c>
      <c r="B442">
        <v>10</v>
      </c>
    </row>
    <row r="443" spans="1:2" x14ac:dyDescent="0.3">
      <c r="A443">
        <v>10</v>
      </c>
      <c r="B443">
        <v>10</v>
      </c>
    </row>
    <row r="444" spans="1:2" x14ac:dyDescent="0.3">
      <c r="A444">
        <v>7</v>
      </c>
      <c r="B444">
        <v>1</v>
      </c>
    </row>
    <row r="445" spans="1:2" x14ac:dyDescent="0.3">
      <c r="A445">
        <v>6</v>
      </c>
      <c r="B445">
        <v>3</v>
      </c>
    </row>
    <row r="446" spans="1:2" x14ac:dyDescent="0.3">
      <c r="A446">
        <v>4</v>
      </c>
      <c r="B446">
        <v>2</v>
      </c>
    </row>
    <row r="447" spans="1:2" x14ac:dyDescent="0.3">
      <c r="A447">
        <v>12</v>
      </c>
      <c r="B447">
        <v>9</v>
      </c>
    </row>
    <row r="448" spans="1:2" x14ac:dyDescent="0.3">
      <c r="A448">
        <v>7</v>
      </c>
      <c r="B448">
        <v>10</v>
      </c>
    </row>
    <row r="449" spans="1:2" x14ac:dyDescent="0.3">
      <c r="A449">
        <v>7</v>
      </c>
      <c r="B449">
        <v>3</v>
      </c>
    </row>
    <row r="450" spans="1:2" x14ac:dyDescent="0.3">
      <c r="A450">
        <v>12</v>
      </c>
      <c r="B450">
        <v>1</v>
      </c>
    </row>
    <row r="451" spans="1:2" x14ac:dyDescent="0.3">
      <c r="A451">
        <v>10</v>
      </c>
      <c r="B451">
        <v>9</v>
      </c>
    </row>
    <row r="452" spans="1:2" x14ac:dyDescent="0.3">
      <c r="A452">
        <v>3</v>
      </c>
      <c r="B452">
        <v>6</v>
      </c>
    </row>
    <row r="453" spans="1:2" x14ac:dyDescent="0.3">
      <c r="A453">
        <v>7</v>
      </c>
      <c r="B453">
        <v>6</v>
      </c>
    </row>
    <row r="454" spans="1:2" x14ac:dyDescent="0.3">
      <c r="A454">
        <v>9</v>
      </c>
      <c r="B454">
        <v>8</v>
      </c>
    </row>
    <row r="455" spans="1:2" x14ac:dyDescent="0.3">
      <c r="A455">
        <v>6</v>
      </c>
      <c r="B455">
        <v>7</v>
      </c>
    </row>
    <row r="456" spans="1:2" x14ac:dyDescent="0.3">
      <c r="A456">
        <v>6</v>
      </c>
      <c r="B456">
        <v>10</v>
      </c>
    </row>
    <row r="457" spans="1:2" x14ac:dyDescent="0.3">
      <c r="A457">
        <v>4</v>
      </c>
      <c r="B457">
        <v>10</v>
      </c>
    </row>
    <row r="458" spans="1:2" x14ac:dyDescent="0.3">
      <c r="A458">
        <v>6</v>
      </c>
      <c r="B458">
        <v>2</v>
      </c>
    </row>
    <row r="459" spans="1:2" x14ac:dyDescent="0.3">
      <c r="A459">
        <v>8</v>
      </c>
      <c r="B459">
        <v>4</v>
      </c>
    </row>
    <row r="460" spans="1:2" hidden="1" x14ac:dyDescent="0.3">
      <c r="A460" t="s">
        <v>962</v>
      </c>
      <c r="B460">
        <v>3</v>
      </c>
    </row>
    <row r="461" spans="1:2" x14ac:dyDescent="0.3">
      <c r="A461">
        <v>8</v>
      </c>
      <c r="B461">
        <v>2</v>
      </c>
    </row>
    <row r="462" spans="1:2" x14ac:dyDescent="0.3">
      <c r="A462">
        <v>4</v>
      </c>
      <c r="B462">
        <v>8</v>
      </c>
    </row>
    <row r="463" spans="1:2" hidden="1" x14ac:dyDescent="0.3">
      <c r="A463" t="s">
        <v>962</v>
      </c>
      <c r="B463">
        <v>6</v>
      </c>
    </row>
    <row r="464" spans="1:2" x14ac:dyDescent="0.3">
      <c r="A464">
        <v>9</v>
      </c>
      <c r="B464">
        <v>1</v>
      </c>
    </row>
    <row r="465" spans="1:2" hidden="1" x14ac:dyDescent="0.3">
      <c r="A465" t="s">
        <v>962</v>
      </c>
      <c r="B465">
        <v>8</v>
      </c>
    </row>
    <row r="466" spans="1:2" x14ac:dyDescent="0.3">
      <c r="A466">
        <v>6</v>
      </c>
      <c r="B466">
        <v>11</v>
      </c>
    </row>
    <row r="467" spans="1:2" x14ac:dyDescent="0.3">
      <c r="A467">
        <v>6</v>
      </c>
      <c r="B467">
        <v>9</v>
      </c>
    </row>
    <row r="468" spans="1:2" x14ac:dyDescent="0.3">
      <c r="A468">
        <v>5</v>
      </c>
      <c r="B468">
        <v>12</v>
      </c>
    </row>
    <row r="469" spans="1:2" x14ac:dyDescent="0.3">
      <c r="A469">
        <v>8</v>
      </c>
      <c r="B469">
        <v>6</v>
      </c>
    </row>
    <row r="470" spans="1:2" x14ac:dyDescent="0.3">
      <c r="A470">
        <v>5</v>
      </c>
      <c r="B470">
        <v>10</v>
      </c>
    </row>
    <row r="471" spans="1:2" x14ac:dyDescent="0.3">
      <c r="A471">
        <v>8</v>
      </c>
      <c r="B471">
        <v>10</v>
      </c>
    </row>
    <row r="472" spans="1:2" x14ac:dyDescent="0.3">
      <c r="A472">
        <v>4</v>
      </c>
      <c r="B472">
        <v>9</v>
      </c>
    </row>
    <row r="473" spans="1:2" x14ac:dyDescent="0.3">
      <c r="A473">
        <v>2</v>
      </c>
      <c r="B473">
        <v>12</v>
      </c>
    </row>
    <row r="474" spans="1:2" x14ac:dyDescent="0.3">
      <c r="A474">
        <v>9</v>
      </c>
      <c r="B474">
        <v>12</v>
      </c>
    </row>
    <row r="475" spans="1:2" x14ac:dyDescent="0.3">
      <c r="A475">
        <v>7</v>
      </c>
      <c r="B475">
        <v>5</v>
      </c>
    </row>
    <row r="476" spans="1:2" hidden="1" x14ac:dyDescent="0.3">
      <c r="A476" t="s">
        <v>962</v>
      </c>
      <c r="B476">
        <v>9</v>
      </c>
    </row>
    <row r="477" spans="1:2" x14ac:dyDescent="0.3">
      <c r="A477">
        <v>5</v>
      </c>
      <c r="B477">
        <v>9</v>
      </c>
    </row>
    <row r="478" spans="1:2" x14ac:dyDescent="0.3">
      <c r="A478">
        <v>11</v>
      </c>
      <c r="B478">
        <v>7</v>
      </c>
    </row>
    <row r="479" spans="1:2" x14ac:dyDescent="0.3">
      <c r="A479">
        <v>3</v>
      </c>
      <c r="B479">
        <v>9</v>
      </c>
    </row>
    <row r="480" spans="1:2" x14ac:dyDescent="0.3">
      <c r="A480">
        <v>7</v>
      </c>
      <c r="B480">
        <v>6</v>
      </c>
    </row>
    <row r="481" spans="1:2" hidden="1" x14ac:dyDescent="0.3">
      <c r="A481" t="s">
        <v>962</v>
      </c>
      <c r="B481">
        <v>10</v>
      </c>
    </row>
    <row r="482" spans="1:2" x14ac:dyDescent="0.3">
      <c r="A482">
        <v>9</v>
      </c>
      <c r="B482">
        <v>10</v>
      </c>
    </row>
    <row r="483" spans="1:2" x14ac:dyDescent="0.3">
      <c r="A483">
        <v>11</v>
      </c>
      <c r="B483">
        <v>12</v>
      </c>
    </row>
    <row r="484" spans="1:2" x14ac:dyDescent="0.3">
      <c r="A484">
        <v>2</v>
      </c>
      <c r="B484">
        <v>9</v>
      </c>
    </row>
    <row r="485" spans="1:2" x14ac:dyDescent="0.3">
      <c r="A485">
        <v>6</v>
      </c>
      <c r="B485">
        <v>4</v>
      </c>
    </row>
    <row r="486" spans="1:2" x14ac:dyDescent="0.3">
      <c r="A486">
        <v>11</v>
      </c>
      <c r="B486">
        <v>11</v>
      </c>
    </row>
    <row r="487" spans="1:2" x14ac:dyDescent="0.3">
      <c r="A487">
        <v>8</v>
      </c>
      <c r="B487">
        <v>8</v>
      </c>
    </row>
    <row r="488" spans="1:2" x14ac:dyDescent="0.3">
      <c r="A488">
        <v>11</v>
      </c>
      <c r="B488">
        <v>11</v>
      </c>
    </row>
    <row r="489" spans="1:2" x14ac:dyDescent="0.3">
      <c r="A489">
        <v>6</v>
      </c>
      <c r="B489">
        <v>5</v>
      </c>
    </row>
    <row r="490" spans="1:2" x14ac:dyDescent="0.3">
      <c r="A490">
        <v>7</v>
      </c>
      <c r="B490">
        <v>4</v>
      </c>
    </row>
    <row r="491" spans="1:2" x14ac:dyDescent="0.3">
      <c r="A491">
        <v>9</v>
      </c>
      <c r="B491">
        <v>4</v>
      </c>
    </row>
    <row r="492" spans="1:2" x14ac:dyDescent="0.3">
      <c r="A492">
        <v>8</v>
      </c>
      <c r="B492">
        <v>7</v>
      </c>
    </row>
    <row r="493" spans="1:2" x14ac:dyDescent="0.3">
      <c r="A493">
        <v>6</v>
      </c>
      <c r="B493">
        <v>5</v>
      </c>
    </row>
    <row r="494" spans="1:2" x14ac:dyDescent="0.3">
      <c r="A494">
        <v>6</v>
      </c>
      <c r="B494">
        <v>12</v>
      </c>
    </row>
    <row r="495" spans="1:2" x14ac:dyDescent="0.3">
      <c r="A495">
        <v>11</v>
      </c>
      <c r="B495">
        <v>10</v>
      </c>
    </row>
    <row r="496" spans="1:2" x14ac:dyDescent="0.3">
      <c r="A496">
        <v>9</v>
      </c>
      <c r="B496">
        <v>11</v>
      </c>
    </row>
    <row r="497" spans="1:2" x14ac:dyDescent="0.3">
      <c r="A497">
        <v>7</v>
      </c>
      <c r="B497">
        <v>7</v>
      </c>
    </row>
    <row r="498" spans="1:2" x14ac:dyDescent="0.3">
      <c r="A498">
        <v>9</v>
      </c>
      <c r="B498">
        <v>10</v>
      </c>
    </row>
    <row r="499" spans="1:2" hidden="1" x14ac:dyDescent="0.3">
      <c r="A499" t="s">
        <v>962</v>
      </c>
      <c r="B499">
        <v>9</v>
      </c>
    </row>
    <row r="500" spans="1:2" x14ac:dyDescent="0.3">
      <c r="A500">
        <v>10</v>
      </c>
      <c r="B500">
        <v>8</v>
      </c>
    </row>
    <row r="501" spans="1:2" x14ac:dyDescent="0.3">
      <c r="A501">
        <v>10</v>
      </c>
      <c r="B501">
        <v>10</v>
      </c>
    </row>
    <row r="502" spans="1:2" hidden="1" x14ac:dyDescent="0.3">
      <c r="A502" t="s">
        <v>962</v>
      </c>
      <c r="B502">
        <v>6</v>
      </c>
    </row>
    <row r="503" spans="1:2" hidden="1" x14ac:dyDescent="0.3">
      <c r="A503" t="s">
        <v>962</v>
      </c>
      <c r="B503">
        <v>11</v>
      </c>
    </row>
    <row r="504" spans="1:2" hidden="1" x14ac:dyDescent="0.3">
      <c r="A504" t="s">
        <v>962</v>
      </c>
      <c r="B504">
        <v>12</v>
      </c>
    </row>
    <row r="505" spans="1:2" x14ac:dyDescent="0.3">
      <c r="A505">
        <v>1</v>
      </c>
      <c r="B505">
        <v>7</v>
      </c>
    </row>
    <row r="506" spans="1:2" x14ac:dyDescent="0.3">
      <c r="A506">
        <v>3</v>
      </c>
      <c r="B506">
        <v>7</v>
      </c>
    </row>
    <row r="507" spans="1:2" x14ac:dyDescent="0.3">
      <c r="A507">
        <v>2</v>
      </c>
      <c r="B507">
        <v>9</v>
      </c>
    </row>
    <row r="508" spans="1:2" x14ac:dyDescent="0.3">
      <c r="A508">
        <v>9</v>
      </c>
      <c r="B508">
        <v>3</v>
      </c>
    </row>
    <row r="509" spans="1:2" x14ac:dyDescent="0.3">
      <c r="A509">
        <v>10</v>
      </c>
      <c r="B509">
        <v>7</v>
      </c>
    </row>
    <row r="510" spans="1:2" x14ac:dyDescent="0.3">
      <c r="A510">
        <v>3</v>
      </c>
      <c r="B510">
        <v>10</v>
      </c>
    </row>
    <row r="511" spans="1:2" x14ac:dyDescent="0.3">
      <c r="A511">
        <v>1</v>
      </c>
      <c r="B511">
        <v>1</v>
      </c>
    </row>
    <row r="512" spans="1:2" hidden="1" x14ac:dyDescent="0.3">
      <c r="A512" t="s">
        <v>962</v>
      </c>
      <c r="B512">
        <v>7</v>
      </c>
    </row>
    <row r="513" spans="1:2" x14ac:dyDescent="0.3">
      <c r="A513">
        <v>9</v>
      </c>
      <c r="B513">
        <v>9</v>
      </c>
    </row>
    <row r="514" spans="1:2" x14ac:dyDescent="0.3">
      <c r="A514">
        <v>6</v>
      </c>
      <c r="B514">
        <v>10</v>
      </c>
    </row>
    <row r="515" spans="1:2" x14ac:dyDescent="0.3">
      <c r="A515">
        <v>6</v>
      </c>
      <c r="B515">
        <v>5</v>
      </c>
    </row>
    <row r="516" spans="1:2" x14ac:dyDescent="0.3">
      <c r="A516">
        <v>8</v>
      </c>
      <c r="B516">
        <v>9</v>
      </c>
    </row>
    <row r="517" spans="1:2" x14ac:dyDescent="0.3">
      <c r="A517">
        <v>7</v>
      </c>
      <c r="B517">
        <v>8</v>
      </c>
    </row>
    <row r="518" spans="1:2" x14ac:dyDescent="0.3">
      <c r="A518">
        <v>10</v>
      </c>
      <c r="B518">
        <v>10</v>
      </c>
    </row>
    <row r="519" spans="1:2" hidden="1" x14ac:dyDescent="0.3">
      <c r="A519" t="s">
        <v>962</v>
      </c>
      <c r="B519">
        <v>3</v>
      </c>
    </row>
    <row r="520" spans="1:2" x14ac:dyDescent="0.3">
      <c r="A520">
        <v>10</v>
      </c>
      <c r="B520">
        <v>6</v>
      </c>
    </row>
    <row r="521" spans="1:2" x14ac:dyDescent="0.3">
      <c r="A521">
        <v>2</v>
      </c>
      <c r="B521">
        <v>8</v>
      </c>
    </row>
    <row r="522" spans="1:2" x14ac:dyDescent="0.3">
      <c r="A522">
        <v>4</v>
      </c>
      <c r="B522">
        <v>4</v>
      </c>
    </row>
    <row r="523" spans="1:2" x14ac:dyDescent="0.3">
      <c r="A523">
        <v>3</v>
      </c>
      <c r="B523">
        <v>10</v>
      </c>
    </row>
    <row r="524" spans="1:2" x14ac:dyDescent="0.3">
      <c r="A524">
        <v>2</v>
      </c>
      <c r="B524">
        <v>3</v>
      </c>
    </row>
    <row r="525" spans="1:2" x14ac:dyDescent="0.3">
      <c r="A525">
        <v>8</v>
      </c>
      <c r="B525">
        <v>9</v>
      </c>
    </row>
    <row r="526" spans="1:2" x14ac:dyDescent="0.3">
      <c r="A526">
        <v>6</v>
      </c>
      <c r="B526">
        <v>12</v>
      </c>
    </row>
    <row r="527" spans="1:2" x14ac:dyDescent="0.3">
      <c r="A527">
        <v>1</v>
      </c>
      <c r="B527">
        <v>12</v>
      </c>
    </row>
    <row r="528" spans="1:2" hidden="1" x14ac:dyDescent="0.3">
      <c r="A528" t="s">
        <v>962</v>
      </c>
      <c r="B528">
        <v>11</v>
      </c>
    </row>
    <row r="529" spans="1:2" hidden="1" x14ac:dyDescent="0.3">
      <c r="A529" t="s">
        <v>962</v>
      </c>
      <c r="B529">
        <v>9</v>
      </c>
    </row>
    <row r="530" spans="1:2" x14ac:dyDescent="0.3">
      <c r="A530">
        <v>8</v>
      </c>
      <c r="B530">
        <v>9</v>
      </c>
    </row>
    <row r="531" spans="1:2" x14ac:dyDescent="0.3">
      <c r="A531">
        <v>11</v>
      </c>
      <c r="B531">
        <v>10</v>
      </c>
    </row>
    <row r="532" spans="1:2" x14ac:dyDescent="0.3">
      <c r="A532">
        <v>9</v>
      </c>
      <c r="B532">
        <v>8</v>
      </c>
    </row>
    <row r="533" spans="1:2" x14ac:dyDescent="0.3">
      <c r="A533">
        <v>12</v>
      </c>
      <c r="B533">
        <v>8</v>
      </c>
    </row>
    <row r="534" spans="1:2" x14ac:dyDescent="0.3">
      <c r="A534">
        <v>6</v>
      </c>
      <c r="B534">
        <v>6</v>
      </c>
    </row>
    <row r="535" spans="1:2" x14ac:dyDescent="0.3">
      <c r="A535">
        <v>10</v>
      </c>
      <c r="B535">
        <v>3</v>
      </c>
    </row>
    <row r="536" spans="1:2" x14ac:dyDescent="0.3">
      <c r="A536">
        <v>10</v>
      </c>
      <c r="B536">
        <v>11</v>
      </c>
    </row>
    <row r="537" spans="1:2" x14ac:dyDescent="0.3">
      <c r="A537">
        <v>9</v>
      </c>
      <c r="B537">
        <v>11</v>
      </c>
    </row>
    <row r="538" spans="1:2" x14ac:dyDescent="0.3">
      <c r="A538">
        <v>12</v>
      </c>
      <c r="B538">
        <v>11</v>
      </c>
    </row>
    <row r="539" spans="1:2" x14ac:dyDescent="0.3">
      <c r="A539">
        <v>12</v>
      </c>
      <c r="B539">
        <v>11</v>
      </c>
    </row>
    <row r="540" spans="1:2" x14ac:dyDescent="0.3">
      <c r="A540">
        <v>5</v>
      </c>
      <c r="B540">
        <v>8</v>
      </c>
    </row>
    <row r="541" spans="1:2" x14ac:dyDescent="0.3">
      <c r="A541">
        <v>9</v>
      </c>
      <c r="B541">
        <v>1</v>
      </c>
    </row>
    <row r="542" spans="1:2" x14ac:dyDescent="0.3">
      <c r="A542">
        <v>9</v>
      </c>
      <c r="B542">
        <v>6</v>
      </c>
    </row>
    <row r="543" spans="1:2" x14ac:dyDescent="0.3">
      <c r="A543">
        <v>7</v>
      </c>
      <c r="B543">
        <v>12</v>
      </c>
    </row>
    <row r="544" spans="1:2" x14ac:dyDescent="0.3">
      <c r="A544">
        <v>9</v>
      </c>
      <c r="B544">
        <v>7</v>
      </c>
    </row>
    <row r="545" spans="1:2" x14ac:dyDescent="0.3">
      <c r="A545">
        <v>6</v>
      </c>
      <c r="B545">
        <v>10</v>
      </c>
    </row>
    <row r="546" spans="1:2" x14ac:dyDescent="0.3">
      <c r="A546">
        <v>10</v>
      </c>
      <c r="B546">
        <v>12</v>
      </c>
    </row>
    <row r="547" spans="1:2" x14ac:dyDescent="0.3">
      <c r="A547">
        <v>10</v>
      </c>
      <c r="B547">
        <v>6</v>
      </c>
    </row>
    <row r="548" spans="1:2" x14ac:dyDescent="0.3">
      <c r="A548">
        <v>12</v>
      </c>
      <c r="B548">
        <v>6</v>
      </c>
    </row>
    <row r="549" spans="1:2" x14ac:dyDescent="0.3">
      <c r="A549">
        <v>9</v>
      </c>
      <c r="B549">
        <v>10</v>
      </c>
    </row>
    <row r="550" spans="1:2" x14ac:dyDescent="0.3">
      <c r="A550">
        <v>4</v>
      </c>
      <c r="B550">
        <v>8</v>
      </c>
    </row>
    <row r="551" spans="1:2" x14ac:dyDescent="0.3">
      <c r="A551">
        <v>11</v>
      </c>
      <c r="B551">
        <v>12</v>
      </c>
    </row>
    <row r="552" spans="1:2" x14ac:dyDescent="0.3">
      <c r="A552">
        <v>8</v>
      </c>
      <c r="B552">
        <v>3</v>
      </c>
    </row>
    <row r="553" spans="1:2" x14ac:dyDescent="0.3">
      <c r="A553">
        <v>11</v>
      </c>
      <c r="B553">
        <v>8</v>
      </c>
    </row>
    <row r="554" spans="1:2" x14ac:dyDescent="0.3">
      <c r="A554">
        <v>5</v>
      </c>
      <c r="B554">
        <v>9</v>
      </c>
    </row>
    <row r="555" spans="1:2" x14ac:dyDescent="0.3">
      <c r="A555">
        <v>4</v>
      </c>
      <c r="B555">
        <v>9</v>
      </c>
    </row>
    <row r="556" spans="1:2" x14ac:dyDescent="0.3">
      <c r="A556">
        <v>4</v>
      </c>
      <c r="B556">
        <v>12</v>
      </c>
    </row>
    <row r="557" spans="1:2" x14ac:dyDescent="0.3">
      <c r="A557">
        <v>7</v>
      </c>
      <c r="B557">
        <v>9</v>
      </c>
    </row>
    <row r="558" spans="1:2" x14ac:dyDescent="0.3">
      <c r="A558">
        <v>5</v>
      </c>
      <c r="B558">
        <v>12</v>
      </c>
    </row>
    <row r="559" spans="1:2" x14ac:dyDescent="0.3">
      <c r="A559">
        <v>12</v>
      </c>
      <c r="B559">
        <v>7</v>
      </c>
    </row>
    <row r="560" spans="1:2" x14ac:dyDescent="0.3">
      <c r="A560">
        <v>10</v>
      </c>
      <c r="B560">
        <v>8</v>
      </c>
    </row>
    <row r="561" spans="1:2" x14ac:dyDescent="0.3">
      <c r="A561">
        <v>11</v>
      </c>
      <c r="B561">
        <v>6</v>
      </c>
    </row>
    <row r="562" spans="1:2" hidden="1" x14ac:dyDescent="0.3">
      <c r="A562" t="s">
        <v>962</v>
      </c>
      <c r="B562">
        <v>6</v>
      </c>
    </row>
    <row r="563" spans="1:2" x14ac:dyDescent="0.3">
      <c r="A563">
        <v>7</v>
      </c>
      <c r="B563">
        <v>10</v>
      </c>
    </row>
    <row r="564" spans="1:2" x14ac:dyDescent="0.3">
      <c r="A564">
        <v>10</v>
      </c>
      <c r="B564">
        <v>8</v>
      </c>
    </row>
    <row r="565" spans="1:2" x14ac:dyDescent="0.3">
      <c r="A565">
        <v>9</v>
      </c>
      <c r="B565">
        <v>10</v>
      </c>
    </row>
    <row r="566" spans="1:2" x14ac:dyDescent="0.3">
      <c r="A566">
        <v>8</v>
      </c>
      <c r="B566">
        <v>4</v>
      </c>
    </row>
    <row r="567" spans="1:2" x14ac:dyDescent="0.3">
      <c r="A567">
        <v>10</v>
      </c>
      <c r="B567">
        <v>9</v>
      </c>
    </row>
    <row r="568" spans="1:2" x14ac:dyDescent="0.3">
      <c r="A568">
        <v>6</v>
      </c>
      <c r="B568">
        <v>4</v>
      </c>
    </row>
    <row r="569" spans="1:2" x14ac:dyDescent="0.3">
      <c r="A569">
        <v>11</v>
      </c>
      <c r="B569">
        <v>12</v>
      </c>
    </row>
    <row r="570" spans="1:2" hidden="1" x14ac:dyDescent="0.3">
      <c r="A570" t="s">
        <v>962</v>
      </c>
      <c r="B570">
        <v>8</v>
      </c>
    </row>
    <row r="571" spans="1:2" x14ac:dyDescent="0.3">
      <c r="A571">
        <v>12</v>
      </c>
      <c r="B571">
        <v>9</v>
      </c>
    </row>
    <row r="572" spans="1:2" x14ac:dyDescent="0.3">
      <c r="A572">
        <v>7</v>
      </c>
      <c r="B572">
        <v>6</v>
      </c>
    </row>
    <row r="573" spans="1:2" x14ac:dyDescent="0.3">
      <c r="A573">
        <v>7</v>
      </c>
      <c r="B573">
        <v>8</v>
      </c>
    </row>
    <row r="574" spans="1:2" x14ac:dyDescent="0.3">
      <c r="A574">
        <v>9</v>
      </c>
      <c r="B574">
        <v>7</v>
      </c>
    </row>
    <row r="575" spans="1:2" x14ac:dyDescent="0.3">
      <c r="A575">
        <v>3</v>
      </c>
      <c r="B575">
        <v>11</v>
      </c>
    </row>
    <row r="576" spans="1:2" x14ac:dyDescent="0.3">
      <c r="A576">
        <v>7</v>
      </c>
      <c r="B576">
        <v>6</v>
      </c>
    </row>
    <row r="577" spans="1:2" x14ac:dyDescent="0.3">
      <c r="A577">
        <v>10</v>
      </c>
      <c r="B577">
        <v>6</v>
      </c>
    </row>
    <row r="578" spans="1:2" x14ac:dyDescent="0.3">
      <c r="A578">
        <v>1</v>
      </c>
      <c r="B578">
        <v>7</v>
      </c>
    </row>
    <row r="579" spans="1:2" x14ac:dyDescent="0.3">
      <c r="A579">
        <v>7</v>
      </c>
      <c r="B579">
        <v>4</v>
      </c>
    </row>
    <row r="580" spans="1:2" x14ac:dyDescent="0.3">
      <c r="A580">
        <v>9</v>
      </c>
      <c r="B580">
        <v>6</v>
      </c>
    </row>
    <row r="581" spans="1:2" x14ac:dyDescent="0.3">
      <c r="A581">
        <v>10</v>
      </c>
      <c r="B581">
        <v>5</v>
      </c>
    </row>
    <row r="582" spans="1:2" x14ac:dyDescent="0.3">
      <c r="A582">
        <v>5</v>
      </c>
      <c r="B582">
        <v>9</v>
      </c>
    </row>
    <row r="583" spans="1:2" x14ac:dyDescent="0.3">
      <c r="A583">
        <v>9</v>
      </c>
      <c r="B583">
        <v>3</v>
      </c>
    </row>
    <row r="584" spans="1:2" x14ac:dyDescent="0.3">
      <c r="A584">
        <v>8</v>
      </c>
      <c r="B584">
        <v>6</v>
      </c>
    </row>
    <row r="585" spans="1:2" x14ac:dyDescent="0.3">
      <c r="A585">
        <v>10</v>
      </c>
      <c r="B585">
        <v>7</v>
      </c>
    </row>
    <row r="586" spans="1:2" hidden="1" x14ac:dyDescent="0.3">
      <c r="A586" t="s">
        <v>962</v>
      </c>
      <c r="B586">
        <v>1</v>
      </c>
    </row>
    <row r="587" spans="1:2" x14ac:dyDescent="0.3">
      <c r="A587">
        <v>3</v>
      </c>
      <c r="B587">
        <v>2</v>
      </c>
    </row>
    <row r="588" spans="1:2" x14ac:dyDescent="0.3">
      <c r="A588">
        <v>6</v>
      </c>
      <c r="B588">
        <v>10</v>
      </c>
    </row>
    <row r="589" spans="1:2" x14ac:dyDescent="0.3">
      <c r="A589">
        <v>8</v>
      </c>
      <c r="B589">
        <v>2</v>
      </c>
    </row>
    <row r="590" spans="1:2" x14ac:dyDescent="0.3">
      <c r="A590">
        <v>4</v>
      </c>
      <c r="B590">
        <v>9</v>
      </c>
    </row>
    <row r="591" spans="1:2" x14ac:dyDescent="0.3">
      <c r="A591">
        <v>10</v>
      </c>
      <c r="B591">
        <v>9</v>
      </c>
    </row>
    <row r="592" spans="1:2" x14ac:dyDescent="0.3">
      <c r="A592">
        <v>3</v>
      </c>
      <c r="B592">
        <v>2</v>
      </c>
    </row>
    <row r="593" spans="1:2" x14ac:dyDescent="0.3">
      <c r="A593">
        <v>9</v>
      </c>
      <c r="B593">
        <v>10</v>
      </c>
    </row>
    <row r="594" spans="1:2" x14ac:dyDescent="0.3">
      <c r="A594">
        <v>12</v>
      </c>
      <c r="B594">
        <v>6</v>
      </c>
    </row>
    <row r="595" spans="1:2" x14ac:dyDescent="0.3">
      <c r="A595">
        <v>12</v>
      </c>
      <c r="B595">
        <v>7</v>
      </c>
    </row>
    <row r="596" spans="1:2" x14ac:dyDescent="0.3">
      <c r="A596">
        <v>11</v>
      </c>
      <c r="B596">
        <v>4</v>
      </c>
    </row>
    <row r="597" spans="1:2" x14ac:dyDescent="0.3">
      <c r="A597">
        <v>9</v>
      </c>
      <c r="B597">
        <v>6</v>
      </c>
    </row>
    <row r="598" spans="1:2" x14ac:dyDescent="0.3">
      <c r="A598">
        <v>9</v>
      </c>
      <c r="B598">
        <v>6</v>
      </c>
    </row>
    <row r="599" spans="1:2" x14ac:dyDescent="0.3">
      <c r="A599">
        <v>10</v>
      </c>
      <c r="B599">
        <v>6</v>
      </c>
    </row>
    <row r="600" spans="1:2" x14ac:dyDescent="0.3">
      <c r="A600">
        <v>8</v>
      </c>
      <c r="B600">
        <v>6</v>
      </c>
    </row>
    <row r="601" spans="1:2" x14ac:dyDescent="0.3">
      <c r="A601">
        <v>8</v>
      </c>
      <c r="B601">
        <v>6</v>
      </c>
    </row>
    <row r="602" spans="1:2" x14ac:dyDescent="0.3">
      <c r="A602">
        <v>6</v>
      </c>
      <c r="B602">
        <v>6</v>
      </c>
    </row>
    <row r="603" spans="1:2" x14ac:dyDescent="0.3">
      <c r="A603">
        <v>3</v>
      </c>
      <c r="B603">
        <v>5</v>
      </c>
    </row>
    <row r="604" spans="1:2" x14ac:dyDescent="0.3">
      <c r="A604">
        <v>11</v>
      </c>
      <c r="B604">
        <v>8</v>
      </c>
    </row>
    <row r="605" spans="1:2" x14ac:dyDescent="0.3">
      <c r="A605">
        <v>11</v>
      </c>
      <c r="B605">
        <v>11</v>
      </c>
    </row>
    <row r="606" spans="1:2" x14ac:dyDescent="0.3">
      <c r="A606">
        <v>11</v>
      </c>
      <c r="B606">
        <v>5</v>
      </c>
    </row>
    <row r="607" spans="1:2" x14ac:dyDescent="0.3">
      <c r="A607">
        <v>11</v>
      </c>
      <c r="B607">
        <v>7</v>
      </c>
    </row>
    <row r="608" spans="1:2" x14ac:dyDescent="0.3">
      <c r="A608">
        <v>8</v>
      </c>
      <c r="B608">
        <v>10</v>
      </c>
    </row>
    <row r="609" spans="1:2" x14ac:dyDescent="0.3">
      <c r="A609">
        <v>1</v>
      </c>
      <c r="B609">
        <v>9</v>
      </c>
    </row>
    <row r="610" spans="1:2" x14ac:dyDescent="0.3">
      <c r="A610">
        <v>6</v>
      </c>
      <c r="B610">
        <v>9</v>
      </c>
    </row>
    <row r="611" spans="1:2" x14ac:dyDescent="0.3">
      <c r="A611">
        <v>12</v>
      </c>
      <c r="B611">
        <v>11</v>
      </c>
    </row>
    <row r="612" spans="1:2" x14ac:dyDescent="0.3">
      <c r="A612">
        <v>7</v>
      </c>
      <c r="B612">
        <v>10</v>
      </c>
    </row>
    <row r="613" spans="1:2" x14ac:dyDescent="0.3">
      <c r="A613">
        <v>10</v>
      </c>
      <c r="B613">
        <v>6</v>
      </c>
    </row>
    <row r="614" spans="1:2" x14ac:dyDescent="0.3">
      <c r="A614">
        <v>12</v>
      </c>
      <c r="B614">
        <v>7</v>
      </c>
    </row>
    <row r="615" spans="1:2" hidden="1" x14ac:dyDescent="0.3">
      <c r="A615" t="s">
        <v>962</v>
      </c>
      <c r="B615">
        <v>9</v>
      </c>
    </row>
    <row r="616" spans="1:2" x14ac:dyDescent="0.3">
      <c r="A616">
        <v>6</v>
      </c>
      <c r="B616">
        <v>8</v>
      </c>
    </row>
    <row r="617" spans="1:2" x14ac:dyDescent="0.3">
      <c r="A617">
        <v>6</v>
      </c>
      <c r="B617">
        <v>12</v>
      </c>
    </row>
    <row r="618" spans="1:2" x14ac:dyDescent="0.3">
      <c r="A618">
        <v>10</v>
      </c>
      <c r="B618">
        <v>7</v>
      </c>
    </row>
    <row r="619" spans="1:2" x14ac:dyDescent="0.3">
      <c r="A619">
        <v>8</v>
      </c>
      <c r="B619">
        <v>9</v>
      </c>
    </row>
    <row r="620" spans="1:2" x14ac:dyDescent="0.3">
      <c r="A620">
        <v>12</v>
      </c>
      <c r="B620">
        <v>1</v>
      </c>
    </row>
    <row r="621" spans="1:2" x14ac:dyDescent="0.3">
      <c r="A621">
        <v>3</v>
      </c>
      <c r="B621">
        <v>11</v>
      </c>
    </row>
    <row r="622" spans="1:2" x14ac:dyDescent="0.3">
      <c r="A622">
        <v>8</v>
      </c>
      <c r="B622">
        <v>10</v>
      </c>
    </row>
    <row r="623" spans="1:2" x14ac:dyDescent="0.3">
      <c r="A623">
        <v>9</v>
      </c>
      <c r="B623">
        <v>7</v>
      </c>
    </row>
    <row r="624" spans="1:2" x14ac:dyDescent="0.3">
      <c r="A624">
        <v>9</v>
      </c>
      <c r="B624">
        <v>2</v>
      </c>
    </row>
    <row r="625" spans="1:2" x14ac:dyDescent="0.3">
      <c r="A625">
        <v>12</v>
      </c>
      <c r="B625">
        <v>6</v>
      </c>
    </row>
    <row r="626" spans="1:2" x14ac:dyDescent="0.3">
      <c r="A626">
        <v>9</v>
      </c>
      <c r="B626">
        <v>9</v>
      </c>
    </row>
    <row r="627" spans="1:2" x14ac:dyDescent="0.3">
      <c r="A627">
        <v>12</v>
      </c>
      <c r="B627">
        <v>6</v>
      </c>
    </row>
    <row r="628" spans="1:2" hidden="1" x14ac:dyDescent="0.3">
      <c r="A628" t="s">
        <v>962</v>
      </c>
      <c r="B628">
        <v>8</v>
      </c>
    </row>
    <row r="629" spans="1:2" x14ac:dyDescent="0.3">
      <c r="A629">
        <v>7</v>
      </c>
      <c r="B629">
        <v>6</v>
      </c>
    </row>
    <row r="630" spans="1:2" x14ac:dyDescent="0.3">
      <c r="A630">
        <v>8</v>
      </c>
      <c r="B630">
        <v>8</v>
      </c>
    </row>
    <row r="631" spans="1:2" x14ac:dyDescent="0.3">
      <c r="A631">
        <v>6</v>
      </c>
      <c r="B631">
        <v>9</v>
      </c>
    </row>
    <row r="632" spans="1:2" x14ac:dyDescent="0.3">
      <c r="A632">
        <v>6</v>
      </c>
      <c r="B632">
        <v>11</v>
      </c>
    </row>
    <row r="633" spans="1:2" x14ac:dyDescent="0.3">
      <c r="A633">
        <v>10</v>
      </c>
      <c r="B633">
        <v>1</v>
      </c>
    </row>
    <row r="634" spans="1:2" x14ac:dyDescent="0.3">
      <c r="A634">
        <v>8</v>
      </c>
      <c r="B634">
        <v>10</v>
      </c>
    </row>
    <row r="635" spans="1:2" x14ac:dyDescent="0.3">
      <c r="A635">
        <v>10</v>
      </c>
      <c r="B635">
        <v>11</v>
      </c>
    </row>
    <row r="636" spans="1:2" x14ac:dyDescent="0.3">
      <c r="A636">
        <v>4</v>
      </c>
      <c r="B636">
        <v>7</v>
      </c>
    </row>
    <row r="637" spans="1:2" x14ac:dyDescent="0.3">
      <c r="A637">
        <v>9</v>
      </c>
      <c r="B637">
        <v>12</v>
      </c>
    </row>
    <row r="638" spans="1:2" hidden="1" x14ac:dyDescent="0.3">
      <c r="A638" t="s">
        <v>962</v>
      </c>
      <c r="B638">
        <v>4</v>
      </c>
    </row>
    <row r="639" spans="1:2" x14ac:dyDescent="0.3">
      <c r="A639">
        <v>4</v>
      </c>
      <c r="B639">
        <v>3</v>
      </c>
    </row>
    <row r="640" spans="1:2" x14ac:dyDescent="0.3">
      <c r="A640">
        <v>12</v>
      </c>
      <c r="B640">
        <v>3</v>
      </c>
    </row>
    <row r="641" spans="1:2" x14ac:dyDescent="0.3">
      <c r="A641">
        <v>8</v>
      </c>
      <c r="B641">
        <v>7</v>
      </c>
    </row>
    <row r="642" spans="1:2" hidden="1" x14ac:dyDescent="0.3">
      <c r="A642" t="s">
        <v>962</v>
      </c>
      <c r="B642">
        <v>5</v>
      </c>
    </row>
    <row r="643" spans="1:2" x14ac:dyDescent="0.3">
      <c r="A643">
        <v>9</v>
      </c>
      <c r="B643">
        <v>2</v>
      </c>
    </row>
    <row r="644" spans="1:2" x14ac:dyDescent="0.3">
      <c r="A644">
        <v>6</v>
      </c>
      <c r="B644">
        <v>10</v>
      </c>
    </row>
    <row r="645" spans="1:2" hidden="1" x14ac:dyDescent="0.3">
      <c r="A645" t="s">
        <v>962</v>
      </c>
      <c r="B645">
        <v>10</v>
      </c>
    </row>
    <row r="646" spans="1:2" x14ac:dyDescent="0.3">
      <c r="A646">
        <v>8</v>
      </c>
      <c r="B646">
        <v>12</v>
      </c>
    </row>
    <row r="647" spans="1:2" x14ac:dyDescent="0.3">
      <c r="A647">
        <v>7</v>
      </c>
      <c r="B647">
        <v>12</v>
      </c>
    </row>
    <row r="648" spans="1:2" x14ac:dyDescent="0.3">
      <c r="A648">
        <v>11</v>
      </c>
      <c r="B648">
        <v>7</v>
      </c>
    </row>
    <row r="649" spans="1:2" x14ac:dyDescent="0.3">
      <c r="A649">
        <v>6</v>
      </c>
      <c r="B649">
        <v>12</v>
      </c>
    </row>
    <row r="650" spans="1:2" x14ac:dyDescent="0.3">
      <c r="A650">
        <v>6</v>
      </c>
      <c r="B650">
        <v>6</v>
      </c>
    </row>
    <row r="651" spans="1:2" x14ac:dyDescent="0.3">
      <c r="A651">
        <v>7</v>
      </c>
      <c r="B651">
        <v>11</v>
      </c>
    </row>
    <row r="652" spans="1:2" x14ac:dyDescent="0.3">
      <c r="A652">
        <v>4</v>
      </c>
      <c r="B652">
        <v>12</v>
      </c>
    </row>
    <row r="653" spans="1:2" x14ac:dyDescent="0.3">
      <c r="A653">
        <v>6</v>
      </c>
      <c r="B653">
        <v>9</v>
      </c>
    </row>
    <row r="654" spans="1:2" x14ac:dyDescent="0.3">
      <c r="A654">
        <v>5</v>
      </c>
      <c r="B654">
        <v>6</v>
      </c>
    </row>
    <row r="655" spans="1:2" x14ac:dyDescent="0.3">
      <c r="A655">
        <v>9</v>
      </c>
      <c r="B655">
        <v>10</v>
      </c>
    </row>
    <row r="656" spans="1:2" x14ac:dyDescent="0.3">
      <c r="A656">
        <v>3</v>
      </c>
      <c r="B656">
        <v>9</v>
      </c>
    </row>
    <row r="657" spans="1:2" x14ac:dyDescent="0.3">
      <c r="A657">
        <v>6</v>
      </c>
      <c r="B657">
        <v>2</v>
      </c>
    </row>
    <row r="658" spans="1:2" x14ac:dyDescent="0.3">
      <c r="A658">
        <v>7</v>
      </c>
      <c r="B658">
        <v>10</v>
      </c>
    </row>
    <row r="659" spans="1:2" hidden="1" x14ac:dyDescent="0.3">
      <c r="A659" t="s">
        <v>962</v>
      </c>
      <c r="B659">
        <v>10</v>
      </c>
    </row>
    <row r="660" spans="1:2" x14ac:dyDescent="0.3">
      <c r="A660">
        <v>1</v>
      </c>
      <c r="B660">
        <v>10</v>
      </c>
    </row>
    <row r="661" spans="1:2" x14ac:dyDescent="0.3">
      <c r="A661">
        <v>2</v>
      </c>
      <c r="B661">
        <v>11</v>
      </c>
    </row>
    <row r="662" spans="1:2" x14ac:dyDescent="0.3">
      <c r="A662">
        <v>10</v>
      </c>
      <c r="B662">
        <v>10</v>
      </c>
    </row>
    <row r="663" spans="1:2" hidden="1" x14ac:dyDescent="0.3">
      <c r="A663" t="s">
        <v>962</v>
      </c>
      <c r="B663">
        <v>11</v>
      </c>
    </row>
    <row r="664" spans="1:2" x14ac:dyDescent="0.3">
      <c r="A664">
        <v>2</v>
      </c>
      <c r="B664">
        <v>7</v>
      </c>
    </row>
    <row r="665" spans="1:2" hidden="1" x14ac:dyDescent="0.3">
      <c r="A665" t="s">
        <v>962</v>
      </c>
      <c r="B665">
        <v>9</v>
      </c>
    </row>
    <row r="666" spans="1:2" x14ac:dyDescent="0.3">
      <c r="A666">
        <v>9</v>
      </c>
      <c r="B666">
        <v>6</v>
      </c>
    </row>
    <row r="667" spans="1:2" x14ac:dyDescent="0.3">
      <c r="A667">
        <v>9</v>
      </c>
      <c r="B667">
        <v>9</v>
      </c>
    </row>
    <row r="668" spans="1:2" x14ac:dyDescent="0.3">
      <c r="A668">
        <v>2</v>
      </c>
      <c r="B668">
        <v>10</v>
      </c>
    </row>
    <row r="669" spans="1:2" x14ac:dyDescent="0.3">
      <c r="A669">
        <v>10</v>
      </c>
      <c r="B669">
        <v>6</v>
      </c>
    </row>
    <row r="670" spans="1:2" x14ac:dyDescent="0.3">
      <c r="A670">
        <v>6</v>
      </c>
      <c r="B670">
        <v>11</v>
      </c>
    </row>
    <row r="671" spans="1:2" x14ac:dyDescent="0.3">
      <c r="A671">
        <v>7</v>
      </c>
      <c r="B671">
        <v>10</v>
      </c>
    </row>
    <row r="672" spans="1:2" x14ac:dyDescent="0.3">
      <c r="A672">
        <v>4</v>
      </c>
      <c r="B672">
        <v>1</v>
      </c>
    </row>
    <row r="673" spans="1:2" x14ac:dyDescent="0.3">
      <c r="A673">
        <v>6</v>
      </c>
      <c r="B673">
        <v>7</v>
      </c>
    </row>
    <row r="674" spans="1:2" x14ac:dyDescent="0.3">
      <c r="A674">
        <v>6</v>
      </c>
      <c r="B674">
        <v>2</v>
      </c>
    </row>
    <row r="675" spans="1:2" x14ac:dyDescent="0.3">
      <c r="A675">
        <v>6</v>
      </c>
      <c r="B675">
        <v>11</v>
      </c>
    </row>
    <row r="676" spans="1:2" x14ac:dyDescent="0.3">
      <c r="A676">
        <v>6</v>
      </c>
      <c r="B676">
        <v>6</v>
      </c>
    </row>
    <row r="677" spans="1:2" x14ac:dyDescent="0.3">
      <c r="A677">
        <v>6</v>
      </c>
      <c r="B677">
        <v>10</v>
      </c>
    </row>
    <row r="678" spans="1:2" x14ac:dyDescent="0.3">
      <c r="A678">
        <v>6</v>
      </c>
      <c r="B678">
        <v>11</v>
      </c>
    </row>
    <row r="679" spans="1:2" x14ac:dyDescent="0.3">
      <c r="A679">
        <v>5</v>
      </c>
      <c r="B679">
        <v>1</v>
      </c>
    </row>
    <row r="680" spans="1:2" x14ac:dyDescent="0.3">
      <c r="A680">
        <v>8</v>
      </c>
      <c r="B680">
        <v>2</v>
      </c>
    </row>
    <row r="681" spans="1:2" x14ac:dyDescent="0.3">
      <c r="A681">
        <v>11</v>
      </c>
      <c r="B681">
        <v>10</v>
      </c>
    </row>
    <row r="682" spans="1:2" hidden="1" x14ac:dyDescent="0.3">
      <c r="A682" t="s">
        <v>962</v>
      </c>
      <c r="B682">
        <v>11</v>
      </c>
    </row>
    <row r="683" spans="1:2" x14ac:dyDescent="0.3">
      <c r="A683">
        <v>5</v>
      </c>
      <c r="B683">
        <v>8</v>
      </c>
    </row>
    <row r="684" spans="1:2" x14ac:dyDescent="0.3">
      <c r="A684">
        <v>7</v>
      </c>
      <c r="B684">
        <v>10</v>
      </c>
    </row>
    <row r="685" spans="1:2" x14ac:dyDescent="0.3">
      <c r="A685">
        <v>10</v>
      </c>
      <c r="B685">
        <v>4</v>
      </c>
    </row>
    <row r="686" spans="1:2" x14ac:dyDescent="0.3">
      <c r="A686">
        <v>9</v>
      </c>
      <c r="B686">
        <v>7</v>
      </c>
    </row>
    <row r="687" spans="1:2" x14ac:dyDescent="0.3">
      <c r="A687">
        <v>9</v>
      </c>
      <c r="B687">
        <v>12</v>
      </c>
    </row>
    <row r="688" spans="1:2" x14ac:dyDescent="0.3">
      <c r="A688">
        <v>11</v>
      </c>
      <c r="B688">
        <v>3</v>
      </c>
    </row>
    <row r="689" spans="1:2" x14ac:dyDescent="0.3">
      <c r="A689">
        <v>10</v>
      </c>
      <c r="B689">
        <v>6</v>
      </c>
    </row>
    <row r="690" spans="1:2" x14ac:dyDescent="0.3">
      <c r="A690">
        <v>6</v>
      </c>
      <c r="B690">
        <v>9</v>
      </c>
    </row>
    <row r="691" spans="1:2" x14ac:dyDescent="0.3">
      <c r="A691">
        <v>7</v>
      </c>
      <c r="B691">
        <v>11</v>
      </c>
    </row>
    <row r="692" spans="1:2" x14ac:dyDescent="0.3">
      <c r="A692">
        <v>9</v>
      </c>
      <c r="B692">
        <v>3</v>
      </c>
    </row>
    <row r="693" spans="1:2" hidden="1" x14ac:dyDescent="0.3">
      <c r="A693" t="s">
        <v>962</v>
      </c>
      <c r="B693">
        <v>11</v>
      </c>
    </row>
    <row r="694" spans="1:2" x14ac:dyDescent="0.3">
      <c r="A694">
        <v>8</v>
      </c>
      <c r="B694">
        <v>7</v>
      </c>
    </row>
    <row r="695" spans="1:2" x14ac:dyDescent="0.3">
      <c r="A695">
        <v>12</v>
      </c>
      <c r="B695">
        <v>10</v>
      </c>
    </row>
    <row r="696" spans="1:2" x14ac:dyDescent="0.3">
      <c r="A696">
        <v>7</v>
      </c>
      <c r="B696">
        <v>9</v>
      </c>
    </row>
    <row r="697" spans="1:2" x14ac:dyDescent="0.3">
      <c r="A697">
        <v>9</v>
      </c>
      <c r="B697">
        <v>12</v>
      </c>
    </row>
    <row r="698" spans="1:2" x14ac:dyDescent="0.3">
      <c r="A698">
        <v>1</v>
      </c>
      <c r="B698">
        <v>10</v>
      </c>
    </row>
    <row r="699" spans="1:2" x14ac:dyDescent="0.3">
      <c r="A699">
        <v>11</v>
      </c>
      <c r="B699">
        <v>12</v>
      </c>
    </row>
    <row r="700" spans="1:2" x14ac:dyDescent="0.3">
      <c r="A700">
        <v>10</v>
      </c>
      <c r="B700">
        <v>11</v>
      </c>
    </row>
    <row r="701" spans="1:2" x14ac:dyDescent="0.3">
      <c r="A701">
        <v>7</v>
      </c>
      <c r="B701">
        <v>11</v>
      </c>
    </row>
    <row r="702" spans="1:2" x14ac:dyDescent="0.3">
      <c r="A702">
        <v>2</v>
      </c>
      <c r="B702">
        <v>7</v>
      </c>
    </row>
    <row r="703" spans="1:2" x14ac:dyDescent="0.3">
      <c r="A703">
        <v>6</v>
      </c>
      <c r="B703">
        <v>1</v>
      </c>
    </row>
    <row r="704" spans="1:2" x14ac:dyDescent="0.3">
      <c r="A704">
        <v>9</v>
      </c>
      <c r="B704">
        <v>8</v>
      </c>
    </row>
    <row r="705" spans="1:2" x14ac:dyDescent="0.3">
      <c r="A705">
        <v>6</v>
      </c>
      <c r="B705">
        <v>1</v>
      </c>
    </row>
    <row r="706" spans="1:2" x14ac:dyDescent="0.3">
      <c r="A706">
        <v>8</v>
      </c>
      <c r="B706">
        <v>10</v>
      </c>
    </row>
    <row r="707" spans="1:2" x14ac:dyDescent="0.3">
      <c r="A707">
        <v>6</v>
      </c>
      <c r="B707">
        <v>2</v>
      </c>
    </row>
    <row r="708" spans="1:2" x14ac:dyDescent="0.3">
      <c r="A708">
        <v>8</v>
      </c>
      <c r="B708">
        <v>4</v>
      </c>
    </row>
    <row r="709" spans="1:2" x14ac:dyDescent="0.3">
      <c r="A709">
        <v>9</v>
      </c>
      <c r="B709">
        <v>11</v>
      </c>
    </row>
    <row r="710" spans="1:2" hidden="1" x14ac:dyDescent="0.3">
      <c r="A710" t="s">
        <v>962</v>
      </c>
      <c r="B710">
        <v>6</v>
      </c>
    </row>
    <row r="711" spans="1:2" x14ac:dyDescent="0.3">
      <c r="A711">
        <v>11</v>
      </c>
      <c r="B711">
        <v>8</v>
      </c>
    </row>
    <row r="712" spans="1:2" x14ac:dyDescent="0.3">
      <c r="A712">
        <v>1</v>
      </c>
      <c r="B712">
        <v>7</v>
      </c>
    </row>
    <row r="713" spans="1:2" x14ac:dyDescent="0.3">
      <c r="A713">
        <v>10</v>
      </c>
      <c r="B713">
        <v>1</v>
      </c>
    </row>
    <row r="714" spans="1:2" x14ac:dyDescent="0.3">
      <c r="A714">
        <v>11</v>
      </c>
      <c r="B714">
        <v>7</v>
      </c>
    </row>
    <row r="715" spans="1:2" x14ac:dyDescent="0.3">
      <c r="A715">
        <v>7</v>
      </c>
      <c r="B715">
        <v>8</v>
      </c>
    </row>
    <row r="716" spans="1:2" x14ac:dyDescent="0.3">
      <c r="A716">
        <v>12</v>
      </c>
      <c r="B716">
        <v>10</v>
      </c>
    </row>
    <row r="717" spans="1:2" x14ac:dyDescent="0.3">
      <c r="A717">
        <v>4</v>
      </c>
      <c r="B717">
        <v>6</v>
      </c>
    </row>
    <row r="718" spans="1:2" x14ac:dyDescent="0.3">
      <c r="A718">
        <v>3</v>
      </c>
      <c r="B718">
        <v>11</v>
      </c>
    </row>
    <row r="719" spans="1:2" x14ac:dyDescent="0.3">
      <c r="A719">
        <v>3</v>
      </c>
      <c r="B719">
        <v>12</v>
      </c>
    </row>
    <row r="720" spans="1:2" x14ac:dyDescent="0.3">
      <c r="A720">
        <v>7</v>
      </c>
      <c r="B720">
        <v>11</v>
      </c>
    </row>
    <row r="721" spans="1:2" x14ac:dyDescent="0.3">
      <c r="A721">
        <v>5</v>
      </c>
      <c r="B721">
        <v>2</v>
      </c>
    </row>
    <row r="722" spans="1:2" x14ac:dyDescent="0.3">
      <c r="A722">
        <v>2</v>
      </c>
      <c r="B722">
        <v>3</v>
      </c>
    </row>
    <row r="723" spans="1:2" x14ac:dyDescent="0.3">
      <c r="A723">
        <v>10</v>
      </c>
      <c r="B723">
        <v>11</v>
      </c>
    </row>
    <row r="724" spans="1:2" x14ac:dyDescent="0.3">
      <c r="A724">
        <v>10</v>
      </c>
      <c r="B724">
        <v>6</v>
      </c>
    </row>
    <row r="725" spans="1:2" hidden="1" x14ac:dyDescent="0.3">
      <c r="A725" t="s">
        <v>962</v>
      </c>
      <c r="B725">
        <v>7</v>
      </c>
    </row>
    <row r="726" spans="1:2" x14ac:dyDescent="0.3">
      <c r="A726">
        <v>12</v>
      </c>
      <c r="B726">
        <v>2</v>
      </c>
    </row>
    <row r="727" spans="1:2" x14ac:dyDescent="0.3">
      <c r="A727">
        <v>12</v>
      </c>
      <c r="B727">
        <v>6</v>
      </c>
    </row>
    <row r="728" spans="1:2" x14ac:dyDescent="0.3">
      <c r="A728">
        <v>7</v>
      </c>
      <c r="B728">
        <v>10</v>
      </c>
    </row>
    <row r="729" spans="1:2" x14ac:dyDescent="0.3">
      <c r="A729">
        <v>12</v>
      </c>
      <c r="B729">
        <v>11</v>
      </c>
    </row>
    <row r="730" spans="1:2" x14ac:dyDescent="0.3">
      <c r="A730">
        <v>6</v>
      </c>
      <c r="B730">
        <v>10</v>
      </c>
    </row>
    <row r="731" spans="1:2" x14ac:dyDescent="0.3">
      <c r="A731">
        <v>11</v>
      </c>
      <c r="B731">
        <v>2</v>
      </c>
    </row>
    <row r="732" spans="1:2" x14ac:dyDescent="0.3">
      <c r="A732">
        <v>12</v>
      </c>
      <c r="B732">
        <v>6</v>
      </c>
    </row>
    <row r="733" spans="1:2" hidden="1" x14ac:dyDescent="0.3">
      <c r="A733" t="s">
        <v>962</v>
      </c>
      <c r="B733">
        <v>8</v>
      </c>
    </row>
    <row r="734" spans="1:2" x14ac:dyDescent="0.3">
      <c r="A734">
        <v>9</v>
      </c>
      <c r="B734">
        <v>9</v>
      </c>
    </row>
    <row r="735" spans="1:2" x14ac:dyDescent="0.3">
      <c r="A735">
        <v>6</v>
      </c>
      <c r="B735">
        <v>9</v>
      </c>
    </row>
    <row r="736" spans="1:2" hidden="1" x14ac:dyDescent="0.3">
      <c r="A736" t="s">
        <v>962</v>
      </c>
      <c r="B736">
        <v>4</v>
      </c>
    </row>
    <row r="737" spans="1:2" x14ac:dyDescent="0.3">
      <c r="A737">
        <v>10</v>
      </c>
      <c r="B737">
        <v>9</v>
      </c>
    </row>
    <row r="738" spans="1:2" x14ac:dyDescent="0.3">
      <c r="A738">
        <v>9</v>
      </c>
      <c r="B738">
        <v>3</v>
      </c>
    </row>
    <row r="739" spans="1:2" x14ac:dyDescent="0.3">
      <c r="A739">
        <v>2</v>
      </c>
      <c r="B739">
        <v>11</v>
      </c>
    </row>
    <row r="740" spans="1:2" hidden="1" x14ac:dyDescent="0.3">
      <c r="A740" t="s">
        <v>962</v>
      </c>
      <c r="B740">
        <v>12</v>
      </c>
    </row>
    <row r="741" spans="1:2" x14ac:dyDescent="0.3">
      <c r="A741">
        <v>10</v>
      </c>
      <c r="B741">
        <v>12</v>
      </c>
    </row>
    <row r="742" spans="1:2" x14ac:dyDescent="0.3">
      <c r="A742">
        <v>10</v>
      </c>
      <c r="B742">
        <v>7</v>
      </c>
    </row>
    <row r="743" spans="1:2" x14ac:dyDescent="0.3">
      <c r="A743">
        <v>10</v>
      </c>
      <c r="B743">
        <v>9</v>
      </c>
    </row>
    <row r="744" spans="1:2" x14ac:dyDescent="0.3">
      <c r="A744">
        <v>11</v>
      </c>
      <c r="B744">
        <v>7</v>
      </c>
    </row>
    <row r="745" spans="1:2" x14ac:dyDescent="0.3">
      <c r="A745">
        <v>10</v>
      </c>
      <c r="B745">
        <v>2</v>
      </c>
    </row>
    <row r="746" spans="1:2" x14ac:dyDescent="0.3">
      <c r="A746">
        <v>11</v>
      </c>
      <c r="B746">
        <v>8</v>
      </c>
    </row>
    <row r="747" spans="1:2" x14ac:dyDescent="0.3">
      <c r="A747">
        <v>7</v>
      </c>
      <c r="B747">
        <v>7</v>
      </c>
    </row>
    <row r="748" spans="1:2" x14ac:dyDescent="0.3">
      <c r="A748">
        <v>9</v>
      </c>
      <c r="B748">
        <v>6</v>
      </c>
    </row>
    <row r="749" spans="1:2" x14ac:dyDescent="0.3">
      <c r="A749">
        <v>6</v>
      </c>
      <c r="B749">
        <v>9</v>
      </c>
    </row>
    <row r="750" spans="1:2" x14ac:dyDescent="0.3">
      <c r="A750">
        <v>9</v>
      </c>
      <c r="B750">
        <v>10</v>
      </c>
    </row>
    <row r="751" spans="1:2" x14ac:dyDescent="0.3">
      <c r="A751">
        <v>10</v>
      </c>
      <c r="B751">
        <v>12</v>
      </c>
    </row>
    <row r="752" spans="1:2" hidden="1" x14ac:dyDescent="0.3">
      <c r="A752" t="s">
        <v>962</v>
      </c>
      <c r="B752">
        <v>9</v>
      </c>
    </row>
    <row r="753" spans="1:2" x14ac:dyDescent="0.3">
      <c r="A753">
        <v>6</v>
      </c>
      <c r="B753">
        <v>4</v>
      </c>
    </row>
    <row r="754" spans="1:2" x14ac:dyDescent="0.3">
      <c r="A754">
        <v>11</v>
      </c>
      <c r="B754">
        <v>2</v>
      </c>
    </row>
    <row r="755" spans="1:2" x14ac:dyDescent="0.3">
      <c r="A755">
        <v>10</v>
      </c>
      <c r="B755">
        <v>9</v>
      </c>
    </row>
    <row r="756" spans="1:2" x14ac:dyDescent="0.3">
      <c r="A756">
        <v>1</v>
      </c>
      <c r="B756">
        <v>9</v>
      </c>
    </row>
    <row r="757" spans="1:2" x14ac:dyDescent="0.3">
      <c r="A757">
        <v>7</v>
      </c>
      <c r="B757">
        <v>6</v>
      </c>
    </row>
    <row r="758" spans="1:2" x14ac:dyDescent="0.3">
      <c r="A758">
        <v>2</v>
      </c>
      <c r="B758">
        <v>3</v>
      </c>
    </row>
    <row r="759" spans="1:2" x14ac:dyDescent="0.3">
      <c r="A759">
        <v>11</v>
      </c>
      <c r="B759">
        <v>6</v>
      </c>
    </row>
    <row r="760" spans="1:2" x14ac:dyDescent="0.3">
      <c r="A760">
        <v>6</v>
      </c>
      <c r="B760">
        <v>8</v>
      </c>
    </row>
    <row r="761" spans="1:2" x14ac:dyDescent="0.3">
      <c r="A761">
        <v>10</v>
      </c>
      <c r="B761">
        <v>7</v>
      </c>
    </row>
    <row r="762" spans="1:2" x14ac:dyDescent="0.3">
      <c r="A762">
        <v>11</v>
      </c>
      <c r="B762">
        <v>2</v>
      </c>
    </row>
    <row r="763" spans="1:2" x14ac:dyDescent="0.3">
      <c r="A763">
        <v>1</v>
      </c>
      <c r="B763">
        <v>9</v>
      </c>
    </row>
    <row r="764" spans="1:2" x14ac:dyDescent="0.3">
      <c r="A764">
        <v>2</v>
      </c>
      <c r="B764">
        <v>7</v>
      </c>
    </row>
    <row r="765" spans="1:2" x14ac:dyDescent="0.3">
      <c r="A765">
        <v>10</v>
      </c>
      <c r="B765">
        <v>12</v>
      </c>
    </row>
    <row r="766" spans="1:2" x14ac:dyDescent="0.3">
      <c r="A766">
        <v>11</v>
      </c>
      <c r="B766">
        <v>8</v>
      </c>
    </row>
    <row r="767" spans="1:2" hidden="1" x14ac:dyDescent="0.3">
      <c r="A767" t="s">
        <v>962</v>
      </c>
      <c r="B767">
        <v>6</v>
      </c>
    </row>
    <row r="768" spans="1:2" x14ac:dyDescent="0.3">
      <c r="A768">
        <v>8</v>
      </c>
      <c r="B768">
        <v>10</v>
      </c>
    </row>
    <row r="769" spans="1:2" x14ac:dyDescent="0.3">
      <c r="A769">
        <v>10</v>
      </c>
      <c r="B769">
        <v>10</v>
      </c>
    </row>
    <row r="770" spans="1:2" x14ac:dyDescent="0.3">
      <c r="A770">
        <v>4</v>
      </c>
      <c r="B770">
        <v>9</v>
      </c>
    </row>
    <row r="771" spans="1:2" x14ac:dyDescent="0.3">
      <c r="A771">
        <v>7</v>
      </c>
      <c r="B771">
        <v>8</v>
      </c>
    </row>
    <row r="772" spans="1:2" x14ac:dyDescent="0.3">
      <c r="A772">
        <v>12</v>
      </c>
      <c r="B772">
        <v>7</v>
      </c>
    </row>
    <row r="773" spans="1:2" x14ac:dyDescent="0.3">
      <c r="A773">
        <v>3</v>
      </c>
      <c r="B773">
        <v>8</v>
      </c>
    </row>
    <row r="774" spans="1:2" x14ac:dyDescent="0.3">
      <c r="A774">
        <v>6</v>
      </c>
      <c r="B774">
        <v>4</v>
      </c>
    </row>
    <row r="775" spans="1:2" x14ac:dyDescent="0.3">
      <c r="A775">
        <v>9</v>
      </c>
      <c r="B775">
        <v>10</v>
      </c>
    </row>
    <row r="776" spans="1:2" x14ac:dyDescent="0.3">
      <c r="A776">
        <v>11</v>
      </c>
      <c r="B776">
        <v>10</v>
      </c>
    </row>
    <row r="777" spans="1:2" x14ac:dyDescent="0.3">
      <c r="A777">
        <v>3</v>
      </c>
      <c r="B777">
        <v>5</v>
      </c>
    </row>
    <row r="778" spans="1:2" x14ac:dyDescent="0.3">
      <c r="A778">
        <v>11</v>
      </c>
      <c r="B778">
        <v>11</v>
      </c>
    </row>
    <row r="779" spans="1:2" x14ac:dyDescent="0.3">
      <c r="A779">
        <v>7</v>
      </c>
      <c r="B779">
        <v>12</v>
      </c>
    </row>
    <row r="780" spans="1:2" x14ac:dyDescent="0.3">
      <c r="A780">
        <v>10</v>
      </c>
      <c r="B780">
        <v>8</v>
      </c>
    </row>
    <row r="781" spans="1:2" x14ac:dyDescent="0.3">
      <c r="A781">
        <v>9</v>
      </c>
      <c r="B781">
        <v>9</v>
      </c>
    </row>
    <row r="782" spans="1:2" x14ac:dyDescent="0.3">
      <c r="A782">
        <v>12</v>
      </c>
      <c r="B782">
        <v>11</v>
      </c>
    </row>
    <row r="783" spans="1:2" x14ac:dyDescent="0.3">
      <c r="A783">
        <v>10</v>
      </c>
      <c r="B783">
        <v>11</v>
      </c>
    </row>
    <row r="784" spans="1:2" x14ac:dyDescent="0.3">
      <c r="A784">
        <v>12</v>
      </c>
      <c r="B784">
        <v>7</v>
      </c>
    </row>
    <row r="785" spans="1:2" hidden="1" x14ac:dyDescent="0.3">
      <c r="A785" t="s">
        <v>962</v>
      </c>
      <c r="B785">
        <v>8</v>
      </c>
    </row>
    <row r="786" spans="1:2" x14ac:dyDescent="0.3">
      <c r="A786">
        <v>11</v>
      </c>
      <c r="B786">
        <v>9</v>
      </c>
    </row>
    <row r="787" spans="1:2" x14ac:dyDescent="0.3">
      <c r="A787">
        <v>11</v>
      </c>
      <c r="B787">
        <v>2</v>
      </c>
    </row>
    <row r="788" spans="1:2" x14ac:dyDescent="0.3">
      <c r="A788">
        <v>7</v>
      </c>
      <c r="B788">
        <v>12</v>
      </c>
    </row>
    <row r="789" spans="1:2" x14ac:dyDescent="0.3">
      <c r="A789">
        <v>1</v>
      </c>
      <c r="B789">
        <v>8</v>
      </c>
    </row>
    <row r="790" spans="1:2" x14ac:dyDescent="0.3">
      <c r="A790">
        <v>8</v>
      </c>
      <c r="B790">
        <v>10</v>
      </c>
    </row>
    <row r="791" spans="1:2" x14ac:dyDescent="0.3">
      <c r="A791">
        <v>1</v>
      </c>
      <c r="B791">
        <v>10</v>
      </c>
    </row>
    <row r="792" spans="1:2" x14ac:dyDescent="0.3">
      <c r="A792">
        <v>10</v>
      </c>
      <c r="B792">
        <v>7</v>
      </c>
    </row>
    <row r="793" spans="1:2" x14ac:dyDescent="0.3">
      <c r="A793">
        <v>2</v>
      </c>
      <c r="B793">
        <v>3</v>
      </c>
    </row>
    <row r="794" spans="1:2" x14ac:dyDescent="0.3">
      <c r="A794">
        <v>4</v>
      </c>
      <c r="B794">
        <v>4</v>
      </c>
    </row>
    <row r="795" spans="1:2" x14ac:dyDescent="0.3">
      <c r="A795">
        <v>11</v>
      </c>
      <c r="B795">
        <v>9</v>
      </c>
    </row>
    <row r="796" spans="1:2" x14ac:dyDescent="0.3">
      <c r="A796">
        <v>6</v>
      </c>
      <c r="B796">
        <v>7</v>
      </c>
    </row>
    <row r="797" spans="1:2" x14ac:dyDescent="0.3">
      <c r="A797">
        <v>8</v>
      </c>
      <c r="B797">
        <v>6</v>
      </c>
    </row>
    <row r="798" spans="1:2" hidden="1" x14ac:dyDescent="0.3">
      <c r="A798" t="s">
        <v>962</v>
      </c>
      <c r="B798">
        <v>7</v>
      </c>
    </row>
    <row r="799" spans="1:2" x14ac:dyDescent="0.3">
      <c r="A799">
        <v>7</v>
      </c>
      <c r="B799">
        <v>12</v>
      </c>
    </row>
    <row r="800" spans="1:2" x14ac:dyDescent="0.3">
      <c r="A800">
        <v>1</v>
      </c>
      <c r="B800">
        <v>11</v>
      </c>
    </row>
    <row r="801" spans="1:2" hidden="1" x14ac:dyDescent="0.3">
      <c r="A801" t="s">
        <v>962</v>
      </c>
      <c r="B801">
        <v>8</v>
      </c>
    </row>
    <row r="802" spans="1:2" x14ac:dyDescent="0.3">
      <c r="A802">
        <v>7</v>
      </c>
      <c r="B802">
        <v>4</v>
      </c>
    </row>
    <row r="803" spans="1:2" hidden="1" x14ac:dyDescent="0.3">
      <c r="A803" t="s">
        <v>962</v>
      </c>
      <c r="B803">
        <v>9</v>
      </c>
    </row>
    <row r="804" spans="1:2" x14ac:dyDescent="0.3">
      <c r="A804">
        <v>8</v>
      </c>
      <c r="B804">
        <v>12</v>
      </c>
    </row>
    <row r="805" spans="1:2" x14ac:dyDescent="0.3">
      <c r="A805">
        <v>10</v>
      </c>
      <c r="B805">
        <v>5</v>
      </c>
    </row>
    <row r="806" spans="1:2" hidden="1" x14ac:dyDescent="0.3">
      <c r="A806" t="s">
        <v>962</v>
      </c>
      <c r="B806">
        <v>5</v>
      </c>
    </row>
    <row r="807" spans="1:2" x14ac:dyDescent="0.3">
      <c r="A807">
        <v>6</v>
      </c>
      <c r="B807">
        <v>8</v>
      </c>
    </row>
    <row r="808" spans="1:2" x14ac:dyDescent="0.3">
      <c r="A808">
        <v>11</v>
      </c>
      <c r="B808">
        <v>5</v>
      </c>
    </row>
    <row r="809" spans="1:2" x14ac:dyDescent="0.3">
      <c r="A809">
        <v>12</v>
      </c>
      <c r="B809">
        <v>4</v>
      </c>
    </row>
    <row r="810" spans="1:2" x14ac:dyDescent="0.3">
      <c r="A810">
        <v>11</v>
      </c>
      <c r="B810">
        <v>4</v>
      </c>
    </row>
    <row r="811" spans="1:2" x14ac:dyDescent="0.3">
      <c r="A811">
        <v>2</v>
      </c>
      <c r="B811">
        <v>6</v>
      </c>
    </row>
    <row r="812" spans="1:2" x14ac:dyDescent="0.3">
      <c r="A812">
        <v>3</v>
      </c>
      <c r="B812">
        <v>9</v>
      </c>
    </row>
    <row r="813" spans="1:2" x14ac:dyDescent="0.3">
      <c r="A813">
        <v>11</v>
      </c>
      <c r="B813">
        <v>6</v>
      </c>
    </row>
    <row r="814" spans="1:2" hidden="1" x14ac:dyDescent="0.3">
      <c r="A814" t="s">
        <v>962</v>
      </c>
      <c r="B814">
        <v>9</v>
      </c>
    </row>
    <row r="815" spans="1:2" x14ac:dyDescent="0.3">
      <c r="A815">
        <v>6</v>
      </c>
      <c r="B815">
        <v>10</v>
      </c>
    </row>
    <row r="816" spans="1:2" x14ac:dyDescent="0.3">
      <c r="A816">
        <v>7</v>
      </c>
      <c r="B816">
        <v>11</v>
      </c>
    </row>
    <row r="817" spans="1:2" x14ac:dyDescent="0.3">
      <c r="A817">
        <v>2</v>
      </c>
      <c r="B817">
        <v>10</v>
      </c>
    </row>
    <row r="818" spans="1:2" x14ac:dyDescent="0.3">
      <c r="A818">
        <v>6</v>
      </c>
      <c r="B818">
        <v>3</v>
      </c>
    </row>
    <row r="819" spans="1:2" hidden="1" x14ac:dyDescent="0.3">
      <c r="A819" t="s">
        <v>962</v>
      </c>
      <c r="B819">
        <v>8</v>
      </c>
    </row>
    <row r="820" spans="1:2" x14ac:dyDescent="0.3">
      <c r="A820">
        <v>10</v>
      </c>
      <c r="B820">
        <v>4</v>
      </c>
    </row>
    <row r="821" spans="1:2" x14ac:dyDescent="0.3">
      <c r="A821">
        <v>11</v>
      </c>
      <c r="B821">
        <v>12</v>
      </c>
    </row>
    <row r="822" spans="1:2" x14ac:dyDescent="0.3">
      <c r="A822">
        <v>10</v>
      </c>
      <c r="B822">
        <v>11</v>
      </c>
    </row>
    <row r="823" spans="1:2" x14ac:dyDescent="0.3">
      <c r="A823">
        <v>2</v>
      </c>
      <c r="B823">
        <v>10</v>
      </c>
    </row>
    <row r="824" spans="1:2" x14ac:dyDescent="0.3">
      <c r="A824">
        <v>6</v>
      </c>
      <c r="B824">
        <v>3</v>
      </c>
    </row>
    <row r="825" spans="1:2" x14ac:dyDescent="0.3">
      <c r="A825">
        <v>8</v>
      </c>
      <c r="B825">
        <v>8</v>
      </c>
    </row>
    <row r="826" spans="1:2" x14ac:dyDescent="0.3">
      <c r="A826">
        <v>9</v>
      </c>
      <c r="B826">
        <v>11</v>
      </c>
    </row>
    <row r="827" spans="1:2" x14ac:dyDescent="0.3">
      <c r="A827">
        <v>9</v>
      </c>
      <c r="B827">
        <v>5</v>
      </c>
    </row>
    <row r="828" spans="1:2" x14ac:dyDescent="0.3">
      <c r="A828">
        <v>4</v>
      </c>
      <c r="B828">
        <v>7</v>
      </c>
    </row>
    <row r="829" spans="1:2" x14ac:dyDescent="0.3">
      <c r="A829">
        <v>9</v>
      </c>
      <c r="B829">
        <v>7</v>
      </c>
    </row>
    <row r="830" spans="1:2" x14ac:dyDescent="0.3">
      <c r="A830">
        <v>3</v>
      </c>
    </row>
    <row r="831" spans="1:2" x14ac:dyDescent="0.3">
      <c r="A831">
        <v>11</v>
      </c>
    </row>
    <row r="832" spans="1:2" x14ac:dyDescent="0.3">
      <c r="A832">
        <v>12</v>
      </c>
    </row>
    <row r="833" spans="1:1" x14ac:dyDescent="0.3">
      <c r="A833">
        <v>12</v>
      </c>
    </row>
    <row r="834" spans="1:1" hidden="1" x14ac:dyDescent="0.3">
      <c r="A834" t="s">
        <v>962</v>
      </c>
    </row>
    <row r="835" spans="1:1" x14ac:dyDescent="0.3">
      <c r="A835">
        <v>7</v>
      </c>
    </row>
    <row r="836" spans="1:1" hidden="1" x14ac:dyDescent="0.3">
      <c r="A836" t="s">
        <v>962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hidden="1" x14ac:dyDescent="0.3">
      <c r="A851" t="s">
        <v>962</v>
      </c>
    </row>
    <row r="852" spans="1:1" hidden="1" x14ac:dyDescent="0.3">
      <c r="A852" t="s">
        <v>962</v>
      </c>
    </row>
    <row r="853" spans="1:1" hidden="1" x14ac:dyDescent="0.3">
      <c r="A853" t="s">
        <v>962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hidden="1" x14ac:dyDescent="0.3">
      <c r="A860" t="s">
        <v>962</v>
      </c>
    </row>
    <row r="861" spans="1:1" x14ac:dyDescent="0.3">
      <c r="A861">
        <v>9</v>
      </c>
    </row>
    <row r="862" spans="1:1" hidden="1" x14ac:dyDescent="0.3">
      <c r="A862" t="s">
        <v>962</v>
      </c>
    </row>
    <row r="863" spans="1:1" hidden="1" x14ac:dyDescent="0.3">
      <c r="A863" t="s">
        <v>962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hidden="1" x14ac:dyDescent="0.3">
      <c r="A871" t="s">
        <v>962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hidden="1" x14ac:dyDescent="0.3">
      <c r="A875" t="s">
        <v>962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hidden="1" x14ac:dyDescent="0.3">
      <c r="A888" t="s">
        <v>962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hidden="1" x14ac:dyDescent="0.3">
      <c r="A898" t="s">
        <v>962</v>
      </c>
    </row>
    <row r="899" spans="1:1" x14ac:dyDescent="0.3">
      <c r="A899">
        <v>9</v>
      </c>
    </row>
    <row r="900" spans="1:1" x14ac:dyDescent="0.3">
      <c r="A900">
        <v>7</v>
      </c>
    </row>
    <row r="901" spans="1:1" hidden="1" x14ac:dyDescent="0.3">
      <c r="A901" t="s">
        <v>962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hidden="1" x14ac:dyDescent="0.3">
      <c r="A912" t="s">
        <v>962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hidden="1" x14ac:dyDescent="0.3">
      <c r="A922" t="s">
        <v>962</v>
      </c>
    </row>
    <row r="923" spans="1:1" hidden="1" x14ac:dyDescent="0.3">
      <c r="A923" t="s">
        <v>962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hidden="1" x14ac:dyDescent="0.3">
      <c r="A929" t="s">
        <v>962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1000000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938"/>
  <sheetViews>
    <sheetView topLeftCell="A4" workbookViewId="0">
      <selection activeCell="C15" sqref="C15"/>
    </sheetView>
  </sheetViews>
  <sheetFormatPr defaultRowHeight="14.4" x14ac:dyDescent="0.3"/>
  <sheetData>
    <row r="2" spans="1:1" x14ac:dyDescent="0.3">
      <c r="A2">
        <v>12</v>
      </c>
    </row>
    <row r="3" spans="1:1" x14ac:dyDescent="0.3">
      <c r="A3">
        <v>12</v>
      </c>
    </row>
    <row r="4" spans="1:1" x14ac:dyDescent="0.3">
      <c r="A4">
        <v>9</v>
      </c>
    </row>
    <row r="5" spans="1:1" x14ac:dyDescent="0.3">
      <c r="A5">
        <v>8</v>
      </c>
    </row>
    <row r="6" spans="1:1" x14ac:dyDescent="0.3">
      <c r="A6">
        <v>8</v>
      </c>
    </row>
    <row r="7" spans="1:1" x14ac:dyDescent="0.3">
      <c r="A7">
        <v>0</v>
      </c>
    </row>
    <row r="8" spans="1:1" x14ac:dyDescent="0.3">
      <c r="A8">
        <v>4</v>
      </c>
    </row>
    <row r="9" spans="1:1" x14ac:dyDescent="0.3">
      <c r="A9">
        <v>7</v>
      </c>
    </row>
    <row r="10" spans="1:1" x14ac:dyDescent="0.3">
      <c r="A10">
        <v>8</v>
      </c>
    </row>
    <row r="11" spans="1:1" x14ac:dyDescent="0.3">
      <c r="A11">
        <v>7</v>
      </c>
    </row>
    <row r="12" spans="1:1" x14ac:dyDescent="0.3">
      <c r="A12">
        <v>7</v>
      </c>
    </row>
    <row r="13" spans="1:1" x14ac:dyDescent="0.3">
      <c r="A13">
        <v>7</v>
      </c>
    </row>
    <row r="14" spans="1:1" x14ac:dyDescent="0.3">
      <c r="A14">
        <v>11</v>
      </c>
    </row>
    <row r="15" spans="1:1" x14ac:dyDescent="0.3">
      <c r="A15">
        <v>8</v>
      </c>
    </row>
    <row r="16" spans="1:1" x14ac:dyDescent="0.3">
      <c r="A16">
        <v>7</v>
      </c>
    </row>
    <row r="17" spans="1:1" x14ac:dyDescent="0.3">
      <c r="A17">
        <v>11</v>
      </c>
    </row>
    <row r="18" spans="1:1" x14ac:dyDescent="0.3">
      <c r="A18">
        <v>10</v>
      </c>
    </row>
    <row r="19" spans="1:1" x14ac:dyDescent="0.3">
      <c r="A19">
        <v>1</v>
      </c>
    </row>
    <row r="20" spans="1:1" x14ac:dyDescent="0.3">
      <c r="A20">
        <v>4</v>
      </c>
    </row>
    <row r="21" spans="1:1" x14ac:dyDescent="0.3">
      <c r="A21">
        <v>6</v>
      </c>
    </row>
    <row r="22" spans="1:1" x14ac:dyDescent="0.3">
      <c r="A22">
        <v>10</v>
      </c>
    </row>
    <row r="23" spans="1:1" x14ac:dyDescent="0.3">
      <c r="A23">
        <v>6</v>
      </c>
    </row>
    <row r="24" spans="1:1" x14ac:dyDescent="0.3">
      <c r="A24">
        <v>11</v>
      </c>
    </row>
    <row r="25" spans="1:1" x14ac:dyDescent="0.3">
      <c r="A25">
        <v>4</v>
      </c>
    </row>
    <row r="26" spans="1:1" x14ac:dyDescent="0.3">
      <c r="A26">
        <v>8</v>
      </c>
    </row>
    <row r="27" spans="1:1" x14ac:dyDescent="0.3">
      <c r="A27">
        <v>2</v>
      </c>
    </row>
    <row r="28" spans="1:1" x14ac:dyDescent="0.3">
      <c r="A28">
        <v>9</v>
      </c>
    </row>
    <row r="29" spans="1:1" x14ac:dyDescent="0.3">
      <c r="A29">
        <v>11</v>
      </c>
    </row>
    <row r="30" spans="1:1" x14ac:dyDescent="0.3">
      <c r="A30">
        <v>5</v>
      </c>
    </row>
    <row r="31" spans="1:1" x14ac:dyDescent="0.3">
      <c r="A31">
        <v>11</v>
      </c>
    </row>
    <row r="32" spans="1:1" x14ac:dyDescent="0.3">
      <c r="A32">
        <v>4</v>
      </c>
    </row>
    <row r="33" spans="1:1" x14ac:dyDescent="0.3">
      <c r="A33">
        <v>10</v>
      </c>
    </row>
    <row r="34" spans="1:1" x14ac:dyDescent="0.3">
      <c r="A34">
        <v>9</v>
      </c>
    </row>
    <row r="35" spans="1:1" x14ac:dyDescent="0.3">
      <c r="A35">
        <v>12</v>
      </c>
    </row>
    <row r="36" spans="1:1" x14ac:dyDescent="0.3">
      <c r="A36">
        <v>4</v>
      </c>
    </row>
    <row r="37" spans="1:1" x14ac:dyDescent="0.3">
      <c r="A37">
        <v>11</v>
      </c>
    </row>
    <row r="38" spans="1:1" x14ac:dyDescent="0.3">
      <c r="A38">
        <v>4</v>
      </c>
    </row>
    <row r="39" spans="1:1" x14ac:dyDescent="0.3">
      <c r="A39">
        <v>10</v>
      </c>
    </row>
    <row r="40" spans="1:1" x14ac:dyDescent="0.3">
      <c r="A40">
        <v>12</v>
      </c>
    </row>
    <row r="41" spans="1:1" x14ac:dyDescent="0.3">
      <c r="A41">
        <v>9</v>
      </c>
    </row>
    <row r="42" spans="1:1" x14ac:dyDescent="0.3">
      <c r="A42">
        <v>6</v>
      </c>
    </row>
    <row r="43" spans="1:1" x14ac:dyDescent="0.3">
      <c r="A43">
        <v>11</v>
      </c>
    </row>
    <row r="44" spans="1:1" x14ac:dyDescent="0.3">
      <c r="A44">
        <v>7</v>
      </c>
    </row>
    <row r="45" spans="1:1" x14ac:dyDescent="0.3">
      <c r="A45">
        <v>3</v>
      </c>
    </row>
    <row r="46" spans="1:1" x14ac:dyDescent="0.3">
      <c r="A46">
        <v>11</v>
      </c>
    </row>
    <row r="47" spans="1:1" x14ac:dyDescent="0.3">
      <c r="A47">
        <v>10</v>
      </c>
    </row>
    <row r="48" spans="1:1" x14ac:dyDescent="0.3">
      <c r="A48">
        <v>11</v>
      </c>
    </row>
    <row r="49" spans="1:1" x14ac:dyDescent="0.3">
      <c r="A49">
        <v>8</v>
      </c>
    </row>
    <row r="50" spans="1:1" x14ac:dyDescent="0.3">
      <c r="A50">
        <v>3</v>
      </c>
    </row>
    <row r="51" spans="1:1" x14ac:dyDescent="0.3">
      <c r="A51">
        <v>4</v>
      </c>
    </row>
    <row r="52" spans="1:1" x14ac:dyDescent="0.3">
      <c r="A52">
        <v>1</v>
      </c>
    </row>
    <row r="53" spans="1:1" x14ac:dyDescent="0.3">
      <c r="A53">
        <v>11</v>
      </c>
    </row>
    <row r="54" spans="1:1" x14ac:dyDescent="0.3">
      <c r="A54">
        <v>11</v>
      </c>
    </row>
    <row r="55" spans="1:1" x14ac:dyDescent="0.3">
      <c r="A55">
        <v>9</v>
      </c>
    </row>
    <row r="56" spans="1:1" x14ac:dyDescent="0.3">
      <c r="A56">
        <v>2</v>
      </c>
    </row>
    <row r="57" spans="1:1" x14ac:dyDescent="0.3">
      <c r="A57">
        <v>3</v>
      </c>
    </row>
    <row r="58" spans="1:1" x14ac:dyDescent="0.3">
      <c r="A58">
        <v>4</v>
      </c>
    </row>
    <row r="59" spans="1:1" x14ac:dyDescent="0.3">
      <c r="A59">
        <v>8</v>
      </c>
    </row>
    <row r="60" spans="1:1" x14ac:dyDescent="0.3">
      <c r="A60">
        <v>5</v>
      </c>
    </row>
    <row r="61" spans="1:1" x14ac:dyDescent="0.3">
      <c r="A61">
        <v>0</v>
      </c>
    </row>
    <row r="62" spans="1:1" x14ac:dyDescent="0.3">
      <c r="A62">
        <v>7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11</v>
      </c>
    </row>
    <row r="66" spans="1:1" x14ac:dyDescent="0.3">
      <c r="A66">
        <v>0</v>
      </c>
    </row>
    <row r="67" spans="1:1" x14ac:dyDescent="0.3">
      <c r="A67">
        <v>7</v>
      </c>
    </row>
    <row r="68" spans="1:1" x14ac:dyDescent="0.3">
      <c r="A68">
        <v>3</v>
      </c>
    </row>
    <row r="69" spans="1:1" x14ac:dyDescent="0.3">
      <c r="A69">
        <v>0</v>
      </c>
    </row>
    <row r="70" spans="1:1" x14ac:dyDescent="0.3">
      <c r="A70">
        <v>12</v>
      </c>
    </row>
    <row r="71" spans="1:1" x14ac:dyDescent="0.3">
      <c r="A71">
        <v>6</v>
      </c>
    </row>
    <row r="72" spans="1:1" x14ac:dyDescent="0.3">
      <c r="A72">
        <v>4</v>
      </c>
    </row>
    <row r="73" spans="1:1" x14ac:dyDescent="0.3">
      <c r="A73">
        <v>7</v>
      </c>
    </row>
    <row r="74" spans="1:1" x14ac:dyDescent="0.3">
      <c r="A74">
        <v>9</v>
      </c>
    </row>
    <row r="75" spans="1:1" x14ac:dyDescent="0.3">
      <c r="A75">
        <v>0</v>
      </c>
    </row>
    <row r="76" spans="1:1" x14ac:dyDescent="0.3">
      <c r="A76">
        <v>5</v>
      </c>
    </row>
    <row r="77" spans="1:1" x14ac:dyDescent="0.3">
      <c r="A77">
        <v>11</v>
      </c>
    </row>
    <row r="78" spans="1:1" x14ac:dyDescent="0.3">
      <c r="A78">
        <v>2</v>
      </c>
    </row>
    <row r="79" spans="1:1" x14ac:dyDescent="0.3">
      <c r="A79">
        <v>6</v>
      </c>
    </row>
    <row r="80" spans="1:1" x14ac:dyDescent="0.3">
      <c r="A80">
        <v>1</v>
      </c>
    </row>
    <row r="81" spans="1:1" x14ac:dyDescent="0.3">
      <c r="A81">
        <v>7</v>
      </c>
    </row>
    <row r="82" spans="1:1" x14ac:dyDescent="0.3">
      <c r="A82">
        <v>9</v>
      </c>
    </row>
    <row r="83" spans="1:1" x14ac:dyDescent="0.3">
      <c r="A83">
        <v>3</v>
      </c>
    </row>
    <row r="84" spans="1:1" x14ac:dyDescent="0.3">
      <c r="A84">
        <v>9</v>
      </c>
    </row>
    <row r="85" spans="1:1" x14ac:dyDescent="0.3">
      <c r="A85">
        <v>7</v>
      </c>
    </row>
    <row r="86" spans="1:1" x14ac:dyDescent="0.3">
      <c r="A86">
        <v>12</v>
      </c>
    </row>
    <row r="87" spans="1:1" x14ac:dyDescent="0.3">
      <c r="A87">
        <v>4</v>
      </c>
    </row>
    <row r="88" spans="1:1" x14ac:dyDescent="0.3">
      <c r="A88">
        <v>10</v>
      </c>
    </row>
    <row r="89" spans="1:1" x14ac:dyDescent="0.3">
      <c r="A89">
        <v>9</v>
      </c>
    </row>
    <row r="90" spans="1:1" x14ac:dyDescent="0.3">
      <c r="A90">
        <v>9</v>
      </c>
    </row>
    <row r="91" spans="1:1" x14ac:dyDescent="0.3">
      <c r="A91">
        <v>12</v>
      </c>
    </row>
    <row r="92" spans="1:1" x14ac:dyDescent="0.3">
      <c r="A92">
        <v>9</v>
      </c>
    </row>
    <row r="93" spans="1:1" x14ac:dyDescent="0.3">
      <c r="A93">
        <v>11</v>
      </c>
    </row>
    <row r="94" spans="1:1" x14ac:dyDescent="0.3">
      <c r="A94">
        <v>11</v>
      </c>
    </row>
    <row r="95" spans="1:1" x14ac:dyDescent="0.3">
      <c r="A95">
        <v>9</v>
      </c>
    </row>
    <row r="96" spans="1:1" x14ac:dyDescent="0.3">
      <c r="A96">
        <v>10</v>
      </c>
    </row>
    <row r="97" spans="1:1" x14ac:dyDescent="0.3">
      <c r="A97">
        <v>9</v>
      </c>
    </row>
    <row r="98" spans="1:1" x14ac:dyDescent="0.3">
      <c r="A98">
        <v>6</v>
      </c>
    </row>
    <row r="99" spans="1:1" x14ac:dyDescent="0.3">
      <c r="A99">
        <v>4</v>
      </c>
    </row>
    <row r="100" spans="1:1" x14ac:dyDescent="0.3">
      <c r="A100">
        <v>8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6</v>
      </c>
    </row>
    <row r="104" spans="1:1" x14ac:dyDescent="0.3">
      <c r="A104">
        <v>11</v>
      </c>
    </row>
    <row r="105" spans="1:1" x14ac:dyDescent="0.3">
      <c r="A105">
        <v>9</v>
      </c>
    </row>
    <row r="106" spans="1:1" x14ac:dyDescent="0.3">
      <c r="A106">
        <v>11</v>
      </c>
    </row>
    <row r="107" spans="1:1" x14ac:dyDescent="0.3">
      <c r="A107">
        <v>8</v>
      </c>
    </row>
    <row r="108" spans="1:1" x14ac:dyDescent="0.3">
      <c r="A108">
        <v>6</v>
      </c>
    </row>
    <row r="109" spans="1:1" x14ac:dyDescent="0.3">
      <c r="A109">
        <v>0</v>
      </c>
    </row>
    <row r="110" spans="1:1" x14ac:dyDescent="0.3">
      <c r="A110">
        <v>4</v>
      </c>
    </row>
    <row r="111" spans="1:1" x14ac:dyDescent="0.3">
      <c r="A111">
        <v>5</v>
      </c>
    </row>
    <row r="112" spans="1:1" x14ac:dyDescent="0.3">
      <c r="A112">
        <v>10</v>
      </c>
    </row>
    <row r="113" spans="1:1" x14ac:dyDescent="0.3">
      <c r="A113">
        <v>6</v>
      </c>
    </row>
    <row r="114" spans="1:1" x14ac:dyDescent="0.3">
      <c r="A114">
        <v>6</v>
      </c>
    </row>
    <row r="115" spans="1:1" x14ac:dyDescent="0.3">
      <c r="A115">
        <v>10</v>
      </c>
    </row>
    <row r="116" spans="1:1" x14ac:dyDescent="0.3">
      <c r="A116">
        <v>6</v>
      </c>
    </row>
    <row r="117" spans="1:1" x14ac:dyDescent="0.3">
      <c r="A117">
        <v>8</v>
      </c>
    </row>
    <row r="118" spans="1:1" x14ac:dyDescent="0.3">
      <c r="A118">
        <v>7</v>
      </c>
    </row>
    <row r="119" spans="1:1" x14ac:dyDescent="0.3">
      <c r="A119">
        <v>10</v>
      </c>
    </row>
    <row r="120" spans="1:1" x14ac:dyDescent="0.3">
      <c r="A120">
        <v>8</v>
      </c>
    </row>
    <row r="121" spans="1:1" x14ac:dyDescent="0.3">
      <c r="A121">
        <v>12</v>
      </c>
    </row>
    <row r="122" spans="1:1" x14ac:dyDescent="0.3">
      <c r="A122">
        <v>12</v>
      </c>
    </row>
    <row r="123" spans="1:1" x14ac:dyDescent="0.3">
      <c r="A123">
        <v>12</v>
      </c>
    </row>
    <row r="124" spans="1:1" x14ac:dyDescent="0.3">
      <c r="A124">
        <v>0</v>
      </c>
    </row>
    <row r="125" spans="1:1" x14ac:dyDescent="0.3">
      <c r="A125">
        <v>9</v>
      </c>
    </row>
    <row r="126" spans="1:1" x14ac:dyDescent="0.3">
      <c r="A126">
        <v>7</v>
      </c>
    </row>
    <row r="127" spans="1:1" x14ac:dyDescent="0.3">
      <c r="A127">
        <v>11</v>
      </c>
    </row>
    <row r="128" spans="1:1" x14ac:dyDescent="0.3">
      <c r="A128">
        <v>7</v>
      </c>
    </row>
    <row r="129" spans="1:1" x14ac:dyDescent="0.3">
      <c r="A129">
        <v>11</v>
      </c>
    </row>
    <row r="130" spans="1:1" x14ac:dyDescent="0.3">
      <c r="A130">
        <v>10</v>
      </c>
    </row>
    <row r="131" spans="1:1" x14ac:dyDescent="0.3">
      <c r="A131">
        <v>10</v>
      </c>
    </row>
    <row r="132" spans="1:1" x14ac:dyDescent="0.3">
      <c r="A132">
        <v>6</v>
      </c>
    </row>
    <row r="133" spans="1:1" x14ac:dyDescent="0.3">
      <c r="A133">
        <v>8</v>
      </c>
    </row>
    <row r="134" spans="1:1" x14ac:dyDescent="0.3">
      <c r="A134">
        <v>9</v>
      </c>
    </row>
    <row r="135" spans="1:1" x14ac:dyDescent="0.3">
      <c r="A135">
        <v>0</v>
      </c>
    </row>
    <row r="136" spans="1:1" x14ac:dyDescent="0.3">
      <c r="A136">
        <v>12</v>
      </c>
    </row>
    <row r="137" spans="1:1" x14ac:dyDescent="0.3">
      <c r="A137">
        <v>12</v>
      </c>
    </row>
    <row r="138" spans="1:1" x14ac:dyDescent="0.3">
      <c r="A138">
        <v>11</v>
      </c>
    </row>
    <row r="139" spans="1:1" x14ac:dyDescent="0.3">
      <c r="A139">
        <v>0</v>
      </c>
    </row>
    <row r="140" spans="1:1" x14ac:dyDescent="0.3">
      <c r="A140">
        <v>12</v>
      </c>
    </row>
    <row r="141" spans="1:1" x14ac:dyDescent="0.3">
      <c r="A141">
        <v>1</v>
      </c>
    </row>
    <row r="142" spans="1:1" x14ac:dyDescent="0.3">
      <c r="A142">
        <v>0</v>
      </c>
    </row>
    <row r="143" spans="1:1" x14ac:dyDescent="0.3">
      <c r="A143">
        <v>4</v>
      </c>
    </row>
    <row r="144" spans="1:1" x14ac:dyDescent="0.3">
      <c r="A144">
        <v>0</v>
      </c>
    </row>
    <row r="145" spans="1:1" x14ac:dyDescent="0.3">
      <c r="A145">
        <v>7</v>
      </c>
    </row>
    <row r="146" spans="1:1" x14ac:dyDescent="0.3">
      <c r="A146">
        <v>10</v>
      </c>
    </row>
    <row r="147" spans="1:1" x14ac:dyDescent="0.3">
      <c r="A147">
        <v>7</v>
      </c>
    </row>
    <row r="148" spans="1:1" x14ac:dyDescent="0.3">
      <c r="A148">
        <v>10</v>
      </c>
    </row>
    <row r="149" spans="1:1" x14ac:dyDescent="0.3">
      <c r="A149">
        <v>10</v>
      </c>
    </row>
    <row r="150" spans="1:1" x14ac:dyDescent="0.3">
      <c r="A150">
        <v>11</v>
      </c>
    </row>
    <row r="151" spans="1:1" x14ac:dyDescent="0.3">
      <c r="A151">
        <v>11</v>
      </c>
    </row>
    <row r="152" spans="1:1" x14ac:dyDescent="0.3">
      <c r="A152">
        <v>6</v>
      </c>
    </row>
    <row r="153" spans="1:1" x14ac:dyDescent="0.3">
      <c r="A153">
        <v>11</v>
      </c>
    </row>
    <row r="154" spans="1:1" x14ac:dyDescent="0.3">
      <c r="A154">
        <v>9</v>
      </c>
    </row>
    <row r="155" spans="1:1" x14ac:dyDescent="0.3">
      <c r="A155">
        <v>1</v>
      </c>
    </row>
    <row r="156" spans="1:1" x14ac:dyDescent="0.3">
      <c r="A156">
        <v>12</v>
      </c>
    </row>
    <row r="157" spans="1:1" x14ac:dyDescent="0.3">
      <c r="A157">
        <v>2</v>
      </c>
    </row>
    <row r="158" spans="1:1" x14ac:dyDescent="0.3">
      <c r="A158">
        <v>5</v>
      </c>
    </row>
    <row r="159" spans="1:1" x14ac:dyDescent="0.3">
      <c r="A159">
        <v>0</v>
      </c>
    </row>
    <row r="160" spans="1:1" x14ac:dyDescent="0.3">
      <c r="A160">
        <v>8</v>
      </c>
    </row>
    <row r="161" spans="1:1" x14ac:dyDescent="0.3">
      <c r="A161">
        <v>9</v>
      </c>
    </row>
    <row r="162" spans="1:1" x14ac:dyDescent="0.3">
      <c r="A162">
        <v>12</v>
      </c>
    </row>
    <row r="163" spans="1:1" x14ac:dyDescent="0.3">
      <c r="A163">
        <v>10</v>
      </c>
    </row>
    <row r="164" spans="1:1" x14ac:dyDescent="0.3">
      <c r="A164">
        <v>11</v>
      </c>
    </row>
    <row r="165" spans="1:1" x14ac:dyDescent="0.3">
      <c r="A165">
        <v>9</v>
      </c>
    </row>
    <row r="166" spans="1:1" x14ac:dyDescent="0.3">
      <c r="A166">
        <v>11</v>
      </c>
    </row>
    <row r="167" spans="1:1" x14ac:dyDescent="0.3">
      <c r="A167">
        <v>6</v>
      </c>
    </row>
    <row r="168" spans="1:1" x14ac:dyDescent="0.3">
      <c r="A168">
        <v>9</v>
      </c>
    </row>
    <row r="169" spans="1:1" x14ac:dyDescent="0.3">
      <c r="A169">
        <v>11</v>
      </c>
    </row>
    <row r="170" spans="1:1" x14ac:dyDescent="0.3">
      <c r="A170">
        <v>11</v>
      </c>
    </row>
    <row r="171" spans="1:1" x14ac:dyDescent="0.3">
      <c r="A171">
        <v>11</v>
      </c>
    </row>
    <row r="172" spans="1:1" x14ac:dyDescent="0.3">
      <c r="A172">
        <v>0</v>
      </c>
    </row>
    <row r="173" spans="1:1" x14ac:dyDescent="0.3">
      <c r="A173">
        <v>9</v>
      </c>
    </row>
    <row r="174" spans="1:1" x14ac:dyDescent="0.3">
      <c r="A174">
        <v>5</v>
      </c>
    </row>
    <row r="175" spans="1:1" x14ac:dyDescent="0.3">
      <c r="A175">
        <v>0</v>
      </c>
    </row>
    <row r="176" spans="1:1" x14ac:dyDescent="0.3">
      <c r="A176">
        <v>11</v>
      </c>
    </row>
    <row r="177" spans="1:1" x14ac:dyDescent="0.3">
      <c r="A177">
        <v>7</v>
      </c>
    </row>
    <row r="178" spans="1:1" x14ac:dyDescent="0.3">
      <c r="A178">
        <v>2</v>
      </c>
    </row>
    <row r="179" spans="1:1" x14ac:dyDescent="0.3">
      <c r="A179">
        <v>10</v>
      </c>
    </row>
    <row r="180" spans="1:1" x14ac:dyDescent="0.3">
      <c r="A180">
        <v>0</v>
      </c>
    </row>
    <row r="181" spans="1:1" x14ac:dyDescent="0.3">
      <c r="A181">
        <v>8</v>
      </c>
    </row>
    <row r="182" spans="1:1" x14ac:dyDescent="0.3">
      <c r="A182">
        <v>5</v>
      </c>
    </row>
    <row r="183" spans="1:1" x14ac:dyDescent="0.3">
      <c r="A183">
        <v>5</v>
      </c>
    </row>
    <row r="184" spans="1:1" x14ac:dyDescent="0.3">
      <c r="A184">
        <v>12</v>
      </c>
    </row>
    <row r="185" spans="1:1" x14ac:dyDescent="0.3">
      <c r="A185">
        <v>6</v>
      </c>
    </row>
    <row r="186" spans="1:1" x14ac:dyDescent="0.3">
      <c r="A186">
        <v>0</v>
      </c>
    </row>
    <row r="187" spans="1:1" x14ac:dyDescent="0.3">
      <c r="A187">
        <v>1</v>
      </c>
    </row>
    <row r="188" spans="1:1" x14ac:dyDescent="0.3">
      <c r="A188">
        <v>4</v>
      </c>
    </row>
    <row r="189" spans="1:1" x14ac:dyDescent="0.3">
      <c r="A189">
        <v>4</v>
      </c>
    </row>
    <row r="190" spans="1:1" x14ac:dyDescent="0.3">
      <c r="A190">
        <v>9</v>
      </c>
    </row>
    <row r="191" spans="1:1" x14ac:dyDescent="0.3">
      <c r="A191">
        <v>6</v>
      </c>
    </row>
    <row r="192" spans="1:1" x14ac:dyDescent="0.3">
      <c r="A192">
        <v>8</v>
      </c>
    </row>
    <row r="193" spans="1:1" x14ac:dyDescent="0.3">
      <c r="A193">
        <v>0</v>
      </c>
    </row>
    <row r="194" spans="1:1" x14ac:dyDescent="0.3">
      <c r="A194">
        <v>10</v>
      </c>
    </row>
    <row r="195" spans="1:1" x14ac:dyDescent="0.3">
      <c r="A195">
        <v>6</v>
      </c>
    </row>
    <row r="196" spans="1:1" x14ac:dyDescent="0.3">
      <c r="A196">
        <v>11</v>
      </c>
    </row>
    <row r="197" spans="1:1" x14ac:dyDescent="0.3">
      <c r="A197">
        <v>8</v>
      </c>
    </row>
    <row r="198" spans="1:1" x14ac:dyDescent="0.3">
      <c r="A198">
        <v>8</v>
      </c>
    </row>
    <row r="199" spans="1:1" x14ac:dyDescent="0.3">
      <c r="A199">
        <v>5</v>
      </c>
    </row>
    <row r="200" spans="1:1" x14ac:dyDescent="0.3">
      <c r="A200">
        <v>9</v>
      </c>
    </row>
    <row r="201" spans="1:1" x14ac:dyDescent="0.3">
      <c r="A201">
        <v>8</v>
      </c>
    </row>
    <row r="202" spans="1:1" x14ac:dyDescent="0.3">
      <c r="A202">
        <v>10</v>
      </c>
    </row>
    <row r="203" spans="1:1" x14ac:dyDescent="0.3">
      <c r="A203">
        <v>3</v>
      </c>
    </row>
    <row r="204" spans="1:1" x14ac:dyDescent="0.3">
      <c r="A204">
        <v>10</v>
      </c>
    </row>
    <row r="205" spans="1:1" x14ac:dyDescent="0.3">
      <c r="A205">
        <v>8</v>
      </c>
    </row>
    <row r="206" spans="1:1" x14ac:dyDescent="0.3">
      <c r="A206">
        <v>12</v>
      </c>
    </row>
    <row r="207" spans="1:1" x14ac:dyDescent="0.3">
      <c r="A207">
        <v>7</v>
      </c>
    </row>
    <row r="208" spans="1:1" x14ac:dyDescent="0.3">
      <c r="A208">
        <v>10</v>
      </c>
    </row>
    <row r="209" spans="1:1" x14ac:dyDescent="0.3">
      <c r="A209">
        <v>9</v>
      </c>
    </row>
    <row r="210" spans="1:1" x14ac:dyDescent="0.3">
      <c r="A210">
        <v>10</v>
      </c>
    </row>
    <row r="211" spans="1:1" x14ac:dyDescent="0.3">
      <c r="A211">
        <v>8</v>
      </c>
    </row>
    <row r="212" spans="1:1" x14ac:dyDescent="0.3">
      <c r="A212">
        <v>6</v>
      </c>
    </row>
    <row r="213" spans="1:1" x14ac:dyDescent="0.3">
      <c r="A213">
        <v>7</v>
      </c>
    </row>
    <row r="214" spans="1:1" x14ac:dyDescent="0.3">
      <c r="A214">
        <v>0</v>
      </c>
    </row>
    <row r="215" spans="1:1" x14ac:dyDescent="0.3">
      <c r="A215">
        <v>8</v>
      </c>
    </row>
    <row r="216" spans="1:1" x14ac:dyDescent="0.3">
      <c r="A216">
        <v>6</v>
      </c>
    </row>
    <row r="217" spans="1:1" x14ac:dyDescent="0.3">
      <c r="A217">
        <v>0</v>
      </c>
    </row>
    <row r="218" spans="1:1" x14ac:dyDescent="0.3">
      <c r="A218">
        <v>12</v>
      </c>
    </row>
    <row r="219" spans="1:1" x14ac:dyDescent="0.3">
      <c r="A219">
        <v>8</v>
      </c>
    </row>
    <row r="220" spans="1:1" x14ac:dyDescent="0.3">
      <c r="A220">
        <v>0</v>
      </c>
    </row>
    <row r="221" spans="1:1" x14ac:dyDescent="0.3">
      <c r="A221">
        <v>3</v>
      </c>
    </row>
    <row r="222" spans="1:1" x14ac:dyDescent="0.3">
      <c r="A222">
        <v>12</v>
      </c>
    </row>
    <row r="223" spans="1:1" x14ac:dyDescent="0.3">
      <c r="A223">
        <v>10</v>
      </c>
    </row>
    <row r="224" spans="1:1" x14ac:dyDescent="0.3">
      <c r="A224">
        <v>5</v>
      </c>
    </row>
    <row r="225" spans="1:1" x14ac:dyDescent="0.3">
      <c r="A225">
        <v>11</v>
      </c>
    </row>
    <row r="226" spans="1:1" x14ac:dyDescent="0.3">
      <c r="A226">
        <v>10</v>
      </c>
    </row>
    <row r="227" spans="1:1" x14ac:dyDescent="0.3">
      <c r="A227">
        <v>8</v>
      </c>
    </row>
    <row r="228" spans="1:1" x14ac:dyDescent="0.3">
      <c r="A228">
        <v>11</v>
      </c>
    </row>
    <row r="229" spans="1:1" x14ac:dyDescent="0.3">
      <c r="A229">
        <v>10</v>
      </c>
    </row>
    <row r="230" spans="1:1" x14ac:dyDescent="0.3">
      <c r="A230">
        <v>0</v>
      </c>
    </row>
    <row r="231" spans="1:1" x14ac:dyDescent="0.3">
      <c r="A231">
        <v>10</v>
      </c>
    </row>
    <row r="232" spans="1:1" x14ac:dyDescent="0.3">
      <c r="A232">
        <v>6</v>
      </c>
    </row>
    <row r="233" spans="1:1" x14ac:dyDescent="0.3">
      <c r="A233">
        <v>5</v>
      </c>
    </row>
    <row r="234" spans="1:1" x14ac:dyDescent="0.3">
      <c r="A234">
        <v>7</v>
      </c>
    </row>
    <row r="235" spans="1:1" x14ac:dyDescent="0.3">
      <c r="A235">
        <v>6</v>
      </c>
    </row>
    <row r="236" spans="1:1" x14ac:dyDescent="0.3">
      <c r="A236">
        <v>12</v>
      </c>
    </row>
    <row r="237" spans="1:1" x14ac:dyDescent="0.3">
      <c r="A237">
        <v>11</v>
      </c>
    </row>
    <row r="238" spans="1:1" x14ac:dyDescent="0.3">
      <c r="A238">
        <v>9</v>
      </c>
    </row>
    <row r="239" spans="1:1" x14ac:dyDescent="0.3">
      <c r="A239">
        <v>12</v>
      </c>
    </row>
    <row r="240" spans="1:1" x14ac:dyDescent="0.3">
      <c r="A240">
        <v>6</v>
      </c>
    </row>
    <row r="241" spans="1:1" x14ac:dyDescent="0.3">
      <c r="A241">
        <v>4</v>
      </c>
    </row>
    <row r="242" spans="1:1" x14ac:dyDescent="0.3">
      <c r="A242">
        <v>11</v>
      </c>
    </row>
    <row r="243" spans="1:1" x14ac:dyDescent="0.3">
      <c r="A243">
        <v>8</v>
      </c>
    </row>
    <row r="244" spans="1:1" x14ac:dyDescent="0.3">
      <c r="A244">
        <v>8</v>
      </c>
    </row>
    <row r="245" spans="1:1" x14ac:dyDescent="0.3">
      <c r="A245">
        <v>1</v>
      </c>
    </row>
    <row r="246" spans="1:1" x14ac:dyDescent="0.3">
      <c r="A246">
        <v>7</v>
      </c>
    </row>
    <row r="247" spans="1:1" x14ac:dyDescent="0.3">
      <c r="A247">
        <v>3</v>
      </c>
    </row>
    <row r="248" spans="1:1" x14ac:dyDescent="0.3">
      <c r="A248">
        <v>5</v>
      </c>
    </row>
    <row r="249" spans="1:1" x14ac:dyDescent="0.3">
      <c r="A249">
        <v>8</v>
      </c>
    </row>
    <row r="250" spans="1:1" x14ac:dyDescent="0.3">
      <c r="A250">
        <v>6</v>
      </c>
    </row>
    <row r="251" spans="1:1" x14ac:dyDescent="0.3">
      <c r="A251">
        <v>10</v>
      </c>
    </row>
    <row r="252" spans="1:1" x14ac:dyDescent="0.3">
      <c r="A252">
        <v>9</v>
      </c>
    </row>
    <row r="253" spans="1:1" x14ac:dyDescent="0.3">
      <c r="A253">
        <v>11</v>
      </c>
    </row>
    <row r="254" spans="1:1" x14ac:dyDescent="0.3">
      <c r="A254">
        <v>11</v>
      </c>
    </row>
    <row r="255" spans="1:1" x14ac:dyDescent="0.3">
      <c r="A255">
        <v>7</v>
      </c>
    </row>
    <row r="256" spans="1:1" x14ac:dyDescent="0.3">
      <c r="A256">
        <v>9</v>
      </c>
    </row>
    <row r="257" spans="1:1" x14ac:dyDescent="0.3">
      <c r="A257">
        <v>11</v>
      </c>
    </row>
    <row r="258" spans="1:1" x14ac:dyDescent="0.3">
      <c r="A258">
        <v>2</v>
      </c>
    </row>
    <row r="259" spans="1:1" x14ac:dyDescent="0.3">
      <c r="A259">
        <v>0</v>
      </c>
    </row>
    <row r="260" spans="1:1" x14ac:dyDescent="0.3">
      <c r="A260">
        <v>4</v>
      </c>
    </row>
    <row r="261" spans="1:1" x14ac:dyDescent="0.3">
      <c r="A261">
        <v>9</v>
      </c>
    </row>
    <row r="262" spans="1:1" x14ac:dyDescent="0.3">
      <c r="A262">
        <v>2</v>
      </c>
    </row>
    <row r="263" spans="1:1" x14ac:dyDescent="0.3">
      <c r="A263">
        <v>10</v>
      </c>
    </row>
    <row r="264" spans="1:1" x14ac:dyDescent="0.3">
      <c r="A264">
        <v>4</v>
      </c>
    </row>
    <row r="265" spans="1:1" x14ac:dyDescent="0.3">
      <c r="A265">
        <v>7</v>
      </c>
    </row>
    <row r="266" spans="1:1" x14ac:dyDescent="0.3">
      <c r="A266">
        <v>8</v>
      </c>
    </row>
    <row r="267" spans="1:1" x14ac:dyDescent="0.3">
      <c r="A267">
        <v>6</v>
      </c>
    </row>
    <row r="268" spans="1:1" x14ac:dyDescent="0.3">
      <c r="A268">
        <v>8</v>
      </c>
    </row>
    <row r="269" spans="1:1" x14ac:dyDescent="0.3">
      <c r="A269">
        <v>7</v>
      </c>
    </row>
    <row r="270" spans="1:1" x14ac:dyDescent="0.3">
      <c r="A270">
        <v>6</v>
      </c>
    </row>
    <row r="271" spans="1:1" x14ac:dyDescent="0.3">
      <c r="A271">
        <v>12</v>
      </c>
    </row>
    <row r="272" spans="1:1" x14ac:dyDescent="0.3">
      <c r="A272">
        <v>10</v>
      </c>
    </row>
    <row r="273" spans="1:1" x14ac:dyDescent="0.3">
      <c r="A273">
        <v>0</v>
      </c>
    </row>
    <row r="274" spans="1:1" x14ac:dyDescent="0.3">
      <c r="A274">
        <v>8</v>
      </c>
    </row>
    <row r="275" spans="1:1" x14ac:dyDescent="0.3">
      <c r="A275">
        <v>8</v>
      </c>
    </row>
    <row r="276" spans="1:1" x14ac:dyDescent="0.3">
      <c r="A276">
        <v>7</v>
      </c>
    </row>
    <row r="277" spans="1:1" x14ac:dyDescent="0.3">
      <c r="A277">
        <v>9</v>
      </c>
    </row>
    <row r="278" spans="1:1" x14ac:dyDescent="0.3">
      <c r="A278">
        <v>8</v>
      </c>
    </row>
    <row r="279" spans="1:1" x14ac:dyDescent="0.3">
      <c r="A279">
        <v>3</v>
      </c>
    </row>
    <row r="280" spans="1:1" x14ac:dyDescent="0.3">
      <c r="A280">
        <v>10</v>
      </c>
    </row>
    <row r="281" spans="1:1" x14ac:dyDescent="0.3">
      <c r="A281">
        <v>5</v>
      </c>
    </row>
    <row r="282" spans="1:1" x14ac:dyDescent="0.3">
      <c r="A282">
        <v>8</v>
      </c>
    </row>
    <row r="283" spans="1:1" x14ac:dyDescent="0.3">
      <c r="A283">
        <v>0</v>
      </c>
    </row>
    <row r="284" spans="1:1" x14ac:dyDescent="0.3">
      <c r="A284">
        <v>5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10</v>
      </c>
    </row>
    <row r="288" spans="1:1" x14ac:dyDescent="0.3">
      <c r="A288">
        <v>8</v>
      </c>
    </row>
    <row r="289" spans="1:1" x14ac:dyDescent="0.3">
      <c r="A289">
        <v>5</v>
      </c>
    </row>
    <row r="290" spans="1:1" x14ac:dyDescent="0.3">
      <c r="A290">
        <v>7</v>
      </c>
    </row>
    <row r="291" spans="1:1" x14ac:dyDescent="0.3">
      <c r="A291">
        <v>6</v>
      </c>
    </row>
    <row r="292" spans="1:1" x14ac:dyDescent="0.3">
      <c r="A292">
        <v>11</v>
      </c>
    </row>
    <row r="293" spans="1:1" x14ac:dyDescent="0.3">
      <c r="A293">
        <v>5</v>
      </c>
    </row>
    <row r="294" spans="1:1" x14ac:dyDescent="0.3">
      <c r="A294">
        <v>2</v>
      </c>
    </row>
    <row r="295" spans="1:1" x14ac:dyDescent="0.3">
      <c r="A295">
        <v>0</v>
      </c>
    </row>
    <row r="296" spans="1:1" x14ac:dyDescent="0.3">
      <c r="A296">
        <v>11</v>
      </c>
    </row>
    <row r="297" spans="1:1" x14ac:dyDescent="0.3">
      <c r="A297">
        <v>10</v>
      </c>
    </row>
    <row r="298" spans="1:1" x14ac:dyDescent="0.3">
      <c r="A298">
        <v>11</v>
      </c>
    </row>
    <row r="299" spans="1:1" x14ac:dyDescent="0.3">
      <c r="A299">
        <v>7</v>
      </c>
    </row>
    <row r="300" spans="1:1" x14ac:dyDescent="0.3">
      <c r="A300">
        <v>12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10</v>
      </c>
    </row>
    <row r="304" spans="1:1" x14ac:dyDescent="0.3">
      <c r="A304">
        <v>10</v>
      </c>
    </row>
    <row r="305" spans="1:1" x14ac:dyDescent="0.3">
      <c r="A305">
        <v>10</v>
      </c>
    </row>
    <row r="306" spans="1:1" x14ac:dyDescent="0.3">
      <c r="A306">
        <v>5</v>
      </c>
    </row>
    <row r="307" spans="1:1" x14ac:dyDescent="0.3">
      <c r="A307">
        <v>7</v>
      </c>
    </row>
    <row r="308" spans="1:1" x14ac:dyDescent="0.3">
      <c r="A308">
        <v>7</v>
      </c>
    </row>
    <row r="309" spans="1:1" x14ac:dyDescent="0.3">
      <c r="A309">
        <v>4</v>
      </c>
    </row>
    <row r="310" spans="1:1" x14ac:dyDescent="0.3">
      <c r="A310">
        <v>0</v>
      </c>
    </row>
    <row r="311" spans="1:1" x14ac:dyDescent="0.3">
      <c r="A311">
        <v>5</v>
      </c>
    </row>
    <row r="312" spans="1:1" x14ac:dyDescent="0.3">
      <c r="A312">
        <v>11</v>
      </c>
    </row>
    <row r="313" spans="1:1" x14ac:dyDescent="0.3">
      <c r="A313">
        <v>0</v>
      </c>
    </row>
    <row r="314" spans="1:1" x14ac:dyDescent="0.3">
      <c r="A314">
        <v>6</v>
      </c>
    </row>
    <row r="315" spans="1:1" x14ac:dyDescent="0.3">
      <c r="A315">
        <v>10</v>
      </c>
    </row>
    <row r="316" spans="1:1" x14ac:dyDescent="0.3">
      <c r="A316">
        <v>11</v>
      </c>
    </row>
    <row r="317" spans="1:1" x14ac:dyDescent="0.3">
      <c r="A317">
        <v>5</v>
      </c>
    </row>
    <row r="318" spans="1:1" x14ac:dyDescent="0.3">
      <c r="A318">
        <v>7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6</v>
      </c>
    </row>
    <row r="322" spans="1:1" x14ac:dyDescent="0.3">
      <c r="A322">
        <v>8</v>
      </c>
    </row>
    <row r="323" spans="1:1" x14ac:dyDescent="0.3">
      <c r="A323">
        <v>4</v>
      </c>
    </row>
    <row r="324" spans="1:1" x14ac:dyDescent="0.3">
      <c r="A324">
        <v>10</v>
      </c>
    </row>
    <row r="325" spans="1:1" x14ac:dyDescent="0.3">
      <c r="A325">
        <v>6</v>
      </c>
    </row>
    <row r="326" spans="1:1" x14ac:dyDescent="0.3">
      <c r="A326">
        <v>7</v>
      </c>
    </row>
    <row r="327" spans="1:1" x14ac:dyDescent="0.3">
      <c r="A327">
        <v>6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4</v>
      </c>
    </row>
    <row r="331" spans="1:1" x14ac:dyDescent="0.3">
      <c r="A331">
        <v>4</v>
      </c>
    </row>
    <row r="332" spans="1:1" x14ac:dyDescent="0.3">
      <c r="A332">
        <v>6</v>
      </c>
    </row>
    <row r="333" spans="1:1" x14ac:dyDescent="0.3">
      <c r="A333">
        <v>10</v>
      </c>
    </row>
    <row r="334" spans="1:1" x14ac:dyDescent="0.3">
      <c r="A334">
        <v>6</v>
      </c>
    </row>
    <row r="335" spans="1:1" x14ac:dyDescent="0.3">
      <c r="A335">
        <v>8</v>
      </c>
    </row>
    <row r="336" spans="1:1" x14ac:dyDescent="0.3">
      <c r="A336">
        <v>5</v>
      </c>
    </row>
    <row r="337" spans="1:1" x14ac:dyDescent="0.3">
      <c r="A337">
        <v>11</v>
      </c>
    </row>
    <row r="338" spans="1:1" x14ac:dyDescent="0.3">
      <c r="A338">
        <v>6</v>
      </c>
    </row>
    <row r="339" spans="1:1" x14ac:dyDescent="0.3">
      <c r="A339">
        <v>9</v>
      </c>
    </row>
    <row r="340" spans="1:1" x14ac:dyDescent="0.3">
      <c r="A340">
        <v>9</v>
      </c>
    </row>
    <row r="341" spans="1:1" x14ac:dyDescent="0.3">
      <c r="A341">
        <v>5</v>
      </c>
    </row>
    <row r="342" spans="1:1" x14ac:dyDescent="0.3">
      <c r="A342">
        <v>6</v>
      </c>
    </row>
    <row r="343" spans="1:1" x14ac:dyDescent="0.3">
      <c r="A343">
        <v>9</v>
      </c>
    </row>
    <row r="344" spans="1:1" x14ac:dyDescent="0.3">
      <c r="A344">
        <v>9</v>
      </c>
    </row>
    <row r="345" spans="1:1" x14ac:dyDescent="0.3">
      <c r="A345">
        <v>9</v>
      </c>
    </row>
    <row r="346" spans="1:1" x14ac:dyDescent="0.3">
      <c r="A346">
        <v>11</v>
      </c>
    </row>
    <row r="347" spans="1:1" x14ac:dyDescent="0.3">
      <c r="A347">
        <v>10</v>
      </c>
    </row>
    <row r="348" spans="1:1" x14ac:dyDescent="0.3">
      <c r="A348">
        <v>6</v>
      </c>
    </row>
    <row r="349" spans="1:1" x14ac:dyDescent="0.3">
      <c r="A349">
        <v>10</v>
      </c>
    </row>
    <row r="350" spans="1:1" x14ac:dyDescent="0.3">
      <c r="A350">
        <v>11</v>
      </c>
    </row>
    <row r="351" spans="1:1" x14ac:dyDescent="0.3">
      <c r="A351">
        <v>0</v>
      </c>
    </row>
    <row r="352" spans="1:1" x14ac:dyDescent="0.3">
      <c r="A352">
        <v>10</v>
      </c>
    </row>
    <row r="353" spans="1:1" x14ac:dyDescent="0.3">
      <c r="A353">
        <v>8</v>
      </c>
    </row>
    <row r="354" spans="1:1" x14ac:dyDescent="0.3">
      <c r="A354">
        <v>2</v>
      </c>
    </row>
    <row r="355" spans="1:1" x14ac:dyDescent="0.3">
      <c r="A355">
        <v>7</v>
      </c>
    </row>
    <row r="356" spans="1:1" x14ac:dyDescent="0.3">
      <c r="A356">
        <v>9</v>
      </c>
    </row>
    <row r="357" spans="1:1" x14ac:dyDescent="0.3">
      <c r="A357">
        <v>2</v>
      </c>
    </row>
    <row r="358" spans="1:1" x14ac:dyDescent="0.3">
      <c r="A358">
        <v>11</v>
      </c>
    </row>
    <row r="359" spans="1:1" x14ac:dyDescent="0.3">
      <c r="A359">
        <v>12</v>
      </c>
    </row>
    <row r="360" spans="1:1" x14ac:dyDescent="0.3">
      <c r="A360">
        <v>4</v>
      </c>
    </row>
    <row r="361" spans="1:1" x14ac:dyDescent="0.3">
      <c r="A361">
        <v>11</v>
      </c>
    </row>
    <row r="362" spans="1:1" x14ac:dyDescent="0.3">
      <c r="A362">
        <v>10</v>
      </c>
    </row>
    <row r="363" spans="1:1" x14ac:dyDescent="0.3">
      <c r="A363">
        <v>6</v>
      </c>
    </row>
    <row r="364" spans="1:1" x14ac:dyDescent="0.3">
      <c r="A364">
        <v>8</v>
      </c>
    </row>
    <row r="365" spans="1:1" x14ac:dyDescent="0.3">
      <c r="A365">
        <v>0</v>
      </c>
    </row>
    <row r="366" spans="1:1" x14ac:dyDescent="0.3">
      <c r="A366">
        <v>4</v>
      </c>
    </row>
    <row r="367" spans="1:1" x14ac:dyDescent="0.3">
      <c r="A367">
        <v>6</v>
      </c>
    </row>
    <row r="368" spans="1:1" x14ac:dyDescent="0.3">
      <c r="A368">
        <v>6</v>
      </c>
    </row>
    <row r="369" spans="1:1" x14ac:dyDescent="0.3">
      <c r="A369">
        <v>7</v>
      </c>
    </row>
    <row r="370" spans="1:1" x14ac:dyDescent="0.3">
      <c r="A370">
        <v>12</v>
      </c>
    </row>
    <row r="371" spans="1:1" x14ac:dyDescent="0.3">
      <c r="A371">
        <v>11</v>
      </c>
    </row>
    <row r="372" spans="1:1" x14ac:dyDescent="0.3">
      <c r="A372">
        <v>12</v>
      </c>
    </row>
    <row r="373" spans="1:1" x14ac:dyDescent="0.3">
      <c r="A373">
        <v>9</v>
      </c>
    </row>
    <row r="374" spans="1:1" x14ac:dyDescent="0.3">
      <c r="A374">
        <v>9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6</v>
      </c>
    </row>
    <row r="378" spans="1:1" x14ac:dyDescent="0.3">
      <c r="A378">
        <v>6</v>
      </c>
    </row>
    <row r="379" spans="1:1" x14ac:dyDescent="0.3">
      <c r="A379">
        <v>7</v>
      </c>
    </row>
    <row r="380" spans="1:1" x14ac:dyDescent="0.3">
      <c r="A380">
        <v>11</v>
      </c>
    </row>
    <row r="381" spans="1:1" x14ac:dyDescent="0.3">
      <c r="A381">
        <v>6</v>
      </c>
    </row>
    <row r="382" spans="1:1" x14ac:dyDescent="0.3">
      <c r="A382">
        <v>8</v>
      </c>
    </row>
    <row r="383" spans="1:1" x14ac:dyDescent="0.3">
      <c r="A383">
        <v>6</v>
      </c>
    </row>
    <row r="384" spans="1:1" x14ac:dyDescent="0.3">
      <c r="A384">
        <v>11</v>
      </c>
    </row>
    <row r="385" spans="1:1" x14ac:dyDescent="0.3">
      <c r="A385">
        <v>11</v>
      </c>
    </row>
    <row r="386" spans="1:1" x14ac:dyDescent="0.3">
      <c r="A386">
        <v>6</v>
      </c>
    </row>
    <row r="387" spans="1:1" x14ac:dyDescent="0.3">
      <c r="A387">
        <v>8</v>
      </c>
    </row>
    <row r="388" spans="1:1" x14ac:dyDescent="0.3">
      <c r="A388">
        <v>0</v>
      </c>
    </row>
    <row r="389" spans="1:1" x14ac:dyDescent="0.3">
      <c r="A389">
        <v>5</v>
      </c>
    </row>
    <row r="390" spans="1:1" x14ac:dyDescent="0.3">
      <c r="A390">
        <v>7</v>
      </c>
    </row>
    <row r="391" spans="1:1" x14ac:dyDescent="0.3">
      <c r="A391">
        <v>11</v>
      </c>
    </row>
    <row r="392" spans="1:1" x14ac:dyDescent="0.3">
      <c r="A392">
        <v>11</v>
      </c>
    </row>
    <row r="393" spans="1:1" x14ac:dyDescent="0.3">
      <c r="A393">
        <v>0</v>
      </c>
    </row>
    <row r="394" spans="1:1" x14ac:dyDescent="0.3">
      <c r="A394">
        <v>7</v>
      </c>
    </row>
    <row r="395" spans="1:1" x14ac:dyDescent="0.3">
      <c r="A395">
        <v>0</v>
      </c>
    </row>
    <row r="396" spans="1:1" x14ac:dyDescent="0.3">
      <c r="A396">
        <v>6</v>
      </c>
    </row>
    <row r="397" spans="1:1" x14ac:dyDescent="0.3">
      <c r="A397">
        <v>9</v>
      </c>
    </row>
    <row r="398" spans="1:1" x14ac:dyDescent="0.3">
      <c r="A398">
        <v>10</v>
      </c>
    </row>
    <row r="399" spans="1:1" x14ac:dyDescent="0.3">
      <c r="A399">
        <v>7</v>
      </c>
    </row>
    <row r="400" spans="1:1" x14ac:dyDescent="0.3">
      <c r="A400">
        <v>4</v>
      </c>
    </row>
    <row r="401" spans="1:1" x14ac:dyDescent="0.3">
      <c r="A401">
        <v>6</v>
      </c>
    </row>
    <row r="402" spans="1:1" x14ac:dyDescent="0.3">
      <c r="A402">
        <v>9</v>
      </c>
    </row>
    <row r="403" spans="1:1" x14ac:dyDescent="0.3">
      <c r="A403">
        <v>7</v>
      </c>
    </row>
    <row r="404" spans="1:1" x14ac:dyDescent="0.3">
      <c r="A404">
        <v>5</v>
      </c>
    </row>
    <row r="405" spans="1:1" x14ac:dyDescent="0.3">
      <c r="A405">
        <v>7</v>
      </c>
    </row>
    <row r="406" spans="1:1" x14ac:dyDescent="0.3">
      <c r="A406">
        <v>7</v>
      </c>
    </row>
    <row r="407" spans="1:1" x14ac:dyDescent="0.3">
      <c r="A407">
        <v>11</v>
      </c>
    </row>
    <row r="408" spans="1:1" x14ac:dyDescent="0.3">
      <c r="A408">
        <v>10</v>
      </c>
    </row>
    <row r="409" spans="1:1" x14ac:dyDescent="0.3">
      <c r="A409">
        <v>3</v>
      </c>
    </row>
    <row r="410" spans="1:1" x14ac:dyDescent="0.3">
      <c r="A410">
        <v>12</v>
      </c>
    </row>
    <row r="411" spans="1:1" x14ac:dyDescent="0.3">
      <c r="A411">
        <v>4</v>
      </c>
    </row>
    <row r="412" spans="1:1" x14ac:dyDescent="0.3">
      <c r="A412">
        <v>1</v>
      </c>
    </row>
    <row r="413" spans="1:1" x14ac:dyDescent="0.3">
      <c r="A413">
        <v>5</v>
      </c>
    </row>
    <row r="414" spans="1:1" x14ac:dyDescent="0.3">
      <c r="A414">
        <v>0</v>
      </c>
    </row>
    <row r="415" spans="1:1" x14ac:dyDescent="0.3">
      <c r="A415">
        <v>8</v>
      </c>
    </row>
    <row r="416" spans="1:1" x14ac:dyDescent="0.3">
      <c r="A416">
        <v>5</v>
      </c>
    </row>
    <row r="417" spans="1:1" x14ac:dyDescent="0.3">
      <c r="A417">
        <v>12</v>
      </c>
    </row>
    <row r="418" spans="1:1" x14ac:dyDescent="0.3">
      <c r="A418">
        <v>0</v>
      </c>
    </row>
    <row r="419" spans="1:1" x14ac:dyDescent="0.3">
      <c r="A419">
        <v>10</v>
      </c>
    </row>
    <row r="420" spans="1:1" x14ac:dyDescent="0.3">
      <c r="A420">
        <v>12</v>
      </c>
    </row>
    <row r="421" spans="1:1" x14ac:dyDescent="0.3">
      <c r="A421">
        <v>1</v>
      </c>
    </row>
    <row r="422" spans="1:1" x14ac:dyDescent="0.3">
      <c r="A422">
        <v>9</v>
      </c>
    </row>
    <row r="423" spans="1:1" x14ac:dyDescent="0.3">
      <c r="A423">
        <v>8</v>
      </c>
    </row>
    <row r="424" spans="1:1" x14ac:dyDescent="0.3">
      <c r="A424">
        <v>0</v>
      </c>
    </row>
    <row r="425" spans="1:1" x14ac:dyDescent="0.3">
      <c r="A425">
        <v>6</v>
      </c>
    </row>
    <row r="426" spans="1:1" x14ac:dyDescent="0.3">
      <c r="A426">
        <v>12</v>
      </c>
    </row>
    <row r="427" spans="1:1" x14ac:dyDescent="0.3">
      <c r="A427">
        <v>4</v>
      </c>
    </row>
    <row r="428" spans="1:1" x14ac:dyDescent="0.3">
      <c r="A428">
        <v>6</v>
      </c>
    </row>
    <row r="429" spans="1:1" x14ac:dyDescent="0.3">
      <c r="A429">
        <v>0</v>
      </c>
    </row>
    <row r="430" spans="1:1" x14ac:dyDescent="0.3">
      <c r="A430">
        <v>8</v>
      </c>
    </row>
    <row r="431" spans="1:1" x14ac:dyDescent="0.3">
      <c r="A431">
        <v>10</v>
      </c>
    </row>
    <row r="432" spans="1:1" x14ac:dyDescent="0.3">
      <c r="A432">
        <v>11</v>
      </c>
    </row>
    <row r="433" spans="1:1" x14ac:dyDescent="0.3">
      <c r="A433">
        <v>8</v>
      </c>
    </row>
    <row r="434" spans="1:1" x14ac:dyDescent="0.3">
      <c r="A434">
        <v>12</v>
      </c>
    </row>
    <row r="435" spans="1:1" x14ac:dyDescent="0.3">
      <c r="A435">
        <v>8</v>
      </c>
    </row>
    <row r="436" spans="1:1" x14ac:dyDescent="0.3">
      <c r="A436">
        <v>10</v>
      </c>
    </row>
    <row r="437" spans="1:1" x14ac:dyDescent="0.3">
      <c r="A437">
        <v>8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6</v>
      </c>
    </row>
    <row r="441" spans="1:1" x14ac:dyDescent="0.3">
      <c r="A441">
        <v>11</v>
      </c>
    </row>
    <row r="442" spans="1:1" x14ac:dyDescent="0.3">
      <c r="A442">
        <v>3</v>
      </c>
    </row>
    <row r="443" spans="1:1" x14ac:dyDescent="0.3">
      <c r="A443">
        <v>10</v>
      </c>
    </row>
    <row r="444" spans="1:1" x14ac:dyDescent="0.3">
      <c r="A444">
        <v>7</v>
      </c>
    </row>
    <row r="445" spans="1:1" x14ac:dyDescent="0.3">
      <c r="A445">
        <v>6</v>
      </c>
    </row>
    <row r="446" spans="1:1" x14ac:dyDescent="0.3">
      <c r="A446">
        <v>4</v>
      </c>
    </row>
    <row r="447" spans="1:1" x14ac:dyDescent="0.3">
      <c r="A447">
        <v>12</v>
      </c>
    </row>
    <row r="448" spans="1:1" x14ac:dyDescent="0.3">
      <c r="A448">
        <v>7</v>
      </c>
    </row>
    <row r="449" spans="1:1" x14ac:dyDescent="0.3">
      <c r="A449">
        <v>7</v>
      </c>
    </row>
    <row r="450" spans="1:1" x14ac:dyDescent="0.3">
      <c r="A450">
        <v>12</v>
      </c>
    </row>
    <row r="451" spans="1:1" x14ac:dyDescent="0.3">
      <c r="A451">
        <v>10</v>
      </c>
    </row>
    <row r="452" spans="1:1" x14ac:dyDescent="0.3">
      <c r="A452">
        <v>3</v>
      </c>
    </row>
    <row r="453" spans="1:1" x14ac:dyDescent="0.3">
      <c r="A453">
        <v>7</v>
      </c>
    </row>
    <row r="454" spans="1:1" x14ac:dyDescent="0.3">
      <c r="A454">
        <v>9</v>
      </c>
    </row>
    <row r="455" spans="1:1" x14ac:dyDescent="0.3">
      <c r="A455">
        <v>6</v>
      </c>
    </row>
    <row r="456" spans="1:1" x14ac:dyDescent="0.3">
      <c r="A456">
        <v>6</v>
      </c>
    </row>
    <row r="457" spans="1:1" x14ac:dyDescent="0.3">
      <c r="A457">
        <v>4</v>
      </c>
    </row>
    <row r="458" spans="1:1" x14ac:dyDescent="0.3">
      <c r="A458">
        <v>6</v>
      </c>
    </row>
    <row r="459" spans="1:1" x14ac:dyDescent="0.3">
      <c r="A459">
        <v>8</v>
      </c>
    </row>
    <row r="460" spans="1:1" x14ac:dyDescent="0.3">
      <c r="A460">
        <v>0</v>
      </c>
    </row>
    <row r="461" spans="1:1" x14ac:dyDescent="0.3">
      <c r="A461">
        <v>8</v>
      </c>
    </row>
    <row r="462" spans="1:1" x14ac:dyDescent="0.3">
      <c r="A462">
        <v>4</v>
      </c>
    </row>
    <row r="463" spans="1:1" x14ac:dyDescent="0.3">
      <c r="A463">
        <v>0</v>
      </c>
    </row>
    <row r="464" spans="1:1" x14ac:dyDescent="0.3">
      <c r="A464">
        <v>9</v>
      </c>
    </row>
    <row r="465" spans="1:1" x14ac:dyDescent="0.3">
      <c r="A465">
        <v>0</v>
      </c>
    </row>
    <row r="466" spans="1:1" x14ac:dyDescent="0.3">
      <c r="A466">
        <v>6</v>
      </c>
    </row>
    <row r="467" spans="1:1" x14ac:dyDescent="0.3">
      <c r="A467">
        <v>6</v>
      </c>
    </row>
    <row r="468" spans="1:1" x14ac:dyDescent="0.3">
      <c r="A468">
        <v>5</v>
      </c>
    </row>
    <row r="469" spans="1:1" x14ac:dyDescent="0.3">
      <c r="A469">
        <v>8</v>
      </c>
    </row>
    <row r="470" spans="1:1" x14ac:dyDescent="0.3">
      <c r="A470">
        <v>5</v>
      </c>
    </row>
    <row r="471" spans="1:1" x14ac:dyDescent="0.3">
      <c r="A471">
        <v>8</v>
      </c>
    </row>
    <row r="472" spans="1:1" x14ac:dyDescent="0.3">
      <c r="A472">
        <v>4</v>
      </c>
    </row>
    <row r="473" spans="1:1" x14ac:dyDescent="0.3">
      <c r="A473">
        <v>2</v>
      </c>
    </row>
    <row r="474" spans="1:1" x14ac:dyDescent="0.3">
      <c r="A474">
        <v>9</v>
      </c>
    </row>
    <row r="475" spans="1:1" x14ac:dyDescent="0.3">
      <c r="A475">
        <v>7</v>
      </c>
    </row>
    <row r="476" spans="1:1" x14ac:dyDescent="0.3">
      <c r="A476">
        <v>0</v>
      </c>
    </row>
    <row r="477" spans="1:1" x14ac:dyDescent="0.3">
      <c r="A477">
        <v>5</v>
      </c>
    </row>
    <row r="478" spans="1:1" x14ac:dyDescent="0.3">
      <c r="A478">
        <v>11</v>
      </c>
    </row>
    <row r="479" spans="1:1" x14ac:dyDescent="0.3">
      <c r="A479">
        <v>3</v>
      </c>
    </row>
    <row r="480" spans="1:1" x14ac:dyDescent="0.3">
      <c r="A480">
        <v>7</v>
      </c>
    </row>
    <row r="481" spans="1:1" x14ac:dyDescent="0.3">
      <c r="A481">
        <v>0</v>
      </c>
    </row>
    <row r="482" spans="1:1" x14ac:dyDescent="0.3">
      <c r="A482">
        <v>9</v>
      </c>
    </row>
    <row r="483" spans="1:1" x14ac:dyDescent="0.3">
      <c r="A483">
        <v>11</v>
      </c>
    </row>
    <row r="484" spans="1:1" x14ac:dyDescent="0.3">
      <c r="A484">
        <v>2</v>
      </c>
    </row>
    <row r="485" spans="1:1" x14ac:dyDescent="0.3">
      <c r="A485">
        <v>6</v>
      </c>
    </row>
    <row r="486" spans="1:1" x14ac:dyDescent="0.3">
      <c r="A486">
        <v>11</v>
      </c>
    </row>
    <row r="487" spans="1:1" x14ac:dyDescent="0.3">
      <c r="A487">
        <v>8</v>
      </c>
    </row>
    <row r="488" spans="1:1" x14ac:dyDescent="0.3">
      <c r="A488">
        <v>11</v>
      </c>
    </row>
    <row r="489" spans="1:1" x14ac:dyDescent="0.3">
      <c r="A489">
        <v>6</v>
      </c>
    </row>
    <row r="490" spans="1:1" x14ac:dyDescent="0.3">
      <c r="A490">
        <v>7</v>
      </c>
    </row>
    <row r="491" spans="1:1" x14ac:dyDescent="0.3">
      <c r="A491">
        <v>9</v>
      </c>
    </row>
    <row r="492" spans="1:1" x14ac:dyDescent="0.3">
      <c r="A492">
        <v>8</v>
      </c>
    </row>
    <row r="493" spans="1:1" x14ac:dyDescent="0.3">
      <c r="A493">
        <v>6</v>
      </c>
    </row>
    <row r="494" spans="1:1" x14ac:dyDescent="0.3">
      <c r="A494">
        <v>6</v>
      </c>
    </row>
    <row r="495" spans="1:1" x14ac:dyDescent="0.3">
      <c r="A495">
        <v>11</v>
      </c>
    </row>
    <row r="496" spans="1:1" x14ac:dyDescent="0.3">
      <c r="A496">
        <v>9</v>
      </c>
    </row>
    <row r="497" spans="1:1" x14ac:dyDescent="0.3">
      <c r="A497">
        <v>7</v>
      </c>
    </row>
    <row r="498" spans="1:1" x14ac:dyDescent="0.3">
      <c r="A498">
        <v>9</v>
      </c>
    </row>
    <row r="499" spans="1:1" x14ac:dyDescent="0.3">
      <c r="A499">
        <v>0</v>
      </c>
    </row>
    <row r="500" spans="1:1" x14ac:dyDescent="0.3">
      <c r="A500">
        <v>10</v>
      </c>
    </row>
    <row r="501" spans="1:1" x14ac:dyDescent="0.3">
      <c r="A501">
        <v>10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1</v>
      </c>
    </row>
    <row r="506" spans="1:1" x14ac:dyDescent="0.3">
      <c r="A506">
        <v>3</v>
      </c>
    </row>
    <row r="507" spans="1:1" x14ac:dyDescent="0.3">
      <c r="A507">
        <v>2</v>
      </c>
    </row>
    <row r="508" spans="1:1" x14ac:dyDescent="0.3">
      <c r="A508">
        <v>9</v>
      </c>
    </row>
    <row r="509" spans="1:1" x14ac:dyDescent="0.3">
      <c r="A509">
        <v>10</v>
      </c>
    </row>
    <row r="510" spans="1:1" x14ac:dyDescent="0.3">
      <c r="A510">
        <v>3</v>
      </c>
    </row>
    <row r="511" spans="1:1" x14ac:dyDescent="0.3">
      <c r="A511">
        <v>1</v>
      </c>
    </row>
    <row r="512" spans="1:1" x14ac:dyDescent="0.3">
      <c r="A512">
        <v>0</v>
      </c>
    </row>
    <row r="513" spans="1:1" x14ac:dyDescent="0.3">
      <c r="A513">
        <v>9</v>
      </c>
    </row>
    <row r="514" spans="1:1" x14ac:dyDescent="0.3">
      <c r="A514">
        <v>6</v>
      </c>
    </row>
    <row r="515" spans="1:1" x14ac:dyDescent="0.3">
      <c r="A515">
        <v>6</v>
      </c>
    </row>
    <row r="516" spans="1:1" x14ac:dyDescent="0.3">
      <c r="A516">
        <v>8</v>
      </c>
    </row>
    <row r="517" spans="1:1" x14ac:dyDescent="0.3">
      <c r="A517">
        <v>7</v>
      </c>
    </row>
    <row r="518" spans="1:1" x14ac:dyDescent="0.3">
      <c r="A518">
        <v>10</v>
      </c>
    </row>
    <row r="519" spans="1:1" x14ac:dyDescent="0.3">
      <c r="A519">
        <v>0</v>
      </c>
    </row>
    <row r="520" spans="1:1" x14ac:dyDescent="0.3">
      <c r="A520">
        <v>10</v>
      </c>
    </row>
    <row r="521" spans="1:1" x14ac:dyDescent="0.3">
      <c r="A521">
        <v>2</v>
      </c>
    </row>
    <row r="522" spans="1:1" x14ac:dyDescent="0.3">
      <c r="A522">
        <v>4</v>
      </c>
    </row>
    <row r="523" spans="1:1" x14ac:dyDescent="0.3">
      <c r="A523">
        <v>3</v>
      </c>
    </row>
    <row r="524" spans="1:1" x14ac:dyDescent="0.3">
      <c r="A524">
        <v>2</v>
      </c>
    </row>
    <row r="525" spans="1:1" x14ac:dyDescent="0.3">
      <c r="A525">
        <v>8</v>
      </c>
    </row>
    <row r="526" spans="1:1" x14ac:dyDescent="0.3">
      <c r="A526">
        <v>6</v>
      </c>
    </row>
    <row r="527" spans="1:1" x14ac:dyDescent="0.3">
      <c r="A527">
        <v>1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8</v>
      </c>
    </row>
    <row r="531" spans="1:1" x14ac:dyDescent="0.3">
      <c r="A531">
        <v>11</v>
      </c>
    </row>
    <row r="532" spans="1:1" x14ac:dyDescent="0.3">
      <c r="A532">
        <v>9</v>
      </c>
    </row>
    <row r="533" spans="1:1" x14ac:dyDescent="0.3">
      <c r="A533">
        <v>12</v>
      </c>
    </row>
    <row r="534" spans="1:1" x14ac:dyDescent="0.3">
      <c r="A534">
        <v>6</v>
      </c>
    </row>
    <row r="535" spans="1:1" x14ac:dyDescent="0.3">
      <c r="A535">
        <v>10</v>
      </c>
    </row>
    <row r="536" spans="1:1" x14ac:dyDescent="0.3">
      <c r="A536">
        <v>10</v>
      </c>
    </row>
    <row r="537" spans="1:1" x14ac:dyDescent="0.3">
      <c r="A537">
        <v>9</v>
      </c>
    </row>
    <row r="538" spans="1:1" x14ac:dyDescent="0.3">
      <c r="A538">
        <v>12</v>
      </c>
    </row>
    <row r="539" spans="1:1" x14ac:dyDescent="0.3">
      <c r="A539">
        <v>12</v>
      </c>
    </row>
    <row r="540" spans="1:1" x14ac:dyDescent="0.3">
      <c r="A540">
        <v>5</v>
      </c>
    </row>
    <row r="541" spans="1:1" x14ac:dyDescent="0.3">
      <c r="A541">
        <v>9</v>
      </c>
    </row>
    <row r="542" spans="1:1" x14ac:dyDescent="0.3">
      <c r="A542">
        <v>9</v>
      </c>
    </row>
    <row r="543" spans="1:1" x14ac:dyDescent="0.3">
      <c r="A543">
        <v>7</v>
      </c>
    </row>
    <row r="544" spans="1:1" x14ac:dyDescent="0.3">
      <c r="A544">
        <v>9</v>
      </c>
    </row>
    <row r="545" spans="1:1" x14ac:dyDescent="0.3">
      <c r="A545">
        <v>6</v>
      </c>
    </row>
    <row r="546" spans="1:1" x14ac:dyDescent="0.3">
      <c r="A546">
        <v>10</v>
      </c>
    </row>
    <row r="547" spans="1:1" x14ac:dyDescent="0.3">
      <c r="A547">
        <v>10</v>
      </c>
    </row>
    <row r="548" spans="1:1" x14ac:dyDescent="0.3">
      <c r="A548">
        <v>12</v>
      </c>
    </row>
    <row r="549" spans="1:1" x14ac:dyDescent="0.3">
      <c r="A549">
        <v>9</v>
      </c>
    </row>
    <row r="550" spans="1:1" x14ac:dyDescent="0.3">
      <c r="A550">
        <v>4</v>
      </c>
    </row>
    <row r="551" spans="1:1" x14ac:dyDescent="0.3">
      <c r="A551">
        <v>11</v>
      </c>
    </row>
    <row r="552" spans="1:1" x14ac:dyDescent="0.3">
      <c r="A552">
        <v>8</v>
      </c>
    </row>
    <row r="553" spans="1:1" x14ac:dyDescent="0.3">
      <c r="A553">
        <v>11</v>
      </c>
    </row>
    <row r="554" spans="1:1" x14ac:dyDescent="0.3">
      <c r="A554">
        <v>5</v>
      </c>
    </row>
    <row r="555" spans="1:1" x14ac:dyDescent="0.3">
      <c r="A555">
        <v>4</v>
      </c>
    </row>
    <row r="556" spans="1:1" x14ac:dyDescent="0.3">
      <c r="A556">
        <v>4</v>
      </c>
    </row>
    <row r="557" spans="1:1" x14ac:dyDescent="0.3">
      <c r="A557">
        <v>7</v>
      </c>
    </row>
    <row r="558" spans="1:1" x14ac:dyDescent="0.3">
      <c r="A558">
        <v>5</v>
      </c>
    </row>
    <row r="559" spans="1:1" x14ac:dyDescent="0.3">
      <c r="A559">
        <v>12</v>
      </c>
    </row>
    <row r="560" spans="1:1" x14ac:dyDescent="0.3">
      <c r="A560">
        <v>10</v>
      </c>
    </row>
    <row r="561" spans="1:1" x14ac:dyDescent="0.3">
      <c r="A561">
        <v>11</v>
      </c>
    </row>
    <row r="562" spans="1:1" x14ac:dyDescent="0.3">
      <c r="A562">
        <v>0</v>
      </c>
    </row>
    <row r="563" spans="1:1" x14ac:dyDescent="0.3">
      <c r="A563">
        <v>7</v>
      </c>
    </row>
    <row r="564" spans="1:1" x14ac:dyDescent="0.3">
      <c r="A564">
        <v>10</v>
      </c>
    </row>
    <row r="565" spans="1:1" x14ac:dyDescent="0.3">
      <c r="A565">
        <v>9</v>
      </c>
    </row>
    <row r="566" spans="1:1" x14ac:dyDescent="0.3">
      <c r="A566">
        <v>8</v>
      </c>
    </row>
    <row r="567" spans="1:1" x14ac:dyDescent="0.3">
      <c r="A567">
        <v>10</v>
      </c>
    </row>
    <row r="568" spans="1:1" x14ac:dyDescent="0.3">
      <c r="A568">
        <v>6</v>
      </c>
    </row>
    <row r="569" spans="1:1" x14ac:dyDescent="0.3">
      <c r="A569">
        <v>11</v>
      </c>
    </row>
    <row r="570" spans="1:1" x14ac:dyDescent="0.3">
      <c r="A570">
        <v>0</v>
      </c>
    </row>
    <row r="571" spans="1:1" x14ac:dyDescent="0.3">
      <c r="A571">
        <v>12</v>
      </c>
    </row>
    <row r="572" spans="1:1" x14ac:dyDescent="0.3">
      <c r="A572">
        <v>7</v>
      </c>
    </row>
    <row r="573" spans="1:1" x14ac:dyDescent="0.3">
      <c r="A573">
        <v>7</v>
      </c>
    </row>
    <row r="574" spans="1:1" x14ac:dyDescent="0.3">
      <c r="A574">
        <v>9</v>
      </c>
    </row>
    <row r="575" spans="1:1" x14ac:dyDescent="0.3">
      <c r="A575">
        <v>3</v>
      </c>
    </row>
    <row r="576" spans="1:1" x14ac:dyDescent="0.3">
      <c r="A576">
        <v>7</v>
      </c>
    </row>
    <row r="577" spans="1:1" x14ac:dyDescent="0.3">
      <c r="A577">
        <v>10</v>
      </c>
    </row>
    <row r="578" spans="1:1" x14ac:dyDescent="0.3">
      <c r="A578">
        <v>1</v>
      </c>
    </row>
    <row r="579" spans="1:1" x14ac:dyDescent="0.3">
      <c r="A579">
        <v>7</v>
      </c>
    </row>
    <row r="580" spans="1:1" x14ac:dyDescent="0.3">
      <c r="A580">
        <v>9</v>
      </c>
    </row>
    <row r="581" spans="1:1" x14ac:dyDescent="0.3">
      <c r="A581">
        <v>10</v>
      </c>
    </row>
    <row r="582" spans="1:1" x14ac:dyDescent="0.3">
      <c r="A582">
        <v>5</v>
      </c>
    </row>
    <row r="583" spans="1:1" x14ac:dyDescent="0.3">
      <c r="A583">
        <v>9</v>
      </c>
    </row>
    <row r="584" spans="1:1" x14ac:dyDescent="0.3">
      <c r="A584">
        <v>8</v>
      </c>
    </row>
    <row r="585" spans="1:1" x14ac:dyDescent="0.3">
      <c r="A585">
        <v>10</v>
      </c>
    </row>
    <row r="586" spans="1:1" x14ac:dyDescent="0.3">
      <c r="A586">
        <v>0</v>
      </c>
    </row>
    <row r="587" spans="1:1" x14ac:dyDescent="0.3">
      <c r="A587">
        <v>3</v>
      </c>
    </row>
    <row r="588" spans="1:1" x14ac:dyDescent="0.3">
      <c r="A588">
        <v>6</v>
      </c>
    </row>
    <row r="589" spans="1:1" x14ac:dyDescent="0.3">
      <c r="A589">
        <v>8</v>
      </c>
    </row>
    <row r="590" spans="1:1" x14ac:dyDescent="0.3">
      <c r="A590">
        <v>4</v>
      </c>
    </row>
    <row r="591" spans="1:1" x14ac:dyDescent="0.3">
      <c r="A591">
        <v>10</v>
      </c>
    </row>
    <row r="592" spans="1:1" x14ac:dyDescent="0.3">
      <c r="A592">
        <v>3</v>
      </c>
    </row>
    <row r="593" spans="1:1" x14ac:dyDescent="0.3">
      <c r="A593">
        <v>9</v>
      </c>
    </row>
    <row r="594" spans="1:1" x14ac:dyDescent="0.3">
      <c r="A594">
        <v>12</v>
      </c>
    </row>
    <row r="595" spans="1:1" x14ac:dyDescent="0.3">
      <c r="A595">
        <v>12</v>
      </c>
    </row>
    <row r="596" spans="1:1" x14ac:dyDescent="0.3">
      <c r="A596">
        <v>11</v>
      </c>
    </row>
    <row r="597" spans="1:1" x14ac:dyDescent="0.3">
      <c r="A597">
        <v>9</v>
      </c>
    </row>
    <row r="598" spans="1:1" x14ac:dyDescent="0.3">
      <c r="A598">
        <v>9</v>
      </c>
    </row>
    <row r="599" spans="1:1" x14ac:dyDescent="0.3">
      <c r="A599">
        <v>10</v>
      </c>
    </row>
    <row r="600" spans="1:1" x14ac:dyDescent="0.3">
      <c r="A600">
        <v>8</v>
      </c>
    </row>
    <row r="601" spans="1:1" x14ac:dyDescent="0.3">
      <c r="A601">
        <v>8</v>
      </c>
    </row>
    <row r="602" spans="1:1" x14ac:dyDescent="0.3">
      <c r="A602">
        <v>6</v>
      </c>
    </row>
    <row r="603" spans="1:1" x14ac:dyDescent="0.3">
      <c r="A603">
        <v>3</v>
      </c>
    </row>
    <row r="604" spans="1:1" x14ac:dyDescent="0.3">
      <c r="A604">
        <v>11</v>
      </c>
    </row>
    <row r="605" spans="1:1" x14ac:dyDescent="0.3">
      <c r="A605">
        <v>11</v>
      </c>
    </row>
    <row r="606" spans="1:1" x14ac:dyDescent="0.3">
      <c r="A606">
        <v>11</v>
      </c>
    </row>
    <row r="607" spans="1:1" x14ac:dyDescent="0.3">
      <c r="A607">
        <v>11</v>
      </c>
    </row>
    <row r="608" spans="1:1" x14ac:dyDescent="0.3">
      <c r="A608">
        <v>8</v>
      </c>
    </row>
    <row r="609" spans="1:1" x14ac:dyDescent="0.3">
      <c r="A609">
        <v>1</v>
      </c>
    </row>
    <row r="610" spans="1:1" x14ac:dyDescent="0.3">
      <c r="A610">
        <v>6</v>
      </c>
    </row>
    <row r="611" spans="1:1" x14ac:dyDescent="0.3">
      <c r="A611">
        <v>12</v>
      </c>
    </row>
    <row r="612" spans="1:1" x14ac:dyDescent="0.3">
      <c r="A612">
        <v>7</v>
      </c>
    </row>
    <row r="613" spans="1:1" x14ac:dyDescent="0.3">
      <c r="A613">
        <v>10</v>
      </c>
    </row>
    <row r="614" spans="1:1" x14ac:dyDescent="0.3">
      <c r="A614">
        <v>12</v>
      </c>
    </row>
    <row r="615" spans="1:1" x14ac:dyDescent="0.3">
      <c r="A615">
        <v>0</v>
      </c>
    </row>
    <row r="616" spans="1:1" x14ac:dyDescent="0.3">
      <c r="A616">
        <v>6</v>
      </c>
    </row>
    <row r="617" spans="1:1" x14ac:dyDescent="0.3">
      <c r="A617">
        <v>6</v>
      </c>
    </row>
    <row r="618" spans="1:1" x14ac:dyDescent="0.3">
      <c r="A618">
        <v>10</v>
      </c>
    </row>
    <row r="619" spans="1:1" x14ac:dyDescent="0.3">
      <c r="A619">
        <v>8</v>
      </c>
    </row>
    <row r="620" spans="1:1" x14ac:dyDescent="0.3">
      <c r="A620">
        <v>12</v>
      </c>
    </row>
    <row r="621" spans="1:1" x14ac:dyDescent="0.3">
      <c r="A621">
        <v>3</v>
      </c>
    </row>
    <row r="622" spans="1:1" x14ac:dyDescent="0.3">
      <c r="A622">
        <v>8</v>
      </c>
    </row>
    <row r="623" spans="1:1" x14ac:dyDescent="0.3">
      <c r="A623">
        <v>9</v>
      </c>
    </row>
    <row r="624" spans="1:1" x14ac:dyDescent="0.3">
      <c r="A624">
        <v>9</v>
      </c>
    </row>
    <row r="625" spans="1:1" x14ac:dyDescent="0.3">
      <c r="A625">
        <v>12</v>
      </c>
    </row>
    <row r="626" spans="1:1" x14ac:dyDescent="0.3">
      <c r="A626">
        <v>9</v>
      </c>
    </row>
    <row r="627" spans="1:1" x14ac:dyDescent="0.3">
      <c r="A627">
        <v>12</v>
      </c>
    </row>
    <row r="628" spans="1:1" x14ac:dyDescent="0.3">
      <c r="A628">
        <v>0</v>
      </c>
    </row>
    <row r="629" spans="1:1" x14ac:dyDescent="0.3">
      <c r="A629">
        <v>7</v>
      </c>
    </row>
    <row r="630" spans="1:1" x14ac:dyDescent="0.3">
      <c r="A630">
        <v>8</v>
      </c>
    </row>
    <row r="631" spans="1:1" x14ac:dyDescent="0.3">
      <c r="A631">
        <v>6</v>
      </c>
    </row>
    <row r="632" spans="1:1" x14ac:dyDescent="0.3">
      <c r="A632">
        <v>6</v>
      </c>
    </row>
    <row r="633" spans="1:1" x14ac:dyDescent="0.3">
      <c r="A633">
        <v>10</v>
      </c>
    </row>
    <row r="634" spans="1:1" x14ac:dyDescent="0.3">
      <c r="A634">
        <v>8</v>
      </c>
    </row>
    <row r="635" spans="1:1" x14ac:dyDescent="0.3">
      <c r="A635">
        <v>10</v>
      </c>
    </row>
    <row r="636" spans="1:1" x14ac:dyDescent="0.3">
      <c r="A636">
        <v>4</v>
      </c>
    </row>
    <row r="637" spans="1:1" x14ac:dyDescent="0.3">
      <c r="A637">
        <v>9</v>
      </c>
    </row>
    <row r="638" spans="1:1" x14ac:dyDescent="0.3">
      <c r="A638">
        <v>0</v>
      </c>
    </row>
    <row r="639" spans="1:1" x14ac:dyDescent="0.3">
      <c r="A639">
        <v>4</v>
      </c>
    </row>
    <row r="640" spans="1:1" x14ac:dyDescent="0.3">
      <c r="A640">
        <v>12</v>
      </c>
    </row>
    <row r="641" spans="1:1" x14ac:dyDescent="0.3">
      <c r="A641">
        <v>8</v>
      </c>
    </row>
    <row r="642" spans="1:1" x14ac:dyDescent="0.3">
      <c r="A642">
        <v>0</v>
      </c>
    </row>
    <row r="643" spans="1:1" x14ac:dyDescent="0.3">
      <c r="A643">
        <v>9</v>
      </c>
    </row>
    <row r="644" spans="1:1" x14ac:dyDescent="0.3">
      <c r="A644">
        <v>6</v>
      </c>
    </row>
    <row r="645" spans="1:1" x14ac:dyDescent="0.3">
      <c r="A645">
        <v>0</v>
      </c>
    </row>
    <row r="646" spans="1:1" x14ac:dyDescent="0.3">
      <c r="A646">
        <v>8</v>
      </c>
    </row>
    <row r="647" spans="1:1" x14ac:dyDescent="0.3">
      <c r="A647">
        <v>7</v>
      </c>
    </row>
    <row r="648" spans="1:1" x14ac:dyDescent="0.3">
      <c r="A648">
        <v>11</v>
      </c>
    </row>
    <row r="649" spans="1:1" x14ac:dyDescent="0.3">
      <c r="A649">
        <v>6</v>
      </c>
    </row>
    <row r="650" spans="1:1" x14ac:dyDescent="0.3">
      <c r="A650">
        <v>6</v>
      </c>
    </row>
    <row r="651" spans="1:1" x14ac:dyDescent="0.3">
      <c r="A651">
        <v>7</v>
      </c>
    </row>
    <row r="652" spans="1:1" x14ac:dyDescent="0.3">
      <c r="A652">
        <v>4</v>
      </c>
    </row>
    <row r="653" spans="1:1" x14ac:dyDescent="0.3">
      <c r="A653">
        <v>6</v>
      </c>
    </row>
    <row r="654" spans="1:1" x14ac:dyDescent="0.3">
      <c r="A654">
        <v>5</v>
      </c>
    </row>
    <row r="655" spans="1:1" x14ac:dyDescent="0.3">
      <c r="A655">
        <v>9</v>
      </c>
    </row>
    <row r="656" spans="1:1" x14ac:dyDescent="0.3">
      <c r="A656">
        <v>3</v>
      </c>
    </row>
    <row r="657" spans="1:1" x14ac:dyDescent="0.3">
      <c r="A657">
        <v>6</v>
      </c>
    </row>
    <row r="658" spans="1:1" x14ac:dyDescent="0.3">
      <c r="A658">
        <v>7</v>
      </c>
    </row>
    <row r="659" spans="1:1" x14ac:dyDescent="0.3">
      <c r="A659">
        <v>0</v>
      </c>
    </row>
    <row r="660" spans="1:1" x14ac:dyDescent="0.3">
      <c r="A660">
        <v>1</v>
      </c>
    </row>
    <row r="661" spans="1:1" x14ac:dyDescent="0.3">
      <c r="A661">
        <v>2</v>
      </c>
    </row>
    <row r="662" spans="1:1" x14ac:dyDescent="0.3">
      <c r="A662">
        <v>10</v>
      </c>
    </row>
    <row r="663" spans="1:1" x14ac:dyDescent="0.3">
      <c r="A663">
        <v>0</v>
      </c>
    </row>
    <row r="664" spans="1:1" x14ac:dyDescent="0.3">
      <c r="A664">
        <v>2</v>
      </c>
    </row>
    <row r="665" spans="1:1" x14ac:dyDescent="0.3">
      <c r="A665">
        <v>0</v>
      </c>
    </row>
    <row r="666" spans="1:1" x14ac:dyDescent="0.3">
      <c r="A666">
        <v>9</v>
      </c>
    </row>
    <row r="667" spans="1:1" x14ac:dyDescent="0.3">
      <c r="A667">
        <v>9</v>
      </c>
    </row>
    <row r="668" spans="1:1" x14ac:dyDescent="0.3">
      <c r="A668">
        <v>2</v>
      </c>
    </row>
    <row r="669" spans="1:1" x14ac:dyDescent="0.3">
      <c r="A669">
        <v>10</v>
      </c>
    </row>
    <row r="670" spans="1:1" x14ac:dyDescent="0.3">
      <c r="A670">
        <v>6</v>
      </c>
    </row>
    <row r="671" spans="1:1" x14ac:dyDescent="0.3">
      <c r="A671">
        <v>7</v>
      </c>
    </row>
    <row r="672" spans="1:1" x14ac:dyDescent="0.3">
      <c r="A672">
        <v>4</v>
      </c>
    </row>
    <row r="673" spans="1:1" x14ac:dyDescent="0.3">
      <c r="A673">
        <v>6</v>
      </c>
    </row>
    <row r="674" spans="1:1" x14ac:dyDescent="0.3">
      <c r="A674">
        <v>6</v>
      </c>
    </row>
    <row r="675" spans="1:1" x14ac:dyDescent="0.3">
      <c r="A675">
        <v>6</v>
      </c>
    </row>
    <row r="676" spans="1:1" x14ac:dyDescent="0.3">
      <c r="A676">
        <v>6</v>
      </c>
    </row>
    <row r="677" spans="1:1" x14ac:dyDescent="0.3">
      <c r="A677">
        <v>6</v>
      </c>
    </row>
    <row r="678" spans="1:1" x14ac:dyDescent="0.3">
      <c r="A678">
        <v>6</v>
      </c>
    </row>
    <row r="679" spans="1:1" x14ac:dyDescent="0.3">
      <c r="A679">
        <v>5</v>
      </c>
    </row>
    <row r="680" spans="1:1" x14ac:dyDescent="0.3">
      <c r="A680">
        <v>8</v>
      </c>
    </row>
    <row r="681" spans="1:1" x14ac:dyDescent="0.3">
      <c r="A681">
        <v>11</v>
      </c>
    </row>
    <row r="682" spans="1:1" x14ac:dyDescent="0.3">
      <c r="A682">
        <v>0</v>
      </c>
    </row>
    <row r="683" spans="1:1" x14ac:dyDescent="0.3">
      <c r="A683">
        <v>5</v>
      </c>
    </row>
    <row r="684" spans="1:1" x14ac:dyDescent="0.3">
      <c r="A684">
        <v>7</v>
      </c>
    </row>
    <row r="685" spans="1:1" x14ac:dyDescent="0.3">
      <c r="A685">
        <v>10</v>
      </c>
    </row>
    <row r="686" spans="1:1" x14ac:dyDescent="0.3">
      <c r="A686">
        <v>9</v>
      </c>
    </row>
    <row r="687" spans="1:1" x14ac:dyDescent="0.3">
      <c r="A687">
        <v>9</v>
      </c>
    </row>
    <row r="688" spans="1:1" x14ac:dyDescent="0.3">
      <c r="A688">
        <v>11</v>
      </c>
    </row>
    <row r="689" spans="1:1" x14ac:dyDescent="0.3">
      <c r="A689">
        <v>10</v>
      </c>
    </row>
    <row r="690" spans="1:1" x14ac:dyDescent="0.3">
      <c r="A690">
        <v>6</v>
      </c>
    </row>
    <row r="691" spans="1:1" x14ac:dyDescent="0.3">
      <c r="A691">
        <v>7</v>
      </c>
    </row>
    <row r="692" spans="1:1" x14ac:dyDescent="0.3">
      <c r="A692">
        <v>9</v>
      </c>
    </row>
    <row r="693" spans="1:1" x14ac:dyDescent="0.3">
      <c r="A693">
        <v>0</v>
      </c>
    </row>
    <row r="694" spans="1:1" x14ac:dyDescent="0.3">
      <c r="A694">
        <v>8</v>
      </c>
    </row>
    <row r="695" spans="1:1" x14ac:dyDescent="0.3">
      <c r="A695">
        <v>12</v>
      </c>
    </row>
    <row r="696" spans="1:1" x14ac:dyDescent="0.3">
      <c r="A696">
        <v>7</v>
      </c>
    </row>
    <row r="697" spans="1:1" x14ac:dyDescent="0.3">
      <c r="A697">
        <v>9</v>
      </c>
    </row>
    <row r="698" spans="1:1" x14ac:dyDescent="0.3">
      <c r="A698">
        <v>1</v>
      </c>
    </row>
    <row r="699" spans="1:1" x14ac:dyDescent="0.3">
      <c r="A699">
        <v>11</v>
      </c>
    </row>
    <row r="700" spans="1:1" x14ac:dyDescent="0.3">
      <c r="A700">
        <v>10</v>
      </c>
    </row>
    <row r="701" spans="1:1" x14ac:dyDescent="0.3">
      <c r="A701">
        <v>7</v>
      </c>
    </row>
    <row r="702" spans="1:1" x14ac:dyDescent="0.3">
      <c r="A702">
        <v>2</v>
      </c>
    </row>
    <row r="703" spans="1:1" x14ac:dyDescent="0.3">
      <c r="A703">
        <v>6</v>
      </c>
    </row>
    <row r="704" spans="1:1" x14ac:dyDescent="0.3">
      <c r="A704">
        <v>9</v>
      </c>
    </row>
    <row r="705" spans="1:1" x14ac:dyDescent="0.3">
      <c r="A705">
        <v>6</v>
      </c>
    </row>
    <row r="706" spans="1:1" x14ac:dyDescent="0.3">
      <c r="A706">
        <v>8</v>
      </c>
    </row>
    <row r="707" spans="1:1" x14ac:dyDescent="0.3">
      <c r="A707">
        <v>6</v>
      </c>
    </row>
    <row r="708" spans="1:1" x14ac:dyDescent="0.3">
      <c r="A708">
        <v>8</v>
      </c>
    </row>
    <row r="709" spans="1:1" x14ac:dyDescent="0.3">
      <c r="A709">
        <v>9</v>
      </c>
    </row>
    <row r="710" spans="1:1" x14ac:dyDescent="0.3">
      <c r="A710">
        <v>0</v>
      </c>
    </row>
    <row r="711" spans="1:1" x14ac:dyDescent="0.3">
      <c r="A711">
        <v>11</v>
      </c>
    </row>
    <row r="712" spans="1:1" x14ac:dyDescent="0.3">
      <c r="A712">
        <v>1</v>
      </c>
    </row>
    <row r="713" spans="1:1" x14ac:dyDescent="0.3">
      <c r="A713">
        <v>10</v>
      </c>
    </row>
    <row r="714" spans="1:1" x14ac:dyDescent="0.3">
      <c r="A714">
        <v>11</v>
      </c>
    </row>
    <row r="715" spans="1:1" x14ac:dyDescent="0.3">
      <c r="A715">
        <v>7</v>
      </c>
    </row>
    <row r="716" spans="1:1" x14ac:dyDescent="0.3">
      <c r="A716">
        <v>12</v>
      </c>
    </row>
    <row r="717" spans="1:1" x14ac:dyDescent="0.3">
      <c r="A717">
        <v>4</v>
      </c>
    </row>
    <row r="718" spans="1:1" x14ac:dyDescent="0.3">
      <c r="A718">
        <v>3</v>
      </c>
    </row>
    <row r="719" spans="1:1" x14ac:dyDescent="0.3">
      <c r="A719">
        <v>3</v>
      </c>
    </row>
    <row r="720" spans="1:1" x14ac:dyDescent="0.3">
      <c r="A720">
        <v>7</v>
      </c>
    </row>
    <row r="721" spans="1:1" x14ac:dyDescent="0.3">
      <c r="A721">
        <v>5</v>
      </c>
    </row>
    <row r="722" spans="1:1" x14ac:dyDescent="0.3">
      <c r="A722">
        <v>2</v>
      </c>
    </row>
    <row r="723" spans="1:1" x14ac:dyDescent="0.3">
      <c r="A723">
        <v>10</v>
      </c>
    </row>
    <row r="724" spans="1:1" x14ac:dyDescent="0.3">
      <c r="A724">
        <v>10</v>
      </c>
    </row>
    <row r="725" spans="1:1" x14ac:dyDescent="0.3">
      <c r="A725">
        <v>0</v>
      </c>
    </row>
    <row r="726" spans="1:1" x14ac:dyDescent="0.3">
      <c r="A726">
        <v>12</v>
      </c>
    </row>
    <row r="727" spans="1:1" x14ac:dyDescent="0.3">
      <c r="A727">
        <v>12</v>
      </c>
    </row>
    <row r="728" spans="1:1" x14ac:dyDescent="0.3">
      <c r="A728">
        <v>7</v>
      </c>
    </row>
    <row r="729" spans="1:1" x14ac:dyDescent="0.3">
      <c r="A729">
        <v>12</v>
      </c>
    </row>
    <row r="730" spans="1:1" x14ac:dyDescent="0.3">
      <c r="A730">
        <v>6</v>
      </c>
    </row>
    <row r="731" spans="1:1" x14ac:dyDescent="0.3">
      <c r="A731">
        <v>11</v>
      </c>
    </row>
    <row r="732" spans="1:1" x14ac:dyDescent="0.3">
      <c r="A732">
        <v>12</v>
      </c>
    </row>
    <row r="733" spans="1:1" x14ac:dyDescent="0.3">
      <c r="A733">
        <v>0</v>
      </c>
    </row>
    <row r="734" spans="1:1" x14ac:dyDescent="0.3">
      <c r="A734">
        <v>9</v>
      </c>
    </row>
    <row r="735" spans="1:1" x14ac:dyDescent="0.3">
      <c r="A735">
        <v>6</v>
      </c>
    </row>
    <row r="736" spans="1:1" x14ac:dyDescent="0.3">
      <c r="A736">
        <v>0</v>
      </c>
    </row>
    <row r="737" spans="1:1" x14ac:dyDescent="0.3">
      <c r="A737">
        <v>10</v>
      </c>
    </row>
    <row r="738" spans="1:1" x14ac:dyDescent="0.3">
      <c r="A738">
        <v>9</v>
      </c>
    </row>
    <row r="739" spans="1:1" x14ac:dyDescent="0.3">
      <c r="A739">
        <v>2</v>
      </c>
    </row>
    <row r="740" spans="1:1" x14ac:dyDescent="0.3">
      <c r="A740">
        <v>0</v>
      </c>
    </row>
    <row r="741" spans="1:1" x14ac:dyDescent="0.3">
      <c r="A741">
        <v>10</v>
      </c>
    </row>
    <row r="742" spans="1:1" x14ac:dyDescent="0.3">
      <c r="A742">
        <v>10</v>
      </c>
    </row>
    <row r="743" spans="1:1" x14ac:dyDescent="0.3">
      <c r="A743">
        <v>10</v>
      </c>
    </row>
    <row r="744" spans="1:1" x14ac:dyDescent="0.3">
      <c r="A744">
        <v>11</v>
      </c>
    </row>
    <row r="745" spans="1:1" x14ac:dyDescent="0.3">
      <c r="A745">
        <v>10</v>
      </c>
    </row>
    <row r="746" spans="1:1" x14ac:dyDescent="0.3">
      <c r="A746">
        <v>11</v>
      </c>
    </row>
    <row r="747" spans="1:1" x14ac:dyDescent="0.3">
      <c r="A747">
        <v>7</v>
      </c>
    </row>
    <row r="748" spans="1:1" x14ac:dyDescent="0.3">
      <c r="A748">
        <v>9</v>
      </c>
    </row>
    <row r="749" spans="1:1" x14ac:dyDescent="0.3">
      <c r="A749">
        <v>6</v>
      </c>
    </row>
    <row r="750" spans="1:1" x14ac:dyDescent="0.3">
      <c r="A750">
        <v>9</v>
      </c>
    </row>
    <row r="751" spans="1:1" x14ac:dyDescent="0.3">
      <c r="A751">
        <v>10</v>
      </c>
    </row>
    <row r="752" spans="1:1" x14ac:dyDescent="0.3">
      <c r="A752">
        <v>0</v>
      </c>
    </row>
    <row r="753" spans="1:1" x14ac:dyDescent="0.3">
      <c r="A753">
        <v>6</v>
      </c>
    </row>
    <row r="754" spans="1:1" x14ac:dyDescent="0.3">
      <c r="A754">
        <v>11</v>
      </c>
    </row>
    <row r="755" spans="1:1" x14ac:dyDescent="0.3">
      <c r="A755">
        <v>10</v>
      </c>
    </row>
    <row r="756" spans="1:1" x14ac:dyDescent="0.3">
      <c r="A756">
        <v>1</v>
      </c>
    </row>
    <row r="757" spans="1:1" x14ac:dyDescent="0.3">
      <c r="A757">
        <v>7</v>
      </c>
    </row>
    <row r="758" spans="1:1" x14ac:dyDescent="0.3">
      <c r="A758">
        <v>2</v>
      </c>
    </row>
    <row r="759" spans="1:1" x14ac:dyDescent="0.3">
      <c r="A759">
        <v>11</v>
      </c>
    </row>
    <row r="760" spans="1:1" x14ac:dyDescent="0.3">
      <c r="A760">
        <v>6</v>
      </c>
    </row>
    <row r="761" spans="1:1" x14ac:dyDescent="0.3">
      <c r="A761">
        <v>10</v>
      </c>
    </row>
    <row r="762" spans="1:1" x14ac:dyDescent="0.3">
      <c r="A762">
        <v>11</v>
      </c>
    </row>
    <row r="763" spans="1:1" x14ac:dyDescent="0.3">
      <c r="A763">
        <v>1</v>
      </c>
    </row>
    <row r="764" spans="1:1" x14ac:dyDescent="0.3">
      <c r="A764">
        <v>2</v>
      </c>
    </row>
    <row r="765" spans="1:1" x14ac:dyDescent="0.3">
      <c r="A765">
        <v>10</v>
      </c>
    </row>
    <row r="766" spans="1:1" x14ac:dyDescent="0.3">
      <c r="A766">
        <v>11</v>
      </c>
    </row>
    <row r="767" spans="1:1" x14ac:dyDescent="0.3">
      <c r="A767">
        <v>0</v>
      </c>
    </row>
    <row r="768" spans="1:1" x14ac:dyDescent="0.3">
      <c r="A768">
        <v>8</v>
      </c>
    </row>
    <row r="769" spans="1:1" x14ac:dyDescent="0.3">
      <c r="A769">
        <v>10</v>
      </c>
    </row>
    <row r="770" spans="1:1" x14ac:dyDescent="0.3">
      <c r="A770">
        <v>4</v>
      </c>
    </row>
    <row r="771" spans="1:1" x14ac:dyDescent="0.3">
      <c r="A771">
        <v>7</v>
      </c>
    </row>
    <row r="772" spans="1:1" x14ac:dyDescent="0.3">
      <c r="A772">
        <v>12</v>
      </c>
    </row>
    <row r="773" spans="1:1" x14ac:dyDescent="0.3">
      <c r="A773">
        <v>3</v>
      </c>
    </row>
    <row r="774" spans="1:1" x14ac:dyDescent="0.3">
      <c r="A774">
        <v>6</v>
      </c>
    </row>
    <row r="775" spans="1:1" x14ac:dyDescent="0.3">
      <c r="A775">
        <v>9</v>
      </c>
    </row>
    <row r="776" spans="1:1" x14ac:dyDescent="0.3">
      <c r="A776">
        <v>11</v>
      </c>
    </row>
    <row r="777" spans="1:1" x14ac:dyDescent="0.3">
      <c r="A777">
        <v>3</v>
      </c>
    </row>
    <row r="778" spans="1:1" x14ac:dyDescent="0.3">
      <c r="A778">
        <v>11</v>
      </c>
    </row>
    <row r="779" spans="1:1" x14ac:dyDescent="0.3">
      <c r="A779">
        <v>7</v>
      </c>
    </row>
    <row r="780" spans="1:1" x14ac:dyDescent="0.3">
      <c r="A780">
        <v>10</v>
      </c>
    </row>
    <row r="781" spans="1:1" x14ac:dyDescent="0.3">
      <c r="A781">
        <v>9</v>
      </c>
    </row>
    <row r="782" spans="1:1" x14ac:dyDescent="0.3">
      <c r="A782">
        <v>12</v>
      </c>
    </row>
    <row r="783" spans="1:1" x14ac:dyDescent="0.3">
      <c r="A783">
        <v>10</v>
      </c>
    </row>
    <row r="784" spans="1:1" x14ac:dyDescent="0.3">
      <c r="A784">
        <v>12</v>
      </c>
    </row>
    <row r="785" spans="1:1" x14ac:dyDescent="0.3">
      <c r="A785">
        <v>0</v>
      </c>
    </row>
    <row r="786" spans="1:1" x14ac:dyDescent="0.3">
      <c r="A786">
        <v>11</v>
      </c>
    </row>
    <row r="787" spans="1:1" x14ac:dyDescent="0.3">
      <c r="A787">
        <v>11</v>
      </c>
    </row>
    <row r="788" spans="1:1" x14ac:dyDescent="0.3">
      <c r="A788">
        <v>7</v>
      </c>
    </row>
    <row r="789" spans="1:1" x14ac:dyDescent="0.3">
      <c r="A789">
        <v>1</v>
      </c>
    </row>
    <row r="790" spans="1:1" x14ac:dyDescent="0.3">
      <c r="A790">
        <v>8</v>
      </c>
    </row>
    <row r="791" spans="1:1" x14ac:dyDescent="0.3">
      <c r="A791">
        <v>1</v>
      </c>
    </row>
    <row r="792" spans="1:1" x14ac:dyDescent="0.3">
      <c r="A792">
        <v>10</v>
      </c>
    </row>
    <row r="793" spans="1:1" x14ac:dyDescent="0.3">
      <c r="A793">
        <v>2</v>
      </c>
    </row>
    <row r="794" spans="1:1" x14ac:dyDescent="0.3">
      <c r="A794">
        <v>4</v>
      </c>
    </row>
    <row r="795" spans="1:1" x14ac:dyDescent="0.3">
      <c r="A795">
        <v>11</v>
      </c>
    </row>
    <row r="796" spans="1:1" x14ac:dyDescent="0.3">
      <c r="A796">
        <v>6</v>
      </c>
    </row>
    <row r="797" spans="1:1" x14ac:dyDescent="0.3">
      <c r="A797">
        <v>8</v>
      </c>
    </row>
    <row r="798" spans="1:1" x14ac:dyDescent="0.3">
      <c r="A798">
        <v>0</v>
      </c>
    </row>
    <row r="799" spans="1:1" x14ac:dyDescent="0.3">
      <c r="A799">
        <v>7</v>
      </c>
    </row>
    <row r="800" spans="1:1" x14ac:dyDescent="0.3">
      <c r="A800">
        <v>1</v>
      </c>
    </row>
    <row r="801" spans="1:1" x14ac:dyDescent="0.3">
      <c r="A801">
        <v>0</v>
      </c>
    </row>
    <row r="802" spans="1:1" x14ac:dyDescent="0.3">
      <c r="A802">
        <v>7</v>
      </c>
    </row>
    <row r="803" spans="1:1" x14ac:dyDescent="0.3">
      <c r="A803">
        <v>0</v>
      </c>
    </row>
    <row r="804" spans="1:1" x14ac:dyDescent="0.3">
      <c r="A804">
        <v>8</v>
      </c>
    </row>
    <row r="805" spans="1:1" x14ac:dyDescent="0.3">
      <c r="A805">
        <v>10</v>
      </c>
    </row>
    <row r="806" spans="1:1" x14ac:dyDescent="0.3">
      <c r="A806">
        <v>0</v>
      </c>
    </row>
    <row r="807" spans="1:1" x14ac:dyDescent="0.3">
      <c r="A807">
        <v>6</v>
      </c>
    </row>
    <row r="808" spans="1:1" x14ac:dyDescent="0.3">
      <c r="A808">
        <v>11</v>
      </c>
    </row>
    <row r="809" spans="1:1" x14ac:dyDescent="0.3">
      <c r="A809">
        <v>12</v>
      </c>
    </row>
    <row r="810" spans="1:1" x14ac:dyDescent="0.3">
      <c r="A810">
        <v>11</v>
      </c>
    </row>
    <row r="811" spans="1:1" x14ac:dyDescent="0.3">
      <c r="A811">
        <v>2</v>
      </c>
    </row>
    <row r="812" spans="1:1" x14ac:dyDescent="0.3">
      <c r="A812">
        <v>3</v>
      </c>
    </row>
    <row r="813" spans="1:1" x14ac:dyDescent="0.3">
      <c r="A813">
        <v>11</v>
      </c>
    </row>
    <row r="814" spans="1:1" x14ac:dyDescent="0.3">
      <c r="A814">
        <v>0</v>
      </c>
    </row>
    <row r="815" spans="1:1" x14ac:dyDescent="0.3">
      <c r="A815">
        <v>6</v>
      </c>
    </row>
    <row r="816" spans="1:1" x14ac:dyDescent="0.3">
      <c r="A816">
        <v>7</v>
      </c>
    </row>
    <row r="817" spans="1:1" x14ac:dyDescent="0.3">
      <c r="A817">
        <v>2</v>
      </c>
    </row>
    <row r="818" spans="1:1" x14ac:dyDescent="0.3">
      <c r="A818">
        <v>6</v>
      </c>
    </row>
    <row r="819" spans="1:1" x14ac:dyDescent="0.3">
      <c r="A819">
        <v>0</v>
      </c>
    </row>
    <row r="820" spans="1:1" x14ac:dyDescent="0.3">
      <c r="A820">
        <v>10</v>
      </c>
    </row>
    <row r="821" spans="1:1" x14ac:dyDescent="0.3">
      <c r="A821">
        <v>11</v>
      </c>
    </row>
    <row r="822" spans="1:1" x14ac:dyDescent="0.3">
      <c r="A822">
        <v>10</v>
      </c>
    </row>
    <row r="823" spans="1:1" x14ac:dyDescent="0.3">
      <c r="A823">
        <v>2</v>
      </c>
    </row>
    <row r="824" spans="1:1" x14ac:dyDescent="0.3">
      <c r="A824">
        <v>6</v>
      </c>
    </row>
    <row r="825" spans="1:1" x14ac:dyDescent="0.3">
      <c r="A825">
        <v>8</v>
      </c>
    </row>
    <row r="826" spans="1:1" x14ac:dyDescent="0.3">
      <c r="A826">
        <v>9</v>
      </c>
    </row>
    <row r="827" spans="1:1" x14ac:dyDescent="0.3">
      <c r="A827">
        <v>9</v>
      </c>
    </row>
    <row r="828" spans="1:1" x14ac:dyDescent="0.3">
      <c r="A828">
        <v>4</v>
      </c>
    </row>
    <row r="829" spans="1:1" x14ac:dyDescent="0.3">
      <c r="A829">
        <v>9</v>
      </c>
    </row>
    <row r="830" spans="1:1" x14ac:dyDescent="0.3">
      <c r="A830">
        <v>3</v>
      </c>
    </row>
    <row r="831" spans="1:1" x14ac:dyDescent="0.3">
      <c r="A831">
        <v>11</v>
      </c>
    </row>
    <row r="832" spans="1:1" x14ac:dyDescent="0.3">
      <c r="A832">
        <v>12</v>
      </c>
    </row>
    <row r="833" spans="1:1" x14ac:dyDescent="0.3">
      <c r="A833">
        <v>12</v>
      </c>
    </row>
    <row r="834" spans="1:1" x14ac:dyDescent="0.3">
      <c r="A834">
        <v>0</v>
      </c>
    </row>
    <row r="835" spans="1:1" x14ac:dyDescent="0.3">
      <c r="A835">
        <v>7</v>
      </c>
    </row>
    <row r="836" spans="1:1" x14ac:dyDescent="0.3">
      <c r="A836">
        <v>0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x14ac:dyDescent="0.3">
      <c r="A860">
        <v>0</v>
      </c>
    </row>
    <row r="861" spans="1:1" x14ac:dyDescent="0.3">
      <c r="A861">
        <v>9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x14ac:dyDescent="0.3">
      <c r="A871">
        <v>0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x14ac:dyDescent="0.3">
      <c r="A875">
        <v>0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x14ac:dyDescent="0.3">
      <c r="A888">
        <v>0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x14ac:dyDescent="0.3">
      <c r="A898">
        <v>0</v>
      </c>
    </row>
    <row r="899" spans="1:1" x14ac:dyDescent="0.3">
      <c r="A899">
        <v>9</v>
      </c>
    </row>
    <row r="900" spans="1:1" x14ac:dyDescent="0.3">
      <c r="A900">
        <v>7</v>
      </c>
    </row>
    <row r="901" spans="1:1" x14ac:dyDescent="0.3">
      <c r="A901">
        <v>0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x14ac:dyDescent="0.3">
      <c r="A912">
        <v>0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x14ac:dyDescent="0.3">
      <c r="A922">
        <v>0</v>
      </c>
    </row>
    <row r="923" spans="1:1" x14ac:dyDescent="0.3">
      <c r="A923">
        <v>0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x14ac:dyDescent="0.3">
      <c r="A929">
        <v>0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2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A046-42EB-4176-8B02-8FD79FF7CFE3}">
  <dimension ref="A1:AE938"/>
  <sheetViews>
    <sheetView topLeftCell="F1" zoomScaleNormal="100" workbookViewId="0">
      <selection sqref="A1:V1048576"/>
    </sheetView>
  </sheetViews>
  <sheetFormatPr defaultRowHeight="14.4" x14ac:dyDescent="0.3"/>
  <cols>
    <col min="4" max="4" width="18" bestFit="1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961</v>
      </c>
      <c r="AD1" t="s">
        <v>966</v>
      </c>
    </row>
    <row r="2" spans="1:31" x14ac:dyDescent="0.3">
      <c r="A2">
        <v>0</v>
      </c>
      <c r="B2">
        <v>0</v>
      </c>
      <c r="C2" t="s">
        <v>24</v>
      </c>
      <c r="D2" s="1">
        <v>42458</v>
      </c>
      <c r="E2">
        <v>277</v>
      </c>
      <c r="F2">
        <v>3.90385160919163</v>
      </c>
      <c r="G2">
        <v>13.3115523465703</v>
      </c>
      <c r="H2">
        <v>39.711191335739997</v>
      </c>
      <c r="I2">
        <v>3654.98857055894</v>
      </c>
      <c r="J2">
        <v>13.194904586855399</v>
      </c>
      <c r="K2">
        <v>26</v>
      </c>
      <c r="L2">
        <v>11</v>
      </c>
      <c r="M2">
        <v>43</v>
      </c>
      <c r="N2">
        <v>29</v>
      </c>
      <c r="O2">
        <v>3</v>
      </c>
      <c r="P2">
        <v>10</v>
      </c>
      <c r="Q2">
        <v>3</v>
      </c>
      <c r="R2">
        <v>26</v>
      </c>
      <c r="S2">
        <v>14</v>
      </c>
      <c r="T2">
        <v>35</v>
      </c>
      <c r="U2">
        <v>41</v>
      </c>
      <c r="V2">
        <v>17</v>
      </c>
      <c r="W2">
        <v>19</v>
      </c>
      <c r="X2">
        <v>1</v>
      </c>
      <c r="Y2">
        <v>13</v>
      </c>
      <c r="Z2">
        <f>Y2-X2</f>
        <v>12</v>
      </c>
      <c r="AA2">
        <f>IF(Z2=0,"",I2/Z2)</f>
        <v>304.58238087991168</v>
      </c>
      <c r="AB2">
        <f>IF(Z2=0,"",E2/Z2)</f>
        <v>23.083333333333332</v>
      </c>
      <c r="AD2" t="s">
        <v>969</v>
      </c>
      <c r="AE2">
        <f>_xlfn.VAR.P(Z:Z)</f>
        <v>13.652379525928591</v>
      </c>
    </row>
    <row r="3" spans="1:31" x14ac:dyDescent="0.3">
      <c r="A3">
        <v>1</v>
      </c>
      <c r="B3">
        <v>1</v>
      </c>
      <c r="C3" t="s">
        <v>25</v>
      </c>
      <c r="D3" s="1">
        <v>42458</v>
      </c>
      <c r="E3">
        <v>31</v>
      </c>
      <c r="F3">
        <v>2.3558244874576899</v>
      </c>
      <c r="G3">
        <v>11.019892473118199</v>
      </c>
      <c r="H3">
        <v>38.709677419354797</v>
      </c>
      <c r="I3">
        <v>332.432448086379</v>
      </c>
      <c r="J3">
        <v>10.7236273576251</v>
      </c>
      <c r="K3">
        <v>1</v>
      </c>
      <c r="L3">
        <v>1</v>
      </c>
      <c r="M3">
        <v>0</v>
      </c>
      <c r="N3">
        <v>5</v>
      </c>
      <c r="O3">
        <v>6</v>
      </c>
      <c r="P3">
        <v>3</v>
      </c>
      <c r="Q3">
        <v>0</v>
      </c>
      <c r="R3">
        <v>6</v>
      </c>
      <c r="S3">
        <v>0</v>
      </c>
      <c r="T3">
        <v>5</v>
      </c>
      <c r="U3">
        <v>0</v>
      </c>
      <c r="V3">
        <v>2</v>
      </c>
      <c r="W3">
        <v>2</v>
      </c>
      <c r="X3">
        <v>1</v>
      </c>
      <c r="Y3">
        <v>13</v>
      </c>
      <c r="Z3">
        <f t="shared" ref="Z3:Z66" si="0">Y3-X3</f>
        <v>12</v>
      </c>
      <c r="AA3">
        <f t="shared" ref="AA3:AA66" si="1">IF(Z3=0,"",I3/Z3)</f>
        <v>27.70270400719825</v>
      </c>
      <c r="AB3">
        <f t="shared" ref="AB3:AB66" si="2">IF(Z3=0,"",E3/Z3)</f>
        <v>2.5833333333333335</v>
      </c>
      <c r="AD3" t="s">
        <v>963</v>
      </c>
      <c r="AE3">
        <f>SQRT(AE2)</f>
        <v>3.6949126547089839</v>
      </c>
    </row>
    <row r="4" spans="1:31" x14ac:dyDescent="0.3">
      <c r="A4">
        <v>2</v>
      </c>
      <c r="B4">
        <v>2</v>
      </c>
      <c r="C4" t="s">
        <v>26</v>
      </c>
      <c r="D4" s="1">
        <v>42465</v>
      </c>
      <c r="E4">
        <v>34</v>
      </c>
      <c r="F4">
        <v>4.9280888987008904</v>
      </c>
      <c r="G4">
        <v>14.3161764705882</v>
      </c>
      <c r="H4">
        <v>47.058823529411697</v>
      </c>
      <c r="I4">
        <v>494.24089029664299</v>
      </c>
      <c r="J4">
        <v>14.536496773430599</v>
      </c>
      <c r="K4">
        <v>0</v>
      </c>
      <c r="L4">
        <v>7</v>
      </c>
      <c r="M4">
        <v>4</v>
      </c>
      <c r="N4">
        <v>0</v>
      </c>
      <c r="O4">
        <v>1</v>
      </c>
      <c r="P4">
        <v>5</v>
      </c>
      <c r="Q4">
        <v>2</v>
      </c>
      <c r="R4">
        <v>5</v>
      </c>
      <c r="S4">
        <v>5</v>
      </c>
      <c r="T4">
        <v>0</v>
      </c>
      <c r="U4">
        <v>5</v>
      </c>
      <c r="V4">
        <v>0</v>
      </c>
      <c r="W4">
        <v>0</v>
      </c>
      <c r="X4">
        <v>2</v>
      </c>
      <c r="Y4">
        <v>11</v>
      </c>
      <c r="Z4">
        <f t="shared" si="0"/>
        <v>9</v>
      </c>
      <c r="AA4">
        <f t="shared" si="1"/>
        <v>54.915654477404779</v>
      </c>
      <c r="AB4">
        <f t="shared" si="2"/>
        <v>3.7777777777777777</v>
      </c>
      <c r="AD4" t="s">
        <v>964</v>
      </c>
      <c r="AE4">
        <f>AVERAGE(Z:Z)</f>
        <v>6.7993596584845255</v>
      </c>
    </row>
    <row r="5" spans="1:31" x14ac:dyDescent="0.3">
      <c r="A5">
        <v>3</v>
      </c>
      <c r="B5">
        <v>3</v>
      </c>
      <c r="C5" t="s">
        <v>27</v>
      </c>
      <c r="D5" s="1">
        <v>42483</v>
      </c>
      <c r="E5">
        <v>191</v>
      </c>
      <c r="F5">
        <v>4.7863235795598102</v>
      </c>
      <c r="G5">
        <v>15.2287085514834</v>
      </c>
      <c r="H5">
        <v>25.130890052356001</v>
      </c>
      <c r="I5">
        <v>2646.7465610726499</v>
      </c>
      <c r="J5">
        <v>13.857311838076701</v>
      </c>
      <c r="K5">
        <v>0</v>
      </c>
      <c r="L5">
        <v>0</v>
      </c>
      <c r="M5">
        <v>0</v>
      </c>
      <c r="N5">
        <v>0</v>
      </c>
      <c r="O5">
        <v>25</v>
      </c>
      <c r="P5">
        <v>17</v>
      </c>
      <c r="Q5">
        <v>14</v>
      </c>
      <c r="R5">
        <v>0</v>
      </c>
      <c r="S5">
        <v>24</v>
      </c>
      <c r="T5">
        <v>24</v>
      </c>
      <c r="U5">
        <v>25</v>
      </c>
      <c r="V5">
        <v>20</v>
      </c>
      <c r="W5">
        <v>42</v>
      </c>
      <c r="X5">
        <v>5</v>
      </c>
      <c r="Y5">
        <v>13</v>
      </c>
      <c r="Z5">
        <f t="shared" si="0"/>
        <v>8</v>
      </c>
      <c r="AA5">
        <f t="shared" si="1"/>
        <v>330.84332013408124</v>
      </c>
      <c r="AB5">
        <f t="shared" si="2"/>
        <v>23.875</v>
      </c>
    </row>
    <row r="6" spans="1:31" x14ac:dyDescent="0.3">
      <c r="A6">
        <v>4</v>
      </c>
      <c r="B6">
        <v>4</v>
      </c>
      <c r="C6" t="s">
        <v>28</v>
      </c>
      <c r="D6" s="1">
        <v>42489</v>
      </c>
      <c r="E6">
        <v>375</v>
      </c>
      <c r="F6">
        <v>5.1758592549326599</v>
      </c>
      <c r="G6">
        <v>15.8863555555555</v>
      </c>
      <c r="H6">
        <v>26.4</v>
      </c>
      <c r="I6">
        <v>5463.3475389579899</v>
      </c>
      <c r="J6">
        <v>14.568926770554601</v>
      </c>
      <c r="K6">
        <v>0</v>
      </c>
      <c r="L6">
        <v>0</v>
      </c>
      <c r="M6">
        <v>0</v>
      </c>
      <c r="N6">
        <v>0</v>
      </c>
      <c r="O6">
        <v>5</v>
      </c>
      <c r="P6">
        <v>50</v>
      </c>
      <c r="Q6">
        <v>46</v>
      </c>
      <c r="R6">
        <v>36</v>
      </c>
      <c r="S6">
        <v>51</v>
      </c>
      <c r="T6">
        <v>42</v>
      </c>
      <c r="U6">
        <v>40</v>
      </c>
      <c r="V6">
        <v>51</v>
      </c>
      <c r="W6">
        <v>54</v>
      </c>
      <c r="X6">
        <v>5</v>
      </c>
      <c r="Y6">
        <v>13</v>
      </c>
      <c r="Z6">
        <f t="shared" si="0"/>
        <v>8</v>
      </c>
      <c r="AA6">
        <f t="shared" si="1"/>
        <v>682.91844236974873</v>
      </c>
      <c r="AB6">
        <f t="shared" si="2"/>
        <v>46.875</v>
      </c>
      <c r="AD6" t="s">
        <v>967</v>
      </c>
    </row>
    <row r="7" spans="1:31" x14ac:dyDescent="0.3">
      <c r="A7">
        <v>5</v>
      </c>
      <c r="B7">
        <v>5</v>
      </c>
      <c r="C7" t="s">
        <v>29</v>
      </c>
      <c r="D7" s="1">
        <v>42496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</v>
      </c>
      <c r="Y7">
        <v>-1</v>
      </c>
      <c r="Z7">
        <f t="shared" si="0"/>
        <v>0</v>
      </c>
      <c r="AA7" t="str">
        <f t="shared" si="1"/>
        <v/>
      </c>
      <c r="AB7" t="str">
        <f t="shared" si="2"/>
        <v/>
      </c>
      <c r="AD7" t="s">
        <v>969</v>
      </c>
      <c r="AE7">
        <f>_xlfn.VAR.P(AA:AA)</f>
        <v>80293.08128236518</v>
      </c>
    </row>
    <row r="8" spans="1:31" x14ac:dyDescent="0.3">
      <c r="A8">
        <v>6</v>
      </c>
      <c r="B8">
        <v>6</v>
      </c>
      <c r="C8" t="s">
        <v>30</v>
      </c>
      <c r="D8" s="1">
        <v>42467</v>
      </c>
      <c r="E8">
        <v>240</v>
      </c>
      <c r="F8">
        <v>4.0387053077659099</v>
      </c>
      <c r="G8">
        <v>12.4915277777777</v>
      </c>
      <c r="H8">
        <v>23.75</v>
      </c>
      <c r="I8">
        <v>2984.47274168085</v>
      </c>
      <c r="J8">
        <v>12.4353030903368</v>
      </c>
      <c r="K8">
        <v>0</v>
      </c>
      <c r="L8">
        <v>14</v>
      </c>
      <c r="M8">
        <v>45</v>
      </c>
      <c r="N8">
        <v>43</v>
      </c>
      <c r="O8">
        <v>60</v>
      </c>
      <c r="P8">
        <v>78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6</v>
      </c>
      <c r="Z8">
        <f t="shared" si="0"/>
        <v>4</v>
      </c>
      <c r="AA8">
        <f t="shared" si="1"/>
        <v>746.11818542021251</v>
      </c>
      <c r="AB8">
        <f t="shared" si="2"/>
        <v>60</v>
      </c>
      <c r="AD8" t="s">
        <v>963</v>
      </c>
      <c r="AE8">
        <f>SQRT(AE7)</f>
        <v>283.36033823096199</v>
      </c>
    </row>
    <row r="9" spans="1:31" x14ac:dyDescent="0.3">
      <c r="A9">
        <v>7</v>
      </c>
      <c r="B9">
        <v>7</v>
      </c>
      <c r="C9" t="s">
        <v>31</v>
      </c>
      <c r="D9" s="1">
        <v>42497</v>
      </c>
      <c r="E9">
        <v>53</v>
      </c>
      <c r="F9">
        <v>3.02092666136897</v>
      </c>
      <c r="G9">
        <v>15.8638364779874</v>
      </c>
      <c r="H9">
        <v>49.056603773584897</v>
      </c>
      <c r="I9">
        <v>707.24211096163594</v>
      </c>
      <c r="J9">
        <v>13.344190772860999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v>4</v>
      </c>
      <c r="R9">
        <v>11</v>
      </c>
      <c r="S9">
        <v>12</v>
      </c>
      <c r="T9">
        <v>4</v>
      </c>
      <c r="U9">
        <v>1</v>
      </c>
      <c r="V9">
        <v>1</v>
      </c>
      <c r="W9">
        <v>16</v>
      </c>
      <c r="X9">
        <v>6</v>
      </c>
      <c r="Y9">
        <v>13</v>
      </c>
      <c r="Z9">
        <f t="shared" si="0"/>
        <v>7</v>
      </c>
      <c r="AA9">
        <f t="shared" si="1"/>
        <v>101.03458728023371</v>
      </c>
      <c r="AB9">
        <f t="shared" si="2"/>
        <v>7.5714285714285712</v>
      </c>
      <c r="AD9" t="s">
        <v>965</v>
      </c>
      <c r="AE9">
        <f>AVERAGE(AA:AA)</f>
        <v>390.8658028693489</v>
      </c>
    </row>
    <row r="10" spans="1:31" x14ac:dyDescent="0.3">
      <c r="A10">
        <v>8</v>
      </c>
      <c r="B10">
        <v>8</v>
      </c>
      <c r="C10" t="s">
        <v>32</v>
      </c>
      <c r="D10" s="1">
        <v>42486</v>
      </c>
      <c r="E10">
        <v>302</v>
      </c>
      <c r="F10">
        <v>5.0710043860685099</v>
      </c>
      <c r="G10">
        <v>14.8540286975717</v>
      </c>
      <c r="H10">
        <v>29.470198675496601</v>
      </c>
      <c r="I10">
        <v>4340.8650853175704</v>
      </c>
      <c r="J10">
        <v>14.373725448071401</v>
      </c>
      <c r="K10">
        <v>0</v>
      </c>
      <c r="L10">
        <v>0</v>
      </c>
      <c r="M10">
        <v>0</v>
      </c>
      <c r="N10">
        <v>0</v>
      </c>
      <c r="O10">
        <v>17</v>
      </c>
      <c r="P10">
        <v>17</v>
      </c>
      <c r="Q10">
        <v>26</v>
      </c>
      <c r="R10">
        <v>50</v>
      </c>
      <c r="S10">
        <v>21</v>
      </c>
      <c r="T10">
        <v>37</v>
      </c>
      <c r="U10">
        <v>49</v>
      </c>
      <c r="V10">
        <v>45</v>
      </c>
      <c r="W10">
        <v>40</v>
      </c>
      <c r="X10">
        <v>5</v>
      </c>
      <c r="Y10">
        <v>13</v>
      </c>
      <c r="Z10">
        <f t="shared" si="0"/>
        <v>8</v>
      </c>
      <c r="AA10">
        <f t="shared" si="1"/>
        <v>542.60813566469631</v>
      </c>
      <c r="AB10">
        <f t="shared" si="2"/>
        <v>37.75</v>
      </c>
    </row>
    <row r="11" spans="1:31" x14ac:dyDescent="0.3">
      <c r="A11">
        <v>9</v>
      </c>
      <c r="B11">
        <v>9</v>
      </c>
      <c r="C11" t="s">
        <v>33</v>
      </c>
      <c r="D11" s="1">
        <v>42496</v>
      </c>
      <c r="E11">
        <v>363</v>
      </c>
      <c r="F11">
        <v>5.0542098927264103</v>
      </c>
      <c r="G11">
        <v>16.095913682277299</v>
      </c>
      <c r="H11">
        <v>27.548209366391099</v>
      </c>
      <c r="I11">
        <v>5267.09349308929</v>
      </c>
      <c r="J11">
        <v>14.509899429998001</v>
      </c>
      <c r="K11">
        <v>0</v>
      </c>
      <c r="L11">
        <v>0</v>
      </c>
      <c r="M11">
        <v>0</v>
      </c>
      <c r="N11">
        <v>0</v>
      </c>
      <c r="O11">
        <v>0</v>
      </c>
      <c r="P11">
        <v>23</v>
      </c>
      <c r="Q11">
        <v>33</v>
      </c>
      <c r="R11">
        <v>41</v>
      </c>
      <c r="S11">
        <v>52</v>
      </c>
      <c r="T11">
        <v>51</v>
      </c>
      <c r="U11">
        <v>74</v>
      </c>
      <c r="V11">
        <v>39</v>
      </c>
      <c r="W11">
        <v>50</v>
      </c>
      <c r="X11">
        <v>6</v>
      </c>
      <c r="Y11">
        <v>13</v>
      </c>
      <c r="Z11">
        <f t="shared" si="0"/>
        <v>7</v>
      </c>
      <c r="AA11">
        <f t="shared" si="1"/>
        <v>752.44192758418433</v>
      </c>
      <c r="AB11">
        <f t="shared" si="2"/>
        <v>51.857142857142854</v>
      </c>
      <c r="AD11" t="s">
        <v>968</v>
      </c>
    </row>
    <row r="12" spans="1:31" x14ac:dyDescent="0.3">
      <c r="A12">
        <v>10</v>
      </c>
      <c r="B12">
        <v>10</v>
      </c>
      <c r="C12" t="s">
        <v>34</v>
      </c>
      <c r="D12" s="1">
        <v>42493</v>
      </c>
      <c r="E12">
        <v>62</v>
      </c>
      <c r="F12">
        <v>16.032609240333699</v>
      </c>
      <c r="G12">
        <v>25.9373655913978</v>
      </c>
      <c r="H12">
        <v>9.67741935483871</v>
      </c>
      <c r="I12">
        <v>1570.01186681289</v>
      </c>
      <c r="J12">
        <v>25.322772045369199</v>
      </c>
      <c r="K12">
        <v>0</v>
      </c>
      <c r="L12">
        <v>0</v>
      </c>
      <c r="M12">
        <v>0</v>
      </c>
      <c r="N12">
        <v>0</v>
      </c>
      <c r="O12">
        <v>0</v>
      </c>
      <c r="P12">
        <v>13</v>
      </c>
      <c r="Q12">
        <v>7</v>
      </c>
      <c r="R12">
        <v>9</v>
      </c>
      <c r="S12">
        <v>2</v>
      </c>
      <c r="T12">
        <v>0</v>
      </c>
      <c r="U12">
        <v>9</v>
      </c>
      <c r="V12">
        <v>15</v>
      </c>
      <c r="W12">
        <v>7</v>
      </c>
      <c r="X12">
        <v>6</v>
      </c>
      <c r="Y12">
        <v>13</v>
      </c>
      <c r="Z12">
        <f t="shared" si="0"/>
        <v>7</v>
      </c>
      <c r="AA12">
        <f t="shared" si="1"/>
        <v>224.28740954469859</v>
      </c>
      <c r="AB12">
        <f t="shared" si="2"/>
        <v>8.8571428571428577</v>
      </c>
      <c r="AD12" t="s">
        <v>969</v>
      </c>
      <c r="AE12">
        <f>AE2*AE7+AE2*AE9*AE9+AE7*AE4*AE4</f>
        <v>6894001.4565063622</v>
      </c>
    </row>
    <row r="13" spans="1:31" x14ac:dyDescent="0.3">
      <c r="A13">
        <v>11</v>
      </c>
      <c r="B13">
        <v>11</v>
      </c>
      <c r="C13" s="2" t="s">
        <v>35</v>
      </c>
      <c r="D13" s="1">
        <v>42460</v>
      </c>
      <c r="E13">
        <v>56</v>
      </c>
      <c r="F13">
        <v>5.0539240575994704</v>
      </c>
      <c r="G13">
        <v>14.887202380952299</v>
      </c>
      <c r="H13">
        <v>23.214285714285701</v>
      </c>
      <c r="I13">
        <v>798.33146241627003</v>
      </c>
      <c r="J13">
        <v>14.255918971719099</v>
      </c>
      <c r="K13">
        <v>4</v>
      </c>
      <c r="L13">
        <v>2</v>
      </c>
      <c r="M13">
        <v>0</v>
      </c>
      <c r="N13">
        <v>33</v>
      </c>
      <c r="O13">
        <v>8</v>
      </c>
      <c r="P13">
        <v>0</v>
      </c>
      <c r="Q13">
        <v>8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8</v>
      </c>
      <c r="Z13">
        <f t="shared" si="0"/>
        <v>7</v>
      </c>
      <c r="AA13">
        <f t="shared" si="1"/>
        <v>114.04735177375287</v>
      </c>
      <c r="AB13">
        <f t="shared" si="2"/>
        <v>8</v>
      </c>
      <c r="AD13" t="s">
        <v>963</v>
      </c>
      <c r="AE13">
        <f>SQRT(AE12)</f>
        <v>2625.6430558067796</v>
      </c>
    </row>
    <row r="14" spans="1:31" x14ac:dyDescent="0.3">
      <c r="A14">
        <v>12</v>
      </c>
      <c r="B14">
        <v>12</v>
      </c>
      <c r="C14" t="s">
        <v>36</v>
      </c>
      <c r="D14" s="1">
        <v>42469</v>
      </c>
      <c r="E14">
        <v>204</v>
      </c>
      <c r="F14">
        <v>4.8271584722223198</v>
      </c>
      <c r="G14">
        <v>16.448529411764699</v>
      </c>
      <c r="H14">
        <v>22.5490196078431</v>
      </c>
      <c r="I14">
        <v>2999.1586202615099</v>
      </c>
      <c r="J14">
        <v>14.7017579424584</v>
      </c>
      <c r="K14">
        <v>0</v>
      </c>
      <c r="L14">
        <v>2</v>
      </c>
      <c r="M14">
        <v>9</v>
      </c>
      <c r="N14">
        <v>3</v>
      </c>
      <c r="O14">
        <v>19</v>
      </c>
      <c r="P14">
        <v>23</v>
      </c>
      <c r="Q14">
        <v>12</v>
      </c>
      <c r="R14">
        <v>18</v>
      </c>
      <c r="S14">
        <v>24</v>
      </c>
      <c r="T14">
        <v>16</v>
      </c>
      <c r="U14">
        <v>33</v>
      </c>
      <c r="V14">
        <v>24</v>
      </c>
      <c r="W14">
        <v>21</v>
      </c>
      <c r="X14">
        <v>2</v>
      </c>
      <c r="Y14">
        <v>13</v>
      </c>
      <c r="Z14">
        <f t="shared" si="0"/>
        <v>11</v>
      </c>
      <c r="AA14">
        <f t="shared" si="1"/>
        <v>272.65078366013728</v>
      </c>
      <c r="AB14">
        <f t="shared" si="2"/>
        <v>18.545454545454547</v>
      </c>
      <c r="AD14" t="s">
        <v>964</v>
      </c>
      <c r="AE14">
        <f>AE9*AE4</f>
        <v>2657.6371719110161</v>
      </c>
    </row>
    <row r="15" spans="1:31" x14ac:dyDescent="0.3">
      <c r="A15">
        <v>13</v>
      </c>
      <c r="B15">
        <v>13</v>
      </c>
      <c r="C15" t="s">
        <v>37</v>
      </c>
      <c r="D15" s="1">
        <v>42472</v>
      </c>
      <c r="E15">
        <v>38</v>
      </c>
      <c r="F15">
        <v>4.0152452165745602</v>
      </c>
      <c r="G15">
        <v>13.3464912280701</v>
      </c>
      <c r="H15">
        <v>21.052631578947299</v>
      </c>
      <c r="I15">
        <v>478.421721457243</v>
      </c>
      <c r="J15">
        <v>12.5900453015064</v>
      </c>
      <c r="K15">
        <v>0</v>
      </c>
      <c r="L15">
        <v>0</v>
      </c>
      <c r="M15">
        <v>12</v>
      </c>
      <c r="N15">
        <v>6</v>
      </c>
      <c r="O15">
        <v>8</v>
      </c>
      <c r="P15">
        <v>3</v>
      </c>
      <c r="Q15">
        <v>0</v>
      </c>
      <c r="R15">
        <v>1</v>
      </c>
      <c r="S15">
        <v>6</v>
      </c>
      <c r="T15">
        <v>0</v>
      </c>
      <c r="U15">
        <v>2</v>
      </c>
      <c r="V15">
        <v>0</v>
      </c>
      <c r="W15">
        <v>0</v>
      </c>
      <c r="X15">
        <v>3</v>
      </c>
      <c r="Y15">
        <v>11</v>
      </c>
      <c r="Z15">
        <f t="shared" si="0"/>
        <v>8</v>
      </c>
      <c r="AA15">
        <f t="shared" si="1"/>
        <v>59.802715182155374</v>
      </c>
      <c r="AB15">
        <f t="shared" si="2"/>
        <v>4.75</v>
      </c>
    </row>
    <row r="16" spans="1:31" x14ac:dyDescent="0.3">
      <c r="A16">
        <v>14</v>
      </c>
      <c r="B16">
        <v>14</v>
      </c>
      <c r="C16" t="s">
        <v>38</v>
      </c>
      <c r="D16" s="1">
        <v>42494</v>
      </c>
      <c r="E16">
        <v>396</v>
      </c>
      <c r="F16">
        <v>3.3362459395802202</v>
      </c>
      <c r="G16">
        <v>12.758122895622799</v>
      </c>
      <c r="H16">
        <v>47.2222222222222</v>
      </c>
      <c r="I16">
        <v>5020.8250443535699</v>
      </c>
      <c r="J16">
        <v>12.6788511221049</v>
      </c>
      <c r="K16">
        <v>0</v>
      </c>
      <c r="L16">
        <v>0</v>
      </c>
      <c r="M16">
        <v>0</v>
      </c>
      <c r="N16">
        <v>0</v>
      </c>
      <c r="O16">
        <v>0</v>
      </c>
      <c r="P16">
        <v>59</v>
      </c>
      <c r="Q16">
        <v>70</v>
      </c>
      <c r="R16">
        <v>54</v>
      </c>
      <c r="S16">
        <v>58</v>
      </c>
      <c r="T16">
        <v>65</v>
      </c>
      <c r="U16">
        <v>35</v>
      </c>
      <c r="V16">
        <v>0</v>
      </c>
      <c r="W16">
        <v>55</v>
      </c>
      <c r="X16">
        <v>6</v>
      </c>
      <c r="Y16">
        <v>13</v>
      </c>
      <c r="Z16">
        <f t="shared" si="0"/>
        <v>7</v>
      </c>
      <c r="AA16">
        <f t="shared" si="1"/>
        <v>717.2607206219385</v>
      </c>
      <c r="AB16">
        <f t="shared" si="2"/>
        <v>56.571428571428569</v>
      </c>
      <c r="AD16" t="s">
        <v>970</v>
      </c>
    </row>
    <row r="17" spans="1:31" x14ac:dyDescent="0.3">
      <c r="A17">
        <v>15</v>
      </c>
      <c r="B17">
        <v>15</v>
      </c>
      <c r="C17" t="s">
        <v>39</v>
      </c>
      <c r="D17" s="1">
        <v>42470</v>
      </c>
      <c r="E17">
        <v>223</v>
      </c>
      <c r="F17">
        <v>3.7865200680266602</v>
      </c>
      <c r="G17">
        <v>16.009043348281001</v>
      </c>
      <c r="H17">
        <v>33.183856502242101</v>
      </c>
      <c r="I17">
        <v>2974.2196157482699</v>
      </c>
      <c r="J17">
        <v>13.337307693938399</v>
      </c>
      <c r="K17">
        <v>0</v>
      </c>
      <c r="L17">
        <v>3</v>
      </c>
      <c r="M17">
        <v>21</v>
      </c>
      <c r="N17">
        <v>33</v>
      </c>
      <c r="O17">
        <v>20</v>
      </c>
      <c r="P17">
        <v>5</v>
      </c>
      <c r="Q17">
        <v>0</v>
      </c>
      <c r="R17">
        <v>12</v>
      </c>
      <c r="S17">
        <v>18</v>
      </c>
      <c r="T17">
        <v>26</v>
      </c>
      <c r="U17">
        <v>0</v>
      </c>
      <c r="V17">
        <v>49</v>
      </c>
      <c r="W17">
        <v>36</v>
      </c>
      <c r="X17">
        <v>2</v>
      </c>
      <c r="Y17">
        <v>13</v>
      </c>
      <c r="Z17">
        <f t="shared" si="0"/>
        <v>11</v>
      </c>
      <c r="AA17">
        <f t="shared" si="1"/>
        <v>270.38360143166091</v>
      </c>
      <c r="AB17">
        <f t="shared" si="2"/>
        <v>20.272727272727273</v>
      </c>
      <c r="AD17" t="s">
        <v>969</v>
      </c>
      <c r="AE17">
        <f>_xlfn.VAR.P(AB:AB)</f>
        <v>410.94132751361701</v>
      </c>
    </row>
    <row r="18" spans="1:31" x14ac:dyDescent="0.3">
      <c r="A18">
        <v>16</v>
      </c>
      <c r="B18">
        <v>16</v>
      </c>
      <c r="C18" t="s">
        <v>40</v>
      </c>
      <c r="D18" s="1">
        <v>42472</v>
      </c>
      <c r="E18">
        <v>370</v>
      </c>
      <c r="F18">
        <v>3.8051422120667899</v>
      </c>
      <c r="G18">
        <v>14.5041891891891</v>
      </c>
      <c r="H18">
        <v>37.837837837837803</v>
      </c>
      <c r="I18">
        <v>4974.1258517477099</v>
      </c>
      <c r="J18">
        <v>13.443583383101901</v>
      </c>
      <c r="K18">
        <v>0</v>
      </c>
      <c r="L18">
        <v>0</v>
      </c>
      <c r="M18">
        <v>21</v>
      </c>
      <c r="N18">
        <v>22</v>
      </c>
      <c r="O18">
        <v>25</v>
      </c>
      <c r="P18">
        <v>23</v>
      </c>
      <c r="Q18">
        <v>27</v>
      </c>
      <c r="R18">
        <v>21</v>
      </c>
      <c r="S18">
        <v>11</v>
      </c>
      <c r="T18">
        <v>23</v>
      </c>
      <c r="U18">
        <v>61</v>
      </c>
      <c r="V18">
        <v>71</v>
      </c>
      <c r="W18">
        <v>65</v>
      </c>
      <c r="X18">
        <v>3</v>
      </c>
      <c r="Y18">
        <v>13</v>
      </c>
      <c r="Z18">
        <f t="shared" si="0"/>
        <v>10</v>
      </c>
      <c r="AA18">
        <f t="shared" si="1"/>
        <v>497.41258517477098</v>
      </c>
      <c r="AB18">
        <f t="shared" si="2"/>
        <v>37</v>
      </c>
      <c r="AD18" t="s">
        <v>963</v>
      </c>
      <c r="AE18">
        <f>SQRT(AE17)</f>
        <v>20.271687830903893</v>
      </c>
    </row>
    <row r="19" spans="1:31" x14ac:dyDescent="0.3">
      <c r="A19">
        <v>17</v>
      </c>
      <c r="B19">
        <v>17</v>
      </c>
      <c r="C19" t="s">
        <v>41</v>
      </c>
      <c r="D19" s="1">
        <v>42465</v>
      </c>
      <c r="E19">
        <v>43</v>
      </c>
      <c r="F19">
        <v>3.6740469370514699</v>
      </c>
      <c r="G19">
        <v>13.8135658914728</v>
      </c>
      <c r="H19">
        <v>18.604651162790699</v>
      </c>
      <c r="I19">
        <v>508.78080508262099</v>
      </c>
      <c r="J19">
        <v>11.832111746107399</v>
      </c>
      <c r="K19">
        <v>0</v>
      </c>
      <c r="L19">
        <v>26</v>
      </c>
      <c r="M19">
        <v>17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3</v>
      </c>
      <c r="Z19">
        <f t="shared" si="0"/>
        <v>1</v>
      </c>
      <c r="AA19">
        <f t="shared" si="1"/>
        <v>508.78080508262099</v>
      </c>
      <c r="AB19">
        <f t="shared" si="2"/>
        <v>43</v>
      </c>
      <c r="AD19" t="s">
        <v>964</v>
      </c>
      <c r="AE19">
        <f>AVERAGE(AB:AB)</f>
        <v>28.226022910262031</v>
      </c>
    </row>
    <row r="20" spans="1:31" x14ac:dyDescent="0.3">
      <c r="A20">
        <v>18</v>
      </c>
      <c r="B20">
        <v>18</v>
      </c>
      <c r="C20" t="s">
        <v>42</v>
      </c>
      <c r="D20" s="1">
        <v>42467</v>
      </c>
      <c r="E20">
        <v>55</v>
      </c>
      <c r="F20">
        <v>5.26690218576333</v>
      </c>
      <c r="G20">
        <v>17.376969696969599</v>
      </c>
      <c r="H20">
        <v>40</v>
      </c>
      <c r="I20">
        <v>911.136694395424</v>
      </c>
      <c r="J20">
        <v>16.566121716280399</v>
      </c>
      <c r="K20">
        <v>0</v>
      </c>
      <c r="L20">
        <v>19</v>
      </c>
      <c r="M20">
        <v>15</v>
      </c>
      <c r="N20">
        <v>12</v>
      </c>
      <c r="O20">
        <v>0</v>
      </c>
      <c r="P20">
        <v>9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6</v>
      </c>
      <c r="Z20">
        <f t="shared" si="0"/>
        <v>4</v>
      </c>
      <c r="AA20">
        <f t="shared" si="1"/>
        <v>227.784173598856</v>
      </c>
      <c r="AB20">
        <f t="shared" si="2"/>
        <v>13.75</v>
      </c>
    </row>
    <row r="21" spans="1:31" x14ac:dyDescent="0.3">
      <c r="A21">
        <v>19</v>
      </c>
      <c r="B21">
        <v>19</v>
      </c>
      <c r="C21" t="s">
        <v>43</v>
      </c>
      <c r="D21" s="1">
        <v>42504</v>
      </c>
      <c r="E21">
        <v>318</v>
      </c>
      <c r="F21">
        <v>5.0508009338255198</v>
      </c>
      <c r="G21">
        <v>14.2079140461215</v>
      </c>
      <c r="H21">
        <v>30.188679245283002</v>
      </c>
      <c r="I21">
        <v>4646.8793645365904</v>
      </c>
      <c r="J21">
        <v>14.612828190366599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</v>
      </c>
      <c r="R21">
        <v>45</v>
      </c>
      <c r="S21">
        <v>41</v>
      </c>
      <c r="T21">
        <v>54</v>
      </c>
      <c r="U21">
        <v>65</v>
      </c>
      <c r="V21">
        <v>63</v>
      </c>
      <c r="W21">
        <v>42</v>
      </c>
      <c r="X21">
        <v>7</v>
      </c>
      <c r="Y21">
        <v>13</v>
      </c>
      <c r="Z21">
        <f t="shared" si="0"/>
        <v>6</v>
      </c>
      <c r="AA21">
        <f t="shared" si="1"/>
        <v>774.4798940894317</v>
      </c>
      <c r="AB21">
        <f t="shared" si="2"/>
        <v>53</v>
      </c>
      <c r="AD21" t="s">
        <v>971</v>
      </c>
    </row>
    <row r="22" spans="1:31" x14ac:dyDescent="0.3">
      <c r="A22">
        <v>20</v>
      </c>
      <c r="B22">
        <v>20</v>
      </c>
      <c r="C22" t="s">
        <v>44</v>
      </c>
      <c r="D22" s="1">
        <v>42475</v>
      </c>
      <c r="E22">
        <v>56</v>
      </c>
      <c r="F22">
        <v>4.0146670596109404</v>
      </c>
      <c r="G22">
        <v>13.989880952380901</v>
      </c>
      <c r="H22">
        <v>25</v>
      </c>
      <c r="I22">
        <v>751.47810704491599</v>
      </c>
      <c r="J22">
        <v>13.4192519115163</v>
      </c>
      <c r="K22">
        <v>0</v>
      </c>
      <c r="L22">
        <v>0</v>
      </c>
      <c r="M22">
        <v>16</v>
      </c>
      <c r="N22">
        <v>18</v>
      </c>
      <c r="O22">
        <v>0</v>
      </c>
      <c r="P22">
        <v>6</v>
      </c>
      <c r="Q22">
        <v>11</v>
      </c>
      <c r="R22">
        <v>0</v>
      </c>
      <c r="S22">
        <v>2</v>
      </c>
      <c r="T22">
        <v>0</v>
      </c>
      <c r="U22">
        <v>0</v>
      </c>
      <c r="V22">
        <v>0</v>
      </c>
      <c r="W22">
        <v>3</v>
      </c>
      <c r="X22">
        <v>3</v>
      </c>
      <c r="Y22">
        <v>13</v>
      </c>
      <c r="Z22">
        <f t="shared" si="0"/>
        <v>10</v>
      </c>
      <c r="AA22">
        <f t="shared" si="1"/>
        <v>75.147810704491604</v>
      </c>
      <c r="AB22">
        <f t="shared" si="2"/>
        <v>5.6</v>
      </c>
      <c r="AD22" t="s">
        <v>969</v>
      </c>
      <c r="AE22">
        <f>AE2*AE17+AE2*AE19*AE19+AE17*AE4*AE4</f>
        <v>35485.640406444203</v>
      </c>
    </row>
    <row r="23" spans="1:31" x14ac:dyDescent="0.3">
      <c r="A23">
        <v>21</v>
      </c>
      <c r="B23">
        <v>21</v>
      </c>
      <c r="C23" t="s">
        <v>45</v>
      </c>
      <c r="D23" s="1">
        <v>42502</v>
      </c>
      <c r="E23">
        <v>32</v>
      </c>
      <c r="F23">
        <v>6.0927150260355099</v>
      </c>
      <c r="G23">
        <v>16.9447916666666</v>
      </c>
      <c r="H23">
        <v>25</v>
      </c>
      <c r="I23">
        <v>510.38938322749198</v>
      </c>
      <c r="J23">
        <v>15.949668225859099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</v>
      </c>
      <c r="R23">
        <v>4</v>
      </c>
      <c r="S23">
        <v>4</v>
      </c>
      <c r="T23">
        <v>10</v>
      </c>
      <c r="U23">
        <v>3</v>
      </c>
      <c r="V23">
        <v>2</v>
      </c>
      <c r="W23">
        <v>3</v>
      </c>
      <c r="X23">
        <v>7</v>
      </c>
      <c r="Y23">
        <v>13</v>
      </c>
      <c r="Z23">
        <f t="shared" si="0"/>
        <v>6</v>
      </c>
      <c r="AA23">
        <f t="shared" si="1"/>
        <v>85.064897204581996</v>
      </c>
      <c r="AB23">
        <f t="shared" si="2"/>
        <v>5.333333333333333</v>
      </c>
      <c r="AD23" t="s">
        <v>963</v>
      </c>
      <c r="AE23">
        <f>SQRT(AE22)</f>
        <v>188.37632655523413</v>
      </c>
    </row>
    <row r="24" spans="1:31" x14ac:dyDescent="0.3">
      <c r="A24">
        <v>22</v>
      </c>
      <c r="B24">
        <v>22</v>
      </c>
      <c r="C24" t="s">
        <v>46</v>
      </c>
      <c r="D24" s="1">
        <v>42468</v>
      </c>
      <c r="E24">
        <v>344</v>
      </c>
      <c r="F24">
        <v>4.0588229726413898</v>
      </c>
      <c r="G24">
        <v>14.4477713178294</v>
      </c>
      <c r="H24">
        <v>45.348837209302303</v>
      </c>
      <c r="I24">
        <v>4985.0526718582296</v>
      </c>
      <c r="J24">
        <v>14.4914321856344</v>
      </c>
      <c r="K24">
        <v>0</v>
      </c>
      <c r="L24">
        <v>36</v>
      </c>
      <c r="M24">
        <v>42</v>
      </c>
      <c r="N24">
        <v>39</v>
      </c>
      <c r="O24">
        <v>39</v>
      </c>
      <c r="P24">
        <v>17</v>
      </c>
      <c r="Q24">
        <v>26</v>
      </c>
      <c r="R24">
        <v>37</v>
      </c>
      <c r="S24">
        <v>46</v>
      </c>
      <c r="T24">
        <v>8</v>
      </c>
      <c r="U24">
        <v>4</v>
      </c>
      <c r="V24">
        <v>31</v>
      </c>
      <c r="W24">
        <v>19</v>
      </c>
      <c r="X24">
        <v>2</v>
      </c>
      <c r="Y24">
        <v>13</v>
      </c>
      <c r="Z24">
        <f t="shared" si="0"/>
        <v>11</v>
      </c>
      <c r="AA24">
        <f t="shared" si="1"/>
        <v>453.18660653256632</v>
      </c>
      <c r="AB24">
        <f t="shared" si="2"/>
        <v>31.272727272727273</v>
      </c>
      <c r="AD24" t="s">
        <v>964</v>
      </c>
      <c r="AE24">
        <f>AE19*AE4</f>
        <v>191.91888149549564</v>
      </c>
    </row>
    <row r="25" spans="1:31" x14ac:dyDescent="0.3">
      <c r="A25">
        <v>23</v>
      </c>
      <c r="B25">
        <v>23</v>
      </c>
      <c r="C25" t="s">
        <v>47</v>
      </c>
      <c r="D25" s="1">
        <v>42502</v>
      </c>
      <c r="E25">
        <v>46</v>
      </c>
      <c r="F25">
        <v>5.5367147537121602</v>
      </c>
      <c r="G25">
        <v>15.397826086956499</v>
      </c>
      <c r="H25">
        <v>28.260869565217298</v>
      </c>
      <c r="I25">
        <v>723.97102086362497</v>
      </c>
      <c r="J25">
        <v>15.738500453557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12</v>
      </c>
      <c r="S25">
        <v>12</v>
      </c>
      <c r="T25">
        <v>5</v>
      </c>
      <c r="U25">
        <v>10</v>
      </c>
      <c r="V25">
        <v>0</v>
      </c>
      <c r="W25">
        <v>0</v>
      </c>
      <c r="X25">
        <v>7</v>
      </c>
      <c r="Y25">
        <v>11</v>
      </c>
      <c r="Z25">
        <f t="shared" si="0"/>
        <v>4</v>
      </c>
      <c r="AA25">
        <f t="shared" si="1"/>
        <v>180.99275521590624</v>
      </c>
      <c r="AB25">
        <f t="shared" si="2"/>
        <v>11.5</v>
      </c>
      <c r="AD25" t="s">
        <v>972</v>
      </c>
      <c r="AE25">
        <f>AVERAGE(J:J)*AE24</f>
        <v>2430.5672115911971</v>
      </c>
    </row>
    <row r="26" spans="1:31" x14ac:dyDescent="0.3">
      <c r="A26">
        <v>24</v>
      </c>
      <c r="B26">
        <v>24</v>
      </c>
      <c r="C26" t="s">
        <v>48</v>
      </c>
      <c r="D26" s="1">
        <v>42490</v>
      </c>
      <c r="E26">
        <v>315</v>
      </c>
      <c r="F26">
        <v>5.2091313781199</v>
      </c>
      <c r="G26">
        <v>13.278730158730101</v>
      </c>
      <c r="H26">
        <v>32.063492063491999</v>
      </c>
      <c r="I26">
        <v>4555.3722980538496</v>
      </c>
      <c r="J26">
        <v>14.461499358901101</v>
      </c>
      <c r="K26">
        <v>0</v>
      </c>
      <c r="L26">
        <v>0</v>
      </c>
      <c r="M26">
        <v>0</v>
      </c>
      <c r="N26">
        <v>0</v>
      </c>
      <c r="O26">
        <v>13</v>
      </c>
      <c r="P26">
        <v>40</v>
      </c>
      <c r="Q26">
        <v>32</v>
      </c>
      <c r="R26">
        <v>33</v>
      </c>
      <c r="S26">
        <v>49</v>
      </c>
      <c r="T26">
        <v>23</v>
      </c>
      <c r="U26">
        <v>50</v>
      </c>
      <c r="V26">
        <v>47</v>
      </c>
      <c r="W26">
        <v>28</v>
      </c>
      <c r="X26">
        <v>5</v>
      </c>
      <c r="Y26">
        <v>13</v>
      </c>
      <c r="Z26">
        <f t="shared" si="0"/>
        <v>8</v>
      </c>
      <c r="AA26">
        <f t="shared" si="1"/>
        <v>569.4215372567312</v>
      </c>
      <c r="AB26">
        <f t="shared" si="2"/>
        <v>39.375</v>
      </c>
    </row>
    <row r="27" spans="1:31" x14ac:dyDescent="0.3">
      <c r="A27">
        <v>25</v>
      </c>
      <c r="B27">
        <v>25</v>
      </c>
      <c r="C27" t="s">
        <v>49</v>
      </c>
      <c r="D27" s="1">
        <v>42501</v>
      </c>
      <c r="E27">
        <v>44</v>
      </c>
      <c r="F27">
        <v>3.1350655322283401</v>
      </c>
      <c r="G27">
        <v>13.297727272727199</v>
      </c>
      <c r="H27">
        <v>54.545454545454497</v>
      </c>
      <c r="I27">
        <v>579.03914289501597</v>
      </c>
      <c r="J27">
        <v>13.1599805203412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16</v>
      </c>
      <c r="R27">
        <v>26</v>
      </c>
      <c r="S27">
        <v>2</v>
      </c>
      <c r="T27">
        <v>0</v>
      </c>
      <c r="U27">
        <v>0</v>
      </c>
      <c r="V27">
        <v>0</v>
      </c>
      <c r="W27">
        <v>0</v>
      </c>
      <c r="X27">
        <v>7</v>
      </c>
      <c r="Y27">
        <v>9</v>
      </c>
      <c r="Z27">
        <f t="shared" si="0"/>
        <v>2</v>
      </c>
      <c r="AA27">
        <f t="shared" si="1"/>
        <v>289.51957144750799</v>
      </c>
      <c r="AB27">
        <f t="shared" si="2"/>
        <v>22</v>
      </c>
    </row>
    <row r="28" spans="1:31" x14ac:dyDescent="0.3">
      <c r="A28">
        <v>26</v>
      </c>
      <c r="B28">
        <v>26</v>
      </c>
      <c r="C28" t="s">
        <v>50</v>
      </c>
      <c r="D28" s="1">
        <v>42480</v>
      </c>
      <c r="E28">
        <v>400</v>
      </c>
      <c r="F28">
        <v>3.9102535822138198</v>
      </c>
      <c r="G28">
        <v>13.2306666666666</v>
      </c>
      <c r="H28">
        <v>31</v>
      </c>
      <c r="I28">
        <v>5012.0184853884202</v>
      </c>
      <c r="J28">
        <v>12.530046213471</v>
      </c>
      <c r="K28">
        <v>0</v>
      </c>
      <c r="L28">
        <v>0</v>
      </c>
      <c r="M28">
        <v>0</v>
      </c>
      <c r="N28">
        <v>9</v>
      </c>
      <c r="O28">
        <v>48</v>
      </c>
      <c r="P28">
        <v>35</v>
      </c>
      <c r="Q28">
        <v>70</v>
      </c>
      <c r="R28">
        <v>66</v>
      </c>
      <c r="S28">
        <v>32</v>
      </c>
      <c r="T28">
        <v>24</v>
      </c>
      <c r="U28">
        <v>44</v>
      </c>
      <c r="V28">
        <v>23</v>
      </c>
      <c r="W28">
        <v>49</v>
      </c>
      <c r="X28">
        <v>4</v>
      </c>
      <c r="Y28">
        <v>13</v>
      </c>
      <c r="Z28">
        <f t="shared" si="0"/>
        <v>9</v>
      </c>
      <c r="AA28">
        <f t="shared" si="1"/>
        <v>556.89094282093561</v>
      </c>
      <c r="AB28">
        <f t="shared" si="2"/>
        <v>44.444444444444443</v>
      </c>
    </row>
    <row r="29" spans="1:31" x14ac:dyDescent="0.3">
      <c r="A29">
        <v>27</v>
      </c>
      <c r="B29">
        <v>27</v>
      </c>
      <c r="C29" t="s">
        <v>51</v>
      </c>
      <c r="D29" s="1">
        <v>42468</v>
      </c>
      <c r="E29">
        <v>286</v>
      </c>
      <c r="F29">
        <v>3.6481445158293999</v>
      </c>
      <c r="G29">
        <v>14.6251165501165</v>
      </c>
      <c r="H29">
        <v>19.930069930069902</v>
      </c>
      <c r="I29">
        <v>3468.0833708103901</v>
      </c>
      <c r="J29">
        <v>12.126165632204099</v>
      </c>
      <c r="K29">
        <v>0</v>
      </c>
      <c r="L29">
        <v>17</v>
      </c>
      <c r="M29">
        <v>34</v>
      </c>
      <c r="N29">
        <v>23</v>
      </c>
      <c r="O29">
        <v>40</v>
      </c>
      <c r="P29">
        <v>0</v>
      </c>
      <c r="Q29">
        <v>36</v>
      </c>
      <c r="R29">
        <v>6</v>
      </c>
      <c r="S29">
        <v>16</v>
      </c>
      <c r="T29">
        <v>34</v>
      </c>
      <c r="U29">
        <v>22</v>
      </c>
      <c r="V29">
        <v>48</v>
      </c>
      <c r="W29">
        <v>10</v>
      </c>
      <c r="X29">
        <v>2</v>
      </c>
      <c r="Y29">
        <v>13</v>
      </c>
      <c r="Z29">
        <f t="shared" si="0"/>
        <v>11</v>
      </c>
      <c r="AA29">
        <f t="shared" si="1"/>
        <v>315.28030643730818</v>
      </c>
      <c r="AB29">
        <f t="shared" si="2"/>
        <v>26</v>
      </c>
    </row>
    <row r="30" spans="1:31" x14ac:dyDescent="0.3">
      <c r="A30">
        <v>28</v>
      </c>
      <c r="B30">
        <v>28</v>
      </c>
      <c r="C30" t="s">
        <v>52</v>
      </c>
      <c r="D30" s="1">
        <v>42504</v>
      </c>
      <c r="E30">
        <v>22</v>
      </c>
      <c r="F30">
        <v>2.9961181150488501</v>
      </c>
      <c r="G30">
        <v>11.535606060606</v>
      </c>
      <c r="H30">
        <v>36.363636363636303</v>
      </c>
      <c r="I30">
        <v>259.44966453432198</v>
      </c>
      <c r="J30">
        <v>11.793166569741899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</v>
      </c>
      <c r="R30">
        <v>1</v>
      </c>
      <c r="S30">
        <v>0</v>
      </c>
      <c r="T30">
        <v>0</v>
      </c>
      <c r="U30">
        <v>11</v>
      </c>
      <c r="V30">
        <v>6</v>
      </c>
      <c r="W30">
        <v>0</v>
      </c>
      <c r="X30">
        <v>7</v>
      </c>
      <c r="Y30">
        <v>12</v>
      </c>
      <c r="Z30">
        <f t="shared" si="0"/>
        <v>5</v>
      </c>
      <c r="AA30">
        <f t="shared" si="1"/>
        <v>51.889932906864395</v>
      </c>
      <c r="AB30">
        <f t="shared" si="2"/>
        <v>4.4000000000000004</v>
      </c>
    </row>
    <row r="31" spans="1:31" x14ac:dyDescent="0.3">
      <c r="A31">
        <v>29</v>
      </c>
      <c r="B31">
        <v>29</v>
      </c>
      <c r="C31" t="s">
        <v>53</v>
      </c>
      <c r="D31" s="1">
        <v>42464</v>
      </c>
      <c r="E31">
        <v>192</v>
      </c>
      <c r="F31">
        <v>2.9637149390433302</v>
      </c>
      <c r="G31">
        <v>13.408333333333299</v>
      </c>
      <c r="H31">
        <v>35.4166666666666</v>
      </c>
      <c r="I31">
        <v>2215.0781362991402</v>
      </c>
      <c r="J31">
        <v>11.5368652932247</v>
      </c>
      <c r="K31">
        <v>0</v>
      </c>
      <c r="L31">
        <v>29</v>
      </c>
      <c r="M31">
        <v>0</v>
      </c>
      <c r="N31">
        <v>0</v>
      </c>
      <c r="O31">
        <v>4</v>
      </c>
      <c r="P31">
        <v>13</v>
      </c>
      <c r="Q31">
        <v>0</v>
      </c>
      <c r="R31">
        <v>0</v>
      </c>
      <c r="S31">
        <v>8</v>
      </c>
      <c r="T31">
        <v>39</v>
      </c>
      <c r="U31">
        <v>37</v>
      </c>
      <c r="V31">
        <v>41</v>
      </c>
      <c r="W31">
        <v>21</v>
      </c>
      <c r="X31">
        <v>2</v>
      </c>
      <c r="Y31">
        <v>13</v>
      </c>
      <c r="Z31">
        <f t="shared" si="0"/>
        <v>11</v>
      </c>
      <c r="AA31">
        <f t="shared" si="1"/>
        <v>201.3707396635582</v>
      </c>
      <c r="AB31">
        <f t="shared" si="2"/>
        <v>17.454545454545453</v>
      </c>
    </row>
    <row r="32" spans="1:31" x14ac:dyDescent="0.3">
      <c r="A32">
        <v>30</v>
      </c>
      <c r="B32">
        <v>30</v>
      </c>
      <c r="C32" t="s">
        <v>54</v>
      </c>
      <c r="D32" s="1">
        <v>42498</v>
      </c>
      <c r="E32">
        <v>36</v>
      </c>
      <c r="F32">
        <v>3.1044990147789999</v>
      </c>
      <c r="G32">
        <v>11.798148148148099</v>
      </c>
      <c r="H32">
        <v>38.8888888888888</v>
      </c>
      <c r="I32">
        <v>409.24734844097497</v>
      </c>
      <c r="J32">
        <v>11.367981901138201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9</v>
      </c>
      <c r="R32">
        <v>8</v>
      </c>
      <c r="S32">
        <v>13</v>
      </c>
      <c r="T32">
        <v>5</v>
      </c>
      <c r="U32">
        <v>0</v>
      </c>
      <c r="V32">
        <v>0</v>
      </c>
      <c r="W32">
        <v>0</v>
      </c>
      <c r="X32">
        <v>6</v>
      </c>
      <c r="Y32">
        <v>10</v>
      </c>
      <c r="Z32">
        <f t="shared" si="0"/>
        <v>4</v>
      </c>
      <c r="AA32">
        <f t="shared" si="1"/>
        <v>102.31183711024374</v>
      </c>
      <c r="AB32">
        <f t="shared" si="2"/>
        <v>9</v>
      </c>
    </row>
    <row r="33" spans="1:28" x14ac:dyDescent="0.3">
      <c r="A33">
        <v>31</v>
      </c>
      <c r="B33">
        <v>31</v>
      </c>
      <c r="C33" t="s">
        <v>55</v>
      </c>
      <c r="D33" s="1">
        <v>42476</v>
      </c>
      <c r="E33">
        <v>571</v>
      </c>
      <c r="F33">
        <v>4.1538288628920199</v>
      </c>
      <c r="G33">
        <v>15.5969643899591</v>
      </c>
      <c r="H33">
        <v>42.732049036777497</v>
      </c>
      <c r="I33">
        <v>8327.6754414998304</v>
      </c>
      <c r="J33">
        <v>14.584370300349899</v>
      </c>
      <c r="K33">
        <v>0</v>
      </c>
      <c r="L33">
        <v>0</v>
      </c>
      <c r="M33">
        <v>1</v>
      </c>
      <c r="N33">
        <v>42</v>
      </c>
      <c r="O33">
        <v>62</v>
      </c>
      <c r="P33">
        <v>44</v>
      </c>
      <c r="Q33">
        <v>53</v>
      </c>
      <c r="R33">
        <v>55</v>
      </c>
      <c r="S33">
        <v>58</v>
      </c>
      <c r="T33">
        <v>58</v>
      </c>
      <c r="U33">
        <v>64</v>
      </c>
      <c r="V33">
        <v>61</v>
      </c>
      <c r="W33">
        <v>73</v>
      </c>
      <c r="X33">
        <v>3</v>
      </c>
      <c r="Y33">
        <v>13</v>
      </c>
      <c r="Z33">
        <f t="shared" si="0"/>
        <v>10</v>
      </c>
      <c r="AA33">
        <f t="shared" si="1"/>
        <v>832.767544149983</v>
      </c>
      <c r="AB33">
        <f t="shared" si="2"/>
        <v>57.1</v>
      </c>
    </row>
    <row r="34" spans="1:28" x14ac:dyDescent="0.3">
      <c r="A34">
        <v>32</v>
      </c>
      <c r="B34">
        <v>32</v>
      </c>
      <c r="C34" t="s">
        <v>56</v>
      </c>
      <c r="D34" s="1">
        <v>42480</v>
      </c>
      <c r="E34">
        <v>522</v>
      </c>
      <c r="F34">
        <v>4.5274991242453604</v>
      </c>
      <c r="G34">
        <v>15.976021711366499</v>
      </c>
      <c r="H34">
        <v>42.911877394636001</v>
      </c>
      <c r="I34">
        <v>7802.9871215353196</v>
      </c>
      <c r="J34">
        <v>14.948251190680701</v>
      </c>
      <c r="K34">
        <v>0</v>
      </c>
      <c r="L34">
        <v>0</v>
      </c>
      <c r="M34">
        <v>0</v>
      </c>
      <c r="N34">
        <v>1</v>
      </c>
      <c r="O34">
        <v>54</v>
      </c>
      <c r="P34">
        <v>52</v>
      </c>
      <c r="Q34">
        <v>71</v>
      </c>
      <c r="R34">
        <v>76</v>
      </c>
      <c r="S34">
        <v>69</v>
      </c>
      <c r="T34">
        <v>47</v>
      </c>
      <c r="U34">
        <v>46</v>
      </c>
      <c r="V34">
        <v>29</v>
      </c>
      <c r="W34">
        <v>77</v>
      </c>
      <c r="X34">
        <v>4</v>
      </c>
      <c r="Y34">
        <v>13</v>
      </c>
      <c r="Z34">
        <f t="shared" si="0"/>
        <v>9</v>
      </c>
      <c r="AA34">
        <f t="shared" si="1"/>
        <v>866.99856905947991</v>
      </c>
      <c r="AB34">
        <f t="shared" si="2"/>
        <v>58</v>
      </c>
    </row>
    <row r="35" spans="1:28" x14ac:dyDescent="0.3">
      <c r="A35">
        <v>33</v>
      </c>
      <c r="B35">
        <v>33</v>
      </c>
      <c r="C35" t="s">
        <v>57</v>
      </c>
      <c r="D35" s="1">
        <v>42459</v>
      </c>
      <c r="E35">
        <v>38</v>
      </c>
      <c r="F35">
        <v>2.4205247917910699</v>
      </c>
      <c r="G35">
        <v>13.4921052631578</v>
      </c>
      <c r="H35">
        <v>18.421052631578899</v>
      </c>
      <c r="I35">
        <v>396.232060490636</v>
      </c>
      <c r="J35">
        <v>10.427159486595601</v>
      </c>
      <c r="K35">
        <v>12</v>
      </c>
      <c r="L35">
        <v>6</v>
      </c>
      <c r="M35">
        <v>0</v>
      </c>
      <c r="N35">
        <v>0</v>
      </c>
      <c r="O35">
        <v>7</v>
      </c>
      <c r="P35">
        <v>9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3</v>
      </c>
      <c r="X35">
        <v>1</v>
      </c>
      <c r="Y35">
        <v>13</v>
      </c>
      <c r="Z35">
        <f t="shared" si="0"/>
        <v>12</v>
      </c>
      <c r="AA35">
        <f t="shared" si="1"/>
        <v>33.019338374219664</v>
      </c>
      <c r="AB35">
        <f t="shared" si="2"/>
        <v>3.1666666666666665</v>
      </c>
    </row>
    <row r="36" spans="1:28" x14ac:dyDescent="0.3">
      <c r="A36">
        <v>34</v>
      </c>
      <c r="B36">
        <v>34</v>
      </c>
      <c r="C36" t="s">
        <v>58</v>
      </c>
      <c r="D36" s="1">
        <v>42493</v>
      </c>
      <c r="E36">
        <v>46</v>
      </c>
      <c r="F36">
        <v>3.47884982285473</v>
      </c>
      <c r="G36">
        <v>11.3666666666666</v>
      </c>
      <c r="H36">
        <v>47.826086956521699</v>
      </c>
      <c r="I36">
        <v>596.45645658158003</v>
      </c>
      <c r="J36">
        <v>12.966444708295199</v>
      </c>
      <c r="K36">
        <v>0</v>
      </c>
      <c r="L36">
        <v>0</v>
      </c>
      <c r="M36">
        <v>0</v>
      </c>
      <c r="N36">
        <v>0</v>
      </c>
      <c r="O36">
        <v>0</v>
      </c>
      <c r="P36">
        <v>41</v>
      </c>
      <c r="Q36">
        <v>2</v>
      </c>
      <c r="R36">
        <v>0</v>
      </c>
      <c r="S36">
        <v>0</v>
      </c>
      <c r="T36">
        <v>3</v>
      </c>
      <c r="U36">
        <v>0</v>
      </c>
      <c r="V36">
        <v>0</v>
      </c>
      <c r="W36">
        <v>0</v>
      </c>
      <c r="X36">
        <v>6</v>
      </c>
      <c r="Y36">
        <v>10</v>
      </c>
      <c r="Z36">
        <f t="shared" si="0"/>
        <v>4</v>
      </c>
      <c r="AA36">
        <f t="shared" si="1"/>
        <v>149.11411414539501</v>
      </c>
      <c r="AB36">
        <f t="shared" si="2"/>
        <v>11.5</v>
      </c>
    </row>
    <row r="37" spans="1:28" x14ac:dyDescent="0.3">
      <c r="A37">
        <v>35</v>
      </c>
      <c r="B37">
        <v>35</v>
      </c>
      <c r="C37" t="s">
        <v>59</v>
      </c>
      <c r="D37" s="1">
        <v>42465</v>
      </c>
      <c r="E37">
        <v>428</v>
      </c>
      <c r="F37">
        <v>3.7914160898837101</v>
      </c>
      <c r="G37">
        <v>14.6469626168224</v>
      </c>
      <c r="H37">
        <v>42.523364485981297</v>
      </c>
      <c r="I37">
        <v>5717.3258772882</v>
      </c>
      <c r="J37">
        <v>13.3582380310472</v>
      </c>
      <c r="K37">
        <v>0</v>
      </c>
      <c r="L37">
        <v>65</v>
      </c>
      <c r="M37">
        <v>19</v>
      </c>
      <c r="N37">
        <v>0</v>
      </c>
      <c r="O37">
        <v>0</v>
      </c>
      <c r="P37">
        <v>37</v>
      </c>
      <c r="Q37">
        <v>60</v>
      </c>
      <c r="R37">
        <v>23</v>
      </c>
      <c r="S37">
        <v>52</v>
      </c>
      <c r="T37">
        <v>50</v>
      </c>
      <c r="U37">
        <v>47</v>
      </c>
      <c r="V37">
        <v>66</v>
      </c>
      <c r="W37">
        <v>9</v>
      </c>
      <c r="X37">
        <v>2</v>
      </c>
      <c r="Y37">
        <v>13</v>
      </c>
      <c r="Z37">
        <f t="shared" si="0"/>
        <v>11</v>
      </c>
      <c r="AA37">
        <f t="shared" si="1"/>
        <v>519.75689793529091</v>
      </c>
      <c r="AB37">
        <f t="shared" si="2"/>
        <v>38.909090909090907</v>
      </c>
    </row>
    <row r="38" spans="1:28" x14ac:dyDescent="0.3">
      <c r="A38">
        <v>36</v>
      </c>
      <c r="B38">
        <v>36</v>
      </c>
      <c r="C38" t="s">
        <v>60</v>
      </c>
      <c r="D38" s="1">
        <v>42503</v>
      </c>
      <c r="E38">
        <v>38</v>
      </c>
      <c r="F38">
        <v>3.79235227517262</v>
      </c>
      <c r="G38">
        <v>10.5618421052631</v>
      </c>
      <c r="H38">
        <v>34.210526315789402</v>
      </c>
      <c r="I38">
        <v>461.439002801355</v>
      </c>
      <c r="J38">
        <v>12.143131652667201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18</v>
      </c>
      <c r="R38">
        <v>6</v>
      </c>
      <c r="S38">
        <v>1</v>
      </c>
      <c r="T38">
        <v>8</v>
      </c>
      <c r="U38">
        <v>5</v>
      </c>
      <c r="V38">
        <v>0</v>
      </c>
      <c r="W38">
        <v>0</v>
      </c>
      <c r="X38">
        <v>7</v>
      </c>
      <c r="Y38">
        <v>11</v>
      </c>
      <c r="Z38">
        <f t="shared" si="0"/>
        <v>4</v>
      </c>
      <c r="AA38">
        <f t="shared" si="1"/>
        <v>115.35975070033875</v>
      </c>
      <c r="AB38">
        <f t="shared" si="2"/>
        <v>9.5</v>
      </c>
    </row>
    <row r="39" spans="1:28" x14ac:dyDescent="0.3">
      <c r="A39">
        <v>37</v>
      </c>
      <c r="B39">
        <v>37</v>
      </c>
      <c r="C39" t="s">
        <v>61</v>
      </c>
      <c r="D39" s="1">
        <v>42473</v>
      </c>
      <c r="E39">
        <v>394</v>
      </c>
      <c r="F39">
        <v>3.7614798613096001</v>
      </c>
      <c r="G39">
        <v>14.4029187817258</v>
      </c>
      <c r="H39">
        <v>48.730964467005002</v>
      </c>
      <c r="I39">
        <v>5503.1488609906301</v>
      </c>
      <c r="J39">
        <v>13.9673828959153</v>
      </c>
      <c r="K39">
        <v>0</v>
      </c>
      <c r="L39">
        <v>0</v>
      </c>
      <c r="M39">
        <v>8</v>
      </c>
      <c r="N39">
        <v>20</v>
      </c>
      <c r="O39">
        <v>7</v>
      </c>
      <c r="P39">
        <v>32</v>
      </c>
      <c r="Q39">
        <v>30</v>
      </c>
      <c r="R39">
        <v>69</v>
      </c>
      <c r="S39">
        <v>44</v>
      </c>
      <c r="T39">
        <v>42</v>
      </c>
      <c r="U39">
        <v>48</v>
      </c>
      <c r="V39">
        <v>55</v>
      </c>
      <c r="W39">
        <v>39</v>
      </c>
      <c r="X39">
        <v>3</v>
      </c>
      <c r="Y39">
        <v>13</v>
      </c>
      <c r="Z39">
        <f t="shared" si="0"/>
        <v>10</v>
      </c>
      <c r="AA39">
        <f t="shared" si="1"/>
        <v>550.31488609906296</v>
      </c>
      <c r="AB39">
        <f t="shared" si="2"/>
        <v>39.4</v>
      </c>
    </row>
    <row r="40" spans="1:28" x14ac:dyDescent="0.3">
      <c r="A40">
        <v>38</v>
      </c>
      <c r="B40">
        <v>38</v>
      </c>
      <c r="C40" t="s">
        <v>62</v>
      </c>
      <c r="D40" s="1">
        <v>42458</v>
      </c>
      <c r="E40">
        <v>330</v>
      </c>
      <c r="F40">
        <v>3.9199374409460499</v>
      </c>
      <c r="G40">
        <v>13.022222222222201</v>
      </c>
      <c r="H40">
        <v>23.636363636363601</v>
      </c>
      <c r="I40">
        <v>4080.3452369698098</v>
      </c>
      <c r="J40">
        <v>12.364682536272101</v>
      </c>
      <c r="K40">
        <v>10</v>
      </c>
      <c r="L40">
        <v>9</v>
      </c>
      <c r="M40">
        <v>22</v>
      </c>
      <c r="N40">
        <v>20</v>
      </c>
      <c r="O40">
        <v>51</v>
      </c>
      <c r="P40">
        <v>34</v>
      </c>
      <c r="Q40">
        <v>18</v>
      </c>
      <c r="R40">
        <v>25</v>
      </c>
      <c r="S40">
        <v>30</v>
      </c>
      <c r="T40">
        <v>43</v>
      </c>
      <c r="U40">
        <v>24</v>
      </c>
      <c r="V40">
        <v>29</v>
      </c>
      <c r="W40">
        <v>15</v>
      </c>
      <c r="X40">
        <v>1</v>
      </c>
      <c r="Y40">
        <v>13</v>
      </c>
      <c r="Z40">
        <f t="shared" si="0"/>
        <v>12</v>
      </c>
      <c r="AA40">
        <f t="shared" si="1"/>
        <v>340.02876974748415</v>
      </c>
      <c r="AB40">
        <f t="shared" si="2"/>
        <v>27.5</v>
      </c>
    </row>
    <row r="41" spans="1:28" x14ac:dyDescent="0.3">
      <c r="A41">
        <v>39</v>
      </c>
      <c r="B41">
        <v>39</v>
      </c>
      <c r="C41" t="s">
        <v>63</v>
      </c>
      <c r="D41" s="1">
        <v>42481</v>
      </c>
      <c r="E41">
        <v>265</v>
      </c>
      <c r="F41">
        <v>3.2986802746514301</v>
      </c>
      <c r="G41">
        <v>13.657232704402499</v>
      </c>
      <c r="H41">
        <v>38.867924528301799</v>
      </c>
      <c r="I41">
        <v>3267.0496463643399</v>
      </c>
      <c r="J41">
        <v>12.3284892315635</v>
      </c>
      <c r="K41">
        <v>0</v>
      </c>
      <c r="L41">
        <v>0</v>
      </c>
      <c r="M41">
        <v>0</v>
      </c>
      <c r="N41">
        <v>10</v>
      </c>
      <c r="O41">
        <v>51</v>
      </c>
      <c r="P41">
        <v>15</v>
      </c>
      <c r="Q41">
        <v>1</v>
      </c>
      <c r="R41">
        <v>38</v>
      </c>
      <c r="S41">
        <v>23</v>
      </c>
      <c r="T41">
        <v>34</v>
      </c>
      <c r="U41">
        <v>50</v>
      </c>
      <c r="V41">
        <v>42</v>
      </c>
      <c r="W41">
        <v>1</v>
      </c>
      <c r="X41">
        <v>4</v>
      </c>
      <c r="Y41">
        <v>13</v>
      </c>
      <c r="Z41">
        <f t="shared" si="0"/>
        <v>9</v>
      </c>
      <c r="AA41">
        <f t="shared" si="1"/>
        <v>363.00551626270442</v>
      </c>
      <c r="AB41">
        <f t="shared" si="2"/>
        <v>29.444444444444443</v>
      </c>
    </row>
    <row r="42" spans="1:28" x14ac:dyDescent="0.3">
      <c r="A42">
        <v>40</v>
      </c>
      <c r="B42">
        <v>40</v>
      </c>
      <c r="C42" t="s">
        <v>64</v>
      </c>
      <c r="D42" s="1">
        <v>42501</v>
      </c>
      <c r="E42">
        <v>40</v>
      </c>
      <c r="F42">
        <v>3.6631942286900201</v>
      </c>
      <c r="G42">
        <v>14.2675</v>
      </c>
      <c r="H42">
        <v>35</v>
      </c>
      <c r="I42">
        <v>507.07928075277198</v>
      </c>
      <c r="J42">
        <v>12.676982018819301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9</v>
      </c>
      <c r="S42">
        <v>6</v>
      </c>
      <c r="T42">
        <v>10</v>
      </c>
      <c r="U42">
        <v>3</v>
      </c>
      <c r="V42">
        <v>5</v>
      </c>
      <c r="W42">
        <v>6</v>
      </c>
      <c r="X42">
        <v>7</v>
      </c>
      <c r="Y42">
        <v>13</v>
      </c>
      <c r="Z42">
        <f t="shared" si="0"/>
        <v>6</v>
      </c>
      <c r="AA42">
        <f t="shared" si="1"/>
        <v>84.513213458795335</v>
      </c>
      <c r="AB42">
        <f t="shared" si="2"/>
        <v>6.666666666666667</v>
      </c>
    </row>
    <row r="43" spans="1:28" x14ac:dyDescent="0.3">
      <c r="A43">
        <v>41</v>
      </c>
      <c r="B43">
        <v>41</v>
      </c>
      <c r="C43" t="s">
        <v>65</v>
      </c>
      <c r="D43" s="1">
        <v>42464</v>
      </c>
      <c r="E43">
        <v>272</v>
      </c>
      <c r="F43">
        <v>5.7813159066303399</v>
      </c>
      <c r="G43">
        <v>15.706862745098</v>
      </c>
      <c r="H43">
        <v>21.323529411764699</v>
      </c>
      <c r="I43">
        <v>4050.7299726005599</v>
      </c>
      <c r="J43">
        <v>14.8923896051491</v>
      </c>
      <c r="K43">
        <v>0</v>
      </c>
      <c r="L43">
        <v>8</v>
      </c>
      <c r="M43">
        <v>12</v>
      </c>
      <c r="N43">
        <v>34</v>
      </c>
      <c r="O43">
        <v>14</v>
      </c>
      <c r="P43">
        <v>5</v>
      </c>
      <c r="Q43">
        <v>31</v>
      </c>
      <c r="R43">
        <v>31</v>
      </c>
      <c r="S43">
        <v>41</v>
      </c>
      <c r="T43">
        <v>33</v>
      </c>
      <c r="U43">
        <v>28</v>
      </c>
      <c r="V43">
        <v>21</v>
      </c>
      <c r="W43">
        <v>14</v>
      </c>
      <c r="X43">
        <v>2</v>
      </c>
      <c r="Y43">
        <v>13</v>
      </c>
      <c r="Z43">
        <f t="shared" si="0"/>
        <v>11</v>
      </c>
      <c r="AA43">
        <f t="shared" si="1"/>
        <v>368.24817932732361</v>
      </c>
      <c r="AB43">
        <f t="shared" si="2"/>
        <v>24.727272727272727</v>
      </c>
    </row>
    <row r="44" spans="1:28" x14ac:dyDescent="0.3">
      <c r="A44">
        <v>42</v>
      </c>
      <c r="B44">
        <v>42</v>
      </c>
      <c r="C44" t="s">
        <v>66</v>
      </c>
      <c r="D44" s="1">
        <v>42493</v>
      </c>
      <c r="E44">
        <v>346</v>
      </c>
      <c r="F44">
        <v>3.06488869777586</v>
      </c>
      <c r="G44">
        <v>13.314161849710899</v>
      </c>
      <c r="H44">
        <v>50.289017341040399</v>
      </c>
      <c r="I44">
        <v>4384.9073192633796</v>
      </c>
      <c r="J44">
        <v>12.6731425412236</v>
      </c>
      <c r="K44">
        <v>0</v>
      </c>
      <c r="L44">
        <v>0</v>
      </c>
      <c r="M44">
        <v>0</v>
      </c>
      <c r="N44">
        <v>0</v>
      </c>
      <c r="O44">
        <v>0</v>
      </c>
      <c r="P44">
        <v>56</v>
      </c>
      <c r="Q44">
        <v>52</v>
      </c>
      <c r="R44">
        <v>42</v>
      </c>
      <c r="S44">
        <v>48</v>
      </c>
      <c r="T44">
        <v>41</v>
      </c>
      <c r="U44">
        <v>34</v>
      </c>
      <c r="V44">
        <v>25</v>
      </c>
      <c r="W44">
        <v>48</v>
      </c>
      <c r="X44">
        <v>6</v>
      </c>
      <c r="Y44">
        <v>13</v>
      </c>
      <c r="Z44">
        <f t="shared" si="0"/>
        <v>7</v>
      </c>
      <c r="AA44">
        <f t="shared" si="1"/>
        <v>626.41533132333996</v>
      </c>
      <c r="AB44">
        <f t="shared" si="2"/>
        <v>49.428571428571431</v>
      </c>
    </row>
    <row r="45" spans="1:28" x14ac:dyDescent="0.3">
      <c r="A45">
        <v>43</v>
      </c>
      <c r="B45">
        <v>43</v>
      </c>
      <c r="C45" t="s">
        <v>67</v>
      </c>
      <c r="D45" s="1">
        <v>42458</v>
      </c>
      <c r="E45">
        <v>45</v>
      </c>
      <c r="F45">
        <v>3.26481663290541</v>
      </c>
      <c r="G45">
        <v>11.0544444444444</v>
      </c>
      <c r="H45">
        <v>15.5555555555555</v>
      </c>
      <c r="I45">
        <v>467.83658371651302</v>
      </c>
      <c r="J45">
        <v>10.3963685270336</v>
      </c>
      <c r="K45">
        <v>17</v>
      </c>
      <c r="L45">
        <v>15</v>
      </c>
      <c r="M45">
        <v>2</v>
      </c>
      <c r="N45">
        <v>11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4</v>
      </c>
      <c r="Z45">
        <f t="shared" si="0"/>
        <v>3</v>
      </c>
      <c r="AA45">
        <f t="shared" si="1"/>
        <v>155.94552790550435</v>
      </c>
      <c r="AB45">
        <f t="shared" si="2"/>
        <v>15</v>
      </c>
    </row>
    <row r="46" spans="1:28" x14ac:dyDescent="0.3">
      <c r="A46">
        <v>44</v>
      </c>
      <c r="B46">
        <v>44</v>
      </c>
      <c r="C46" t="s">
        <v>68</v>
      </c>
      <c r="D46" s="1">
        <v>42464</v>
      </c>
      <c r="E46">
        <v>32</v>
      </c>
      <c r="F46">
        <v>8.8360756583444093</v>
      </c>
      <c r="G46">
        <v>16.444270833333299</v>
      </c>
      <c r="H46">
        <v>9.375</v>
      </c>
      <c r="I46">
        <v>602.38841975178195</v>
      </c>
      <c r="J46">
        <v>18.8246381172432</v>
      </c>
      <c r="K46">
        <v>0</v>
      </c>
      <c r="L46">
        <v>7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5</v>
      </c>
      <c r="U46">
        <v>0</v>
      </c>
      <c r="V46">
        <v>10</v>
      </c>
      <c r="W46">
        <v>9</v>
      </c>
      <c r="X46">
        <v>2</v>
      </c>
      <c r="Y46">
        <v>13</v>
      </c>
      <c r="Z46">
        <f t="shared" si="0"/>
        <v>11</v>
      </c>
      <c r="AA46">
        <f t="shared" si="1"/>
        <v>54.762583613798363</v>
      </c>
      <c r="AB46">
        <f t="shared" si="2"/>
        <v>2.9090909090909092</v>
      </c>
    </row>
    <row r="47" spans="1:28" x14ac:dyDescent="0.3">
      <c r="A47">
        <v>45</v>
      </c>
      <c r="B47">
        <v>45</v>
      </c>
      <c r="C47" t="s">
        <v>69</v>
      </c>
      <c r="D47" s="1">
        <v>42474</v>
      </c>
      <c r="E47">
        <v>468</v>
      </c>
      <c r="F47">
        <v>4.5341409266993598</v>
      </c>
      <c r="G47">
        <v>16.2673076923076</v>
      </c>
      <c r="H47">
        <v>45.726495726495699</v>
      </c>
      <c r="I47">
        <v>7686.2122773818201</v>
      </c>
      <c r="J47">
        <v>16.423530507226101</v>
      </c>
      <c r="K47">
        <v>0</v>
      </c>
      <c r="L47">
        <v>0</v>
      </c>
      <c r="M47">
        <v>38</v>
      </c>
      <c r="N47">
        <v>57</v>
      </c>
      <c r="O47">
        <v>74</v>
      </c>
      <c r="P47">
        <v>60</v>
      </c>
      <c r="Q47">
        <v>38</v>
      </c>
      <c r="R47">
        <v>48</v>
      </c>
      <c r="S47">
        <v>43</v>
      </c>
      <c r="T47">
        <v>20</v>
      </c>
      <c r="U47">
        <v>32</v>
      </c>
      <c r="V47">
        <v>28</v>
      </c>
      <c r="W47">
        <v>30</v>
      </c>
      <c r="X47">
        <v>3</v>
      </c>
      <c r="Y47">
        <v>13</v>
      </c>
      <c r="Z47">
        <f t="shared" si="0"/>
        <v>10</v>
      </c>
      <c r="AA47">
        <f t="shared" si="1"/>
        <v>768.62122773818203</v>
      </c>
      <c r="AB47">
        <f t="shared" si="2"/>
        <v>46.8</v>
      </c>
    </row>
    <row r="48" spans="1:28" x14ac:dyDescent="0.3">
      <c r="A48">
        <v>46</v>
      </c>
      <c r="B48">
        <v>46</v>
      </c>
      <c r="C48" t="s">
        <v>70</v>
      </c>
      <c r="D48" s="1">
        <v>42470</v>
      </c>
      <c r="E48">
        <v>470</v>
      </c>
      <c r="F48">
        <v>4.0742088272475296</v>
      </c>
      <c r="G48">
        <v>14.670957446808499</v>
      </c>
      <c r="H48">
        <v>24.042553191489301</v>
      </c>
      <c r="I48">
        <v>6129.9183242094996</v>
      </c>
      <c r="J48">
        <v>13.0423794132117</v>
      </c>
      <c r="K48">
        <v>0</v>
      </c>
      <c r="L48">
        <v>2</v>
      </c>
      <c r="M48">
        <v>55</v>
      </c>
      <c r="N48">
        <v>70</v>
      </c>
      <c r="O48">
        <v>28</v>
      </c>
      <c r="P48">
        <v>70</v>
      </c>
      <c r="Q48">
        <v>55</v>
      </c>
      <c r="R48">
        <v>32</v>
      </c>
      <c r="S48">
        <v>22</v>
      </c>
      <c r="T48">
        <v>15</v>
      </c>
      <c r="U48">
        <v>22</v>
      </c>
      <c r="V48">
        <v>53</v>
      </c>
      <c r="W48">
        <v>46</v>
      </c>
      <c r="X48">
        <v>2</v>
      </c>
      <c r="Y48">
        <v>13</v>
      </c>
      <c r="Z48">
        <f t="shared" si="0"/>
        <v>11</v>
      </c>
      <c r="AA48">
        <f t="shared" si="1"/>
        <v>557.26530220086363</v>
      </c>
      <c r="AB48">
        <f t="shared" si="2"/>
        <v>42.727272727272727</v>
      </c>
    </row>
    <row r="49" spans="1:28" x14ac:dyDescent="0.3">
      <c r="A49">
        <v>47</v>
      </c>
      <c r="B49">
        <v>47</v>
      </c>
      <c r="C49" t="s">
        <v>71</v>
      </c>
      <c r="D49" s="1">
        <v>42486</v>
      </c>
      <c r="E49">
        <v>428</v>
      </c>
      <c r="F49">
        <v>3.8540135858793398</v>
      </c>
      <c r="G49">
        <v>14.7538551401869</v>
      </c>
      <c r="H49">
        <v>32.476635514018596</v>
      </c>
      <c r="I49">
        <v>5690.4962645194</v>
      </c>
      <c r="J49">
        <v>13.2955520199051</v>
      </c>
      <c r="K49">
        <v>0</v>
      </c>
      <c r="L49">
        <v>0</v>
      </c>
      <c r="M49">
        <v>0</v>
      </c>
      <c r="N49">
        <v>0</v>
      </c>
      <c r="O49">
        <v>34</v>
      </c>
      <c r="P49">
        <v>60</v>
      </c>
      <c r="Q49">
        <v>40</v>
      </c>
      <c r="R49">
        <v>50</v>
      </c>
      <c r="S49">
        <v>47</v>
      </c>
      <c r="T49">
        <v>57</v>
      </c>
      <c r="U49">
        <v>49</v>
      </c>
      <c r="V49">
        <v>53</v>
      </c>
      <c r="W49">
        <v>38</v>
      </c>
      <c r="X49">
        <v>5</v>
      </c>
      <c r="Y49">
        <v>13</v>
      </c>
      <c r="Z49">
        <f t="shared" si="0"/>
        <v>8</v>
      </c>
      <c r="AA49">
        <f t="shared" si="1"/>
        <v>711.312033064925</v>
      </c>
      <c r="AB49">
        <f t="shared" si="2"/>
        <v>53.5</v>
      </c>
    </row>
    <row r="50" spans="1:28" x14ac:dyDescent="0.3">
      <c r="A50">
        <v>48</v>
      </c>
      <c r="B50">
        <v>48</v>
      </c>
      <c r="C50" t="s">
        <v>72</v>
      </c>
      <c r="D50" s="1">
        <v>42504</v>
      </c>
      <c r="E50">
        <v>32</v>
      </c>
      <c r="F50">
        <v>5.9618772291746902</v>
      </c>
      <c r="G50">
        <v>15.4010416666666</v>
      </c>
      <c r="H50">
        <v>28.125</v>
      </c>
      <c r="I50">
        <v>531.95866256249894</v>
      </c>
      <c r="J50">
        <v>16.623708205078099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11</v>
      </c>
      <c r="R50">
        <v>12</v>
      </c>
      <c r="S50">
        <v>2</v>
      </c>
      <c r="T50">
        <v>7</v>
      </c>
      <c r="U50">
        <v>0</v>
      </c>
      <c r="V50">
        <v>0</v>
      </c>
      <c r="W50">
        <v>0</v>
      </c>
      <c r="X50">
        <v>7</v>
      </c>
      <c r="Y50">
        <v>10</v>
      </c>
      <c r="Z50">
        <f t="shared" si="0"/>
        <v>3</v>
      </c>
      <c r="AA50">
        <f t="shared" si="1"/>
        <v>177.31955418749965</v>
      </c>
      <c r="AB50">
        <f t="shared" si="2"/>
        <v>10.666666666666666</v>
      </c>
    </row>
    <row r="51" spans="1:28" x14ac:dyDescent="0.3">
      <c r="A51">
        <v>49</v>
      </c>
      <c r="B51">
        <v>49</v>
      </c>
      <c r="C51" t="s">
        <v>73</v>
      </c>
      <c r="D51" s="1">
        <v>42501</v>
      </c>
      <c r="E51">
        <v>40</v>
      </c>
      <c r="F51">
        <v>7.4205108926640699</v>
      </c>
      <c r="G51">
        <v>18.2254166666666</v>
      </c>
      <c r="H51">
        <v>25</v>
      </c>
      <c r="I51">
        <v>747.46080078479304</v>
      </c>
      <c r="J51">
        <v>18.686520019619799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13</v>
      </c>
      <c r="R51">
        <v>8</v>
      </c>
      <c r="S51">
        <v>0</v>
      </c>
      <c r="T51">
        <v>12</v>
      </c>
      <c r="U51">
        <v>7</v>
      </c>
      <c r="V51">
        <v>0</v>
      </c>
      <c r="W51">
        <v>0</v>
      </c>
      <c r="X51">
        <v>7</v>
      </c>
      <c r="Y51">
        <v>11</v>
      </c>
      <c r="Z51">
        <f t="shared" si="0"/>
        <v>4</v>
      </c>
      <c r="AA51">
        <f t="shared" si="1"/>
        <v>186.86520019619826</v>
      </c>
      <c r="AB51">
        <f t="shared" si="2"/>
        <v>10</v>
      </c>
    </row>
    <row r="52" spans="1:28" x14ac:dyDescent="0.3">
      <c r="A52">
        <v>50</v>
      </c>
      <c r="B52">
        <v>50</v>
      </c>
      <c r="C52" t="s">
        <v>74</v>
      </c>
      <c r="D52" s="1">
        <v>42460</v>
      </c>
      <c r="E52">
        <v>28</v>
      </c>
      <c r="F52">
        <v>2.7415408978658502</v>
      </c>
      <c r="G52">
        <v>15.0464285714285</v>
      </c>
      <c r="H52">
        <v>25</v>
      </c>
      <c r="I52">
        <v>321.853095919238</v>
      </c>
      <c r="J52">
        <v>11.494753425687</v>
      </c>
      <c r="K52">
        <v>2</v>
      </c>
      <c r="L52">
        <v>26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2</v>
      </c>
      <c r="Z52">
        <f t="shared" si="0"/>
        <v>1</v>
      </c>
      <c r="AA52">
        <f t="shared" si="1"/>
        <v>321.853095919238</v>
      </c>
      <c r="AB52">
        <f t="shared" si="2"/>
        <v>28</v>
      </c>
    </row>
    <row r="53" spans="1:28" x14ac:dyDescent="0.3">
      <c r="A53">
        <v>51</v>
      </c>
      <c r="B53">
        <v>51</v>
      </c>
      <c r="C53" t="s">
        <v>75</v>
      </c>
      <c r="D53" s="1">
        <v>42465</v>
      </c>
      <c r="E53">
        <v>41</v>
      </c>
      <c r="F53">
        <v>5.79731670034709</v>
      </c>
      <c r="G53">
        <v>15.5723577235772</v>
      </c>
      <c r="H53">
        <v>17.0731707317073</v>
      </c>
      <c r="I53">
        <v>604.21277216229396</v>
      </c>
      <c r="J53">
        <v>14.7368968820071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3</v>
      </c>
      <c r="R53">
        <v>0</v>
      </c>
      <c r="S53">
        <v>6</v>
      </c>
      <c r="T53">
        <v>0</v>
      </c>
      <c r="U53">
        <v>0</v>
      </c>
      <c r="V53">
        <v>5</v>
      </c>
      <c r="W53">
        <v>22</v>
      </c>
      <c r="X53">
        <v>2</v>
      </c>
      <c r="Y53">
        <v>13</v>
      </c>
      <c r="Z53">
        <f t="shared" si="0"/>
        <v>11</v>
      </c>
      <c r="AA53">
        <f t="shared" si="1"/>
        <v>54.928433832935816</v>
      </c>
      <c r="AB53">
        <f t="shared" si="2"/>
        <v>3.7272727272727271</v>
      </c>
    </row>
    <row r="54" spans="1:28" x14ac:dyDescent="0.3">
      <c r="A54">
        <v>52</v>
      </c>
      <c r="B54">
        <v>52</v>
      </c>
      <c r="C54" t="s">
        <v>76</v>
      </c>
      <c r="D54" s="1">
        <v>42465</v>
      </c>
      <c r="E54">
        <v>509</v>
      </c>
      <c r="F54">
        <v>3.9745661518176401</v>
      </c>
      <c r="G54">
        <v>12.860085134250101</v>
      </c>
      <c r="H54">
        <v>18.860510805500901</v>
      </c>
      <c r="I54">
        <v>6044.9061563322002</v>
      </c>
      <c r="J54">
        <v>11.8760435291398</v>
      </c>
      <c r="K54">
        <v>0</v>
      </c>
      <c r="L54">
        <v>25</v>
      </c>
      <c r="M54">
        <v>44</v>
      </c>
      <c r="N54">
        <v>50</v>
      </c>
      <c r="O54">
        <v>46</v>
      </c>
      <c r="P54">
        <v>44</v>
      </c>
      <c r="Q54">
        <v>39</v>
      </c>
      <c r="R54">
        <v>56</v>
      </c>
      <c r="S54">
        <v>38</v>
      </c>
      <c r="T54">
        <v>44</v>
      </c>
      <c r="U54">
        <v>56</v>
      </c>
      <c r="V54">
        <v>14</v>
      </c>
      <c r="W54">
        <v>53</v>
      </c>
      <c r="X54">
        <v>2</v>
      </c>
      <c r="Y54">
        <v>13</v>
      </c>
      <c r="Z54">
        <f t="shared" si="0"/>
        <v>11</v>
      </c>
      <c r="AA54">
        <f t="shared" si="1"/>
        <v>549.53692330292733</v>
      </c>
      <c r="AB54">
        <f t="shared" si="2"/>
        <v>46.272727272727273</v>
      </c>
    </row>
    <row r="55" spans="1:28" x14ac:dyDescent="0.3">
      <c r="A55">
        <v>53</v>
      </c>
      <c r="B55">
        <v>53</v>
      </c>
      <c r="C55" t="s">
        <v>77</v>
      </c>
      <c r="D55" s="1">
        <v>42482</v>
      </c>
      <c r="E55">
        <v>647</v>
      </c>
      <c r="F55">
        <v>4.4625866289153704</v>
      </c>
      <c r="G55">
        <v>15.685754765584701</v>
      </c>
      <c r="H55">
        <v>36.4760432766615</v>
      </c>
      <c r="I55">
        <v>9194.9654474950294</v>
      </c>
      <c r="J55">
        <v>14.211693118230301</v>
      </c>
      <c r="K55">
        <v>0</v>
      </c>
      <c r="L55">
        <v>0</v>
      </c>
      <c r="M55">
        <v>0</v>
      </c>
      <c r="N55">
        <v>21</v>
      </c>
      <c r="O55">
        <v>76</v>
      </c>
      <c r="P55">
        <v>80</v>
      </c>
      <c r="Q55">
        <v>72</v>
      </c>
      <c r="R55">
        <v>74</v>
      </c>
      <c r="S55">
        <v>62</v>
      </c>
      <c r="T55">
        <v>64</v>
      </c>
      <c r="U55">
        <v>64</v>
      </c>
      <c r="V55">
        <v>71</v>
      </c>
      <c r="W55">
        <v>63</v>
      </c>
      <c r="X55">
        <v>4</v>
      </c>
      <c r="Y55">
        <v>13</v>
      </c>
      <c r="Z55">
        <f t="shared" si="0"/>
        <v>9</v>
      </c>
      <c r="AA55">
        <f t="shared" si="1"/>
        <v>1021.6628274994478</v>
      </c>
      <c r="AB55">
        <f t="shared" si="2"/>
        <v>71.888888888888886</v>
      </c>
    </row>
    <row r="56" spans="1:28" x14ac:dyDescent="0.3">
      <c r="A56">
        <v>54</v>
      </c>
      <c r="B56">
        <v>54</v>
      </c>
      <c r="C56" t="s">
        <v>78</v>
      </c>
      <c r="D56" s="1">
        <v>42485</v>
      </c>
      <c r="E56">
        <v>38</v>
      </c>
      <c r="F56">
        <v>5.1827718849112996</v>
      </c>
      <c r="G56">
        <v>15.5403508771929</v>
      </c>
      <c r="H56">
        <v>2.6315789473684199</v>
      </c>
      <c r="I56">
        <v>503.37437946197298</v>
      </c>
      <c r="J56">
        <v>13.246694196367701</v>
      </c>
      <c r="K56">
        <v>0</v>
      </c>
      <c r="L56">
        <v>0</v>
      </c>
      <c r="M56">
        <v>0</v>
      </c>
      <c r="N56">
        <v>0</v>
      </c>
      <c r="O56">
        <v>13</v>
      </c>
      <c r="P56">
        <v>15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5</v>
      </c>
      <c r="Y56">
        <v>7</v>
      </c>
      <c r="Z56">
        <f t="shared" si="0"/>
        <v>2</v>
      </c>
      <c r="AA56">
        <f t="shared" si="1"/>
        <v>251.68718973098649</v>
      </c>
      <c r="AB56">
        <f t="shared" si="2"/>
        <v>19</v>
      </c>
    </row>
    <row r="57" spans="1:28" x14ac:dyDescent="0.3">
      <c r="A57">
        <v>55</v>
      </c>
      <c r="B57">
        <v>55</v>
      </c>
      <c r="C57" t="s">
        <v>79</v>
      </c>
      <c r="D57" s="1">
        <v>42501</v>
      </c>
      <c r="E57">
        <v>39</v>
      </c>
      <c r="F57">
        <v>6.0135497494911903</v>
      </c>
      <c r="G57">
        <v>14.4089743589743</v>
      </c>
      <c r="H57">
        <v>20.5128205128205</v>
      </c>
      <c r="I57">
        <v>594.142239328958</v>
      </c>
      <c r="J57">
        <v>15.2344163930502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20</v>
      </c>
      <c r="R57">
        <v>10</v>
      </c>
      <c r="S57">
        <v>1</v>
      </c>
      <c r="T57">
        <v>8</v>
      </c>
      <c r="U57">
        <v>0</v>
      </c>
      <c r="V57">
        <v>0</v>
      </c>
      <c r="W57">
        <v>0</v>
      </c>
      <c r="X57">
        <v>7</v>
      </c>
      <c r="Y57">
        <v>10</v>
      </c>
      <c r="Z57">
        <f t="shared" si="0"/>
        <v>3</v>
      </c>
      <c r="AA57">
        <f t="shared" si="1"/>
        <v>198.04741310965267</v>
      </c>
      <c r="AB57">
        <f t="shared" si="2"/>
        <v>13</v>
      </c>
    </row>
    <row r="58" spans="1:28" x14ac:dyDescent="0.3">
      <c r="A58">
        <v>56</v>
      </c>
      <c r="B58">
        <v>56</v>
      </c>
      <c r="C58" t="s">
        <v>80</v>
      </c>
      <c r="D58" s="1">
        <v>42484</v>
      </c>
      <c r="E58">
        <v>40</v>
      </c>
      <c r="F58">
        <v>4.5758509699628398</v>
      </c>
      <c r="G58">
        <v>13.4758333333333</v>
      </c>
      <c r="H58">
        <v>17.5</v>
      </c>
      <c r="I58">
        <v>518.00938110964705</v>
      </c>
      <c r="J58">
        <v>12.950234527741101</v>
      </c>
      <c r="K58">
        <v>0</v>
      </c>
      <c r="L58">
        <v>0</v>
      </c>
      <c r="M58">
        <v>0</v>
      </c>
      <c r="N58">
        <v>2</v>
      </c>
      <c r="O58">
        <v>20</v>
      </c>
      <c r="P58">
        <v>2</v>
      </c>
      <c r="Q58">
        <v>8</v>
      </c>
      <c r="R58">
        <v>8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8</v>
      </c>
      <c r="Z58">
        <f t="shared" si="0"/>
        <v>4</v>
      </c>
      <c r="AA58">
        <f t="shared" si="1"/>
        <v>129.50234527741176</v>
      </c>
      <c r="AB58">
        <f t="shared" si="2"/>
        <v>10</v>
      </c>
    </row>
    <row r="59" spans="1:28" x14ac:dyDescent="0.3">
      <c r="A59">
        <v>57</v>
      </c>
      <c r="B59">
        <v>57</v>
      </c>
      <c r="C59" t="s">
        <v>81</v>
      </c>
      <c r="D59" s="1">
        <v>42486</v>
      </c>
      <c r="E59">
        <v>542</v>
      </c>
      <c r="F59">
        <v>3.31620209462685</v>
      </c>
      <c r="G59">
        <v>12.383302583025801</v>
      </c>
      <c r="H59">
        <v>46.863468634686299</v>
      </c>
      <c r="I59">
        <v>6765.9109929339602</v>
      </c>
      <c r="J59">
        <v>12.483230614269299</v>
      </c>
      <c r="K59">
        <v>0</v>
      </c>
      <c r="L59">
        <v>0</v>
      </c>
      <c r="M59">
        <v>0</v>
      </c>
      <c r="N59">
        <v>0</v>
      </c>
      <c r="O59">
        <v>36</v>
      </c>
      <c r="P59">
        <v>53</v>
      </c>
      <c r="Q59">
        <v>50</v>
      </c>
      <c r="R59">
        <v>65</v>
      </c>
      <c r="S59">
        <v>56</v>
      </c>
      <c r="T59">
        <v>57</v>
      </c>
      <c r="U59">
        <v>73</v>
      </c>
      <c r="V59">
        <v>85</v>
      </c>
      <c r="W59">
        <v>67</v>
      </c>
      <c r="X59">
        <v>5</v>
      </c>
      <c r="Y59">
        <v>13</v>
      </c>
      <c r="Z59">
        <f t="shared" si="0"/>
        <v>8</v>
      </c>
      <c r="AA59">
        <f t="shared" si="1"/>
        <v>845.73887411674502</v>
      </c>
      <c r="AB59">
        <f t="shared" si="2"/>
        <v>67.75</v>
      </c>
    </row>
    <row r="60" spans="1:28" x14ac:dyDescent="0.3">
      <c r="A60">
        <v>58</v>
      </c>
      <c r="B60">
        <v>58</v>
      </c>
      <c r="C60" t="s">
        <v>82</v>
      </c>
      <c r="D60" s="1">
        <v>42488</v>
      </c>
      <c r="E60">
        <v>51</v>
      </c>
      <c r="F60">
        <v>3.6756999642040502</v>
      </c>
      <c r="G60">
        <v>17.2431372549019</v>
      </c>
      <c r="H60">
        <v>33.3333333333333</v>
      </c>
      <c r="I60">
        <v>714.417823009225</v>
      </c>
      <c r="J60">
        <v>14.008192608024</v>
      </c>
      <c r="K60">
        <v>0</v>
      </c>
      <c r="L60">
        <v>0</v>
      </c>
      <c r="M60">
        <v>0</v>
      </c>
      <c r="N60">
        <v>0</v>
      </c>
      <c r="O60">
        <v>8</v>
      </c>
      <c r="P60">
        <v>7</v>
      </c>
      <c r="Q60">
        <v>0</v>
      </c>
      <c r="R60">
        <v>3</v>
      </c>
      <c r="S60">
        <v>16</v>
      </c>
      <c r="T60">
        <v>17</v>
      </c>
      <c r="U60">
        <v>0</v>
      </c>
      <c r="V60">
        <v>0</v>
      </c>
      <c r="W60">
        <v>0</v>
      </c>
      <c r="X60">
        <v>5</v>
      </c>
      <c r="Y60">
        <v>10</v>
      </c>
      <c r="Z60">
        <f t="shared" si="0"/>
        <v>5</v>
      </c>
      <c r="AA60">
        <f t="shared" si="1"/>
        <v>142.88356460184499</v>
      </c>
      <c r="AB60">
        <f t="shared" si="2"/>
        <v>10.199999999999999</v>
      </c>
    </row>
    <row r="61" spans="1:28" x14ac:dyDescent="0.3">
      <c r="A61">
        <v>59</v>
      </c>
      <c r="B61">
        <v>59</v>
      </c>
      <c r="C61" t="s">
        <v>83</v>
      </c>
      <c r="D61" s="1">
        <v>42468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-1</v>
      </c>
      <c r="Y61">
        <v>-1</v>
      </c>
      <c r="Z61">
        <f t="shared" si="0"/>
        <v>0</v>
      </c>
      <c r="AA61" t="str">
        <f t="shared" si="1"/>
        <v/>
      </c>
      <c r="AB61" t="str">
        <f t="shared" si="2"/>
        <v/>
      </c>
    </row>
    <row r="62" spans="1:28" x14ac:dyDescent="0.3">
      <c r="A62">
        <v>60</v>
      </c>
      <c r="B62">
        <v>60</v>
      </c>
      <c r="C62" t="s">
        <v>84</v>
      </c>
      <c r="D62" s="1">
        <v>42495</v>
      </c>
      <c r="E62">
        <v>243</v>
      </c>
      <c r="F62">
        <v>3.0281308990455398</v>
      </c>
      <c r="G62">
        <v>11.576268861454</v>
      </c>
      <c r="H62">
        <v>54.320987654320902</v>
      </c>
      <c r="I62">
        <v>3037.3961724588899</v>
      </c>
      <c r="J62">
        <v>12.4995727261682</v>
      </c>
      <c r="K62">
        <v>0</v>
      </c>
      <c r="L62">
        <v>0</v>
      </c>
      <c r="M62">
        <v>0</v>
      </c>
      <c r="N62">
        <v>0</v>
      </c>
      <c r="O62">
        <v>0</v>
      </c>
      <c r="P62">
        <v>3</v>
      </c>
      <c r="Q62">
        <v>45</v>
      </c>
      <c r="R62">
        <v>29</v>
      </c>
      <c r="S62">
        <v>0</v>
      </c>
      <c r="T62">
        <v>6</v>
      </c>
      <c r="U62">
        <v>57</v>
      </c>
      <c r="V62">
        <v>48</v>
      </c>
      <c r="W62">
        <v>55</v>
      </c>
      <c r="X62">
        <v>6</v>
      </c>
      <c r="Y62">
        <v>13</v>
      </c>
      <c r="Z62">
        <f t="shared" si="0"/>
        <v>7</v>
      </c>
      <c r="AA62">
        <f t="shared" si="1"/>
        <v>433.91373892269854</v>
      </c>
      <c r="AB62">
        <f t="shared" si="2"/>
        <v>34.714285714285715</v>
      </c>
    </row>
    <row r="63" spans="1:28" x14ac:dyDescent="0.3">
      <c r="A63">
        <v>61</v>
      </c>
      <c r="B63">
        <v>61</v>
      </c>
      <c r="C63" t="s">
        <v>85</v>
      </c>
      <c r="D63" s="1">
        <v>42504</v>
      </c>
      <c r="E63">
        <v>137</v>
      </c>
      <c r="F63">
        <v>5.4700122342395598</v>
      </c>
      <c r="G63">
        <v>15.301946472019401</v>
      </c>
      <c r="H63">
        <v>40.875912408759099</v>
      </c>
      <c r="I63">
        <v>2168.64795554803</v>
      </c>
      <c r="J63">
        <v>15.829547120788501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-1</v>
      </c>
      <c r="Y63">
        <v>-1</v>
      </c>
      <c r="Z63">
        <f t="shared" si="0"/>
        <v>0</v>
      </c>
      <c r="AA63" t="str">
        <f t="shared" si="1"/>
        <v/>
      </c>
      <c r="AB63" t="str">
        <f t="shared" si="2"/>
        <v/>
      </c>
    </row>
    <row r="64" spans="1:28" x14ac:dyDescent="0.3">
      <c r="A64">
        <v>62</v>
      </c>
      <c r="B64">
        <v>62</v>
      </c>
      <c r="C64" t="s">
        <v>86</v>
      </c>
      <c r="D64" s="1">
        <v>42495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-1</v>
      </c>
      <c r="Y64">
        <v>-1</v>
      </c>
      <c r="Z64">
        <f t="shared" si="0"/>
        <v>0</v>
      </c>
      <c r="AA64" t="str">
        <f t="shared" si="1"/>
        <v/>
      </c>
      <c r="AB64" t="str">
        <f t="shared" si="2"/>
        <v/>
      </c>
    </row>
    <row r="65" spans="1:28" x14ac:dyDescent="0.3">
      <c r="A65">
        <v>63</v>
      </c>
      <c r="B65">
        <v>63</v>
      </c>
      <c r="C65" s="2" t="s">
        <v>87</v>
      </c>
      <c r="D65" s="1">
        <v>42459</v>
      </c>
      <c r="E65">
        <v>24</v>
      </c>
      <c r="F65">
        <v>3.0517945244634399</v>
      </c>
      <c r="G65">
        <v>14.6520833333333</v>
      </c>
      <c r="H65">
        <v>45.8333333333333</v>
      </c>
      <c r="I65">
        <v>325.59838148039898</v>
      </c>
      <c r="J65">
        <v>13.566599228349901</v>
      </c>
      <c r="K65">
        <v>6</v>
      </c>
      <c r="L65">
        <v>0</v>
      </c>
      <c r="M65">
        <v>0</v>
      </c>
      <c r="N65">
        <v>4</v>
      </c>
      <c r="O65">
        <v>9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12</v>
      </c>
      <c r="Z65">
        <f t="shared" si="0"/>
        <v>11</v>
      </c>
      <c r="AA65">
        <f t="shared" si="1"/>
        <v>29.599852861854455</v>
      </c>
      <c r="AB65">
        <f t="shared" si="2"/>
        <v>2.1818181818181817</v>
      </c>
    </row>
    <row r="66" spans="1:28" x14ac:dyDescent="0.3">
      <c r="A66">
        <v>64</v>
      </c>
      <c r="B66">
        <v>64</v>
      </c>
      <c r="C66" t="s">
        <v>88</v>
      </c>
      <c r="D66" s="1">
        <v>42476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-1</v>
      </c>
      <c r="Y66">
        <v>-1</v>
      </c>
      <c r="Z66">
        <f t="shared" si="0"/>
        <v>0</v>
      </c>
      <c r="AA66" t="str">
        <f t="shared" si="1"/>
        <v/>
      </c>
      <c r="AB66" t="str">
        <f t="shared" si="2"/>
        <v/>
      </c>
    </row>
    <row r="67" spans="1:28" x14ac:dyDescent="0.3">
      <c r="A67">
        <v>65</v>
      </c>
      <c r="B67">
        <v>65</v>
      </c>
      <c r="C67" t="s">
        <v>89</v>
      </c>
      <c r="D67" s="1">
        <v>42476</v>
      </c>
      <c r="E67">
        <v>29</v>
      </c>
      <c r="F67">
        <v>3.2496722794480299</v>
      </c>
      <c r="G67">
        <v>11.458620689655101</v>
      </c>
      <c r="H67">
        <v>24.137931034482701</v>
      </c>
      <c r="I67">
        <v>328.50048726289401</v>
      </c>
      <c r="J67">
        <v>11.327603009065299</v>
      </c>
      <c r="K67">
        <v>0</v>
      </c>
      <c r="L67">
        <v>0</v>
      </c>
      <c r="M67">
        <v>2</v>
      </c>
      <c r="N67">
        <v>1</v>
      </c>
      <c r="O67">
        <v>11</v>
      </c>
      <c r="P67">
        <v>14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3</v>
      </c>
      <c r="Y67">
        <v>10</v>
      </c>
      <c r="Z67">
        <f t="shared" ref="Z67:Z130" si="3">Y67-X67</f>
        <v>7</v>
      </c>
      <c r="AA67">
        <f t="shared" ref="AA67:AA130" si="4">IF(Z67=0,"",I67/Z67)</f>
        <v>46.928641037556289</v>
      </c>
      <c r="AB67">
        <f t="shared" ref="AB67:AB130" si="5">IF(Z67=0,"",E67/Z67)</f>
        <v>4.1428571428571432</v>
      </c>
    </row>
    <row r="68" spans="1:28" x14ac:dyDescent="0.3">
      <c r="A68">
        <v>66</v>
      </c>
      <c r="B68">
        <v>66</v>
      </c>
      <c r="C68" t="s">
        <v>90</v>
      </c>
      <c r="D68" s="1">
        <v>42464</v>
      </c>
      <c r="E68">
        <v>44</v>
      </c>
      <c r="F68">
        <v>3.3152918700720901</v>
      </c>
      <c r="G68">
        <v>11.756060606060601</v>
      </c>
      <c r="H68">
        <v>22.727272727272702</v>
      </c>
      <c r="I68">
        <v>487.08599633286502</v>
      </c>
      <c r="J68">
        <v>11.070136280292299</v>
      </c>
      <c r="K68">
        <v>0</v>
      </c>
      <c r="L68">
        <v>9</v>
      </c>
      <c r="M68">
        <v>9</v>
      </c>
      <c r="N68">
        <v>9</v>
      </c>
      <c r="O68">
        <v>17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5</v>
      </c>
      <c r="Z68">
        <f t="shared" si="3"/>
        <v>3</v>
      </c>
      <c r="AA68">
        <f t="shared" si="4"/>
        <v>162.36199877762166</v>
      </c>
      <c r="AB68">
        <f t="shared" si="5"/>
        <v>14.666666666666666</v>
      </c>
    </row>
    <row r="69" spans="1:28" x14ac:dyDescent="0.3">
      <c r="A69">
        <v>67</v>
      </c>
      <c r="B69">
        <v>67</v>
      </c>
      <c r="C69" t="s">
        <v>91</v>
      </c>
      <c r="D69" s="1">
        <v>42496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-1</v>
      </c>
      <c r="Y69">
        <v>-1</v>
      </c>
      <c r="Z69">
        <f t="shared" si="3"/>
        <v>0</v>
      </c>
      <c r="AA69" t="str">
        <f t="shared" si="4"/>
        <v/>
      </c>
      <c r="AB69" t="str">
        <f t="shared" si="5"/>
        <v/>
      </c>
    </row>
    <row r="70" spans="1:28" x14ac:dyDescent="0.3">
      <c r="A70">
        <v>68</v>
      </c>
      <c r="B70">
        <v>68</v>
      </c>
      <c r="C70" t="s">
        <v>92</v>
      </c>
      <c r="D70" s="1">
        <v>42458</v>
      </c>
      <c r="E70">
        <v>453</v>
      </c>
      <c r="F70">
        <v>3.5972145602254302</v>
      </c>
      <c r="G70">
        <v>13.3910228108903</v>
      </c>
      <c r="H70">
        <v>47.240618101545202</v>
      </c>
      <c r="I70">
        <v>6082.5834755790102</v>
      </c>
      <c r="J70">
        <v>13.427336590682099</v>
      </c>
      <c r="K70">
        <v>20</v>
      </c>
      <c r="L70">
        <v>48</v>
      </c>
      <c r="M70">
        <v>35</v>
      </c>
      <c r="N70">
        <v>19</v>
      </c>
      <c r="O70">
        <v>42</v>
      </c>
      <c r="P70">
        <v>17</v>
      </c>
      <c r="Q70">
        <v>49</v>
      </c>
      <c r="R70">
        <v>36</v>
      </c>
      <c r="S70">
        <v>26</v>
      </c>
      <c r="T70">
        <v>29</v>
      </c>
      <c r="U70">
        <v>48</v>
      </c>
      <c r="V70">
        <v>33</v>
      </c>
      <c r="W70">
        <v>51</v>
      </c>
      <c r="X70">
        <v>1</v>
      </c>
      <c r="Y70">
        <v>13</v>
      </c>
      <c r="Z70">
        <f t="shared" si="3"/>
        <v>12</v>
      </c>
      <c r="AA70">
        <f t="shared" si="4"/>
        <v>506.88195629825083</v>
      </c>
      <c r="AB70">
        <f t="shared" si="5"/>
        <v>37.75</v>
      </c>
    </row>
    <row r="71" spans="1:28" x14ac:dyDescent="0.3">
      <c r="A71">
        <v>69</v>
      </c>
      <c r="B71">
        <v>69</v>
      </c>
      <c r="C71" t="s">
        <v>93</v>
      </c>
      <c r="D71" s="1">
        <v>42478</v>
      </c>
      <c r="E71">
        <v>41</v>
      </c>
      <c r="F71">
        <v>6.6460663923129202</v>
      </c>
      <c r="G71">
        <v>16.222764227642202</v>
      </c>
      <c r="H71">
        <v>24.390243902439</v>
      </c>
      <c r="I71">
        <v>684.14205002464701</v>
      </c>
      <c r="J71">
        <v>16.686391464015799</v>
      </c>
      <c r="K71">
        <v>0</v>
      </c>
      <c r="L71">
        <v>0</v>
      </c>
      <c r="M71">
        <v>0</v>
      </c>
      <c r="N71">
        <v>1</v>
      </c>
      <c r="O71">
        <v>9</v>
      </c>
      <c r="P71">
        <v>7</v>
      </c>
      <c r="Q71">
        <v>12</v>
      </c>
      <c r="R71">
        <v>1</v>
      </c>
      <c r="S71">
        <v>0</v>
      </c>
      <c r="T71">
        <v>11</v>
      </c>
      <c r="U71">
        <v>0</v>
      </c>
      <c r="V71">
        <v>0</v>
      </c>
      <c r="W71">
        <v>0</v>
      </c>
      <c r="X71">
        <v>4</v>
      </c>
      <c r="Y71">
        <v>10</v>
      </c>
      <c r="Z71">
        <f t="shared" si="3"/>
        <v>6</v>
      </c>
      <c r="AA71">
        <f t="shared" si="4"/>
        <v>114.02367500410783</v>
      </c>
      <c r="AB71">
        <f t="shared" si="5"/>
        <v>6.833333333333333</v>
      </c>
    </row>
    <row r="72" spans="1:28" x14ac:dyDescent="0.3">
      <c r="A72">
        <v>70</v>
      </c>
      <c r="B72">
        <v>70</v>
      </c>
      <c r="C72" t="s">
        <v>94</v>
      </c>
      <c r="D72" s="1">
        <v>42478</v>
      </c>
      <c r="E72">
        <v>65</v>
      </c>
      <c r="F72">
        <v>4.9377623507390904</v>
      </c>
      <c r="G72">
        <v>12.122051282051199</v>
      </c>
      <c r="H72">
        <v>13.846153846153801</v>
      </c>
      <c r="I72">
        <v>856.14868542176703</v>
      </c>
      <c r="J72">
        <v>13.171518237257899</v>
      </c>
      <c r="K72">
        <v>0</v>
      </c>
      <c r="L72">
        <v>0</v>
      </c>
      <c r="M72">
        <v>0</v>
      </c>
      <c r="N72">
        <v>12</v>
      </c>
      <c r="O72">
        <v>23</v>
      </c>
      <c r="P72">
        <v>5</v>
      </c>
      <c r="Q72">
        <v>15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4</v>
      </c>
      <c r="Y72">
        <v>8</v>
      </c>
      <c r="Z72">
        <f t="shared" si="3"/>
        <v>4</v>
      </c>
      <c r="AA72">
        <f t="shared" si="4"/>
        <v>214.03717135544176</v>
      </c>
      <c r="AB72">
        <f t="shared" si="5"/>
        <v>16.25</v>
      </c>
    </row>
    <row r="73" spans="1:28" x14ac:dyDescent="0.3">
      <c r="A73">
        <v>71</v>
      </c>
      <c r="B73">
        <v>71</v>
      </c>
      <c r="C73" t="s">
        <v>95</v>
      </c>
      <c r="D73" s="1">
        <v>42478</v>
      </c>
      <c r="E73">
        <v>348</v>
      </c>
      <c r="F73">
        <v>4.0762247935149798</v>
      </c>
      <c r="G73">
        <v>13.8998084291187</v>
      </c>
      <c r="H73">
        <v>28.735632183907999</v>
      </c>
      <c r="I73">
        <v>4482.82637099369</v>
      </c>
      <c r="J73">
        <v>12.8816849741198</v>
      </c>
      <c r="K73">
        <v>0</v>
      </c>
      <c r="L73">
        <v>0</v>
      </c>
      <c r="M73">
        <v>0</v>
      </c>
      <c r="N73">
        <v>55</v>
      </c>
      <c r="O73">
        <v>63</v>
      </c>
      <c r="P73">
        <v>46</v>
      </c>
      <c r="Q73">
        <v>30</v>
      </c>
      <c r="R73">
        <v>39</v>
      </c>
      <c r="S73">
        <v>62</v>
      </c>
      <c r="T73">
        <v>37</v>
      </c>
      <c r="U73">
        <v>16</v>
      </c>
      <c r="V73">
        <v>0</v>
      </c>
      <c r="W73">
        <v>0</v>
      </c>
      <c r="X73">
        <v>4</v>
      </c>
      <c r="Y73">
        <v>11</v>
      </c>
      <c r="Z73">
        <f t="shared" si="3"/>
        <v>7</v>
      </c>
      <c r="AA73">
        <f t="shared" si="4"/>
        <v>640.40376728481283</v>
      </c>
      <c r="AB73">
        <f t="shared" si="5"/>
        <v>49.714285714285715</v>
      </c>
    </row>
    <row r="74" spans="1:28" x14ac:dyDescent="0.3">
      <c r="A74">
        <v>72</v>
      </c>
      <c r="B74">
        <v>72</v>
      </c>
      <c r="C74" t="s">
        <v>96</v>
      </c>
      <c r="D74" s="1">
        <v>42480</v>
      </c>
      <c r="E74">
        <v>406</v>
      </c>
      <c r="F74">
        <v>4.2717355418042704</v>
      </c>
      <c r="G74">
        <v>13.473316912972001</v>
      </c>
      <c r="H74">
        <v>28.0788177339901</v>
      </c>
      <c r="I74">
        <v>5301.2598218544999</v>
      </c>
      <c r="J74">
        <v>13.057290201612</v>
      </c>
      <c r="K74">
        <v>0</v>
      </c>
      <c r="L74">
        <v>0</v>
      </c>
      <c r="M74">
        <v>0</v>
      </c>
      <c r="N74">
        <v>50</v>
      </c>
      <c r="O74">
        <v>37</v>
      </c>
      <c r="P74">
        <v>48</v>
      </c>
      <c r="Q74">
        <v>58</v>
      </c>
      <c r="R74">
        <v>37</v>
      </c>
      <c r="S74">
        <v>60</v>
      </c>
      <c r="T74">
        <v>0</v>
      </c>
      <c r="U74">
        <v>61</v>
      </c>
      <c r="V74">
        <v>2</v>
      </c>
      <c r="W74">
        <v>53</v>
      </c>
      <c r="X74">
        <v>4</v>
      </c>
      <c r="Y74">
        <v>13</v>
      </c>
      <c r="Z74">
        <f t="shared" si="3"/>
        <v>9</v>
      </c>
      <c r="AA74">
        <f t="shared" si="4"/>
        <v>589.02886909494441</v>
      </c>
      <c r="AB74">
        <f t="shared" si="5"/>
        <v>45.111111111111114</v>
      </c>
    </row>
    <row r="75" spans="1:28" x14ac:dyDescent="0.3">
      <c r="A75">
        <v>73</v>
      </c>
      <c r="B75">
        <v>73</v>
      </c>
      <c r="C75" t="s">
        <v>97</v>
      </c>
      <c r="D75" s="1">
        <v>42482</v>
      </c>
      <c r="E75">
        <v>60</v>
      </c>
      <c r="F75">
        <v>2.7899635875576299</v>
      </c>
      <c r="G75">
        <v>13.8158333333333</v>
      </c>
      <c r="H75">
        <v>33.3333333333333</v>
      </c>
      <c r="I75">
        <v>707.767483618543</v>
      </c>
      <c r="J75">
        <v>11.7961247269757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-1</v>
      </c>
      <c r="Y75">
        <v>-1</v>
      </c>
      <c r="Z75">
        <f t="shared" si="3"/>
        <v>0</v>
      </c>
      <c r="AA75" t="str">
        <f t="shared" si="4"/>
        <v/>
      </c>
      <c r="AB75" t="str">
        <f t="shared" si="5"/>
        <v/>
      </c>
    </row>
    <row r="76" spans="1:28" x14ac:dyDescent="0.3">
      <c r="A76">
        <v>74</v>
      </c>
      <c r="B76">
        <v>74</v>
      </c>
      <c r="C76" t="s">
        <v>98</v>
      </c>
      <c r="D76" s="1">
        <v>42495</v>
      </c>
      <c r="E76">
        <v>61</v>
      </c>
      <c r="F76">
        <v>6.0654026383282602</v>
      </c>
      <c r="G76">
        <v>14.5568306010928</v>
      </c>
      <c r="H76">
        <v>19.672131147540899</v>
      </c>
      <c r="I76">
        <v>966.31123981052201</v>
      </c>
      <c r="J76">
        <v>15.841167865746201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23</v>
      </c>
      <c r="R76">
        <v>15</v>
      </c>
      <c r="S76">
        <v>16</v>
      </c>
      <c r="T76">
        <v>5</v>
      </c>
      <c r="U76">
        <v>1</v>
      </c>
      <c r="V76">
        <v>0</v>
      </c>
      <c r="W76">
        <v>0</v>
      </c>
      <c r="X76">
        <v>6</v>
      </c>
      <c r="Y76">
        <v>11</v>
      </c>
      <c r="Z76">
        <f t="shared" si="3"/>
        <v>5</v>
      </c>
      <c r="AA76">
        <f t="shared" si="4"/>
        <v>193.2622479621044</v>
      </c>
      <c r="AB76">
        <f t="shared" si="5"/>
        <v>12.2</v>
      </c>
    </row>
    <row r="77" spans="1:28" x14ac:dyDescent="0.3">
      <c r="A77">
        <v>75</v>
      </c>
      <c r="B77">
        <v>75</v>
      </c>
      <c r="C77" t="s">
        <v>99</v>
      </c>
      <c r="D77" s="1">
        <v>42467</v>
      </c>
      <c r="E77">
        <v>682</v>
      </c>
      <c r="F77">
        <v>4.0138282584795402</v>
      </c>
      <c r="G77">
        <v>14.847434017595299</v>
      </c>
      <c r="H77">
        <v>35.6304985337243</v>
      </c>
      <c r="I77">
        <v>9183.6394206983296</v>
      </c>
      <c r="J77">
        <v>13.4657469511705</v>
      </c>
      <c r="K77">
        <v>0</v>
      </c>
      <c r="L77">
        <v>47</v>
      </c>
      <c r="M77">
        <v>50</v>
      </c>
      <c r="N77">
        <v>69</v>
      </c>
      <c r="O77">
        <v>75</v>
      </c>
      <c r="P77">
        <v>56</v>
      </c>
      <c r="Q77">
        <v>54</v>
      </c>
      <c r="R77">
        <v>63</v>
      </c>
      <c r="S77">
        <v>47</v>
      </c>
      <c r="T77">
        <v>83</v>
      </c>
      <c r="U77">
        <v>64</v>
      </c>
      <c r="V77">
        <v>44</v>
      </c>
      <c r="W77">
        <v>30</v>
      </c>
      <c r="X77">
        <v>2</v>
      </c>
      <c r="Y77">
        <v>13</v>
      </c>
      <c r="Z77">
        <f t="shared" si="3"/>
        <v>11</v>
      </c>
      <c r="AA77">
        <f t="shared" si="4"/>
        <v>834.87631097257542</v>
      </c>
      <c r="AB77">
        <f t="shared" si="5"/>
        <v>62</v>
      </c>
    </row>
    <row r="78" spans="1:28" x14ac:dyDescent="0.3">
      <c r="A78">
        <v>76</v>
      </c>
      <c r="B78">
        <v>76</v>
      </c>
      <c r="C78" t="s">
        <v>100</v>
      </c>
      <c r="D78" s="1">
        <v>42458</v>
      </c>
      <c r="E78">
        <v>38</v>
      </c>
      <c r="F78">
        <v>2.9743968269437602</v>
      </c>
      <c r="G78">
        <v>12.7030701754385</v>
      </c>
      <c r="H78">
        <v>10.5263157894736</v>
      </c>
      <c r="I78">
        <v>390.76847200922901</v>
      </c>
      <c r="J78">
        <v>10.2833808423481</v>
      </c>
      <c r="K78">
        <v>34</v>
      </c>
      <c r="L78">
        <v>2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3</v>
      </c>
      <c r="Z78">
        <f t="shared" si="3"/>
        <v>2</v>
      </c>
      <c r="AA78">
        <f t="shared" si="4"/>
        <v>195.38423600461451</v>
      </c>
      <c r="AB78">
        <f t="shared" si="5"/>
        <v>19</v>
      </c>
    </row>
    <row r="79" spans="1:28" x14ac:dyDescent="0.3">
      <c r="A79">
        <v>77</v>
      </c>
      <c r="B79">
        <v>77</v>
      </c>
      <c r="C79" t="s">
        <v>101</v>
      </c>
      <c r="D79" s="1">
        <v>42504</v>
      </c>
      <c r="E79">
        <v>54</v>
      </c>
      <c r="F79">
        <v>5.9198065551601697</v>
      </c>
      <c r="G79">
        <v>13.320061728395</v>
      </c>
      <c r="H79">
        <v>25.925925925925899</v>
      </c>
      <c r="I79">
        <v>889.49398734160195</v>
      </c>
      <c r="J79">
        <v>16.472110876696298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</v>
      </c>
      <c r="R79">
        <v>25</v>
      </c>
      <c r="S79">
        <v>0</v>
      </c>
      <c r="T79">
        <v>12</v>
      </c>
      <c r="U79">
        <v>0</v>
      </c>
      <c r="V79">
        <v>0</v>
      </c>
      <c r="W79">
        <v>12</v>
      </c>
      <c r="X79">
        <v>7</v>
      </c>
      <c r="Y79">
        <v>13</v>
      </c>
      <c r="Z79">
        <f t="shared" si="3"/>
        <v>6</v>
      </c>
      <c r="AA79">
        <f t="shared" si="4"/>
        <v>148.24899789026699</v>
      </c>
      <c r="AB79">
        <f t="shared" si="5"/>
        <v>9</v>
      </c>
    </row>
    <row r="80" spans="1:28" x14ac:dyDescent="0.3">
      <c r="A80">
        <v>78</v>
      </c>
      <c r="B80">
        <v>78</v>
      </c>
      <c r="C80" t="s">
        <v>102</v>
      </c>
      <c r="D80" s="1">
        <v>42504</v>
      </c>
      <c r="E80">
        <v>21</v>
      </c>
      <c r="F80">
        <v>3.9009780406874799</v>
      </c>
      <c r="G80">
        <v>11.857142857142801</v>
      </c>
      <c r="H80">
        <v>47.619047619047599</v>
      </c>
      <c r="I80">
        <v>275.09995179286699</v>
      </c>
      <c r="J80">
        <v>13.099997704422201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10</v>
      </c>
      <c r="R80">
        <v>11</v>
      </c>
      <c r="S80">
        <v>0</v>
      </c>
      <c r="T80">
        <v>0</v>
      </c>
      <c r="U80">
        <v>0</v>
      </c>
      <c r="V80">
        <v>0</v>
      </c>
      <c r="W80">
        <v>0</v>
      </c>
      <c r="X80">
        <v>7</v>
      </c>
      <c r="Y80">
        <v>8</v>
      </c>
      <c r="Z80">
        <f t="shared" si="3"/>
        <v>1</v>
      </c>
      <c r="AA80">
        <f t="shared" si="4"/>
        <v>275.09995179286699</v>
      </c>
      <c r="AB80">
        <f t="shared" si="5"/>
        <v>21</v>
      </c>
    </row>
    <row r="81" spans="1:28" x14ac:dyDescent="0.3">
      <c r="A81">
        <v>79</v>
      </c>
      <c r="B81">
        <v>79</v>
      </c>
      <c r="C81" t="s">
        <v>103</v>
      </c>
      <c r="D81" s="1">
        <v>42497</v>
      </c>
      <c r="E81">
        <v>287</v>
      </c>
      <c r="F81">
        <v>3.7079671113256101</v>
      </c>
      <c r="G81">
        <v>12.0328106852497</v>
      </c>
      <c r="H81">
        <v>34.494773519163701</v>
      </c>
      <c r="I81">
        <v>3624.9077140556501</v>
      </c>
      <c r="J81">
        <v>12.6303404670928</v>
      </c>
      <c r="K81">
        <v>0</v>
      </c>
      <c r="L81">
        <v>0</v>
      </c>
      <c r="M81">
        <v>0</v>
      </c>
      <c r="N81">
        <v>0</v>
      </c>
      <c r="O81">
        <v>0</v>
      </c>
      <c r="P81">
        <v>26</v>
      </c>
      <c r="Q81">
        <v>74</v>
      </c>
      <c r="R81">
        <v>43</v>
      </c>
      <c r="S81">
        <v>45</v>
      </c>
      <c r="T81">
        <v>65</v>
      </c>
      <c r="U81">
        <v>1</v>
      </c>
      <c r="V81">
        <v>7</v>
      </c>
      <c r="W81">
        <v>26</v>
      </c>
      <c r="X81">
        <v>6</v>
      </c>
      <c r="Y81">
        <v>13</v>
      </c>
      <c r="Z81">
        <f t="shared" si="3"/>
        <v>7</v>
      </c>
      <c r="AA81">
        <f t="shared" si="4"/>
        <v>517.84395915080711</v>
      </c>
      <c r="AB81">
        <f t="shared" si="5"/>
        <v>41</v>
      </c>
    </row>
    <row r="82" spans="1:28" x14ac:dyDescent="0.3">
      <c r="A82">
        <v>80</v>
      </c>
      <c r="B82">
        <v>80</v>
      </c>
      <c r="C82" t="s">
        <v>104</v>
      </c>
      <c r="D82" s="1">
        <v>42464</v>
      </c>
      <c r="E82">
        <v>37</v>
      </c>
      <c r="F82">
        <v>4.9774307345734101</v>
      </c>
      <c r="G82">
        <v>16.563063063063002</v>
      </c>
      <c r="H82">
        <v>37.837837837837803</v>
      </c>
      <c r="I82">
        <v>555.45461740734197</v>
      </c>
      <c r="J82">
        <v>15.012286956955201</v>
      </c>
      <c r="K82">
        <v>0</v>
      </c>
      <c r="L82">
        <v>8</v>
      </c>
      <c r="M82">
        <v>2</v>
      </c>
      <c r="N82">
        <v>4</v>
      </c>
      <c r="O82">
        <v>5</v>
      </c>
      <c r="P82">
        <v>5</v>
      </c>
      <c r="Q82">
        <v>3</v>
      </c>
      <c r="R82">
        <v>1</v>
      </c>
      <c r="S82">
        <v>0</v>
      </c>
      <c r="T82">
        <v>7</v>
      </c>
      <c r="U82">
        <v>2</v>
      </c>
      <c r="V82">
        <v>0</v>
      </c>
      <c r="W82">
        <v>0</v>
      </c>
      <c r="X82">
        <v>2</v>
      </c>
      <c r="Y82">
        <v>11</v>
      </c>
      <c r="Z82">
        <f t="shared" si="3"/>
        <v>9</v>
      </c>
      <c r="AA82">
        <f t="shared" si="4"/>
        <v>61.717179711926889</v>
      </c>
      <c r="AB82">
        <f t="shared" si="5"/>
        <v>4.1111111111111107</v>
      </c>
    </row>
    <row r="83" spans="1:28" x14ac:dyDescent="0.3">
      <c r="A83">
        <v>81</v>
      </c>
      <c r="B83">
        <v>81</v>
      </c>
      <c r="C83" t="s">
        <v>105</v>
      </c>
      <c r="D83" s="1">
        <v>42466</v>
      </c>
      <c r="E83">
        <v>54</v>
      </c>
      <c r="F83">
        <v>4.99347788764568</v>
      </c>
      <c r="G83">
        <v>14.955555555555501</v>
      </c>
      <c r="H83">
        <v>31.481481481481399</v>
      </c>
      <c r="I83">
        <v>783.11394848509303</v>
      </c>
      <c r="J83">
        <v>14.5021101571313</v>
      </c>
      <c r="K83">
        <v>0</v>
      </c>
      <c r="L83">
        <v>10</v>
      </c>
      <c r="M83">
        <v>9</v>
      </c>
      <c r="N83">
        <v>11</v>
      </c>
      <c r="O83">
        <v>24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5</v>
      </c>
      <c r="Z83">
        <f t="shared" si="3"/>
        <v>3</v>
      </c>
      <c r="AA83">
        <f t="shared" si="4"/>
        <v>261.03798282836436</v>
      </c>
      <c r="AB83">
        <f t="shared" si="5"/>
        <v>18</v>
      </c>
    </row>
    <row r="84" spans="1:28" x14ac:dyDescent="0.3">
      <c r="A84">
        <v>82</v>
      </c>
      <c r="B84">
        <v>82</v>
      </c>
      <c r="C84" t="s">
        <v>106</v>
      </c>
      <c r="D84" s="1">
        <v>42479</v>
      </c>
      <c r="E84">
        <v>256</v>
      </c>
      <c r="F84">
        <v>3.1010674406899699</v>
      </c>
      <c r="G84">
        <v>13.097591145833301</v>
      </c>
      <c r="H84">
        <v>58.59375</v>
      </c>
      <c r="I84">
        <v>3523.2173947353099</v>
      </c>
      <c r="J84">
        <v>13.762567948184801</v>
      </c>
      <c r="K84">
        <v>0</v>
      </c>
      <c r="L84">
        <v>0</v>
      </c>
      <c r="M84">
        <v>0</v>
      </c>
      <c r="N84">
        <v>8</v>
      </c>
      <c r="O84">
        <v>22</v>
      </c>
      <c r="P84">
        <v>14</v>
      </c>
      <c r="Q84">
        <v>13</v>
      </c>
      <c r="R84">
        <v>13</v>
      </c>
      <c r="S84">
        <v>13</v>
      </c>
      <c r="T84">
        <v>5</v>
      </c>
      <c r="U84">
        <v>53</v>
      </c>
      <c r="V84">
        <v>52</v>
      </c>
      <c r="W84">
        <v>63</v>
      </c>
      <c r="X84">
        <v>4</v>
      </c>
      <c r="Y84">
        <v>13</v>
      </c>
      <c r="Z84">
        <f t="shared" si="3"/>
        <v>9</v>
      </c>
      <c r="AA84">
        <f t="shared" si="4"/>
        <v>391.46859941503442</v>
      </c>
      <c r="AB84">
        <f t="shared" si="5"/>
        <v>28.444444444444443</v>
      </c>
    </row>
    <row r="85" spans="1:28" x14ac:dyDescent="0.3">
      <c r="A85">
        <v>83</v>
      </c>
      <c r="B85">
        <v>83</v>
      </c>
      <c r="C85" t="s">
        <v>107</v>
      </c>
      <c r="D85" s="1">
        <v>42496</v>
      </c>
      <c r="E85">
        <v>32</v>
      </c>
      <c r="F85">
        <v>9.3731358817900503</v>
      </c>
      <c r="G85">
        <v>20.542708333333302</v>
      </c>
      <c r="H85">
        <v>34.375</v>
      </c>
      <c r="I85">
        <v>720.09347657631895</v>
      </c>
      <c r="J85">
        <v>22.5029211430099</v>
      </c>
      <c r="K85">
        <v>0</v>
      </c>
      <c r="L85">
        <v>0</v>
      </c>
      <c r="M85">
        <v>0</v>
      </c>
      <c r="N85">
        <v>0</v>
      </c>
      <c r="O85">
        <v>0</v>
      </c>
      <c r="P85">
        <v>11</v>
      </c>
      <c r="Q85">
        <v>9</v>
      </c>
      <c r="R85">
        <v>0</v>
      </c>
      <c r="S85">
        <v>2</v>
      </c>
      <c r="T85">
        <v>5</v>
      </c>
      <c r="U85">
        <v>3</v>
      </c>
      <c r="V85">
        <v>1</v>
      </c>
      <c r="W85">
        <v>1</v>
      </c>
      <c r="X85">
        <v>6</v>
      </c>
      <c r="Y85">
        <v>13</v>
      </c>
      <c r="Z85">
        <f t="shared" si="3"/>
        <v>7</v>
      </c>
      <c r="AA85">
        <f t="shared" si="4"/>
        <v>102.87049665375984</v>
      </c>
      <c r="AB85">
        <f t="shared" si="5"/>
        <v>4.5714285714285712</v>
      </c>
    </row>
    <row r="86" spans="1:28" x14ac:dyDescent="0.3">
      <c r="A86">
        <v>84</v>
      </c>
      <c r="B86">
        <v>84</v>
      </c>
      <c r="C86" t="s">
        <v>108</v>
      </c>
      <c r="D86" s="1">
        <v>42459</v>
      </c>
      <c r="E86">
        <v>439</v>
      </c>
      <c r="F86">
        <v>3.6308932143917398</v>
      </c>
      <c r="G86">
        <v>14.190242976461599</v>
      </c>
      <c r="H86">
        <v>34.396355353075101</v>
      </c>
      <c r="I86">
        <v>5610.1884988287002</v>
      </c>
      <c r="J86">
        <v>12.7794726624799</v>
      </c>
      <c r="K86">
        <v>27</v>
      </c>
      <c r="L86">
        <v>68</v>
      </c>
      <c r="M86">
        <v>14</v>
      </c>
      <c r="N86">
        <v>30</v>
      </c>
      <c r="O86">
        <v>17</v>
      </c>
      <c r="P86">
        <v>6</v>
      </c>
      <c r="Q86">
        <v>31</v>
      </c>
      <c r="R86">
        <v>36</v>
      </c>
      <c r="S86">
        <v>71</v>
      </c>
      <c r="T86">
        <v>20</v>
      </c>
      <c r="U86">
        <v>74</v>
      </c>
      <c r="V86">
        <v>36</v>
      </c>
      <c r="W86">
        <v>9</v>
      </c>
      <c r="X86">
        <v>1</v>
      </c>
      <c r="Y86">
        <v>13</v>
      </c>
      <c r="Z86">
        <f t="shared" si="3"/>
        <v>12</v>
      </c>
      <c r="AA86">
        <f t="shared" si="4"/>
        <v>467.51570823572501</v>
      </c>
      <c r="AB86">
        <f t="shared" si="5"/>
        <v>36.583333333333336</v>
      </c>
    </row>
    <row r="87" spans="1:28" x14ac:dyDescent="0.3">
      <c r="A87">
        <v>85</v>
      </c>
      <c r="B87">
        <v>85</v>
      </c>
      <c r="C87" s="2" t="s">
        <v>109</v>
      </c>
      <c r="D87" s="1">
        <v>42492</v>
      </c>
      <c r="E87">
        <v>45</v>
      </c>
      <c r="F87">
        <v>7.2984370404430798</v>
      </c>
      <c r="G87">
        <v>15.772222222222201</v>
      </c>
      <c r="H87">
        <v>28.8888888888888</v>
      </c>
      <c r="I87">
        <v>828.47151523502305</v>
      </c>
      <c r="J87">
        <v>18.410478116333799</v>
      </c>
      <c r="K87">
        <v>0</v>
      </c>
      <c r="L87">
        <v>0</v>
      </c>
      <c r="M87">
        <v>0</v>
      </c>
      <c r="N87">
        <v>0</v>
      </c>
      <c r="O87">
        <v>0</v>
      </c>
      <c r="P87">
        <v>14</v>
      </c>
      <c r="Q87">
        <v>18</v>
      </c>
      <c r="R87">
        <v>4</v>
      </c>
      <c r="S87">
        <v>5</v>
      </c>
      <c r="T87">
        <v>4</v>
      </c>
      <c r="U87">
        <v>0</v>
      </c>
      <c r="V87">
        <v>0</v>
      </c>
      <c r="W87">
        <v>0</v>
      </c>
      <c r="X87">
        <v>6</v>
      </c>
      <c r="Y87">
        <v>10</v>
      </c>
      <c r="Z87">
        <f t="shared" si="3"/>
        <v>4</v>
      </c>
      <c r="AA87">
        <f t="shared" si="4"/>
        <v>207.11787880875576</v>
      </c>
      <c r="AB87">
        <f t="shared" si="5"/>
        <v>11.25</v>
      </c>
    </row>
    <row r="88" spans="1:28" x14ac:dyDescent="0.3">
      <c r="A88">
        <v>86</v>
      </c>
      <c r="B88">
        <v>86</v>
      </c>
      <c r="C88" t="s">
        <v>110</v>
      </c>
      <c r="D88" s="1">
        <v>42476</v>
      </c>
      <c r="E88">
        <v>379</v>
      </c>
      <c r="F88">
        <v>3.49742350008081</v>
      </c>
      <c r="G88">
        <v>13.9926121372031</v>
      </c>
      <c r="H88">
        <v>45.382585751978901</v>
      </c>
      <c r="I88">
        <v>4939.0021888123802</v>
      </c>
      <c r="J88">
        <v>13.031668044359799</v>
      </c>
      <c r="K88">
        <v>0</v>
      </c>
      <c r="L88">
        <v>0</v>
      </c>
      <c r="M88">
        <v>13</v>
      </c>
      <c r="N88">
        <v>57</v>
      </c>
      <c r="O88">
        <v>57</v>
      </c>
      <c r="P88">
        <v>49</v>
      </c>
      <c r="Q88">
        <v>67</v>
      </c>
      <c r="R88">
        <v>56</v>
      </c>
      <c r="S88">
        <v>0</v>
      </c>
      <c r="T88">
        <v>0</v>
      </c>
      <c r="U88">
        <v>27</v>
      </c>
      <c r="V88">
        <v>0</v>
      </c>
      <c r="W88">
        <v>53</v>
      </c>
      <c r="X88">
        <v>3</v>
      </c>
      <c r="Y88">
        <v>13</v>
      </c>
      <c r="Z88">
        <f t="shared" si="3"/>
        <v>10</v>
      </c>
      <c r="AA88">
        <f t="shared" si="4"/>
        <v>493.900218881238</v>
      </c>
      <c r="AB88">
        <f t="shared" si="5"/>
        <v>37.9</v>
      </c>
    </row>
    <row r="89" spans="1:28" x14ac:dyDescent="0.3">
      <c r="A89">
        <v>87</v>
      </c>
      <c r="B89">
        <v>87</v>
      </c>
      <c r="C89" t="s">
        <v>111</v>
      </c>
      <c r="D89" s="1">
        <v>42481</v>
      </c>
      <c r="E89">
        <v>296</v>
      </c>
      <c r="F89">
        <v>6.8389710873586198</v>
      </c>
      <c r="G89">
        <v>15.8628378378378</v>
      </c>
      <c r="H89">
        <v>17.567567567567501</v>
      </c>
      <c r="I89">
        <v>4953.2695816690903</v>
      </c>
      <c r="J89">
        <v>16.734018856990101</v>
      </c>
      <c r="K89">
        <v>0</v>
      </c>
      <c r="L89">
        <v>0</v>
      </c>
      <c r="M89">
        <v>0</v>
      </c>
      <c r="N89">
        <v>3</v>
      </c>
      <c r="O89">
        <v>21</v>
      </c>
      <c r="P89">
        <v>14</v>
      </c>
      <c r="Q89">
        <v>60</v>
      </c>
      <c r="R89">
        <v>47</v>
      </c>
      <c r="S89">
        <v>53</v>
      </c>
      <c r="T89">
        <v>15</v>
      </c>
      <c r="U89">
        <v>19</v>
      </c>
      <c r="V89">
        <v>35</v>
      </c>
      <c r="W89">
        <v>29</v>
      </c>
      <c r="X89">
        <v>4</v>
      </c>
      <c r="Y89">
        <v>13</v>
      </c>
      <c r="Z89">
        <f t="shared" si="3"/>
        <v>9</v>
      </c>
      <c r="AA89">
        <f t="shared" si="4"/>
        <v>550.36328685212118</v>
      </c>
      <c r="AB89">
        <f t="shared" si="5"/>
        <v>32.888888888888886</v>
      </c>
    </row>
    <row r="90" spans="1:28" x14ac:dyDescent="0.3">
      <c r="A90">
        <v>88</v>
      </c>
      <c r="B90">
        <v>88</v>
      </c>
      <c r="C90" t="s">
        <v>112</v>
      </c>
      <c r="D90" s="1">
        <v>42465</v>
      </c>
      <c r="E90">
        <v>26</v>
      </c>
      <c r="F90">
        <v>5.3900500061659198</v>
      </c>
      <c r="G90">
        <v>11.9698717948717</v>
      </c>
      <c r="H90">
        <v>26.923076923076898</v>
      </c>
      <c r="I90">
        <v>352.45852179464799</v>
      </c>
      <c r="J90">
        <v>13.5560969921018</v>
      </c>
      <c r="K90">
        <v>0</v>
      </c>
      <c r="L90">
        <v>2</v>
      </c>
      <c r="M90">
        <v>9</v>
      </c>
      <c r="N90">
        <v>2</v>
      </c>
      <c r="O90">
        <v>0</v>
      </c>
      <c r="P90">
        <v>1</v>
      </c>
      <c r="Q90">
        <v>0</v>
      </c>
      <c r="R90">
        <v>0</v>
      </c>
      <c r="S90">
        <v>0</v>
      </c>
      <c r="T90">
        <v>8</v>
      </c>
      <c r="U90">
        <v>4</v>
      </c>
      <c r="V90">
        <v>0</v>
      </c>
      <c r="W90">
        <v>0</v>
      </c>
      <c r="X90">
        <v>2</v>
      </c>
      <c r="Y90">
        <v>11</v>
      </c>
      <c r="Z90">
        <f t="shared" si="3"/>
        <v>9</v>
      </c>
      <c r="AA90">
        <f t="shared" si="4"/>
        <v>39.16205797718311</v>
      </c>
      <c r="AB90">
        <f t="shared" si="5"/>
        <v>2.8888888888888888</v>
      </c>
    </row>
    <row r="91" spans="1:28" x14ac:dyDescent="0.3">
      <c r="A91">
        <v>89</v>
      </c>
      <c r="B91">
        <v>89</v>
      </c>
      <c r="C91" t="s">
        <v>113</v>
      </c>
      <c r="D91" s="1">
        <v>42460</v>
      </c>
      <c r="E91">
        <v>347</v>
      </c>
      <c r="F91">
        <v>5.3173282519488403</v>
      </c>
      <c r="G91">
        <v>13.735302593659901</v>
      </c>
      <c r="H91">
        <v>14.409221902017199</v>
      </c>
      <c r="I91">
        <v>4786.3806765754798</v>
      </c>
      <c r="J91">
        <v>13.7936042552607</v>
      </c>
      <c r="K91">
        <v>13</v>
      </c>
      <c r="L91">
        <v>20</v>
      </c>
      <c r="M91">
        <v>30</v>
      </c>
      <c r="N91">
        <v>26</v>
      </c>
      <c r="O91">
        <v>0</v>
      </c>
      <c r="P91">
        <v>17</v>
      </c>
      <c r="Q91">
        <v>33</v>
      </c>
      <c r="R91">
        <v>40</v>
      </c>
      <c r="S91">
        <v>14</v>
      </c>
      <c r="T91">
        <v>26</v>
      </c>
      <c r="U91">
        <v>34</v>
      </c>
      <c r="V91">
        <v>44</v>
      </c>
      <c r="W91">
        <v>50</v>
      </c>
      <c r="X91">
        <v>1</v>
      </c>
      <c r="Y91">
        <v>13</v>
      </c>
      <c r="Z91">
        <f t="shared" si="3"/>
        <v>12</v>
      </c>
      <c r="AA91">
        <f t="shared" si="4"/>
        <v>398.86505638129</v>
      </c>
      <c r="AB91">
        <f t="shared" si="5"/>
        <v>28.916666666666668</v>
      </c>
    </row>
    <row r="92" spans="1:28" x14ac:dyDescent="0.3">
      <c r="A92">
        <v>90</v>
      </c>
      <c r="B92">
        <v>90</v>
      </c>
      <c r="C92" t="s">
        <v>114</v>
      </c>
      <c r="D92" s="1">
        <v>42481</v>
      </c>
      <c r="E92">
        <v>250</v>
      </c>
      <c r="F92">
        <v>3.97711111387276</v>
      </c>
      <c r="G92">
        <v>16.361333333333299</v>
      </c>
      <c r="H92">
        <v>33.200000000000003</v>
      </c>
      <c r="I92">
        <v>3449.11523531178</v>
      </c>
      <c r="J92">
        <v>13.7964609412471</v>
      </c>
      <c r="K92">
        <v>0</v>
      </c>
      <c r="L92">
        <v>0</v>
      </c>
      <c r="M92">
        <v>0</v>
      </c>
      <c r="N92">
        <v>17</v>
      </c>
      <c r="O92">
        <v>14</v>
      </c>
      <c r="P92">
        <v>26</v>
      </c>
      <c r="Q92">
        <v>23</v>
      </c>
      <c r="R92">
        <v>16</v>
      </c>
      <c r="S92">
        <v>20</v>
      </c>
      <c r="T92">
        <v>38</v>
      </c>
      <c r="U92">
        <v>39</v>
      </c>
      <c r="V92">
        <v>18</v>
      </c>
      <c r="W92">
        <v>39</v>
      </c>
      <c r="X92">
        <v>4</v>
      </c>
      <c r="Y92">
        <v>13</v>
      </c>
      <c r="Z92">
        <f t="shared" si="3"/>
        <v>9</v>
      </c>
      <c r="AA92">
        <f t="shared" si="4"/>
        <v>383.23502614575335</v>
      </c>
      <c r="AB92">
        <f t="shared" si="5"/>
        <v>27.777777777777779</v>
      </c>
    </row>
    <row r="93" spans="1:28" x14ac:dyDescent="0.3">
      <c r="A93">
        <v>91</v>
      </c>
      <c r="B93">
        <v>91</v>
      </c>
      <c r="C93" t="s">
        <v>115</v>
      </c>
      <c r="D93" s="1">
        <v>42465</v>
      </c>
      <c r="E93">
        <v>737</v>
      </c>
      <c r="F93">
        <v>3.2689618719786999</v>
      </c>
      <c r="G93">
        <v>12.185888738127501</v>
      </c>
      <c r="H93">
        <v>29.8507462686567</v>
      </c>
      <c r="I93">
        <v>8669.2062676997994</v>
      </c>
      <c r="J93">
        <v>11.762830756716101</v>
      </c>
      <c r="K93">
        <v>0</v>
      </c>
      <c r="L93">
        <v>59</v>
      </c>
      <c r="M93">
        <v>66</v>
      </c>
      <c r="N93">
        <v>53</v>
      </c>
      <c r="O93">
        <v>66</v>
      </c>
      <c r="P93">
        <v>64</v>
      </c>
      <c r="Q93">
        <v>55</v>
      </c>
      <c r="R93">
        <v>56</v>
      </c>
      <c r="S93">
        <v>68</v>
      </c>
      <c r="T93">
        <v>71</v>
      </c>
      <c r="U93">
        <v>56</v>
      </c>
      <c r="V93">
        <v>52</v>
      </c>
      <c r="W93">
        <v>71</v>
      </c>
      <c r="X93">
        <v>2</v>
      </c>
      <c r="Y93">
        <v>13</v>
      </c>
      <c r="Z93">
        <f t="shared" si="3"/>
        <v>11</v>
      </c>
      <c r="AA93">
        <f t="shared" si="4"/>
        <v>788.10966069998176</v>
      </c>
      <c r="AB93">
        <f t="shared" si="5"/>
        <v>67</v>
      </c>
    </row>
    <row r="94" spans="1:28" x14ac:dyDescent="0.3">
      <c r="A94">
        <v>92</v>
      </c>
      <c r="B94">
        <v>92</v>
      </c>
      <c r="C94" t="s">
        <v>116</v>
      </c>
      <c r="D94" s="1">
        <v>42464</v>
      </c>
      <c r="E94">
        <v>254</v>
      </c>
      <c r="F94">
        <v>7.9681268077910099</v>
      </c>
      <c r="G94">
        <v>20.477755905511799</v>
      </c>
      <c r="H94">
        <v>32.283464566929098</v>
      </c>
      <c r="I94">
        <v>4985.80095710353</v>
      </c>
      <c r="J94">
        <v>19.629137626391799</v>
      </c>
      <c r="K94">
        <v>0</v>
      </c>
      <c r="L94">
        <v>9</v>
      </c>
      <c r="M94">
        <v>0</v>
      </c>
      <c r="N94">
        <v>8</v>
      </c>
      <c r="O94">
        <v>28</v>
      </c>
      <c r="P94">
        <v>6</v>
      </c>
      <c r="Q94">
        <v>46</v>
      </c>
      <c r="R94">
        <v>27</v>
      </c>
      <c r="S94">
        <v>33</v>
      </c>
      <c r="T94">
        <v>0</v>
      </c>
      <c r="U94">
        <v>33</v>
      </c>
      <c r="V94">
        <v>34</v>
      </c>
      <c r="W94">
        <v>30</v>
      </c>
      <c r="X94">
        <v>2</v>
      </c>
      <c r="Y94">
        <v>13</v>
      </c>
      <c r="Z94">
        <f t="shared" si="3"/>
        <v>11</v>
      </c>
      <c r="AA94">
        <f t="shared" si="4"/>
        <v>453.25463246395725</v>
      </c>
      <c r="AB94">
        <f t="shared" si="5"/>
        <v>23.09090909090909</v>
      </c>
    </row>
    <row r="95" spans="1:28" x14ac:dyDescent="0.3">
      <c r="A95">
        <v>93</v>
      </c>
      <c r="B95">
        <v>93</v>
      </c>
      <c r="C95" t="s">
        <v>117</v>
      </c>
      <c r="D95" s="1">
        <v>42465</v>
      </c>
      <c r="E95">
        <v>288</v>
      </c>
      <c r="F95">
        <v>7.1992568899880203</v>
      </c>
      <c r="G95">
        <v>16.074710648148098</v>
      </c>
      <c r="H95">
        <v>16.6666666666666</v>
      </c>
      <c r="I95">
        <v>4875.9894657582199</v>
      </c>
      <c r="J95">
        <v>16.9305189783271</v>
      </c>
      <c r="K95">
        <v>0</v>
      </c>
      <c r="L95">
        <v>22</v>
      </c>
      <c r="M95">
        <v>20</v>
      </c>
      <c r="N95">
        <v>32</v>
      </c>
      <c r="O95">
        <v>30</v>
      </c>
      <c r="P95">
        <v>42</v>
      </c>
      <c r="Q95">
        <v>16</v>
      </c>
      <c r="R95">
        <v>20</v>
      </c>
      <c r="S95">
        <v>21</v>
      </c>
      <c r="T95">
        <v>67</v>
      </c>
      <c r="U95">
        <v>18</v>
      </c>
      <c r="V95">
        <v>0</v>
      </c>
      <c r="W95">
        <v>0</v>
      </c>
      <c r="X95">
        <v>2</v>
      </c>
      <c r="Y95">
        <v>11</v>
      </c>
      <c r="Z95">
        <f t="shared" si="3"/>
        <v>9</v>
      </c>
      <c r="AA95">
        <f t="shared" si="4"/>
        <v>541.77660730646892</v>
      </c>
      <c r="AB95">
        <f t="shared" si="5"/>
        <v>32</v>
      </c>
    </row>
    <row r="96" spans="1:28" x14ac:dyDescent="0.3">
      <c r="A96">
        <v>94</v>
      </c>
      <c r="B96">
        <v>94</v>
      </c>
      <c r="C96" t="s">
        <v>118</v>
      </c>
      <c r="D96" s="1">
        <v>42464</v>
      </c>
      <c r="E96">
        <v>211</v>
      </c>
      <c r="F96">
        <v>4.1076065623321902</v>
      </c>
      <c r="G96">
        <v>13.610821484992099</v>
      </c>
      <c r="H96">
        <v>35.545023696682399</v>
      </c>
      <c r="I96">
        <v>2715.1423984314401</v>
      </c>
      <c r="J96">
        <v>12.867973452281699</v>
      </c>
      <c r="K96">
        <v>0</v>
      </c>
      <c r="L96">
        <v>35</v>
      </c>
      <c r="M96">
        <v>20</v>
      </c>
      <c r="N96">
        <v>9</v>
      </c>
      <c r="O96">
        <v>5</v>
      </c>
      <c r="P96">
        <v>7</v>
      </c>
      <c r="Q96">
        <v>0</v>
      </c>
      <c r="R96">
        <v>2</v>
      </c>
      <c r="S96">
        <v>1</v>
      </c>
      <c r="T96">
        <v>36</v>
      </c>
      <c r="U96">
        <v>63</v>
      </c>
      <c r="V96">
        <v>33</v>
      </c>
      <c r="W96">
        <v>0</v>
      </c>
      <c r="X96">
        <v>2</v>
      </c>
      <c r="Y96">
        <v>12</v>
      </c>
      <c r="Z96">
        <f t="shared" si="3"/>
        <v>10</v>
      </c>
      <c r="AA96">
        <f t="shared" si="4"/>
        <v>271.51423984314403</v>
      </c>
      <c r="AB96">
        <f t="shared" si="5"/>
        <v>21.1</v>
      </c>
    </row>
    <row r="97" spans="1:28" x14ac:dyDescent="0.3">
      <c r="A97">
        <v>95</v>
      </c>
      <c r="B97">
        <v>95</v>
      </c>
      <c r="C97" t="s">
        <v>119</v>
      </c>
      <c r="D97" s="1">
        <v>42480</v>
      </c>
      <c r="E97">
        <v>620</v>
      </c>
      <c r="F97">
        <v>3.8273323426112902</v>
      </c>
      <c r="G97">
        <v>12.151129032258</v>
      </c>
      <c r="H97">
        <v>33.709677419354797</v>
      </c>
      <c r="I97">
        <v>7739.5469464583803</v>
      </c>
      <c r="J97">
        <v>12.4831402362231</v>
      </c>
      <c r="K97">
        <v>0</v>
      </c>
      <c r="L97">
        <v>0</v>
      </c>
      <c r="M97">
        <v>0</v>
      </c>
      <c r="N97">
        <v>28</v>
      </c>
      <c r="O97">
        <v>74</v>
      </c>
      <c r="P97">
        <v>85</v>
      </c>
      <c r="Q97">
        <v>81</v>
      </c>
      <c r="R97">
        <v>79</v>
      </c>
      <c r="S97">
        <v>93</v>
      </c>
      <c r="T97">
        <v>6</v>
      </c>
      <c r="U97">
        <v>78</v>
      </c>
      <c r="V97">
        <v>50</v>
      </c>
      <c r="W97">
        <v>46</v>
      </c>
      <c r="X97">
        <v>4</v>
      </c>
      <c r="Y97">
        <v>13</v>
      </c>
      <c r="Z97">
        <f t="shared" si="3"/>
        <v>9</v>
      </c>
      <c r="AA97">
        <f t="shared" si="4"/>
        <v>859.94966071759779</v>
      </c>
      <c r="AB97">
        <f t="shared" si="5"/>
        <v>68.888888888888886</v>
      </c>
    </row>
    <row r="98" spans="1:28" x14ac:dyDescent="0.3">
      <c r="A98">
        <v>96</v>
      </c>
      <c r="B98">
        <v>96</v>
      </c>
      <c r="C98" t="s">
        <v>120</v>
      </c>
      <c r="D98" s="1">
        <v>42503</v>
      </c>
      <c r="E98">
        <v>47</v>
      </c>
      <c r="F98">
        <v>5.1355795649280296</v>
      </c>
      <c r="G98">
        <v>15.2982269503546</v>
      </c>
      <c r="H98">
        <v>36.170212765957402</v>
      </c>
      <c r="I98">
        <v>726.71650238710697</v>
      </c>
      <c r="J98">
        <v>15.462053242278801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5</v>
      </c>
      <c r="R98">
        <v>19</v>
      </c>
      <c r="S98">
        <v>4</v>
      </c>
      <c r="T98">
        <v>0</v>
      </c>
      <c r="U98">
        <v>0</v>
      </c>
      <c r="V98">
        <v>12</v>
      </c>
      <c r="W98">
        <v>7</v>
      </c>
      <c r="X98">
        <v>7</v>
      </c>
      <c r="Y98">
        <v>13</v>
      </c>
      <c r="Z98">
        <f t="shared" si="3"/>
        <v>6</v>
      </c>
      <c r="AA98">
        <f t="shared" si="4"/>
        <v>121.11941706451783</v>
      </c>
      <c r="AB98">
        <f t="shared" si="5"/>
        <v>7.833333333333333</v>
      </c>
    </row>
    <row r="99" spans="1:28" x14ac:dyDescent="0.3">
      <c r="A99">
        <v>97</v>
      </c>
      <c r="B99">
        <v>97</v>
      </c>
      <c r="C99" t="s">
        <v>121</v>
      </c>
      <c r="D99" s="1">
        <v>42501</v>
      </c>
      <c r="E99">
        <v>41</v>
      </c>
      <c r="F99">
        <v>4.18276299904187</v>
      </c>
      <c r="G99">
        <v>13.0642276422764</v>
      </c>
      <c r="H99">
        <v>39.024390243902403</v>
      </c>
      <c r="I99">
        <v>540.03149588444103</v>
      </c>
      <c r="J99">
        <v>13.1714998996205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11</v>
      </c>
      <c r="R99">
        <v>4</v>
      </c>
      <c r="S99">
        <v>10</v>
      </c>
      <c r="T99">
        <v>5</v>
      </c>
      <c r="U99">
        <v>11</v>
      </c>
      <c r="V99">
        <v>0</v>
      </c>
      <c r="W99">
        <v>0</v>
      </c>
      <c r="X99">
        <v>7</v>
      </c>
      <c r="Y99">
        <v>11</v>
      </c>
      <c r="Z99">
        <f t="shared" si="3"/>
        <v>4</v>
      </c>
      <c r="AA99">
        <f t="shared" si="4"/>
        <v>135.00787397111026</v>
      </c>
      <c r="AB99">
        <f t="shared" si="5"/>
        <v>10.25</v>
      </c>
    </row>
    <row r="100" spans="1:28" x14ac:dyDescent="0.3">
      <c r="A100">
        <v>98</v>
      </c>
      <c r="B100">
        <v>98</v>
      </c>
      <c r="C100" t="s">
        <v>122</v>
      </c>
      <c r="D100" s="1">
        <v>42491</v>
      </c>
      <c r="E100">
        <v>467</v>
      </c>
      <c r="F100">
        <v>4.0687140849551904</v>
      </c>
      <c r="G100">
        <v>12.676695217701599</v>
      </c>
      <c r="H100">
        <v>35.117773019271901</v>
      </c>
      <c r="I100">
        <v>6136.3833715860701</v>
      </c>
      <c r="J100">
        <v>13.1400072196703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30</v>
      </c>
      <c r="Q100">
        <v>45</v>
      </c>
      <c r="R100">
        <v>40</v>
      </c>
      <c r="S100">
        <v>62</v>
      </c>
      <c r="T100">
        <v>82</v>
      </c>
      <c r="U100">
        <v>79</v>
      </c>
      <c r="V100">
        <v>70</v>
      </c>
      <c r="W100">
        <v>58</v>
      </c>
      <c r="X100">
        <v>5</v>
      </c>
      <c r="Y100">
        <v>13</v>
      </c>
      <c r="Z100">
        <f t="shared" si="3"/>
        <v>8</v>
      </c>
      <c r="AA100">
        <f t="shared" si="4"/>
        <v>767.04792144825876</v>
      </c>
      <c r="AB100">
        <f t="shared" si="5"/>
        <v>58.375</v>
      </c>
    </row>
    <row r="101" spans="1:28" x14ac:dyDescent="0.3">
      <c r="A101">
        <v>99</v>
      </c>
      <c r="B101">
        <v>99</v>
      </c>
      <c r="C101" t="s">
        <v>123</v>
      </c>
      <c r="D101" s="1">
        <v>42480</v>
      </c>
      <c r="E101">
        <v>27</v>
      </c>
      <c r="F101">
        <v>3.3898874578904898</v>
      </c>
      <c r="G101">
        <v>13.3641975308641</v>
      </c>
      <c r="H101">
        <v>22.2222222222222</v>
      </c>
      <c r="I101">
        <v>325.84049414873999</v>
      </c>
      <c r="J101">
        <v>12.068166449953299</v>
      </c>
      <c r="K101">
        <v>0</v>
      </c>
      <c r="L101">
        <v>0</v>
      </c>
      <c r="M101">
        <v>0</v>
      </c>
      <c r="N101">
        <v>27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4</v>
      </c>
      <c r="Y101">
        <v>4</v>
      </c>
      <c r="Z101">
        <f t="shared" si="3"/>
        <v>0</v>
      </c>
      <c r="AA101" t="str">
        <f t="shared" si="4"/>
        <v/>
      </c>
      <c r="AB101" t="str">
        <f t="shared" si="5"/>
        <v/>
      </c>
    </row>
    <row r="102" spans="1:28" x14ac:dyDescent="0.3">
      <c r="A102">
        <v>100</v>
      </c>
      <c r="B102">
        <v>100</v>
      </c>
      <c r="C102" t="s">
        <v>124</v>
      </c>
      <c r="D102" s="1">
        <v>42503</v>
      </c>
      <c r="E102">
        <v>102</v>
      </c>
      <c r="F102">
        <v>3.7237223297237598</v>
      </c>
      <c r="G102">
        <v>11.7251633986928</v>
      </c>
      <c r="H102">
        <v>26.470588235294102</v>
      </c>
      <c r="I102">
        <v>1217.4773435704401</v>
      </c>
      <c r="J102">
        <v>11.9360523879455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-1</v>
      </c>
      <c r="Y102">
        <v>-1</v>
      </c>
      <c r="Z102">
        <f t="shared" si="3"/>
        <v>0</v>
      </c>
      <c r="AA102" t="str">
        <f t="shared" si="4"/>
        <v/>
      </c>
      <c r="AB102" t="str">
        <f t="shared" si="5"/>
        <v/>
      </c>
    </row>
    <row r="103" spans="1:28" x14ac:dyDescent="0.3">
      <c r="A103">
        <v>101</v>
      </c>
      <c r="B103">
        <v>101</v>
      </c>
      <c r="C103" t="s">
        <v>125</v>
      </c>
      <c r="D103" s="1">
        <v>42471</v>
      </c>
      <c r="E103">
        <v>43</v>
      </c>
      <c r="F103">
        <v>2.9980223006340001</v>
      </c>
      <c r="G103">
        <v>12.707364341085199</v>
      </c>
      <c r="H103">
        <v>37.209302325581397</v>
      </c>
      <c r="I103">
        <v>496.88192851106601</v>
      </c>
      <c r="J103">
        <v>11.5553936863038</v>
      </c>
      <c r="K103">
        <v>0</v>
      </c>
      <c r="L103">
        <v>0</v>
      </c>
      <c r="M103">
        <v>10</v>
      </c>
      <c r="N103">
        <v>27</v>
      </c>
      <c r="O103">
        <v>0</v>
      </c>
      <c r="P103">
        <v>0</v>
      </c>
      <c r="Q103">
        <v>0</v>
      </c>
      <c r="R103">
        <v>0</v>
      </c>
      <c r="S103">
        <v>6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9</v>
      </c>
      <c r="Z103">
        <f t="shared" si="3"/>
        <v>6</v>
      </c>
      <c r="AA103">
        <f t="shared" si="4"/>
        <v>82.813654751844339</v>
      </c>
      <c r="AB103">
        <f t="shared" si="5"/>
        <v>7.166666666666667</v>
      </c>
    </row>
    <row r="104" spans="1:28" x14ac:dyDescent="0.3">
      <c r="A104">
        <v>102</v>
      </c>
      <c r="B104">
        <v>102</v>
      </c>
      <c r="C104" t="s">
        <v>126</v>
      </c>
      <c r="D104" s="1">
        <v>42469</v>
      </c>
      <c r="E104">
        <v>396</v>
      </c>
      <c r="F104">
        <v>4.1135440050523204</v>
      </c>
      <c r="G104">
        <v>12.679840067340001</v>
      </c>
      <c r="H104">
        <v>33.838383838383798</v>
      </c>
      <c r="I104">
        <v>5141.6572464271003</v>
      </c>
      <c r="J104">
        <v>12.983982945523</v>
      </c>
      <c r="K104">
        <v>0</v>
      </c>
      <c r="L104">
        <v>19</v>
      </c>
      <c r="M104">
        <v>10</v>
      </c>
      <c r="N104">
        <v>25</v>
      </c>
      <c r="O104">
        <v>54</v>
      </c>
      <c r="P104">
        <v>0</v>
      </c>
      <c r="Q104">
        <v>30</v>
      </c>
      <c r="R104">
        <v>59</v>
      </c>
      <c r="S104">
        <v>52</v>
      </c>
      <c r="T104">
        <v>72</v>
      </c>
      <c r="U104">
        <v>18</v>
      </c>
      <c r="V104">
        <v>31</v>
      </c>
      <c r="W104">
        <v>26</v>
      </c>
      <c r="X104">
        <v>2</v>
      </c>
      <c r="Y104">
        <v>13</v>
      </c>
      <c r="Z104">
        <f t="shared" si="3"/>
        <v>11</v>
      </c>
      <c r="AA104">
        <f t="shared" si="4"/>
        <v>467.42338603882729</v>
      </c>
      <c r="AB104">
        <f t="shared" si="5"/>
        <v>36</v>
      </c>
    </row>
    <row r="105" spans="1:28" x14ac:dyDescent="0.3">
      <c r="A105">
        <v>103</v>
      </c>
      <c r="B105">
        <v>103</v>
      </c>
      <c r="C105" t="s">
        <v>127</v>
      </c>
      <c r="D105" s="1">
        <v>42480</v>
      </c>
      <c r="E105">
        <v>301</v>
      </c>
      <c r="F105">
        <v>3.8232156167112001</v>
      </c>
      <c r="G105">
        <v>13.347176079734201</v>
      </c>
      <c r="H105">
        <v>37.541528239202599</v>
      </c>
      <c r="I105">
        <v>4231.7009465464098</v>
      </c>
      <c r="J105">
        <v>14.0588071313834</v>
      </c>
      <c r="K105">
        <v>0</v>
      </c>
      <c r="L105">
        <v>0</v>
      </c>
      <c r="M105">
        <v>0</v>
      </c>
      <c r="N105">
        <v>23</v>
      </c>
      <c r="O105">
        <v>41</v>
      </c>
      <c r="P105">
        <v>64</v>
      </c>
      <c r="Q105">
        <v>57</v>
      </c>
      <c r="R105">
        <v>2</v>
      </c>
      <c r="S105">
        <v>73</v>
      </c>
      <c r="T105">
        <v>3</v>
      </c>
      <c r="U105">
        <v>10</v>
      </c>
      <c r="V105">
        <v>21</v>
      </c>
      <c r="W105">
        <v>7</v>
      </c>
      <c r="X105">
        <v>4</v>
      </c>
      <c r="Y105">
        <v>13</v>
      </c>
      <c r="Z105">
        <f t="shared" si="3"/>
        <v>9</v>
      </c>
      <c r="AA105">
        <f t="shared" si="4"/>
        <v>470.18899406071222</v>
      </c>
      <c r="AB105">
        <f t="shared" si="5"/>
        <v>33.444444444444443</v>
      </c>
    </row>
    <row r="106" spans="1:28" x14ac:dyDescent="0.3">
      <c r="A106">
        <v>104</v>
      </c>
      <c r="B106">
        <v>104</v>
      </c>
      <c r="C106" t="s">
        <v>128</v>
      </c>
      <c r="D106" s="1">
        <v>42465</v>
      </c>
      <c r="E106">
        <v>316</v>
      </c>
      <c r="F106">
        <v>6.2341225501200004</v>
      </c>
      <c r="G106">
        <v>16.1477320675105</v>
      </c>
      <c r="H106">
        <v>29.430379746835399</v>
      </c>
      <c r="I106">
        <v>5173.9988169218404</v>
      </c>
      <c r="J106">
        <v>16.373413977600698</v>
      </c>
      <c r="K106">
        <v>0</v>
      </c>
      <c r="L106">
        <v>41</v>
      </c>
      <c r="M106">
        <v>35</v>
      </c>
      <c r="N106">
        <v>40</v>
      </c>
      <c r="O106">
        <v>30</v>
      </c>
      <c r="P106">
        <v>26</v>
      </c>
      <c r="Q106">
        <v>52</v>
      </c>
      <c r="R106">
        <v>25</v>
      </c>
      <c r="S106">
        <v>24</v>
      </c>
      <c r="T106">
        <v>13</v>
      </c>
      <c r="U106">
        <v>15</v>
      </c>
      <c r="V106">
        <v>8</v>
      </c>
      <c r="W106">
        <v>7</v>
      </c>
      <c r="X106">
        <v>2</v>
      </c>
      <c r="Y106">
        <v>13</v>
      </c>
      <c r="Z106">
        <f t="shared" si="3"/>
        <v>11</v>
      </c>
      <c r="AA106">
        <f t="shared" si="4"/>
        <v>470.36352881107638</v>
      </c>
      <c r="AB106">
        <f t="shared" si="5"/>
        <v>28.727272727272727</v>
      </c>
    </row>
    <row r="107" spans="1:28" x14ac:dyDescent="0.3">
      <c r="A107">
        <v>105</v>
      </c>
      <c r="B107">
        <v>105</v>
      </c>
      <c r="C107" s="2" t="s">
        <v>129</v>
      </c>
      <c r="D107" s="1">
        <v>42486</v>
      </c>
      <c r="E107">
        <v>567</v>
      </c>
      <c r="F107">
        <v>3.60495256208198</v>
      </c>
      <c r="G107">
        <v>13.820340975896499</v>
      </c>
      <c r="H107">
        <v>38.977072310405603</v>
      </c>
      <c r="I107">
        <v>7158.3771721533903</v>
      </c>
      <c r="J107">
        <v>12.625003830958301</v>
      </c>
      <c r="K107">
        <v>0</v>
      </c>
      <c r="L107">
        <v>0</v>
      </c>
      <c r="M107">
        <v>0</v>
      </c>
      <c r="N107">
        <v>0</v>
      </c>
      <c r="O107">
        <v>53</v>
      </c>
      <c r="P107">
        <v>34</v>
      </c>
      <c r="Q107">
        <v>35</v>
      </c>
      <c r="R107">
        <v>0</v>
      </c>
      <c r="S107">
        <v>77</v>
      </c>
      <c r="T107">
        <v>122</v>
      </c>
      <c r="U107">
        <v>95</v>
      </c>
      <c r="V107">
        <v>79</v>
      </c>
      <c r="W107">
        <v>72</v>
      </c>
      <c r="X107">
        <v>5</v>
      </c>
      <c r="Y107">
        <v>13</v>
      </c>
      <c r="Z107">
        <f t="shared" si="3"/>
        <v>8</v>
      </c>
      <c r="AA107">
        <f t="shared" si="4"/>
        <v>894.79714651917379</v>
      </c>
      <c r="AB107">
        <f t="shared" si="5"/>
        <v>70.875</v>
      </c>
    </row>
    <row r="108" spans="1:28" x14ac:dyDescent="0.3">
      <c r="A108">
        <v>106</v>
      </c>
      <c r="B108">
        <v>106</v>
      </c>
      <c r="C108" s="2" t="s">
        <v>130</v>
      </c>
      <c r="D108" s="1">
        <v>42504</v>
      </c>
      <c r="E108">
        <v>219</v>
      </c>
      <c r="F108">
        <v>3.9224508665823001</v>
      </c>
      <c r="G108">
        <v>14.5378995433789</v>
      </c>
      <c r="H108">
        <v>42.4657534246575</v>
      </c>
      <c r="I108">
        <v>2984.7073769754402</v>
      </c>
      <c r="J108">
        <v>13.628800808107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8</v>
      </c>
      <c r="R108">
        <v>33</v>
      </c>
      <c r="S108">
        <v>39</v>
      </c>
      <c r="T108">
        <v>28</v>
      </c>
      <c r="U108">
        <v>40</v>
      </c>
      <c r="V108">
        <v>40</v>
      </c>
      <c r="W108">
        <v>31</v>
      </c>
      <c r="X108">
        <v>7</v>
      </c>
      <c r="Y108">
        <v>13</v>
      </c>
      <c r="Z108">
        <f t="shared" si="3"/>
        <v>6</v>
      </c>
      <c r="AA108">
        <f t="shared" si="4"/>
        <v>497.45122949590672</v>
      </c>
      <c r="AB108">
        <f t="shared" si="5"/>
        <v>36.5</v>
      </c>
    </row>
    <row r="109" spans="1:28" x14ac:dyDescent="0.3">
      <c r="A109">
        <v>107</v>
      </c>
      <c r="B109">
        <v>107</v>
      </c>
      <c r="C109" t="s">
        <v>131</v>
      </c>
      <c r="D109" s="1">
        <v>42457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-1</v>
      </c>
      <c r="Y109">
        <v>-1</v>
      </c>
      <c r="Z109">
        <f t="shared" si="3"/>
        <v>0</v>
      </c>
      <c r="AA109" t="str">
        <f t="shared" si="4"/>
        <v/>
      </c>
      <c r="AB109" t="str">
        <f t="shared" si="5"/>
        <v/>
      </c>
    </row>
    <row r="110" spans="1:28" x14ac:dyDescent="0.3">
      <c r="A110">
        <v>108</v>
      </c>
      <c r="B110">
        <v>108</v>
      </c>
      <c r="C110" t="s">
        <v>132</v>
      </c>
      <c r="D110" s="1">
        <v>42464</v>
      </c>
      <c r="E110">
        <v>28</v>
      </c>
      <c r="F110">
        <v>4.65978511155416</v>
      </c>
      <c r="G110">
        <v>11.521428571428499</v>
      </c>
      <c r="H110">
        <v>17.857142857142801</v>
      </c>
      <c r="I110">
        <v>351.80888814047898</v>
      </c>
      <c r="J110">
        <v>12.5646031478742</v>
      </c>
      <c r="K110">
        <v>0</v>
      </c>
      <c r="L110">
        <v>13</v>
      </c>
      <c r="M110">
        <v>9</v>
      </c>
      <c r="N110">
        <v>3</v>
      </c>
      <c r="O110">
        <v>2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6</v>
      </c>
      <c r="Z110">
        <f t="shared" si="3"/>
        <v>4</v>
      </c>
      <c r="AA110">
        <f t="shared" si="4"/>
        <v>87.952222035119746</v>
      </c>
      <c r="AB110">
        <f t="shared" si="5"/>
        <v>7</v>
      </c>
    </row>
    <row r="111" spans="1:28" x14ac:dyDescent="0.3">
      <c r="A111">
        <v>109</v>
      </c>
      <c r="B111">
        <v>109</v>
      </c>
      <c r="C111" t="s">
        <v>133</v>
      </c>
      <c r="D111" s="1">
        <v>42503</v>
      </c>
      <c r="E111">
        <v>35</v>
      </c>
      <c r="F111">
        <v>2.3586598942956201</v>
      </c>
      <c r="G111">
        <v>9.7452380952380899</v>
      </c>
      <c r="H111">
        <v>17.1428571428571</v>
      </c>
      <c r="I111">
        <v>324.44552764797902</v>
      </c>
      <c r="J111">
        <v>9.2698722185137097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8</v>
      </c>
      <c r="S111">
        <v>12</v>
      </c>
      <c r="T111">
        <v>0</v>
      </c>
      <c r="U111">
        <v>3</v>
      </c>
      <c r="V111">
        <v>6</v>
      </c>
      <c r="W111">
        <v>6</v>
      </c>
      <c r="X111">
        <v>8</v>
      </c>
      <c r="Y111">
        <v>13</v>
      </c>
      <c r="Z111">
        <f t="shared" si="3"/>
        <v>5</v>
      </c>
      <c r="AA111">
        <f t="shared" si="4"/>
        <v>64.88910552959581</v>
      </c>
      <c r="AB111">
        <f t="shared" si="5"/>
        <v>7</v>
      </c>
    </row>
    <row r="112" spans="1:28" x14ac:dyDescent="0.3">
      <c r="A112">
        <v>110</v>
      </c>
      <c r="B112">
        <v>110</v>
      </c>
      <c r="C112" t="s">
        <v>134</v>
      </c>
      <c r="D112" s="1">
        <v>42473</v>
      </c>
      <c r="E112">
        <v>263</v>
      </c>
      <c r="F112">
        <v>3.5752180675723699</v>
      </c>
      <c r="G112">
        <v>15.360392902408099</v>
      </c>
      <c r="H112">
        <v>50.570342205323101</v>
      </c>
      <c r="I112">
        <v>3609.9040518545899</v>
      </c>
      <c r="J112">
        <v>13.725870919599201</v>
      </c>
      <c r="K112">
        <v>0</v>
      </c>
      <c r="L112">
        <v>0</v>
      </c>
      <c r="M112">
        <v>30</v>
      </c>
      <c r="N112">
        <v>17</v>
      </c>
      <c r="O112">
        <v>31</v>
      </c>
      <c r="P112">
        <v>30</v>
      </c>
      <c r="Q112">
        <v>40</v>
      </c>
      <c r="R112">
        <v>22</v>
      </c>
      <c r="S112">
        <v>22</v>
      </c>
      <c r="T112">
        <v>37</v>
      </c>
      <c r="U112">
        <v>17</v>
      </c>
      <c r="V112">
        <v>0</v>
      </c>
      <c r="W112">
        <v>17</v>
      </c>
      <c r="X112">
        <v>3</v>
      </c>
      <c r="Y112">
        <v>13</v>
      </c>
      <c r="Z112">
        <f t="shared" si="3"/>
        <v>10</v>
      </c>
      <c r="AA112">
        <f t="shared" si="4"/>
        <v>360.990405185459</v>
      </c>
      <c r="AB112">
        <f t="shared" si="5"/>
        <v>26.3</v>
      </c>
    </row>
    <row r="113" spans="1:28" x14ac:dyDescent="0.3">
      <c r="A113">
        <v>111</v>
      </c>
      <c r="B113">
        <v>111</v>
      </c>
      <c r="C113" t="s">
        <v>135</v>
      </c>
      <c r="D113" s="1">
        <v>42480</v>
      </c>
      <c r="E113">
        <v>44</v>
      </c>
      <c r="F113">
        <v>3.58807450146135</v>
      </c>
      <c r="G113">
        <v>12.4931818181818</v>
      </c>
      <c r="H113">
        <v>29.545454545454501</v>
      </c>
      <c r="I113">
        <v>521.399565780589</v>
      </c>
      <c r="J113">
        <v>11.849990131377</v>
      </c>
      <c r="K113">
        <v>0</v>
      </c>
      <c r="L113">
        <v>0</v>
      </c>
      <c r="M113">
        <v>0</v>
      </c>
      <c r="N113">
        <v>8</v>
      </c>
      <c r="O113">
        <v>0</v>
      </c>
      <c r="P113">
        <v>21</v>
      </c>
      <c r="Q113">
        <v>10</v>
      </c>
      <c r="R113">
        <v>0</v>
      </c>
      <c r="S113">
        <v>3</v>
      </c>
      <c r="T113">
        <v>2</v>
      </c>
      <c r="U113">
        <v>0</v>
      </c>
      <c r="V113">
        <v>0</v>
      </c>
      <c r="W113">
        <v>0</v>
      </c>
      <c r="X113">
        <v>4</v>
      </c>
      <c r="Y113">
        <v>10</v>
      </c>
      <c r="Z113">
        <f t="shared" si="3"/>
        <v>6</v>
      </c>
      <c r="AA113">
        <f t="shared" si="4"/>
        <v>86.899927630098162</v>
      </c>
      <c r="AB113">
        <f t="shared" si="5"/>
        <v>7.333333333333333</v>
      </c>
    </row>
    <row r="114" spans="1:28" x14ac:dyDescent="0.3">
      <c r="A114">
        <v>112</v>
      </c>
      <c r="B114">
        <v>112</v>
      </c>
      <c r="C114" t="s">
        <v>136</v>
      </c>
      <c r="D114" s="1">
        <v>42490</v>
      </c>
      <c r="E114">
        <v>45</v>
      </c>
      <c r="F114">
        <v>4.1385357420502196</v>
      </c>
      <c r="G114">
        <v>14.5622222222222</v>
      </c>
      <c r="H114">
        <v>15.5555555555555</v>
      </c>
      <c r="I114">
        <v>555.32962445681596</v>
      </c>
      <c r="J114">
        <v>12.340658321262501</v>
      </c>
      <c r="K114">
        <v>0</v>
      </c>
      <c r="L114">
        <v>0</v>
      </c>
      <c r="M114">
        <v>0</v>
      </c>
      <c r="N114">
        <v>0</v>
      </c>
      <c r="O114">
        <v>4</v>
      </c>
      <c r="P114">
        <v>27</v>
      </c>
      <c r="Q114">
        <v>0</v>
      </c>
      <c r="R114">
        <v>6</v>
      </c>
      <c r="S114">
        <v>0</v>
      </c>
      <c r="T114">
        <v>0</v>
      </c>
      <c r="U114">
        <v>8</v>
      </c>
      <c r="V114">
        <v>0</v>
      </c>
      <c r="W114">
        <v>0</v>
      </c>
      <c r="X114">
        <v>5</v>
      </c>
      <c r="Y114">
        <v>11</v>
      </c>
      <c r="Z114">
        <f t="shared" si="3"/>
        <v>6</v>
      </c>
      <c r="AA114">
        <f t="shared" si="4"/>
        <v>92.554937409469332</v>
      </c>
      <c r="AB114">
        <f t="shared" si="5"/>
        <v>7.5</v>
      </c>
    </row>
    <row r="115" spans="1:28" x14ac:dyDescent="0.3">
      <c r="A115">
        <v>113</v>
      </c>
      <c r="B115">
        <v>113</v>
      </c>
      <c r="C115" t="s">
        <v>137</v>
      </c>
      <c r="D115" s="1">
        <v>42473</v>
      </c>
      <c r="E115">
        <v>395</v>
      </c>
      <c r="F115">
        <v>4.3198273118644597</v>
      </c>
      <c r="G115">
        <v>14.904767932489399</v>
      </c>
      <c r="H115">
        <v>33.164556962025301</v>
      </c>
      <c r="I115">
        <v>5536.7947899656501</v>
      </c>
      <c r="J115">
        <v>14.017201999913</v>
      </c>
      <c r="K115">
        <v>0</v>
      </c>
      <c r="L115">
        <v>0</v>
      </c>
      <c r="M115">
        <v>24</v>
      </c>
      <c r="N115">
        <v>60</v>
      </c>
      <c r="O115">
        <v>31</v>
      </c>
      <c r="P115">
        <v>37</v>
      </c>
      <c r="Q115">
        <v>40</v>
      </c>
      <c r="R115">
        <v>16</v>
      </c>
      <c r="S115">
        <v>25</v>
      </c>
      <c r="T115">
        <v>14</v>
      </c>
      <c r="U115">
        <v>64</v>
      </c>
      <c r="V115">
        <v>27</v>
      </c>
      <c r="W115">
        <v>57</v>
      </c>
      <c r="X115">
        <v>3</v>
      </c>
      <c r="Y115">
        <v>13</v>
      </c>
      <c r="Z115">
        <f t="shared" si="3"/>
        <v>10</v>
      </c>
      <c r="AA115">
        <f t="shared" si="4"/>
        <v>553.67947899656497</v>
      </c>
      <c r="AB115">
        <f t="shared" si="5"/>
        <v>39.5</v>
      </c>
    </row>
    <row r="116" spans="1:28" x14ac:dyDescent="0.3">
      <c r="A116">
        <v>114</v>
      </c>
      <c r="B116">
        <v>114</v>
      </c>
      <c r="C116" t="s">
        <v>138</v>
      </c>
      <c r="D116" s="1">
        <v>42501</v>
      </c>
      <c r="E116">
        <v>551</v>
      </c>
      <c r="F116">
        <v>3.5132121323444001</v>
      </c>
      <c r="G116">
        <v>13.140290381125199</v>
      </c>
      <c r="H116">
        <v>41.923774954627902</v>
      </c>
      <c r="I116">
        <v>7133.0108236896203</v>
      </c>
      <c r="J116">
        <v>12.9455731827397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64</v>
      </c>
      <c r="R116">
        <v>92</v>
      </c>
      <c r="S116">
        <v>102</v>
      </c>
      <c r="T116">
        <v>60</v>
      </c>
      <c r="U116">
        <v>65</v>
      </c>
      <c r="V116">
        <v>92</v>
      </c>
      <c r="W116">
        <v>76</v>
      </c>
      <c r="X116">
        <v>7</v>
      </c>
      <c r="Y116">
        <v>13</v>
      </c>
      <c r="Z116">
        <f t="shared" si="3"/>
        <v>6</v>
      </c>
      <c r="AA116">
        <f t="shared" si="4"/>
        <v>1188.8351372816035</v>
      </c>
      <c r="AB116">
        <f t="shared" si="5"/>
        <v>91.833333333333329</v>
      </c>
    </row>
    <row r="117" spans="1:28" x14ac:dyDescent="0.3">
      <c r="A117">
        <v>115</v>
      </c>
      <c r="B117">
        <v>115</v>
      </c>
      <c r="C117" t="s">
        <v>139</v>
      </c>
      <c r="D117" s="1">
        <v>42486</v>
      </c>
      <c r="E117">
        <v>370</v>
      </c>
      <c r="F117">
        <v>4.3452007688899803</v>
      </c>
      <c r="G117">
        <v>13.4771171171171</v>
      </c>
      <c r="H117">
        <v>45.405405405405297</v>
      </c>
      <c r="I117">
        <v>5197.7509799596901</v>
      </c>
      <c r="J117">
        <v>14.047975621512601</v>
      </c>
      <c r="K117">
        <v>0</v>
      </c>
      <c r="L117">
        <v>0</v>
      </c>
      <c r="M117">
        <v>0</v>
      </c>
      <c r="N117">
        <v>0</v>
      </c>
      <c r="O117">
        <v>71</v>
      </c>
      <c r="P117">
        <v>66</v>
      </c>
      <c r="Q117">
        <v>55</v>
      </c>
      <c r="R117">
        <v>28</v>
      </c>
      <c r="S117">
        <v>57</v>
      </c>
      <c r="T117">
        <v>52</v>
      </c>
      <c r="U117">
        <v>0</v>
      </c>
      <c r="V117">
        <v>0</v>
      </c>
      <c r="W117">
        <v>41</v>
      </c>
      <c r="X117">
        <v>5</v>
      </c>
      <c r="Y117">
        <v>13</v>
      </c>
      <c r="Z117">
        <f t="shared" si="3"/>
        <v>8</v>
      </c>
      <c r="AA117">
        <f t="shared" si="4"/>
        <v>649.71887249496126</v>
      </c>
      <c r="AB117">
        <f t="shared" si="5"/>
        <v>46.25</v>
      </c>
    </row>
    <row r="118" spans="1:28" x14ac:dyDescent="0.3">
      <c r="A118">
        <v>116</v>
      </c>
      <c r="B118">
        <v>116</v>
      </c>
      <c r="C118" t="s">
        <v>140</v>
      </c>
      <c r="D118" s="1">
        <v>42488</v>
      </c>
      <c r="E118">
        <v>39</v>
      </c>
      <c r="F118">
        <v>7.0374764236844296</v>
      </c>
      <c r="G118">
        <v>17.225213675213599</v>
      </c>
      <c r="H118">
        <v>17.948717948717899</v>
      </c>
      <c r="I118">
        <v>662.42657373001703</v>
      </c>
      <c r="J118">
        <v>16.985296762308099</v>
      </c>
      <c r="K118">
        <v>0</v>
      </c>
      <c r="L118">
        <v>0</v>
      </c>
      <c r="M118">
        <v>0</v>
      </c>
      <c r="N118">
        <v>0</v>
      </c>
      <c r="O118">
        <v>4</v>
      </c>
      <c r="P118">
        <v>0</v>
      </c>
      <c r="Q118">
        <v>15</v>
      </c>
      <c r="R118">
        <v>5</v>
      </c>
      <c r="S118">
        <v>13</v>
      </c>
      <c r="T118">
        <v>1</v>
      </c>
      <c r="U118">
        <v>0</v>
      </c>
      <c r="V118">
        <v>1</v>
      </c>
      <c r="W118">
        <v>0</v>
      </c>
      <c r="X118">
        <v>5</v>
      </c>
      <c r="Y118">
        <v>12</v>
      </c>
      <c r="Z118">
        <f t="shared" si="3"/>
        <v>7</v>
      </c>
      <c r="AA118">
        <f t="shared" si="4"/>
        <v>94.632367675716722</v>
      </c>
      <c r="AB118">
        <f t="shared" si="5"/>
        <v>5.5714285714285712</v>
      </c>
    </row>
    <row r="119" spans="1:28" x14ac:dyDescent="0.3">
      <c r="A119">
        <v>117</v>
      </c>
      <c r="B119">
        <v>117</v>
      </c>
      <c r="C119" t="s">
        <v>141</v>
      </c>
      <c r="D119" s="1">
        <v>42476</v>
      </c>
      <c r="E119">
        <v>41</v>
      </c>
      <c r="F119">
        <v>7.5606664389310296</v>
      </c>
      <c r="G119">
        <v>15.8959349593495</v>
      </c>
      <c r="H119">
        <v>7.3170731707316996</v>
      </c>
      <c r="I119">
        <v>667.00018913136205</v>
      </c>
      <c r="J119">
        <v>16.2682972958868</v>
      </c>
      <c r="K119">
        <v>0</v>
      </c>
      <c r="L119">
        <v>0</v>
      </c>
      <c r="M119">
        <v>3</v>
      </c>
      <c r="N119">
        <v>6</v>
      </c>
      <c r="O119">
        <v>5</v>
      </c>
      <c r="P119">
        <v>3</v>
      </c>
      <c r="Q119">
        <v>8</v>
      </c>
      <c r="R119">
        <v>3</v>
      </c>
      <c r="S119">
        <v>1</v>
      </c>
      <c r="T119">
        <v>5</v>
      </c>
      <c r="U119">
        <v>3</v>
      </c>
      <c r="V119">
        <v>3</v>
      </c>
      <c r="W119">
        <v>1</v>
      </c>
      <c r="X119">
        <v>3</v>
      </c>
      <c r="Y119">
        <v>13</v>
      </c>
      <c r="Z119">
        <f t="shared" si="3"/>
        <v>10</v>
      </c>
      <c r="AA119">
        <f t="shared" si="4"/>
        <v>66.700018913136205</v>
      </c>
      <c r="AB119">
        <f t="shared" si="5"/>
        <v>4.0999999999999996</v>
      </c>
    </row>
    <row r="120" spans="1:28" x14ac:dyDescent="0.3">
      <c r="A120">
        <v>118</v>
      </c>
      <c r="B120">
        <v>118</v>
      </c>
      <c r="C120" t="s">
        <v>142</v>
      </c>
      <c r="D120" s="1">
        <v>42485</v>
      </c>
      <c r="E120">
        <v>242</v>
      </c>
      <c r="F120">
        <v>4.6103571845632096</v>
      </c>
      <c r="G120">
        <v>13.2520661157024</v>
      </c>
      <c r="H120">
        <v>50</v>
      </c>
      <c r="I120">
        <v>3652.6704673530699</v>
      </c>
      <c r="J120">
        <v>15.093679617161399</v>
      </c>
      <c r="K120">
        <v>0</v>
      </c>
      <c r="L120">
        <v>0</v>
      </c>
      <c r="M120">
        <v>0</v>
      </c>
      <c r="N120">
        <v>0</v>
      </c>
      <c r="O120">
        <v>29</v>
      </c>
      <c r="P120">
        <v>55</v>
      </c>
      <c r="Q120">
        <v>1</v>
      </c>
      <c r="R120">
        <v>0</v>
      </c>
      <c r="S120">
        <v>12</v>
      </c>
      <c r="T120">
        <v>4</v>
      </c>
      <c r="U120">
        <v>57</v>
      </c>
      <c r="V120">
        <v>50</v>
      </c>
      <c r="W120">
        <v>34</v>
      </c>
      <c r="X120">
        <v>5</v>
      </c>
      <c r="Y120">
        <v>13</v>
      </c>
      <c r="Z120">
        <f t="shared" si="3"/>
        <v>8</v>
      </c>
      <c r="AA120">
        <f t="shared" si="4"/>
        <v>456.58380841913373</v>
      </c>
      <c r="AB120">
        <f t="shared" si="5"/>
        <v>30.25</v>
      </c>
    </row>
    <row r="121" spans="1:28" x14ac:dyDescent="0.3">
      <c r="A121">
        <v>119</v>
      </c>
      <c r="B121">
        <v>119</v>
      </c>
      <c r="C121" t="s">
        <v>143</v>
      </c>
      <c r="D121" s="1">
        <v>42460</v>
      </c>
      <c r="E121">
        <v>373</v>
      </c>
      <c r="F121">
        <v>9.33654516958328</v>
      </c>
      <c r="G121">
        <v>20.2834673815907</v>
      </c>
      <c r="H121">
        <v>42.627345844503999</v>
      </c>
      <c r="I121">
        <v>8321.0106274839309</v>
      </c>
      <c r="J121">
        <v>22.308339483871102</v>
      </c>
      <c r="K121">
        <v>24</v>
      </c>
      <c r="L121">
        <v>0</v>
      </c>
      <c r="M121">
        <v>47</v>
      </c>
      <c r="N121">
        <v>6</v>
      </c>
      <c r="O121">
        <v>33</v>
      </c>
      <c r="P121">
        <v>25</v>
      </c>
      <c r="Q121">
        <v>27</v>
      </c>
      <c r="R121">
        <v>40</v>
      </c>
      <c r="S121">
        <v>23</v>
      </c>
      <c r="T121">
        <v>23</v>
      </c>
      <c r="U121">
        <v>39</v>
      </c>
      <c r="V121">
        <v>42</v>
      </c>
      <c r="W121">
        <v>44</v>
      </c>
      <c r="X121">
        <v>1</v>
      </c>
      <c r="Y121">
        <v>13</v>
      </c>
      <c r="Z121">
        <f t="shared" si="3"/>
        <v>12</v>
      </c>
      <c r="AA121">
        <f t="shared" si="4"/>
        <v>693.41755229032754</v>
      </c>
      <c r="AB121">
        <f t="shared" si="5"/>
        <v>31.083333333333332</v>
      </c>
    </row>
    <row r="122" spans="1:28" x14ac:dyDescent="0.3">
      <c r="A122">
        <v>120</v>
      </c>
      <c r="B122">
        <v>120</v>
      </c>
      <c r="C122" t="s">
        <v>144</v>
      </c>
      <c r="D122" s="1">
        <v>42461</v>
      </c>
      <c r="E122">
        <v>223</v>
      </c>
      <c r="F122">
        <v>3.9128036276576199</v>
      </c>
      <c r="G122">
        <v>15.2470852017937</v>
      </c>
      <c r="H122">
        <v>30.044843049327302</v>
      </c>
      <c r="I122">
        <v>2927.83151485495</v>
      </c>
      <c r="J122">
        <v>13.129289304282199</v>
      </c>
      <c r="K122">
        <v>3</v>
      </c>
      <c r="L122">
        <v>20</v>
      </c>
      <c r="M122">
        <v>0</v>
      </c>
      <c r="N122">
        <v>3</v>
      </c>
      <c r="O122">
        <v>25</v>
      </c>
      <c r="P122">
        <v>8</v>
      </c>
      <c r="Q122">
        <v>37</v>
      </c>
      <c r="R122">
        <v>41</v>
      </c>
      <c r="S122">
        <v>17</v>
      </c>
      <c r="T122">
        <v>0</v>
      </c>
      <c r="U122">
        <v>27</v>
      </c>
      <c r="V122">
        <v>24</v>
      </c>
      <c r="W122">
        <v>18</v>
      </c>
      <c r="X122">
        <v>1</v>
      </c>
      <c r="Y122">
        <v>13</v>
      </c>
      <c r="Z122">
        <f t="shared" si="3"/>
        <v>12</v>
      </c>
      <c r="AA122">
        <f t="shared" si="4"/>
        <v>243.98595957124584</v>
      </c>
      <c r="AB122">
        <f t="shared" si="5"/>
        <v>18.583333333333332</v>
      </c>
    </row>
    <row r="123" spans="1:28" x14ac:dyDescent="0.3">
      <c r="A123">
        <v>121</v>
      </c>
      <c r="B123">
        <v>121</v>
      </c>
      <c r="C123" t="s">
        <v>145</v>
      </c>
      <c r="D123" s="1">
        <v>42460</v>
      </c>
      <c r="E123">
        <v>236</v>
      </c>
      <c r="F123">
        <v>4.7818555158836498</v>
      </c>
      <c r="G123">
        <v>14.916172316384101</v>
      </c>
      <c r="H123">
        <v>19.491525423728799</v>
      </c>
      <c r="I123">
        <v>3142.7692423219</v>
      </c>
      <c r="J123">
        <v>13.316818823397901</v>
      </c>
      <c r="K123">
        <v>13</v>
      </c>
      <c r="L123">
        <v>36</v>
      </c>
      <c r="M123">
        <v>30</v>
      </c>
      <c r="N123">
        <v>16</v>
      </c>
      <c r="O123">
        <v>31</v>
      </c>
      <c r="P123">
        <v>9</v>
      </c>
      <c r="Q123">
        <v>6</v>
      </c>
      <c r="R123">
        <v>0</v>
      </c>
      <c r="S123">
        <v>6</v>
      </c>
      <c r="T123">
        <v>18</v>
      </c>
      <c r="U123">
        <v>25</v>
      </c>
      <c r="V123">
        <v>26</v>
      </c>
      <c r="W123">
        <v>20</v>
      </c>
      <c r="X123">
        <v>1</v>
      </c>
      <c r="Y123">
        <v>13</v>
      </c>
      <c r="Z123">
        <f t="shared" si="3"/>
        <v>12</v>
      </c>
      <c r="AA123">
        <f t="shared" si="4"/>
        <v>261.89743686015834</v>
      </c>
      <c r="AB123">
        <f t="shared" si="5"/>
        <v>19.666666666666668</v>
      </c>
    </row>
    <row r="124" spans="1:28" x14ac:dyDescent="0.3">
      <c r="A124">
        <v>122</v>
      </c>
      <c r="B124">
        <v>122</v>
      </c>
      <c r="C124" t="s">
        <v>146</v>
      </c>
      <c r="D124" s="1">
        <v>42479</v>
      </c>
      <c r="E124">
        <v>75</v>
      </c>
      <c r="F124">
        <v>2.8827552495640001</v>
      </c>
      <c r="G124">
        <v>13.056666666666599</v>
      </c>
      <c r="H124">
        <v>56</v>
      </c>
      <c r="I124">
        <v>948.16652365669495</v>
      </c>
      <c r="J124">
        <v>12.6422203154226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-1</v>
      </c>
      <c r="Y124">
        <v>-1</v>
      </c>
      <c r="Z124">
        <f t="shared" si="3"/>
        <v>0</v>
      </c>
      <c r="AA124" t="str">
        <f t="shared" si="4"/>
        <v/>
      </c>
      <c r="AB124" t="str">
        <f t="shared" si="5"/>
        <v/>
      </c>
    </row>
    <row r="125" spans="1:28" x14ac:dyDescent="0.3">
      <c r="A125">
        <v>123</v>
      </c>
      <c r="B125">
        <v>123</v>
      </c>
      <c r="C125" t="s">
        <v>147</v>
      </c>
      <c r="D125" s="1">
        <v>42480</v>
      </c>
      <c r="E125">
        <v>195</v>
      </c>
      <c r="F125">
        <v>4.9040361505098602</v>
      </c>
      <c r="G125">
        <v>16.256581196581099</v>
      </c>
      <c r="H125">
        <v>28.717948717948701</v>
      </c>
      <c r="I125">
        <v>2824.3359875248998</v>
      </c>
      <c r="J125">
        <v>14.483774294999501</v>
      </c>
      <c r="K125">
        <v>0</v>
      </c>
      <c r="L125">
        <v>0</v>
      </c>
      <c r="M125">
        <v>0</v>
      </c>
      <c r="N125">
        <v>31</v>
      </c>
      <c r="O125">
        <v>49</v>
      </c>
      <c r="P125">
        <v>24</v>
      </c>
      <c r="Q125">
        <v>4</v>
      </c>
      <c r="R125">
        <v>0</v>
      </c>
      <c r="S125">
        <v>4</v>
      </c>
      <c r="T125">
        <v>0</v>
      </c>
      <c r="U125">
        <v>4</v>
      </c>
      <c r="V125">
        <v>45</v>
      </c>
      <c r="W125">
        <v>34</v>
      </c>
      <c r="X125">
        <v>4</v>
      </c>
      <c r="Y125">
        <v>13</v>
      </c>
      <c r="Z125">
        <f t="shared" si="3"/>
        <v>9</v>
      </c>
      <c r="AA125">
        <f t="shared" si="4"/>
        <v>313.81510972498887</v>
      </c>
      <c r="AB125">
        <f t="shared" si="5"/>
        <v>21.666666666666668</v>
      </c>
    </row>
    <row r="126" spans="1:28" x14ac:dyDescent="0.3">
      <c r="A126">
        <v>124</v>
      </c>
      <c r="B126">
        <v>124</v>
      </c>
      <c r="C126" t="s">
        <v>148</v>
      </c>
      <c r="D126" s="1">
        <v>42495</v>
      </c>
      <c r="E126">
        <v>468</v>
      </c>
      <c r="F126">
        <v>3.79519729858999</v>
      </c>
      <c r="G126">
        <v>14.2827279202279</v>
      </c>
      <c r="H126">
        <v>33.760683760683698</v>
      </c>
      <c r="I126">
        <v>6064.2483287517398</v>
      </c>
      <c r="J126">
        <v>12.957795574255799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42</v>
      </c>
      <c r="Q126">
        <v>71</v>
      </c>
      <c r="R126">
        <v>65</v>
      </c>
      <c r="S126">
        <v>54</v>
      </c>
      <c r="T126">
        <v>63</v>
      </c>
      <c r="U126">
        <v>74</v>
      </c>
      <c r="V126">
        <v>39</v>
      </c>
      <c r="W126">
        <v>60</v>
      </c>
      <c r="X126">
        <v>6</v>
      </c>
      <c r="Y126">
        <v>13</v>
      </c>
      <c r="Z126">
        <f t="shared" si="3"/>
        <v>7</v>
      </c>
      <c r="AA126">
        <f t="shared" si="4"/>
        <v>866.32118982167708</v>
      </c>
      <c r="AB126">
        <f t="shared" si="5"/>
        <v>66.857142857142861</v>
      </c>
    </row>
    <row r="127" spans="1:28" x14ac:dyDescent="0.3">
      <c r="A127">
        <v>125</v>
      </c>
      <c r="B127">
        <v>125</v>
      </c>
      <c r="C127" t="s">
        <v>149</v>
      </c>
      <c r="D127" s="1">
        <v>42466</v>
      </c>
      <c r="E127">
        <v>254</v>
      </c>
      <c r="F127">
        <v>4.2334662744809801</v>
      </c>
      <c r="G127">
        <v>13.7538713910761</v>
      </c>
      <c r="H127">
        <v>22.0472440944881</v>
      </c>
      <c r="I127">
        <v>3220.9945173373299</v>
      </c>
      <c r="J127">
        <v>12.6810807769186</v>
      </c>
      <c r="K127">
        <v>0</v>
      </c>
      <c r="L127">
        <v>21</v>
      </c>
      <c r="M127">
        <v>45</v>
      </c>
      <c r="N127">
        <v>36</v>
      </c>
      <c r="O127">
        <v>26</v>
      </c>
      <c r="P127">
        <v>12</v>
      </c>
      <c r="Q127">
        <v>0</v>
      </c>
      <c r="R127">
        <v>0</v>
      </c>
      <c r="S127">
        <v>5</v>
      </c>
      <c r="T127">
        <v>5</v>
      </c>
      <c r="U127">
        <v>34</v>
      </c>
      <c r="V127">
        <v>38</v>
      </c>
      <c r="W127">
        <v>32</v>
      </c>
      <c r="X127">
        <v>2</v>
      </c>
      <c r="Y127">
        <v>13</v>
      </c>
      <c r="Z127">
        <f t="shared" si="3"/>
        <v>11</v>
      </c>
      <c r="AA127">
        <f t="shared" si="4"/>
        <v>292.81768339430272</v>
      </c>
      <c r="AB127">
        <f t="shared" si="5"/>
        <v>23.09090909090909</v>
      </c>
    </row>
    <row r="128" spans="1:28" x14ac:dyDescent="0.3">
      <c r="A128">
        <v>126</v>
      </c>
      <c r="B128">
        <v>126</v>
      </c>
      <c r="C128" s="2" t="s">
        <v>150</v>
      </c>
      <c r="D128" s="1">
        <v>42492</v>
      </c>
      <c r="E128">
        <v>212</v>
      </c>
      <c r="F128">
        <v>5.4675026748337698</v>
      </c>
      <c r="G128">
        <v>13.4545597484276</v>
      </c>
      <c r="H128">
        <v>24.0566037735849</v>
      </c>
      <c r="I128">
        <v>2991.2116973459001</v>
      </c>
      <c r="J128">
        <v>14.109489138424101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29</v>
      </c>
      <c r="Q128">
        <v>14</v>
      </c>
      <c r="R128">
        <v>10</v>
      </c>
      <c r="S128">
        <v>10</v>
      </c>
      <c r="T128">
        <v>6</v>
      </c>
      <c r="U128">
        <v>25</v>
      </c>
      <c r="V128">
        <v>59</v>
      </c>
      <c r="W128">
        <v>59</v>
      </c>
      <c r="X128">
        <v>6</v>
      </c>
      <c r="Y128">
        <v>13</v>
      </c>
      <c r="Z128">
        <f t="shared" si="3"/>
        <v>7</v>
      </c>
      <c r="AA128">
        <f t="shared" si="4"/>
        <v>427.3159567637</v>
      </c>
      <c r="AB128">
        <f t="shared" si="5"/>
        <v>30.285714285714285</v>
      </c>
    </row>
    <row r="129" spans="1:28" x14ac:dyDescent="0.3">
      <c r="A129">
        <v>127</v>
      </c>
      <c r="B129">
        <v>127</v>
      </c>
      <c r="C129" t="s">
        <v>151</v>
      </c>
      <c r="D129" s="1">
        <v>42465</v>
      </c>
      <c r="E129">
        <v>225</v>
      </c>
      <c r="F129">
        <v>4.9217360325764998</v>
      </c>
      <c r="G129">
        <v>14.713629629629599</v>
      </c>
      <c r="H129">
        <v>39.1111111111111</v>
      </c>
      <c r="I129">
        <v>3261.9441321255899</v>
      </c>
      <c r="J129">
        <v>14.4975294761137</v>
      </c>
      <c r="K129">
        <v>0</v>
      </c>
      <c r="L129">
        <v>26</v>
      </c>
      <c r="M129">
        <v>19</v>
      </c>
      <c r="N129">
        <v>18</v>
      </c>
      <c r="O129">
        <v>22</v>
      </c>
      <c r="P129">
        <v>10</v>
      </c>
      <c r="Q129">
        <v>11</v>
      </c>
      <c r="R129">
        <v>15</v>
      </c>
      <c r="S129">
        <v>7</v>
      </c>
      <c r="T129">
        <v>18</v>
      </c>
      <c r="U129">
        <v>0</v>
      </c>
      <c r="V129">
        <v>26</v>
      </c>
      <c r="W129">
        <v>53</v>
      </c>
      <c r="X129">
        <v>2</v>
      </c>
      <c r="Y129">
        <v>13</v>
      </c>
      <c r="Z129">
        <f t="shared" si="3"/>
        <v>11</v>
      </c>
      <c r="AA129">
        <f t="shared" si="4"/>
        <v>296.54037564778088</v>
      </c>
      <c r="AB129">
        <f t="shared" si="5"/>
        <v>20.454545454545453</v>
      </c>
    </row>
    <row r="130" spans="1:28" x14ac:dyDescent="0.3">
      <c r="A130">
        <v>128</v>
      </c>
      <c r="B130">
        <v>128</v>
      </c>
      <c r="C130" t="s">
        <v>152</v>
      </c>
      <c r="D130" s="1">
        <v>42469</v>
      </c>
      <c r="E130">
        <v>45</v>
      </c>
      <c r="F130">
        <v>6.1969917274576298</v>
      </c>
      <c r="G130">
        <v>15.725185185185101</v>
      </c>
      <c r="H130">
        <v>42.2222222222222</v>
      </c>
      <c r="I130">
        <v>746.78710346788102</v>
      </c>
      <c r="J130">
        <v>16.595268965952901</v>
      </c>
      <c r="K130">
        <v>0</v>
      </c>
      <c r="L130">
        <v>0</v>
      </c>
      <c r="M130">
        <v>5</v>
      </c>
      <c r="N130">
        <v>6</v>
      </c>
      <c r="O130">
        <v>0</v>
      </c>
      <c r="P130">
        <v>5</v>
      </c>
      <c r="Q130">
        <v>5</v>
      </c>
      <c r="R130">
        <v>0</v>
      </c>
      <c r="S130">
        <v>3</v>
      </c>
      <c r="T130">
        <v>3</v>
      </c>
      <c r="U130">
        <v>1</v>
      </c>
      <c r="V130">
        <v>6</v>
      </c>
      <c r="W130">
        <v>11</v>
      </c>
      <c r="X130">
        <v>3</v>
      </c>
      <c r="Y130">
        <v>13</v>
      </c>
      <c r="Z130">
        <f t="shared" si="3"/>
        <v>10</v>
      </c>
      <c r="AA130">
        <f t="shared" si="4"/>
        <v>74.678710346788108</v>
      </c>
      <c r="AB130">
        <f t="shared" si="5"/>
        <v>4.5</v>
      </c>
    </row>
    <row r="131" spans="1:28" x14ac:dyDescent="0.3">
      <c r="A131">
        <v>129</v>
      </c>
      <c r="B131">
        <v>129</v>
      </c>
      <c r="C131" t="s">
        <v>153</v>
      </c>
      <c r="D131" s="1">
        <v>42474</v>
      </c>
      <c r="E131">
        <v>364</v>
      </c>
      <c r="F131">
        <v>6.0618478232220498</v>
      </c>
      <c r="G131">
        <v>15.9844322344322</v>
      </c>
      <c r="H131">
        <v>45.604395604395599</v>
      </c>
      <c r="I131">
        <v>6203.0903255941303</v>
      </c>
      <c r="J131">
        <v>17.0414569384454</v>
      </c>
      <c r="K131">
        <v>0</v>
      </c>
      <c r="L131">
        <v>0</v>
      </c>
      <c r="M131">
        <v>33</v>
      </c>
      <c r="N131">
        <v>7</v>
      </c>
      <c r="O131">
        <v>0</v>
      </c>
      <c r="P131">
        <v>45</v>
      </c>
      <c r="Q131">
        <v>62</v>
      </c>
      <c r="R131">
        <v>63</v>
      </c>
      <c r="S131">
        <v>61</v>
      </c>
      <c r="T131">
        <v>42</v>
      </c>
      <c r="U131">
        <v>44</v>
      </c>
      <c r="V131">
        <v>6</v>
      </c>
      <c r="W131">
        <v>1</v>
      </c>
      <c r="X131">
        <v>3</v>
      </c>
      <c r="Y131">
        <v>13</v>
      </c>
      <c r="Z131">
        <f t="shared" ref="Z131:Z194" si="6">Y131-X131</f>
        <v>10</v>
      </c>
      <c r="AA131">
        <f t="shared" ref="AA131:AA194" si="7">IF(Z131=0,"",I131/Z131)</f>
        <v>620.30903255941303</v>
      </c>
      <c r="AB131">
        <f t="shared" ref="AB131:AB194" si="8">IF(Z131=0,"",E131/Z131)</f>
        <v>36.4</v>
      </c>
    </row>
    <row r="132" spans="1:28" x14ac:dyDescent="0.3">
      <c r="A132">
        <v>130</v>
      </c>
      <c r="B132">
        <v>130</v>
      </c>
      <c r="C132" t="s">
        <v>154</v>
      </c>
      <c r="D132" s="1">
        <v>42499</v>
      </c>
      <c r="E132">
        <v>476</v>
      </c>
      <c r="F132">
        <v>3.2292297286021401</v>
      </c>
      <c r="G132">
        <v>12.911624649859901</v>
      </c>
      <c r="H132">
        <v>38.655462184873898</v>
      </c>
      <c r="I132">
        <v>5842.4371072313197</v>
      </c>
      <c r="J132">
        <v>12.274027536200199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88</v>
      </c>
      <c r="R132">
        <v>76</v>
      </c>
      <c r="S132">
        <v>90</v>
      </c>
      <c r="T132">
        <v>67</v>
      </c>
      <c r="U132">
        <v>58</v>
      </c>
      <c r="V132">
        <v>76</v>
      </c>
      <c r="W132">
        <v>21</v>
      </c>
      <c r="X132">
        <v>7</v>
      </c>
      <c r="Y132">
        <v>13</v>
      </c>
      <c r="Z132">
        <f t="shared" si="6"/>
        <v>6</v>
      </c>
      <c r="AA132">
        <f t="shared" si="7"/>
        <v>973.73951787188662</v>
      </c>
      <c r="AB132">
        <f t="shared" si="8"/>
        <v>79.333333333333329</v>
      </c>
    </row>
    <row r="133" spans="1:28" x14ac:dyDescent="0.3">
      <c r="A133">
        <v>131</v>
      </c>
      <c r="B133">
        <v>131</v>
      </c>
      <c r="C133" t="s">
        <v>155</v>
      </c>
      <c r="D133" s="1">
        <v>42489</v>
      </c>
      <c r="E133">
        <v>40</v>
      </c>
      <c r="F133">
        <v>5.1384107770887404</v>
      </c>
      <c r="G133">
        <v>17.1554166666666</v>
      </c>
      <c r="H133">
        <v>20</v>
      </c>
      <c r="I133">
        <v>589.06230361100404</v>
      </c>
      <c r="J133">
        <v>14.7265575902751</v>
      </c>
      <c r="K133">
        <v>0</v>
      </c>
      <c r="L133">
        <v>0</v>
      </c>
      <c r="M133">
        <v>0</v>
      </c>
      <c r="N133">
        <v>0</v>
      </c>
      <c r="O133">
        <v>4</v>
      </c>
      <c r="P133">
        <v>7</v>
      </c>
      <c r="Q133">
        <v>5</v>
      </c>
      <c r="R133">
        <v>7</v>
      </c>
      <c r="S133">
        <v>5</v>
      </c>
      <c r="T133">
        <v>3</v>
      </c>
      <c r="U133">
        <v>2</v>
      </c>
      <c r="V133">
        <v>3</v>
      </c>
      <c r="W133">
        <v>4</v>
      </c>
      <c r="X133">
        <v>5</v>
      </c>
      <c r="Y133">
        <v>13</v>
      </c>
      <c r="Z133">
        <f t="shared" si="6"/>
        <v>8</v>
      </c>
      <c r="AA133">
        <f t="shared" si="7"/>
        <v>73.632787951375505</v>
      </c>
      <c r="AB133">
        <f t="shared" si="8"/>
        <v>5</v>
      </c>
    </row>
    <row r="134" spans="1:28" x14ac:dyDescent="0.3">
      <c r="A134">
        <v>132</v>
      </c>
      <c r="B134">
        <v>132</v>
      </c>
      <c r="C134" t="s">
        <v>156</v>
      </c>
      <c r="D134" s="1">
        <v>42480</v>
      </c>
      <c r="E134">
        <v>569</v>
      </c>
      <c r="F134">
        <v>3.3786754879899998</v>
      </c>
      <c r="G134">
        <v>13.5741066198008</v>
      </c>
      <c r="H134">
        <v>39.543057996484997</v>
      </c>
      <c r="I134">
        <v>7184.4687296293296</v>
      </c>
      <c r="J134">
        <v>12.626482828874</v>
      </c>
      <c r="K134">
        <v>0</v>
      </c>
      <c r="L134">
        <v>0</v>
      </c>
      <c r="M134">
        <v>0</v>
      </c>
      <c r="N134">
        <v>63</v>
      </c>
      <c r="O134">
        <v>69</v>
      </c>
      <c r="P134">
        <v>79</v>
      </c>
      <c r="Q134">
        <v>59</v>
      </c>
      <c r="R134">
        <v>85</v>
      </c>
      <c r="S134">
        <v>67</v>
      </c>
      <c r="T134">
        <v>19</v>
      </c>
      <c r="U134">
        <v>18</v>
      </c>
      <c r="V134">
        <v>65</v>
      </c>
      <c r="W134">
        <v>45</v>
      </c>
      <c r="X134">
        <v>4</v>
      </c>
      <c r="Y134">
        <v>13</v>
      </c>
      <c r="Z134">
        <f t="shared" si="6"/>
        <v>9</v>
      </c>
      <c r="AA134">
        <f t="shared" si="7"/>
        <v>798.27430329214769</v>
      </c>
      <c r="AB134">
        <f t="shared" si="8"/>
        <v>63.222222222222221</v>
      </c>
    </row>
    <row r="135" spans="1:28" x14ac:dyDescent="0.3">
      <c r="A135">
        <v>133</v>
      </c>
      <c r="B135">
        <v>133</v>
      </c>
      <c r="C135" s="2" t="s">
        <v>157</v>
      </c>
      <c r="D135" s="1">
        <v>42489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-1</v>
      </c>
      <c r="Y135">
        <v>-1</v>
      </c>
      <c r="Z135">
        <f t="shared" si="6"/>
        <v>0</v>
      </c>
      <c r="AA135" t="str">
        <f t="shared" si="7"/>
        <v/>
      </c>
      <c r="AB135" t="str">
        <f t="shared" si="8"/>
        <v/>
      </c>
    </row>
    <row r="136" spans="1:28" x14ac:dyDescent="0.3">
      <c r="A136">
        <v>134</v>
      </c>
      <c r="B136">
        <v>134</v>
      </c>
      <c r="C136" t="s">
        <v>158</v>
      </c>
      <c r="D136" s="1">
        <v>42460</v>
      </c>
      <c r="E136">
        <v>643</v>
      </c>
      <c r="F136">
        <v>4.7419253482600903</v>
      </c>
      <c r="G136">
        <v>14.538621047174701</v>
      </c>
      <c r="H136">
        <v>34.2146189735614</v>
      </c>
      <c r="I136">
        <v>9048.0827980901104</v>
      </c>
      <c r="J136">
        <v>14.0716684262676</v>
      </c>
      <c r="K136">
        <v>44</v>
      </c>
      <c r="L136">
        <v>99</v>
      </c>
      <c r="M136">
        <v>65</v>
      </c>
      <c r="N136">
        <v>79</v>
      </c>
      <c r="O136">
        <v>78</v>
      </c>
      <c r="P136">
        <v>57</v>
      </c>
      <c r="Q136">
        <v>37</v>
      </c>
      <c r="R136">
        <v>0</v>
      </c>
      <c r="S136">
        <v>0</v>
      </c>
      <c r="T136">
        <v>6</v>
      </c>
      <c r="U136">
        <v>68</v>
      </c>
      <c r="V136">
        <v>62</v>
      </c>
      <c r="W136">
        <v>48</v>
      </c>
      <c r="X136">
        <v>1</v>
      </c>
      <c r="Y136">
        <v>13</v>
      </c>
      <c r="Z136">
        <f t="shared" si="6"/>
        <v>12</v>
      </c>
      <c r="AA136">
        <f t="shared" si="7"/>
        <v>754.00689984084249</v>
      </c>
      <c r="AB136">
        <f t="shared" si="8"/>
        <v>53.583333333333336</v>
      </c>
    </row>
    <row r="137" spans="1:28" x14ac:dyDescent="0.3">
      <c r="A137">
        <v>135</v>
      </c>
      <c r="B137">
        <v>135</v>
      </c>
      <c r="C137" t="s">
        <v>159</v>
      </c>
      <c r="D137" s="1">
        <v>42458</v>
      </c>
      <c r="E137">
        <v>466</v>
      </c>
      <c r="F137">
        <v>4.8912341694628001</v>
      </c>
      <c r="G137">
        <v>16.319277539341901</v>
      </c>
      <c r="H137">
        <v>31.974248927038602</v>
      </c>
      <c r="I137">
        <v>6816.1889996955197</v>
      </c>
      <c r="J137">
        <v>14.6270150208058</v>
      </c>
      <c r="K137">
        <v>52</v>
      </c>
      <c r="L137">
        <v>48</v>
      </c>
      <c r="M137">
        <v>37</v>
      </c>
      <c r="N137">
        <v>36</v>
      </c>
      <c r="O137">
        <v>32</v>
      </c>
      <c r="P137">
        <v>35</v>
      </c>
      <c r="Q137">
        <v>39</v>
      </c>
      <c r="R137">
        <v>38</v>
      </c>
      <c r="S137">
        <v>49</v>
      </c>
      <c r="T137">
        <v>18</v>
      </c>
      <c r="U137">
        <v>9</v>
      </c>
      <c r="V137">
        <v>47</v>
      </c>
      <c r="W137">
        <v>26</v>
      </c>
      <c r="X137">
        <v>1</v>
      </c>
      <c r="Y137">
        <v>13</v>
      </c>
      <c r="Z137">
        <f t="shared" si="6"/>
        <v>12</v>
      </c>
      <c r="AA137">
        <f t="shared" si="7"/>
        <v>568.0157499746266</v>
      </c>
      <c r="AB137">
        <f t="shared" si="8"/>
        <v>38.833333333333336</v>
      </c>
    </row>
    <row r="138" spans="1:28" x14ac:dyDescent="0.3">
      <c r="A138">
        <v>136</v>
      </c>
      <c r="B138">
        <v>136</v>
      </c>
      <c r="C138" t="s">
        <v>160</v>
      </c>
      <c r="D138" s="1">
        <v>42467</v>
      </c>
      <c r="E138">
        <v>305</v>
      </c>
      <c r="F138">
        <v>4.3579946325619199</v>
      </c>
      <c r="G138">
        <v>15.5784153005464</v>
      </c>
      <c r="H138">
        <v>40</v>
      </c>
      <c r="I138">
        <v>4500.25853259825</v>
      </c>
      <c r="J138">
        <v>14.7549460085188</v>
      </c>
      <c r="K138">
        <v>0</v>
      </c>
      <c r="L138">
        <v>12</v>
      </c>
      <c r="M138">
        <v>20</v>
      </c>
      <c r="N138">
        <v>29</v>
      </c>
      <c r="O138">
        <v>21</v>
      </c>
      <c r="P138">
        <v>30</v>
      </c>
      <c r="Q138">
        <v>20</v>
      </c>
      <c r="R138">
        <v>34</v>
      </c>
      <c r="S138">
        <v>21</v>
      </c>
      <c r="T138">
        <v>52</v>
      </c>
      <c r="U138">
        <v>26</v>
      </c>
      <c r="V138">
        <v>29</v>
      </c>
      <c r="W138">
        <v>11</v>
      </c>
      <c r="X138">
        <v>2</v>
      </c>
      <c r="Y138">
        <v>13</v>
      </c>
      <c r="Z138">
        <f t="shared" si="6"/>
        <v>11</v>
      </c>
      <c r="AA138">
        <f t="shared" si="7"/>
        <v>409.11441205438638</v>
      </c>
      <c r="AB138">
        <f t="shared" si="8"/>
        <v>27.727272727272727</v>
      </c>
    </row>
    <row r="139" spans="1:28" x14ac:dyDescent="0.3">
      <c r="A139">
        <v>137</v>
      </c>
      <c r="B139">
        <v>137</v>
      </c>
      <c r="C139" t="s">
        <v>161</v>
      </c>
      <c r="D139" s="1">
        <v>42485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-1</v>
      </c>
      <c r="Y139">
        <v>-1</v>
      </c>
      <c r="Z139">
        <f t="shared" si="6"/>
        <v>0</v>
      </c>
      <c r="AA139" t="str">
        <f t="shared" si="7"/>
        <v/>
      </c>
      <c r="AB139" t="str">
        <f t="shared" si="8"/>
        <v/>
      </c>
    </row>
    <row r="140" spans="1:28" x14ac:dyDescent="0.3">
      <c r="A140">
        <v>138</v>
      </c>
      <c r="B140">
        <v>138</v>
      </c>
      <c r="C140" t="s">
        <v>162</v>
      </c>
      <c r="D140" s="1">
        <v>42462</v>
      </c>
      <c r="E140">
        <v>313</v>
      </c>
      <c r="F140">
        <v>5.0397795679224098</v>
      </c>
      <c r="G140">
        <v>18.690947816826402</v>
      </c>
      <c r="H140">
        <v>35.143769968051103</v>
      </c>
      <c r="I140">
        <v>4837.6432631575599</v>
      </c>
      <c r="J140">
        <v>15.4557292752637</v>
      </c>
      <c r="K140">
        <v>1</v>
      </c>
      <c r="L140">
        <v>3</v>
      </c>
      <c r="M140">
        <v>0</v>
      </c>
      <c r="N140">
        <v>9</v>
      </c>
      <c r="O140">
        <v>24</v>
      </c>
      <c r="P140">
        <v>29</v>
      </c>
      <c r="Q140">
        <v>16</v>
      </c>
      <c r="R140">
        <v>22</v>
      </c>
      <c r="S140">
        <v>55</v>
      </c>
      <c r="T140">
        <v>56</v>
      </c>
      <c r="U140">
        <v>31</v>
      </c>
      <c r="V140">
        <v>32</v>
      </c>
      <c r="W140">
        <v>35</v>
      </c>
      <c r="X140">
        <v>1</v>
      </c>
      <c r="Y140">
        <v>13</v>
      </c>
      <c r="Z140">
        <f t="shared" si="6"/>
        <v>12</v>
      </c>
      <c r="AA140">
        <f t="shared" si="7"/>
        <v>403.13693859646332</v>
      </c>
      <c r="AB140">
        <f t="shared" si="8"/>
        <v>26.083333333333332</v>
      </c>
    </row>
    <row r="141" spans="1:28" x14ac:dyDescent="0.3">
      <c r="A141">
        <v>139</v>
      </c>
      <c r="B141">
        <v>139</v>
      </c>
      <c r="C141" t="s">
        <v>163</v>
      </c>
      <c r="D141" s="1">
        <v>42503</v>
      </c>
      <c r="E141">
        <v>42</v>
      </c>
      <c r="F141">
        <v>4.74758359978388</v>
      </c>
      <c r="G141">
        <v>18.738888888888798</v>
      </c>
      <c r="H141">
        <v>45.238095238095198</v>
      </c>
      <c r="I141">
        <v>736.29002492015297</v>
      </c>
      <c r="J141">
        <v>17.5307148790512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11</v>
      </c>
      <c r="R141">
        <v>31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7</v>
      </c>
      <c r="Y141">
        <v>8</v>
      </c>
      <c r="Z141">
        <f t="shared" si="6"/>
        <v>1</v>
      </c>
      <c r="AA141">
        <f t="shared" si="7"/>
        <v>736.29002492015297</v>
      </c>
      <c r="AB141">
        <f t="shared" si="8"/>
        <v>42</v>
      </c>
    </row>
    <row r="142" spans="1:28" x14ac:dyDescent="0.3">
      <c r="A142">
        <v>140</v>
      </c>
      <c r="B142">
        <v>140</v>
      </c>
      <c r="C142" t="s">
        <v>164</v>
      </c>
      <c r="D142" s="1">
        <v>42502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-1</v>
      </c>
      <c r="Y142">
        <v>-1</v>
      </c>
      <c r="Z142">
        <f t="shared" si="6"/>
        <v>0</v>
      </c>
      <c r="AA142" t="str">
        <f t="shared" si="7"/>
        <v/>
      </c>
      <c r="AB142" t="str">
        <f t="shared" si="8"/>
        <v/>
      </c>
    </row>
    <row r="143" spans="1:28" x14ac:dyDescent="0.3">
      <c r="A143">
        <v>141</v>
      </c>
      <c r="B143">
        <v>141</v>
      </c>
      <c r="C143" t="s">
        <v>165</v>
      </c>
      <c r="D143" s="1">
        <v>42467</v>
      </c>
      <c r="E143">
        <v>48</v>
      </c>
      <c r="F143">
        <v>7.6758303611004104</v>
      </c>
      <c r="G143">
        <v>18.996874999999999</v>
      </c>
      <c r="H143">
        <v>18.75</v>
      </c>
      <c r="I143">
        <v>891.82325815758804</v>
      </c>
      <c r="J143">
        <v>18.579651211616401</v>
      </c>
      <c r="K143">
        <v>0</v>
      </c>
      <c r="L143">
        <v>28</v>
      </c>
      <c r="M143">
        <v>8</v>
      </c>
      <c r="N143">
        <v>2</v>
      </c>
      <c r="O143">
        <v>0</v>
      </c>
      <c r="P143">
        <v>10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6</v>
      </c>
      <c r="Z143">
        <f t="shared" si="6"/>
        <v>4</v>
      </c>
      <c r="AA143">
        <f t="shared" si="7"/>
        <v>222.95581453939701</v>
      </c>
      <c r="AB143">
        <f t="shared" si="8"/>
        <v>12</v>
      </c>
    </row>
    <row r="144" spans="1:28" x14ac:dyDescent="0.3">
      <c r="A144">
        <v>142</v>
      </c>
      <c r="B144">
        <v>142</v>
      </c>
      <c r="C144" t="s">
        <v>166</v>
      </c>
      <c r="D144" s="1">
        <v>42505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-1</v>
      </c>
      <c r="Y144">
        <v>-1</v>
      </c>
      <c r="Z144">
        <f t="shared" si="6"/>
        <v>0</v>
      </c>
      <c r="AA144" t="str">
        <f t="shared" si="7"/>
        <v/>
      </c>
      <c r="AB144" t="str">
        <f t="shared" si="8"/>
        <v/>
      </c>
    </row>
    <row r="145" spans="1:28" x14ac:dyDescent="0.3">
      <c r="A145">
        <v>143</v>
      </c>
      <c r="B145">
        <v>143</v>
      </c>
      <c r="C145" t="s">
        <v>167</v>
      </c>
      <c r="D145" s="1">
        <v>42481</v>
      </c>
      <c r="E145">
        <v>27</v>
      </c>
      <c r="F145">
        <v>3.6136276706945401</v>
      </c>
      <c r="G145">
        <v>13.619753086419699</v>
      </c>
      <c r="H145">
        <v>18.518518518518501</v>
      </c>
      <c r="I145">
        <v>312.82697223085199</v>
      </c>
      <c r="J145">
        <v>11.5861841566982</v>
      </c>
      <c r="K145">
        <v>0</v>
      </c>
      <c r="L145">
        <v>0</v>
      </c>
      <c r="M145">
        <v>0</v>
      </c>
      <c r="N145">
        <v>1</v>
      </c>
      <c r="O145">
        <v>6</v>
      </c>
      <c r="P145">
        <v>6</v>
      </c>
      <c r="Q145">
        <v>3</v>
      </c>
      <c r="R145">
        <v>1</v>
      </c>
      <c r="S145">
        <v>0</v>
      </c>
      <c r="T145">
        <v>5</v>
      </c>
      <c r="U145">
        <v>5</v>
      </c>
      <c r="V145">
        <v>0</v>
      </c>
      <c r="W145">
        <v>0</v>
      </c>
      <c r="X145">
        <v>4</v>
      </c>
      <c r="Y145">
        <v>11</v>
      </c>
      <c r="Z145">
        <f t="shared" si="6"/>
        <v>7</v>
      </c>
      <c r="AA145">
        <f t="shared" si="7"/>
        <v>44.689567461550283</v>
      </c>
      <c r="AB145">
        <f t="shared" si="8"/>
        <v>3.8571428571428572</v>
      </c>
    </row>
    <row r="146" spans="1:28" x14ac:dyDescent="0.3">
      <c r="A146">
        <v>144</v>
      </c>
      <c r="B146">
        <v>144</v>
      </c>
      <c r="C146" t="s">
        <v>168</v>
      </c>
      <c r="D146" s="1">
        <v>42475</v>
      </c>
      <c r="E146">
        <v>328</v>
      </c>
      <c r="F146">
        <v>5.4508180447855104</v>
      </c>
      <c r="G146">
        <v>16.590701219512098</v>
      </c>
      <c r="H146">
        <v>27.439024390243802</v>
      </c>
      <c r="I146">
        <v>5042.7674529030501</v>
      </c>
      <c r="J146">
        <v>15.3742910149483</v>
      </c>
      <c r="K146">
        <v>0</v>
      </c>
      <c r="L146">
        <v>0</v>
      </c>
      <c r="M146">
        <v>4</v>
      </c>
      <c r="N146">
        <v>28</v>
      </c>
      <c r="O146">
        <v>42</v>
      </c>
      <c r="P146">
        <v>39</v>
      </c>
      <c r="Q146">
        <v>34</v>
      </c>
      <c r="R146">
        <v>27</v>
      </c>
      <c r="S146">
        <v>40</v>
      </c>
      <c r="T146">
        <v>30</v>
      </c>
      <c r="U146">
        <v>30</v>
      </c>
      <c r="V146">
        <v>18</v>
      </c>
      <c r="W146">
        <v>36</v>
      </c>
      <c r="X146">
        <v>3</v>
      </c>
      <c r="Y146">
        <v>13</v>
      </c>
      <c r="Z146">
        <f t="shared" si="6"/>
        <v>10</v>
      </c>
      <c r="AA146">
        <f t="shared" si="7"/>
        <v>504.27674529030503</v>
      </c>
      <c r="AB146">
        <f t="shared" si="8"/>
        <v>32.799999999999997</v>
      </c>
    </row>
    <row r="147" spans="1:28" x14ac:dyDescent="0.3">
      <c r="A147">
        <v>145</v>
      </c>
      <c r="B147">
        <v>145</v>
      </c>
      <c r="C147" s="2" t="s">
        <v>169</v>
      </c>
      <c r="D147" s="1">
        <v>42497</v>
      </c>
      <c r="E147">
        <v>588</v>
      </c>
      <c r="F147">
        <v>5.0065882418186503</v>
      </c>
      <c r="G147">
        <v>16.288265306122401</v>
      </c>
      <c r="H147">
        <v>33.163265306122398</v>
      </c>
      <c r="I147">
        <v>8821.6208626227599</v>
      </c>
      <c r="J147">
        <v>15.0027565690863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21</v>
      </c>
      <c r="Q147">
        <v>110</v>
      </c>
      <c r="R147">
        <v>11</v>
      </c>
      <c r="S147">
        <v>81</v>
      </c>
      <c r="T147">
        <v>77</v>
      </c>
      <c r="U147">
        <v>87</v>
      </c>
      <c r="V147">
        <v>96</v>
      </c>
      <c r="W147">
        <v>105</v>
      </c>
      <c r="X147">
        <v>6</v>
      </c>
      <c r="Y147">
        <v>13</v>
      </c>
      <c r="Z147">
        <f t="shared" si="6"/>
        <v>7</v>
      </c>
      <c r="AA147">
        <f t="shared" si="7"/>
        <v>1260.2315518032515</v>
      </c>
      <c r="AB147">
        <f t="shared" si="8"/>
        <v>84</v>
      </c>
    </row>
    <row r="148" spans="1:28" x14ac:dyDescent="0.3">
      <c r="A148">
        <v>146</v>
      </c>
      <c r="B148">
        <v>146</v>
      </c>
      <c r="C148" t="s">
        <v>170</v>
      </c>
      <c r="D148" s="1">
        <v>42471</v>
      </c>
      <c r="E148">
        <v>54</v>
      </c>
      <c r="F148">
        <v>5.5420119312770897</v>
      </c>
      <c r="G148">
        <v>15.454938271604901</v>
      </c>
      <c r="H148">
        <v>27.7777777777777</v>
      </c>
      <c r="I148">
        <v>807.12444069204298</v>
      </c>
      <c r="J148">
        <v>14.946748901704501</v>
      </c>
      <c r="K148">
        <v>0</v>
      </c>
      <c r="L148">
        <v>0</v>
      </c>
      <c r="M148">
        <v>11</v>
      </c>
      <c r="N148">
        <v>17</v>
      </c>
      <c r="O148">
        <v>0</v>
      </c>
      <c r="P148">
        <v>1</v>
      </c>
      <c r="Q148">
        <v>0</v>
      </c>
      <c r="R148">
        <v>5</v>
      </c>
      <c r="S148">
        <v>0</v>
      </c>
      <c r="T148">
        <v>4</v>
      </c>
      <c r="U148">
        <v>9</v>
      </c>
      <c r="V148">
        <v>6</v>
      </c>
      <c r="W148">
        <v>1</v>
      </c>
      <c r="X148">
        <v>3</v>
      </c>
      <c r="Y148">
        <v>13</v>
      </c>
      <c r="Z148">
        <f t="shared" si="6"/>
        <v>10</v>
      </c>
      <c r="AA148">
        <f t="shared" si="7"/>
        <v>80.712444069204295</v>
      </c>
      <c r="AB148">
        <f t="shared" si="8"/>
        <v>5.4</v>
      </c>
    </row>
    <row r="149" spans="1:28" x14ac:dyDescent="0.3">
      <c r="A149">
        <v>147</v>
      </c>
      <c r="B149">
        <v>147</v>
      </c>
      <c r="C149" t="s">
        <v>171</v>
      </c>
      <c r="D149" s="1">
        <v>42473</v>
      </c>
      <c r="E149">
        <v>332</v>
      </c>
      <c r="F149">
        <v>6.1742851705578303</v>
      </c>
      <c r="G149">
        <v>16.059538152610401</v>
      </c>
      <c r="H149">
        <v>15.060240963855399</v>
      </c>
      <c r="I149">
        <v>5134.7236026165901</v>
      </c>
      <c r="J149">
        <v>15.466034947640299</v>
      </c>
      <c r="K149">
        <v>0</v>
      </c>
      <c r="L149">
        <v>0</v>
      </c>
      <c r="M149">
        <v>13</v>
      </c>
      <c r="N149">
        <v>37</v>
      </c>
      <c r="O149">
        <v>4</v>
      </c>
      <c r="P149">
        <v>29</v>
      </c>
      <c r="Q149">
        <v>31</v>
      </c>
      <c r="R149">
        <v>54</v>
      </c>
      <c r="S149">
        <v>35</v>
      </c>
      <c r="T149">
        <v>42</v>
      </c>
      <c r="U149">
        <v>29</v>
      </c>
      <c r="V149">
        <v>43</v>
      </c>
      <c r="W149">
        <v>15</v>
      </c>
      <c r="X149">
        <v>3</v>
      </c>
      <c r="Y149">
        <v>13</v>
      </c>
      <c r="Z149">
        <f t="shared" si="6"/>
        <v>10</v>
      </c>
      <c r="AA149">
        <f t="shared" si="7"/>
        <v>513.47236026165899</v>
      </c>
      <c r="AB149">
        <f t="shared" si="8"/>
        <v>33.200000000000003</v>
      </c>
    </row>
    <row r="150" spans="1:28" x14ac:dyDescent="0.3">
      <c r="A150">
        <v>148</v>
      </c>
      <c r="B150">
        <v>148</v>
      </c>
      <c r="C150" t="s">
        <v>172</v>
      </c>
      <c r="D150" s="1">
        <v>42467</v>
      </c>
      <c r="E150">
        <v>294</v>
      </c>
      <c r="F150">
        <v>6.0420615236786501</v>
      </c>
      <c r="G150">
        <v>14.6727891156462</v>
      </c>
      <c r="H150">
        <v>17.687074829931898</v>
      </c>
      <c r="I150">
        <v>4519.4472007096001</v>
      </c>
      <c r="J150">
        <v>15.3722693901687</v>
      </c>
      <c r="K150">
        <v>0</v>
      </c>
      <c r="L150">
        <v>2</v>
      </c>
      <c r="M150">
        <v>15</v>
      </c>
      <c r="N150">
        <v>17</v>
      </c>
      <c r="O150">
        <v>10</v>
      </c>
      <c r="P150">
        <v>50</v>
      </c>
      <c r="Q150">
        <v>25</v>
      </c>
      <c r="R150">
        <v>48</v>
      </c>
      <c r="S150">
        <v>46</v>
      </c>
      <c r="T150">
        <v>13</v>
      </c>
      <c r="U150">
        <v>29</v>
      </c>
      <c r="V150">
        <v>36</v>
      </c>
      <c r="W150">
        <v>3</v>
      </c>
      <c r="X150">
        <v>2</v>
      </c>
      <c r="Y150">
        <v>13</v>
      </c>
      <c r="Z150">
        <f t="shared" si="6"/>
        <v>11</v>
      </c>
      <c r="AA150">
        <f t="shared" si="7"/>
        <v>410.85883642814548</v>
      </c>
      <c r="AB150">
        <f t="shared" si="8"/>
        <v>26.727272727272727</v>
      </c>
    </row>
    <row r="151" spans="1:28" x14ac:dyDescent="0.3">
      <c r="A151">
        <v>149</v>
      </c>
      <c r="B151">
        <v>149</v>
      </c>
      <c r="C151" t="s">
        <v>173</v>
      </c>
      <c r="D151" s="1">
        <v>42465</v>
      </c>
      <c r="E151">
        <v>241</v>
      </c>
      <c r="F151">
        <v>3.6993335635592302</v>
      </c>
      <c r="G151">
        <v>15.603872752420401</v>
      </c>
      <c r="H151">
        <v>31.950207468879601</v>
      </c>
      <c r="I151">
        <v>3138.48808261461</v>
      </c>
      <c r="J151">
        <v>13.0227721270315</v>
      </c>
      <c r="K151">
        <v>0</v>
      </c>
      <c r="L151">
        <v>21</v>
      </c>
      <c r="M151">
        <v>28</v>
      </c>
      <c r="N151">
        <v>16</v>
      </c>
      <c r="O151">
        <v>2</v>
      </c>
      <c r="P151">
        <v>25</v>
      </c>
      <c r="Q151">
        <v>5</v>
      </c>
      <c r="R151">
        <v>41</v>
      </c>
      <c r="S151">
        <v>4</v>
      </c>
      <c r="T151">
        <v>9</v>
      </c>
      <c r="U151">
        <v>60</v>
      </c>
      <c r="V151">
        <v>14</v>
      </c>
      <c r="W151">
        <v>16</v>
      </c>
      <c r="X151">
        <v>2</v>
      </c>
      <c r="Y151">
        <v>13</v>
      </c>
      <c r="Z151">
        <f t="shared" si="6"/>
        <v>11</v>
      </c>
      <c r="AA151">
        <f t="shared" si="7"/>
        <v>285.31709841950999</v>
      </c>
      <c r="AB151">
        <f t="shared" si="8"/>
        <v>21.90909090909091</v>
      </c>
    </row>
    <row r="152" spans="1:28" x14ac:dyDescent="0.3">
      <c r="A152">
        <v>150</v>
      </c>
      <c r="B152">
        <v>150</v>
      </c>
      <c r="C152" t="s">
        <v>174</v>
      </c>
      <c r="D152" s="1">
        <v>42497</v>
      </c>
      <c r="E152">
        <v>42</v>
      </c>
      <c r="F152">
        <v>4.8699644397259503</v>
      </c>
      <c r="G152">
        <v>15.786904761904699</v>
      </c>
      <c r="H152">
        <v>30.952380952380899</v>
      </c>
      <c r="I152">
        <v>603.07984521087303</v>
      </c>
      <c r="J152">
        <v>14.359043933592201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11</v>
      </c>
      <c r="Q152">
        <v>2</v>
      </c>
      <c r="R152">
        <v>4</v>
      </c>
      <c r="S152">
        <v>0</v>
      </c>
      <c r="T152">
        <v>8</v>
      </c>
      <c r="U152">
        <v>8</v>
      </c>
      <c r="V152">
        <v>9</v>
      </c>
      <c r="W152">
        <v>0</v>
      </c>
      <c r="X152">
        <v>6</v>
      </c>
      <c r="Y152">
        <v>12</v>
      </c>
      <c r="Z152">
        <f t="shared" si="6"/>
        <v>6</v>
      </c>
      <c r="AA152">
        <f t="shared" si="7"/>
        <v>100.5133075351455</v>
      </c>
      <c r="AB152">
        <f t="shared" si="8"/>
        <v>7</v>
      </c>
    </row>
    <row r="153" spans="1:28" x14ac:dyDescent="0.3">
      <c r="A153">
        <v>151</v>
      </c>
      <c r="B153">
        <v>151</v>
      </c>
      <c r="C153" t="s">
        <v>175</v>
      </c>
      <c r="D153" s="1">
        <v>42468</v>
      </c>
      <c r="E153">
        <v>459</v>
      </c>
      <c r="F153">
        <v>4.5823680734301702</v>
      </c>
      <c r="G153">
        <v>15.092519970951299</v>
      </c>
      <c r="H153">
        <v>35.729847494553297</v>
      </c>
      <c r="I153">
        <v>6428.7047858956603</v>
      </c>
      <c r="J153">
        <v>14.0058927797291</v>
      </c>
      <c r="K153">
        <v>0</v>
      </c>
      <c r="L153">
        <v>17</v>
      </c>
      <c r="M153">
        <v>22</v>
      </c>
      <c r="N153">
        <v>41</v>
      </c>
      <c r="O153">
        <v>32</v>
      </c>
      <c r="P153">
        <v>33</v>
      </c>
      <c r="Q153">
        <v>37</v>
      </c>
      <c r="R153">
        <v>38</v>
      </c>
      <c r="S153">
        <v>47</v>
      </c>
      <c r="T153">
        <v>40</v>
      </c>
      <c r="U153">
        <v>25</v>
      </c>
      <c r="V153">
        <v>46</v>
      </c>
      <c r="W153">
        <v>81</v>
      </c>
      <c r="X153">
        <v>2</v>
      </c>
      <c r="Y153">
        <v>13</v>
      </c>
      <c r="Z153">
        <f t="shared" si="6"/>
        <v>11</v>
      </c>
      <c r="AA153">
        <f t="shared" si="7"/>
        <v>584.42770780869637</v>
      </c>
      <c r="AB153">
        <f t="shared" si="8"/>
        <v>41.727272727272727</v>
      </c>
    </row>
    <row r="154" spans="1:28" x14ac:dyDescent="0.3">
      <c r="A154">
        <v>152</v>
      </c>
      <c r="B154">
        <v>152</v>
      </c>
      <c r="C154" t="s">
        <v>176</v>
      </c>
      <c r="D154" s="1">
        <v>42472</v>
      </c>
      <c r="E154">
        <v>247</v>
      </c>
      <c r="F154">
        <v>7.11909763194598</v>
      </c>
      <c r="G154">
        <v>18.126855600539798</v>
      </c>
      <c r="H154">
        <v>16.194331983805601</v>
      </c>
      <c r="I154">
        <v>4204.8976771067601</v>
      </c>
      <c r="J154">
        <v>17.023877235250001</v>
      </c>
      <c r="K154">
        <v>0</v>
      </c>
      <c r="L154">
        <v>0</v>
      </c>
      <c r="M154">
        <v>26</v>
      </c>
      <c r="N154">
        <v>38</v>
      </c>
      <c r="O154">
        <v>64</v>
      </c>
      <c r="P154">
        <v>24</v>
      </c>
      <c r="Q154">
        <v>54</v>
      </c>
      <c r="R154">
        <v>5</v>
      </c>
      <c r="S154">
        <v>27</v>
      </c>
      <c r="T154">
        <v>4</v>
      </c>
      <c r="U154">
        <v>0</v>
      </c>
      <c r="V154">
        <v>5</v>
      </c>
      <c r="W154">
        <v>0</v>
      </c>
      <c r="X154">
        <v>3</v>
      </c>
      <c r="Y154">
        <v>12</v>
      </c>
      <c r="Z154">
        <f t="shared" si="6"/>
        <v>9</v>
      </c>
      <c r="AA154">
        <f t="shared" si="7"/>
        <v>467.21085301186224</v>
      </c>
      <c r="AB154">
        <f t="shared" si="8"/>
        <v>27.444444444444443</v>
      </c>
    </row>
    <row r="155" spans="1:28" x14ac:dyDescent="0.3">
      <c r="A155">
        <v>153</v>
      </c>
      <c r="B155">
        <v>153</v>
      </c>
      <c r="C155" t="s">
        <v>177</v>
      </c>
      <c r="D155" s="1">
        <v>42493</v>
      </c>
      <c r="E155">
        <v>53</v>
      </c>
      <c r="F155">
        <v>4.2112188964842199</v>
      </c>
      <c r="G155">
        <v>13.038679245282999</v>
      </c>
      <c r="H155">
        <v>33.962264150943398</v>
      </c>
      <c r="I155">
        <v>691.82895424521803</v>
      </c>
      <c r="J155">
        <v>13.053376495192801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42</v>
      </c>
      <c r="Q155">
        <v>11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6</v>
      </c>
      <c r="Y155">
        <v>7</v>
      </c>
      <c r="Z155">
        <f t="shared" si="6"/>
        <v>1</v>
      </c>
      <c r="AA155">
        <f t="shared" si="7"/>
        <v>691.82895424521803</v>
      </c>
      <c r="AB155">
        <f t="shared" si="8"/>
        <v>53</v>
      </c>
    </row>
    <row r="156" spans="1:28" x14ac:dyDescent="0.3">
      <c r="A156">
        <v>154</v>
      </c>
      <c r="B156">
        <v>154</v>
      </c>
      <c r="C156" t="s">
        <v>178</v>
      </c>
      <c r="D156" s="1">
        <v>42458</v>
      </c>
      <c r="E156">
        <v>268</v>
      </c>
      <c r="F156">
        <v>4.2349658866367497</v>
      </c>
      <c r="G156">
        <v>14.4526741293532</v>
      </c>
      <c r="H156">
        <v>22.761194029850699</v>
      </c>
      <c r="I156">
        <v>3514.9249444606698</v>
      </c>
      <c r="J156">
        <v>13.1153915838084</v>
      </c>
      <c r="K156">
        <v>29</v>
      </c>
      <c r="L156">
        <v>12</v>
      </c>
      <c r="M156">
        <v>26</v>
      </c>
      <c r="N156">
        <v>42</v>
      </c>
      <c r="O156">
        <v>24</v>
      </c>
      <c r="P156">
        <v>26</v>
      </c>
      <c r="Q156">
        <v>12</v>
      </c>
      <c r="R156">
        <v>13</v>
      </c>
      <c r="S156">
        <v>17</v>
      </c>
      <c r="T156">
        <v>15</v>
      </c>
      <c r="U156">
        <v>13</v>
      </c>
      <c r="V156">
        <v>28</v>
      </c>
      <c r="W156">
        <v>11</v>
      </c>
      <c r="X156">
        <v>1</v>
      </c>
      <c r="Y156">
        <v>13</v>
      </c>
      <c r="Z156">
        <f t="shared" si="6"/>
        <v>12</v>
      </c>
      <c r="AA156">
        <f t="shared" si="7"/>
        <v>292.91041203838915</v>
      </c>
      <c r="AB156">
        <f t="shared" si="8"/>
        <v>22.333333333333332</v>
      </c>
    </row>
    <row r="157" spans="1:28" x14ac:dyDescent="0.3">
      <c r="A157">
        <v>155</v>
      </c>
      <c r="B157">
        <v>155</v>
      </c>
      <c r="C157" t="s">
        <v>179</v>
      </c>
      <c r="D157" s="1">
        <v>42486</v>
      </c>
      <c r="E157">
        <v>40</v>
      </c>
      <c r="F157">
        <v>4.2966681993860796</v>
      </c>
      <c r="G157">
        <v>14.521666666666601</v>
      </c>
      <c r="H157">
        <v>25</v>
      </c>
      <c r="I157">
        <v>528.36472439840702</v>
      </c>
      <c r="J157">
        <v>13.2091181099601</v>
      </c>
      <c r="K157">
        <v>0</v>
      </c>
      <c r="L157">
        <v>0</v>
      </c>
      <c r="M157">
        <v>0</v>
      </c>
      <c r="N157">
        <v>0</v>
      </c>
      <c r="O157">
        <v>3</v>
      </c>
      <c r="P157">
        <v>1</v>
      </c>
      <c r="Q157">
        <v>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5</v>
      </c>
      <c r="Y157">
        <v>7</v>
      </c>
      <c r="Z157">
        <f t="shared" si="6"/>
        <v>2</v>
      </c>
      <c r="AA157">
        <f t="shared" si="7"/>
        <v>264.18236219920351</v>
      </c>
      <c r="AB157">
        <f t="shared" si="8"/>
        <v>20</v>
      </c>
    </row>
    <row r="158" spans="1:28" x14ac:dyDescent="0.3">
      <c r="A158">
        <v>156</v>
      </c>
      <c r="B158">
        <v>156</v>
      </c>
      <c r="C158" t="s">
        <v>180</v>
      </c>
      <c r="D158" s="1">
        <v>42485</v>
      </c>
      <c r="E158">
        <v>41</v>
      </c>
      <c r="F158">
        <v>3.6294078439063102</v>
      </c>
      <c r="G158">
        <v>12.6658536585365</v>
      </c>
      <c r="H158">
        <v>24.390243902439</v>
      </c>
      <c r="I158">
        <v>491.88446987481399</v>
      </c>
      <c r="J158">
        <v>11.9971821920686</v>
      </c>
      <c r="K158">
        <v>0</v>
      </c>
      <c r="L158">
        <v>0</v>
      </c>
      <c r="M158">
        <v>0</v>
      </c>
      <c r="N158">
        <v>0</v>
      </c>
      <c r="O158">
        <v>24</v>
      </c>
      <c r="P158">
        <v>0</v>
      </c>
      <c r="Q158">
        <v>3</v>
      </c>
      <c r="R158">
        <v>0</v>
      </c>
      <c r="S158">
        <v>5</v>
      </c>
      <c r="T158">
        <v>9</v>
      </c>
      <c r="U158">
        <v>0</v>
      </c>
      <c r="V158">
        <v>0</v>
      </c>
      <c r="W158">
        <v>0</v>
      </c>
      <c r="X158">
        <v>5</v>
      </c>
      <c r="Y158">
        <v>10</v>
      </c>
      <c r="Z158">
        <f t="shared" si="6"/>
        <v>5</v>
      </c>
      <c r="AA158">
        <f t="shared" si="7"/>
        <v>98.376893974962798</v>
      </c>
      <c r="AB158">
        <f t="shared" si="8"/>
        <v>8.1999999999999993</v>
      </c>
    </row>
    <row r="159" spans="1:28" x14ac:dyDescent="0.3">
      <c r="A159">
        <v>157</v>
      </c>
      <c r="B159">
        <v>157</v>
      </c>
      <c r="C159" t="s">
        <v>181</v>
      </c>
      <c r="D159" s="1">
        <v>42492</v>
      </c>
      <c r="E159">
        <v>83</v>
      </c>
      <c r="F159">
        <v>2.6023913716930398</v>
      </c>
      <c r="G159">
        <v>13.528915662650601</v>
      </c>
      <c r="H159">
        <v>39.759036144578303</v>
      </c>
      <c r="I159">
        <v>964.40314035877998</v>
      </c>
      <c r="J159">
        <v>11.6193149440816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-1</v>
      </c>
      <c r="Y159">
        <v>-1</v>
      </c>
      <c r="Z159">
        <f t="shared" si="6"/>
        <v>0</v>
      </c>
      <c r="AA159" t="str">
        <f t="shared" si="7"/>
        <v/>
      </c>
      <c r="AB159" t="str">
        <f t="shared" si="8"/>
        <v/>
      </c>
    </row>
    <row r="160" spans="1:28" x14ac:dyDescent="0.3">
      <c r="A160">
        <v>158</v>
      </c>
      <c r="B160">
        <v>158</v>
      </c>
      <c r="C160" t="s">
        <v>182</v>
      </c>
      <c r="D160" s="1">
        <v>42483</v>
      </c>
      <c r="E160">
        <v>215</v>
      </c>
      <c r="F160">
        <v>5.17969088006899</v>
      </c>
      <c r="G160">
        <v>16.321627906976701</v>
      </c>
      <c r="H160">
        <v>35.813953488372</v>
      </c>
      <c r="I160">
        <v>3335.8699591613099</v>
      </c>
      <c r="J160">
        <v>15.5156742286572</v>
      </c>
      <c r="K160">
        <v>0</v>
      </c>
      <c r="L160">
        <v>0</v>
      </c>
      <c r="M160">
        <v>0</v>
      </c>
      <c r="N160">
        <v>6</v>
      </c>
      <c r="O160">
        <v>38</v>
      </c>
      <c r="P160">
        <v>40</v>
      </c>
      <c r="Q160">
        <v>13</v>
      </c>
      <c r="R160">
        <v>18</v>
      </c>
      <c r="S160">
        <v>31</v>
      </c>
      <c r="T160">
        <v>29</v>
      </c>
      <c r="U160">
        <v>15</v>
      </c>
      <c r="V160">
        <v>25</v>
      </c>
      <c r="W160">
        <v>0</v>
      </c>
      <c r="X160">
        <v>4</v>
      </c>
      <c r="Y160">
        <v>12</v>
      </c>
      <c r="Z160">
        <f t="shared" si="6"/>
        <v>8</v>
      </c>
      <c r="AA160">
        <f t="shared" si="7"/>
        <v>416.98374489516374</v>
      </c>
      <c r="AB160">
        <f t="shared" si="8"/>
        <v>26.875</v>
      </c>
    </row>
    <row r="161" spans="1:28" x14ac:dyDescent="0.3">
      <c r="A161">
        <v>159</v>
      </c>
      <c r="B161">
        <v>159</v>
      </c>
      <c r="C161" t="s">
        <v>183</v>
      </c>
      <c r="D161" s="1">
        <v>42466</v>
      </c>
      <c r="E161">
        <v>34</v>
      </c>
      <c r="F161">
        <v>5.5391541581897998</v>
      </c>
      <c r="G161">
        <v>16.3549019607843</v>
      </c>
      <c r="H161">
        <v>14.705882352941099</v>
      </c>
      <c r="I161">
        <v>489.04450480735301</v>
      </c>
      <c r="J161">
        <v>14.383661906098601</v>
      </c>
      <c r="K161">
        <v>0</v>
      </c>
      <c r="L161">
        <v>10</v>
      </c>
      <c r="M161">
        <v>5</v>
      </c>
      <c r="N161">
        <v>0</v>
      </c>
      <c r="O161">
        <v>5</v>
      </c>
      <c r="P161">
        <v>0</v>
      </c>
      <c r="Q161">
        <v>9</v>
      </c>
      <c r="R161">
        <v>3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2</v>
      </c>
      <c r="Y161">
        <v>11</v>
      </c>
      <c r="Z161">
        <f t="shared" si="6"/>
        <v>9</v>
      </c>
      <c r="AA161">
        <f t="shared" si="7"/>
        <v>54.338278311928114</v>
      </c>
      <c r="AB161">
        <f t="shared" si="8"/>
        <v>3.7777777777777777</v>
      </c>
    </row>
    <row r="162" spans="1:28" x14ac:dyDescent="0.3">
      <c r="A162">
        <v>160</v>
      </c>
      <c r="B162">
        <v>160</v>
      </c>
      <c r="C162" t="s">
        <v>184</v>
      </c>
      <c r="D162" s="1">
        <v>42458</v>
      </c>
      <c r="E162">
        <v>224</v>
      </c>
      <c r="F162">
        <v>2.9935130905482099</v>
      </c>
      <c r="G162">
        <v>12.1642857142857</v>
      </c>
      <c r="H162">
        <v>37.053571428571402</v>
      </c>
      <c r="I162">
        <v>2596.65276271432</v>
      </c>
      <c r="J162">
        <v>11.592199833545999</v>
      </c>
      <c r="K162">
        <v>1</v>
      </c>
      <c r="L162">
        <v>8</v>
      </c>
      <c r="M162">
        <v>0</v>
      </c>
      <c r="N162">
        <v>0</v>
      </c>
      <c r="O162">
        <v>5</v>
      </c>
      <c r="P162">
        <v>20</v>
      </c>
      <c r="Q162">
        <v>37</v>
      </c>
      <c r="R162">
        <v>23</v>
      </c>
      <c r="S162">
        <v>40</v>
      </c>
      <c r="T162">
        <v>22</v>
      </c>
      <c r="U162">
        <v>19</v>
      </c>
      <c r="V162">
        <v>15</v>
      </c>
      <c r="W162">
        <v>34</v>
      </c>
      <c r="X162">
        <v>1</v>
      </c>
      <c r="Y162">
        <v>13</v>
      </c>
      <c r="Z162">
        <f t="shared" si="6"/>
        <v>12</v>
      </c>
      <c r="AA162">
        <f t="shared" si="7"/>
        <v>216.38773022619333</v>
      </c>
      <c r="AB162">
        <f t="shared" si="8"/>
        <v>18.666666666666668</v>
      </c>
    </row>
    <row r="163" spans="1:28" x14ac:dyDescent="0.3">
      <c r="A163">
        <v>161</v>
      </c>
      <c r="B163">
        <v>161</v>
      </c>
      <c r="C163" t="s">
        <v>185</v>
      </c>
      <c r="D163" s="1">
        <v>42474</v>
      </c>
      <c r="E163">
        <v>439</v>
      </c>
      <c r="F163">
        <v>4.8135792618108804</v>
      </c>
      <c r="G163">
        <v>13.6710706150341</v>
      </c>
      <c r="H163">
        <v>36.218678815489703</v>
      </c>
      <c r="I163">
        <v>6380.3072355354698</v>
      </c>
      <c r="J163">
        <v>14.5337294659122</v>
      </c>
      <c r="K163">
        <v>0</v>
      </c>
      <c r="L163">
        <v>0</v>
      </c>
      <c r="M163">
        <v>22</v>
      </c>
      <c r="N163">
        <v>26</v>
      </c>
      <c r="O163">
        <v>24</v>
      </c>
      <c r="P163">
        <v>68</v>
      </c>
      <c r="Q163">
        <v>95</v>
      </c>
      <c r="R163">
        <v>66</v>
      </c>
      <c r="S163">
        <v>58</v>
      </c>
      <c r="T163">
        <v>31</v>
      </c>
      <c r="U163">
        <v>9</v>
      </c>
      <c r="V163">
        <v>6</v>
      </c>
      <c r="W163">
        <v>34</v>
      </c>
      <c r="X163">
        <v>3</v>
      </c>
      <c r="Y163">
        <v>13</v>
      </c>
      <c r="Z163">
        <f t="shared" si="6"/>
        <v>10</v>
      </c>
      <c r="AA163">
        <f t="shared" si="7"/>
        <v>638.03072355354698</v>
      </c>
      <c r="AB163">
        <f t="shared" si="8"/>
        <v>43.9</v>
      </c>
    </row>
    <row r="164" spans="1:28" x14ac:dyDescent="0.3">
      <c r="A164">
        <v>162</v>
      </c>
      <c r="B164">
        <v>162</v>
      </c>
      <c r="C164" t="s">
        <v>186</v>
      </c>
      <c r="D164" s="1">
        <v>42458</v>
      </c>
      <c r="E164">
        <v>538</v>
      </c>
      <c r="F164">
        <v>3.2452461636239298</v>
      </c>
      <c r="G164">
        <v>14.6996592317224</v>
      </c>
      <c r="H164">
        <v>32.899628252788098</v>
      </c>
      <c r="I164">
        <v>6616.9452895990498</v>
      </c>
      <c r="J164">
        <v>12.299154813381101</v>
      </c>
      <c r="K164">
        <v>39</v>
      </c>
      <c r="L164">
        <v>76</v>
      </c>
      <c r="M164">
        <v>68</v>
      </c>
      <c r="N164">
        <v>54</v>
      </c>
      <c r="O164">
        <v>62</v>
      </c>
      <c r="P164">
        <v>46</v>
      </c>
      <c r="Q164">
        <v>37</v>
      </c>
      <c r="R164">
        <v>34</v>
      </c>
      <c r="S164">
        <v>30</v>
      </c>
      <c r="T164">
        <v>53</v>
      </c>
      <c r="U164">
        <v>27</v>
      </c>
      <c r="V164">
        <v>12</v>
      </c>
      <c r="W164">
        <v>0</v>
      </c>
      <c r="X164">
        <v>1</v>
      </c>
      <c r="Y164">
        <v>12</v>
      </c>
      <c r="Z164">
        <f t="shared" si="6"/>
        <v>11</v>
      </c>
      <c r="AA164">
        <f t="shared" si="7"/>
        <v>601.54048087264084</v>
      </c>
      <c r="AB164">
        <f t="shared" si="8"/>
        <v>48.909090909090907</v>
      </c>
    </row>
    <row r="165" spans="1:28" x14ac:dyDescent="0.3">
      <c r="A165">
        <v>163</v>
      </c>
      <c r="B165">
        <v>163</v>
      </c>
      <c r="C165" t="s">
        <v>187</v>
      </c>
      <c r="D165" s="1">
        <v>42482</v>
      </c>
      <c r="E165">
        <v>277</v>
      </c>
      <c r="F165">
        <v>5.7023510635725296</v>
      </c>
      <c r="G165">
        <v>15.740312876052901</v>
      </c>
      <c r="H165">
        <v>36.462093862815799</v>
      </c>
      <c r="I165">
        <v>4459.8370198663097</v>
      </c>
      <c r="J165">
        <v>16.1004946565571</v>
      </c>
      <c r="K165">
        <v>0</v>
      </c>
      <c r="L165">
        <v>0</v>
      </c>
      <c r="M165">
        <v>0</v>
      </c>
      <c r="N165">
        <v>19</v>
      </c>
      <c r="O165">
        <v>41</v>
      </c>
      <c r="P165">
        <v>38</v>
      </c>
      <c r="Q165">
        <v>15</v>
      </c>
      <c r="R165">
        <v>31</v>
      </c>
      <c r="S165">
        <v>22</v>
      </c>
      <c r="T165">
        <v>24</v>
      </c>
      <c r="U165">
        <v>25</v>
      </c>
      <c r="V165">
        <v>13</v>
      </c>
      <c r="W165">
        <v>49</v>
      </c>
      <c r="X165">
        <v>4</v>
      </c>
      <c r="Y165">
        <v>13</v>
      </c>
      <c r="Z165">
        <f t="shared" si="6"/>
        <v>9</v>
      </c>
      <c r="AA165">
        <f t="shared" si="7"/>
        <v>495.53744665181216</v>
      </c>
      <c r="AB165">
        <f t="shared" si="8"/>
        <v>30.777777777777779</v>
      </c>
    </row>
    <row r="166" spans="1:28" x14ac:dyDescent="0.3">
      <c r="A166">
        <v>164</v>
      </c>
      <c r="B166">
        <v>164</v>
      </c>
      <c r="C166" t="s">
        <v>188</v>
      </c>
      <c r="D166" s="1">
        <v>42469</v>
      </c>
      <c r="E166">
        <v>583</v>
      </c>
      <c r="F166">
        <v>5.0229704341046304</v>
      </c>
      <c r="G166">
        <v>12.6707833047455</v>
      </c>
      <c r="H166">
        <v>30.703259005145799</v>
      </c>
      <c r="I166">
        <v>8197.1544906887102</v>
      </c>
      <c r="J166">
        <v>14.060299297922301</v>
      </c>
      <c r="K166">
        <v>0</v>
      </c>
      <c r="L166">
        <v>13</v>
      </c>
      <c r="M166">
        <v>39</v>
      </c>
      <c r="N166">
        <v>38</v>
      </c>
      <c r="O166">
        <v>23</v>
      </c>
      <c r="P166">
        <v>53</v>
      </c>
      <c r="Q166">
        <v>57</v>
      </c>
      <c r="R166">
        <v>65</v>
      </c>
      <c r="S166">
        <v>63</v>
      </c>
      <c r="T166">
        <v>55</v>
      </c>
      <c r="U166">
        <v>70</v>
      </c>
      <c r="V166">
        <v>62</v>
      </c>
      <c r="W166">
        <v>45</v>
      </c>
      <c r="X166">
        <v>2</v>
      </c>
      <c r="Y166">
        <v>13</v>
      </c>
      <c r="Z166">
        <f t="shared" si="6"/>
        <v>11</v>
      </c>
      <c r="AA166">
        <f t="shared" si="7"/>
        <v>745.19586278988277</v>
      </c>
      <c r="AB166">
        <f t="shared" si="8"/>
        <v>53</v>
      </c>
    </row>
    <row r="167" spans="1:28" x14ac:dyDescent="0.3">
      <c r="A167">
        <v>165</v>
      </c>
      <c r="B167">
        <v>165</v>
      </c>
      <c r="C167" t="s">
        <v>189</v>
      </c>
      <c r="D167" s="1">
        <v>42505</v>
      </c>
      <c r="E167">
        <v>35</v>
      </c>
      <c r="F167">
        <v>4.9166206554949703</v>
      </c>
      <c r="G167">
        <v>14.0933333333333</v>
      </c>
      <c r="H167">
        <v>20</v>
      </c>
      <c r="I167">
        <v>477.71996140964598</v>
      </c>
      <c r="J167">
        <v>13.649141754561301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10</v>
      </c>
      <c r="R167">
        <v>0</v>
      </c>
      <c r="S167">
        <v>18</v>
      </c>
      <c r="T167">
        <v>0</v>
      </c>
      <c r="U167">
        <v>0</v>
      </c>
      <c r="V167">
        <v>5</v>
      </c>
      <c r="W167">
        <v>2</v>
      </c>
      <c r="X167">
        <v>7</v>
      </c>
      <c r="Y167">
        <v>13</v>
      </c>
      <c r="Z167">
        <f t="shared" si="6"/>
        <v>6</v>
      </c>
      <c r="AA167">
        <f t="shared" si="7"/>
        <v>79.619993568274325</v>
      </c>
      <c r="AB167">
        <f t="shared" si="8"/>
        <v>5.833333333333333</v>
      </c>
    </row>
    <row r="168" spans="1:28" x14ac:dyDescent="0.3">
      <c r="A168">
        <v>166</v>
      </c>
      <c r="B168">
        <v>166</v>
      </c>
      <c r="C168" s="2" t="s">
        <v>190</v>
      </c>
      <c r="D168" s="1">
        <v>42484</v>
      </c>
      <c r="E168">
        <v>33</v>
      </c>
      <c r="F168">
        <v>3.08101081150902</v>
      </c>
      <c r="G168">
        <v>10.723737373737301</v>
      </c>
      <c r="H168">
        <v>36.363636363636303</v>
      </c>
      <c r="I168">
        <v>363.69954187120101</v>
      </c>
      <c r="J168">
        <v>11.021198238521199</v>
      </c>
      <c r="K168">
        <v>0</v>
      </c>
      <c r="L168">
        <v>0</v>
      </c>
      <c r="M168">
        <v>0</v>
      </c>
      <c r="N168">
        <v>4</v>
      </c>
      <c r="O168">
        <v>11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15</v>
      </c>
      <c r="X168">
        <v>4</v>
      </c>
      <c r="Y168">
        <v>13</v>
      </c>
      <c r="Z168">
        <f t="shared" si="6"/>
        <v>9</v>
      </c>
      <c r="AA168">
        <f t="shared" si="7"/>
        <v>40.41106020791122</v>
      </c>
      <c r="AB168">
        <f t="shared" si="8"/>
        <v>3.6666666666666665</v>
      </c>
    </row>
    <row r="169" spans="1:28" x14ac:dyDescent="0.3">
      <c r="A169">
        <v>167</v>
      </c>
      <c r="B169">
        <v>167</v>
      </c>
      <c r="C169" t="s">
        <v>191</v>
      </c>
      <c r="D169" s="1">
        <v>42461</v>
      </c>
      <c r="E169">
        <v>34</v>
      </c>
      <c r="F169">
        <v>2.9960034767632102</v>
      </c>
      <c r="G169">
        <v>14.0156862745098</v>
      </c>
      <c r="H169">
        <v>17.647058823529399</v>
      </c>
      <c r="I169">
        <v>374.11657358088797</v>
      </c>
      <c r="J169">
        <v>11.003428634732</v>
      </c>
      <c r="K169">
        <v>17</v>
      </c>
      <c r="L169">
        <v>11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6</v>
      </c>
      <c r="W169">
        <v>0</v>
      </c>
      <c r="X169">
        <v>1</v>
      </c>
      <c r="Y169">
        <v>12</v>
      </c>
      <c r="Z169">
        <f t="shared" si="6"/>
        <v>11</v>
      </c>
      <c r="AA169">
        <f t="shared" si="7"/>
        <v>34.010597598262542</v>
      </c>
      <c r="AB169">
        <f t="shared" si="8"/>
        <v>3.0909090909090908</v>
      </c>
    </row>
    <row r="170" spans="1:28" x14ac:dyDescent="0.3">
      <c r="A170">
        <v>168</v>
      </c>
      <c r="B170">
        <v>168</v>
      </c>
      <c r="C170" t="s">
        <v>192</v>
      </c>
      <c r="D170" s="1">
        <v>42467</v>
      </c>
      <c r="E170">
        <v>295</v>
      </c>
      <c r="F170">
        <v>3.7224081542638898</v>
      </c>
      <c r="G170">
        <v>12.2074011299435</v>
      </c>
      <c r="H170">
        <v>34.237288135593197</v>
      </c>
      <c r="I170">
        <v>3724.2591963744899</v>
      </c>
      <c r="J170">
        <v>12.624607445337199</v>
      </c>
      <c r="K170">
        <v>0</v>
      </c>
      <c r="L170">
        <v>30</v>
      </c>
      <c r="M170">
        <v>55</v>
      </c>
      <c r="N170">
        <v>0</v>
      </c>
      <c r="O170">
        <v>0</v>
      </c>
      <c r="P170">
        <v>19</v>
      </c>
      <c r="Q170">
        <v>4</v>
      </c>
      <c r="R170">
        <v>34</v>
      </c>
      <c r="S170">
        <v>34</v>
      </c>
      <c r="T170">
        <v>10</v>
      </c>
      <c r="U170">
        <v>37</v>
      </c>
      <c r="V170">
        <v>8</v>
      </c>
      <c r="W170">
        <v>64</v>
      </c>
      <c r="X170">
        <v>2</v>
      </c>
      <c r="Y170">
        <v>13</v>
      </c>
      <c r="Z170">
        <f t="shared" si="6"/>
        <v>11</v>
      </c>
      <c r="AA170">
        <f t="shared" si="7"/>
        <v>338.56901785222635</v>
      </c>
      <c r="AB170">
        <f t="shared" si="8"/>
        <v>26.818181818181817</v>
      </c>
    </row>
    <row r="171" spans="1:28" x14ac:dyDescent="0.3">
      <c r="A171">
        <v>169</v>
      </c>
      <c r="B171">
        <v>169</v>
      </c>
      <c r="C171" t="s">
        <v>193</v>
      </c>
      <c r="D171" s="1">
        <v>42464</v>
      </c>
      <c r="E171">
        <v>258</v>
      </c>
      <c r="F171">
        <v>3.4845378860591198</v>
      </c>
      <c r="G171">
        <v>13.850968992247999</v>
      </c>
      <c r="H171">
        <v>35.271317829457303</v>
      </c>
      <c r="I171">
        <v>3304.1919625498599</v>
      </c>
      <c r="J171">
        <v>12.806945591278501</v>
      </c>
      <c r="K171">
        <v>0</v>
      </c>
      <c r="L171">
        <v>21</v>
      </c>
      <c r="M171">
        <v>0</v>
      </c>
      <c r="N171">
        <v>0</v>
      </c>
      <c r="O171">
        <v>0</v>
      </c>
      <c r="P171">
        <v>12</v>
      </c>
      <c r="Q171">
        <v>25</v>
      </c>
      <c r="R171">
        <v>34</v>
      </c>
      <c r="S171">
        <v>32</v>
      </c>
      <c r="T171">
        <v>37</v>
      </c>
      <c r="U171">
        <v>33</v>
      </c>
      <c r="V171">
        <v>40</v>
      </c>
      <c r="W171">
        <v>24</v>
      </c>
      <c r="X171">
        <v>2</v>
      </c>
      <c r="Y171">
        <v>13</v>
      </c>
      <c r="Z171">
        <f t="shared" si="6"/>
        <v>11</v>
      </c>
      <c r="AA171">
        <f t="shared" si="7"/>
        <v>300.38108750453273</v>
      </c>
      <c r="AB171">
        <f t="shared" si="8"/>
        <v>23.454545454545453</v>
      </c>
    </row>
    <row r="172" spans="1:28" x14ac:dyDescent="0.3">
      <c r="A172">
        <v>170</v>
      </c>
      <c r="B172">
        <v>170</v>
      </c>
      <c r="C172" t="s">
        <v>194</v>
      </c>
      <c r="D172" s="1">
        <v>42473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-1</v>
      </c>
      <c r="Y172">
        <v>-1</v>
      </c>
      <c r="Z172">
        <f t="shared" si="6"/>
        <v>0</v>
      </c>
      <c r="AA172" t="str">
        <f t="shared" si="7"/>
        <v/>
      </c>
      <c r="AB172" t="str">
        <f t="shared" si="8"/>
        <v/>
      </c>
    </row>
    <row r="173" spans="1:28" x14ac:dyDescent="0.3">
      <c r="A173">
        <v>171</v>
      </c>
      <c r="B173">
        <v>171</v>
      </c>
      <c r="C173" t="s">
        <v>195</v>
      </c>
      <c r="D173" s="1">
        <v>42482</v>
      </c>
      <c r="E173">
        <v>26</v>
      </c>
      <c r="F173">
        <v>3.3525449037397999</v>
      </c>
      <c r="G173">
        <v>9.7525641025641008</v>
      </c>
      <c r="H173">
        <v>26.923076923076898</v>
      </c>
      <c r="I173">
        <v>312.43803864213402</v>
      </c>
      <c r="J173">
        <v>12.0168476400821</v>
      </c>
      <c r="K173">
        <v>0</v>
      </c>
      <c r="L173">
        <v>0</v>
      </c>
      <c r="M173">
        <v>0</v>
      </c>
      <c r="N173">
        <v>2</v>
      </c>
      <c r="O173">
        <v>5</v>
      </c>
      <c r="P173">
        <v>14</v>
      </c>
      <c r="Q173">
        <v>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4</v>
      </c>
      <c r="Y173">
        <v>13</v>
      </c>
      <c r="Z173">
        <f t="shared" si="6"/>
        <v>9</v>
      </c>
      <c r="AA173">
        <f t="shared" si="7"/>
        <v>34.715337626903782</v>
      </c>
      <c r="AB173">
        <f t="shared" si="8"/>
        <v>2.8888888888888888</v>
      </c>
    </row>
    <row r="174" spans="1:28" x14ac:dyDescent="0.3">
      <c r="A174">
        <v>172</v>
      </c>
      <c r="B174">
        <v>172</v>
      </c>
      <c r="C174" t="s">
        <v>196</v>
      </c>
      <c r="D174" s="1">
        <v>42468</v>
      </c>
      <c r="E174">
        <v>32</v>
      </c>
      <c r="F174">
        <v>3.3734908409658599</v>
      </c>
      <c r="G174">
        <v>14.3854166666666</v>
      </c>
      <c r="H174">
        <v>34.375</v>
      </c>
      <c r="I174">
        <v>416.41533159038198</v>
      </c>
      <c r="J174">
        <v>13.0129791121994</v>
      </c>
      <c r="K174">
        <v>0</v>
      </c>
      <c r="L174">
        <v>3</v>
      </c>
      <c r="M174">
        <v>14</v>
      </c>
      <c r="N174">
        <v>5</v>
      </c>
      <c r="O174">
        <v>7</v>
      </c>
      <c r="P174">
        <v>2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7</v>
      </c>
      <c r="Z174">
        <f t="shared" si="6"/>
        <v>5</v>
      </c>
      <c r="AA174">
        <f t="shared" si="7"/>
        <v>83.283066318076393</v>
      </c>
      <c r="AB174">
        <f t="shared" si="8"/>
        <v>6.4</v>
      </c>
    </row>
    <row r="175" spans="1:28" x14ac:dyDescent="0.3">
      <c r="A175">
        <v>173</v>
      </c>
      <c r="B175">
        <v>173</v>
      </c>
      <c r="C175" t="s">
        <v>197</v>
      </c>
      <c r="D175" s="1">
        <v>42503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-1</v>
      </c>
      <c r="Z175">
        <f t="shared" si="6"/>
        <v>0</v>
      </c>
      <c r="AA175" t="str">
        <f t="shared" si="7"/>
        <v/>
      </c>
      <c r="AB175" t="str">
        <f t="shared" si="8"/>
        <v/>
      </c>
    </row>
    <row r="176" spans="1:28" x14ac:dyDescent="0.3">
      <c r="A176">
        <v>174</v>
      </c>
      <c r="B176">
        <v>174</v>
      </c>
      <c r="C176" t="s">
        <v>198</v>
      </c>
      <c r="D176" s="1">
        <v>42466</v>
      </c>
      <c r="E176">
        <v>217</v>
      </c>
      <c r="F176">
        <v>3.54466802345455</v>
      </c>
      <c r="G176">
        <v>13.144470046082899</v>
      </c>
      <c r="H176">
        <v>36.866359447004598</v>
      </c>
      <c r="I176">
        <v>2726.4395667468202</v>
      </c>
      <c r="J176">
        <v>12.5642376347779</v>
      </c>
      <c r="K176">
        <v>0</v>
      </c>
      <c r="L176">
        <v>10</v>
      </c>
      <c r="M176">
        <v>17</v>
      </c>
      <c r="N176">
        <v>10</v>
      </c>
      <c r="O176">
        <v>17</v>
      </c>
      <c r="P176">
        <v>24</v>
      </c>
      <c r="Q176">
        <v>15</v>
      </c>
      <c r="R176">
        <v>10</v>
      </c>
      <c r="S176">
        <v>29</v>
      </c>
      <c r="T176">
        <v>11</v>
      </c>
      <c r="U176">
        <v>35</v>
      </c>
      <c r="V176">
        <v>26</v>
      </c>
      <c r="W176">
        <v>13</v>
      </c>
      <c r="X176">
        <v>2</v>
      </c>
      <c r="Y176">
        <v>13</v>
      </c>
      <c r="Z176">
        <f t="shared" si="6"/>
        <v>11</v>
      </c>
      <c r="AA176">
        <f t="shared" si="7"/>
        <v>247.8581424315291</v>
      </c>
      <c r="AB176">
        <f t="shared" si="8"/>
        <v>19.727272727272727</v>
      </c>
    </row>
    <row r="177" spans="1:28" x14ac:dyDescent="0.3">
      <c r="A177">
        <v>175</v>
      </c>
      <c r="B177">
        <v>175</v>
      </c>
      <c r="C177" t="s">
        <v>199</v>
      </c>
      <c r="D177" s="1">
        <v>42495</v>
      </c>
      <c r="E177">
        <v>43</v>
      </c>
      <c r="F177">
        <v>5.37812554099167</v>
      </c>
      <c r="G177">
        <v>12.0081395348837</v>
      </c>
      <c r="H177">
        <v>9.3023255813953494</v>
      </c>
      <c r="I177">
        <v>594.76188035882103</v>
      </c>
      <c r="J177">
        <v>13.831671636251601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3</v>
      </c>
      <c r="T177">
        <v>6</v>
      </c>
      <c r="U177">
        <v>5</v>
      </c>
      <c r="V177">
        <v>13</v>
      </c>
      <c r="W177">
        <v>15</v>
      </c>
      <c r="X177">
        <v>6</v>
      </c>
      <c r="Y177">
        <v>13</v>
      </c>
      <c r="Z177">
        <f t="shared" si="6"/>
        <v>7</v>
      </c>
      <c r="AA177">
        <f t="shared" si="7"/>
        <v>84.965982908403006</v>
      </c>
      <c r="AB177">
        <f t="shared" si="8"/>
        <v>6.1428571428571432</v>
      </c>
    </row>
    <row r="178" spans="1:28" x14ac:dyDescent="0.3">
      <c r="A178">
        <v>176</v>
      </c>
      <c r="B178">
        <v>176</v>
      </c>
      <c r="C178" t="s">
        <v>200</v>
      </c>
      <c r="D178" s="1">
        <v>42489</v>
      </c>
      <c r="E178">
        <v>49</v>
      </c>
      <c r="F178">
        <v>5.0189797668355798</v>
      </c>
      <c r="G178">
        <v>16.596258503401302</v>
      </c>
      <c r="H178">
        <v>8.1632653061224492</v>
      </c>
      <c r="I178">
        <v>670.42037896591103</v>
      </c>
      <c r="J178">
        <v>13.6820485503247</v>
      </c>
      <c r="K178">
        <v>0</v>
      </c>
      <c r="L178">
        <v>0</v>
      </c>
      <c r="M178">
        <v>0</v>
      </c>
      <c r="N178">
        <v>0</v>
      </c>
      <c r="O178">
        <v>7</v>
      </c>
      <c r="P178">
        <v>30</v>
      </c>
      <c r="Q178">
        <v>12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</v>
      </c>
      <c r="Y178">
        <v>7</v>
      </c>
      <c r="Z178">
        <f t="shared" si="6"/>
        <v>2</v>
      </c>
      <c r="AA178">
        <f t="shared" si="7"/>
        <v>335.21018948295551</v>
      </c>
      <c r="AB178">
        <f t="shared" si="8"/>
        <v>24.5</v>
      </c>
    </row>
    <row r="179" spans="1:28" x14ac:dyDescent="0.3">
      <c r="A179">
        <v>177</v>
      </c>
      <c r="B179">
        <v>177</v>
      </c>
      <c r="C179" t="s">
        <v>201</v>
      </c>
      <c r="D179" s="1">
        <v>42471</v>
      </c>
      <c r="E179">
        <v>27</v>
      </c>
      <c r="F179">
        <v>4.4789467409920496</v>
      </c>
      <c r="G179">
        <v>13.353086419753</v>
      </c>
      <c r="H179">
        <v>33.3333333333333</v>
      </c>
      <c r="I179">
        <v>363.31419472682302</v>
      </c>
      <c r="J179">
        <v>13.4560812861786</v>
      </c>
      <c r="K179">
        <v>0</v>
      </c>
      <c r="L179">
        <v>0</v>
      </c>
      <c r="M179">
        <v>3</v>
      </c>
      <c r="N179">
        <v>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4</v>
      </c>
      <c r="U179">
        <v>7</v>
      </c>
      <c r="V179">
        <v>0</v>
      </c>
      <c r="W179">
        <v>8</v>
      </c>
      <c r="X179">
        <v>3</v>
      </c>
      <c r="Y179">
        <v>13</v>
      </c>
      <c r="Z179">
        <f t="shared" si="6"/>
        <v>10</v>
      </c>
      <c r="AA179">
        <f t="shared" si="7"/>
        <v>36.331419472682299</v>
      </c>
      <c r="AB179">
        <f t="shared" si="8"/>
        <v>2.7</v>
      </c>
    </row>
    <row r="180" spans="1:28" x14ac:dyDescent="0.3">
      <c r="A180">
        <v>178</v>
      </c>
      <c r="B180">
        <v>178</v>
      </c>
      <c r="C180" t="s">
        <v>202</v>
      </c>
      <c r="D180" s="1">
        <v>42487</v>
      </c>
      <c r="E180">
        <v>41</v>
      </c>
      <c r="F180">
        <v>4.4414965444098096</v>
      </c>
      <c r="G180">
        <v>13.1268292682926</v>
      </c>
      <c r="H180">
        <v>36.585365853658502</v>
      </c>
      <c r="I180">
        <v>574.22483250483594</v>
      </c>
      <c r="J180">
        <v>14.005483719630099</v>
      </c>
      <c r="K180">
        <v>0</v>
      </c>
      <c r="L180">
        <v>0</v>
      </c>
      <c r="M180">
        <v>0</v>
      </c>
      <c r="N180">
        <v>0</v>
      </c>
      <c r="O180">
        <v>41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</v>
      </c>
      <c r="Y180">
        <v>5</v>
      </c>
      <c r="Z180">
        <f t="shared" si="6"/>
        <v>0</v>
      </c>
      <c r="AA180" t="str">
        <f t="shared" si="7"/>
        <v/>
      </c>
      <c r="AB180" t="str">
        <f t="shared" si="8"/>
        <v/>
      </c>
    </row>
    <row r="181" spans="1:28" x14ac:dyDescent="0.3">
      <c r="A181">
        <v>179</v>
      </c>
      <c r="B181">
        <v>179</v>
      </c>
      <c r="C181" t="s">
        <v>203</v>
      </c>
      <c r="D181" s="1">
        <v>42484</v>
      </c>
      <c r="E181">
        <v>54</v>
      </c>
      <c r="F181">
        <v>3.7998668881515201</v>
      </c>
      <c r="G181">
        <v>12.5842592592592</v>
      </c>
      <c r="H181">
        <v>20.370370370370299</v>
      </c>
      <c r="I181">
        <v>629.06482130355698</v>
      </c>
      <c r="J181">
        <v>11.6493485426584</v>
      </c>
      <c r="K181">
        <v>0</v>
      </c>
      <c r="L181">
        <v>0</v>
      </c>
      <c r="M181">
        <v>0</v>
      </c>
      <c r="N181">
        <v>9</v>
      </c>
      <c r="O181">
        <v>21</v>
      </c>
      <c r="P181">
        <v>4</v>
      </c>
      <c r="Q181">
        <v>10</v>
      </c>
      <c r="R181">
        <v>2</v>
      </c>
      <c r="S181">
        <v>0</v>
      </c>
      <c r="T181">
        <v>0</v>
      </c>
      <c r="U181">
        <v>3</v>
      </c>
      <c r="V181">
        <v>5</v>
      </c>
      <c r="W181">
        <v>0</v>
      </c>
      <c r="X181">
        <v>4</v>
      </c>
      <c r="Y181">
        <v>12</v>
      </c>
      <c r="Z181">
        <f t="shared" si="6"/>
        <v>8</v>
      </c>
      <c r="AA181">
        <f t="shared" si="7"/>
        <v>78.633102662944623</v>
      </c>
      <c r="AB181">
        <f t="shared" si="8"/>
        <v>6.75</v>
      </c>
    </row>
    <row r="182" spans="1:28" x14ac:dyDescent="0.3">
      <c r="A182">
        <v>180</v>
      </c>
      <c r="B182">
        <v>180</v>
      </c>
      <c r="C182" t="s">
        <v>204</v>
      </c>
      <c r="D182" s="1">
        <v>42474</v>
      </c>
      <c r="E182">
        <v>39</v>
      </c>
      <c r="F182">
        <v>5.7880073787215798</v>
      </c>
      <c r="G182">
        <v>13.582478632478599</v>
      </c>
      <c r="H182">
        <v>12.8205128205128</v>
      </c>
      <c r="I182">
        <v>547.65629842357703</v>
      </c>
      <c r="J182">
        <v>14.0424691903481</v>
      </c>
      <c r="K182">
        <v>0</v>
      </c>
      <c r="L182">
        <v>0</v>
      </c>
      <c r="M182">
        <v>2</v>
      </c>
      <c r="N182">
        <v>2</v>
      </c>
      <c r="O182">
        <v>4</v>
      </c>
      <c r="P182">
        <v>27</v>
      </c>
      <c r="Q182">
        <v>2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</v>
      </c>
      <c r="Y182">
        <v>8</v>
      </c>
      <c r="Z182">
        <f t="shared" si="6"/>
        <v>5</v>
      </c>
      <c r="AA182">
        <f t="shared" si="7"/>
        <v>109.53125968471541</v>
      </c>
      <c r="AB182">
        <f t="shared" si="8"/>
        <v>7.8</v>
      </c>
    </row>
    <row r="183" spans="1:28" x14ac:dyDescent="0.3">
      <c r="A183">
        <v>181</v>
      </c>
      <c r="B183">
        <v>181</v>
      </c>
      <c r="C183" t="s">
        <v>205</v>
      </c>
      <c r="D183" s="1">
        <v>42462</v>
      </c>
      <c r="E183">
        <v>29</v>
      </c>
      <c r="F183">
        <v>2.5984736514390301</v>
      </c>
      <c r="G183">
        <v>12.341954022988499</v>
      </c>
      <c r="H183">
        <v>31.034482758620602</v>
      </c>
      <c r="I183">
        <v>319.842615637466</v>
      </c>
      <c r="J183">
        <v>11.029055711636699</v>
      </c>
      <c r="K183">
        <v>0</v>
      </c>
      <c r="L183">
        <v>7</v>
      </c>
      <c r="M183">
        <v>6</v>
      </c>
      <c r="N183">
        <v>2</v>
      </c>
      <c r="O183">
        <v>2</v>
      </c>
      <c r="P183">
        <v>7</v>
      </c>
      <c r="Q183">
        <v>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</v>
      </c>
      <c r="Y183">
        <v>7</v>
      </c>
      <c r="Z183">
        <f t="shared" si="6"/>
        <v>5</v>
      </c>
      <c r="AA183">
        <f t="shared" si="7"/>
        <v>63.968523127493199</v>
      </c>
      <c r="AB183">
        <f t="shared" si="8"/>
        <v>5.8</v>
      </c>
    </row>
    <row r="184" spans="1:28" x14ac:dyDescent="0.3">
      <c r="A184">
        <v>182</v>
      </c>
      <c r="B184">
        <v>182</v>
      </c>
      <c r="C184" t="s">
        <v>206</v>
      </c>
      <c r="D184" s="1">
        <v>42460</v>
      </c>
      <c r="E184">
        <v>501</v>
      </c>
      <c r="F184">
        <v>3.8590918130185501</v>
      </c>
      <c r="G184">
        <v>12.7970059880239</v>
      </c>
      <c r="H184">
        <v>21.7564870259481</v>
      </c>
      <c r="I184">
        <v>6197.2194324640304</v>
      </c>
      <c r="J184">
        <v>12.369699465996</v>
      </c>
      <c r="K184">
        <v>5</v>
      </c>
      <c r="L184">
        <v>17</v>
      </c>
      <c r="M184">
        <v>45</v>
      </c>
      <c r="N184">
        <v>46</v>
      </c>
      <c r="O184">
        <v>45</v>
      </c>
      <c r="P184">
        <v>54</v>
      </c>
      <c r="Q184">
        <v>50</v>
      </c>
      <c r="R184">
        <v>11</v>
      </c>
      <c r="S184">
        <v>17</v>
      </c>
      <c r="T184">
        <v>47</v>
      </c>
      <c r="U184">
        <v>36</v>
      </c>
      <c r="V184">
        <v>71</v>
      </c>
      <c r="W184">
        <v>57</v>
      </c>
      <c r="X184">
        <v>1</v>
      </c>
      <c r="Y184">
        <v>13</v>
      </c>
      <c r="Z184">
        <f t="shared" si="6"/>
        <v>12</v>
      </c>
      <c r="AA184">
        <f t="shared" si="7"/>
        <v>516.43495270533583</v>
      </c>
      <c r="AB184">
        <f t="shared" si="8"/>
        <v>41.75</v>
      </c>
    </row>
    <row r="185" spans="1:28" x14ac:dyDescent="0.3">
      <c r="A185">
        <v>183</v>
      </c>
      <c r="B185">
        <v>183</v>
      </c>
      <c r="C185" t="s">
        <v>207</v>
      </c>
      <c r="D185" s="1">
        <v>42489</v>
      </c>
      <c r="E185">
        <v>253</v>
      </c>
      <c r="F185">
        <v>3.5112373417409</v>
      </c>
      <c r="G185">
        <v>14.303359683794399</v>
      </c>
      <c r="H185">
        <v>47.035573122529598</v>
      </c>
      <c r="I185">
        <v>3353.9193031667201</v>
      </c>
      <c r="J185">
        <v>13.256598036232001</v>
      </c>
      <c r="K185">
        <v>0</v>
      </c>
      <c r="L185">
        <v>0</v>
      </c>
      <c r="M185">
        <v>0</v>
      </c>
      <c r="N185">
        <v>0</v>
      </c>
      <c r="O185">
        <v>5</v>
      </c>
      <c r="P185">
        <v>33</v>
      </c>
      <c r="Q185">
        <v>35</v>
      </c>
      <c r="R185">
        <v>53</v>
      </c>
      <c r="S185">
        <v>58</v>
      </c>
      <c r="T185">
        <v>42</v>
      </c>
      <c r="U185">
        <v>27</v>
      </c>
      <c r="V185">
        <v>0</v>
      </c>
      <c r="W185">
        <v>0</v>
      </c>
      <c r="X185">
        <v>5</v>
      </c>
      <c r="Y185">
        <v>11</v>
      </c>
      <c r="Z185">
        <f t="shared" si="6"/>
        <v>6</v>
      </c>
      <c r="AA185">
        <f t="shared" si="7"/>
        <v>558.98655052778668</v>
      </c>
      <c r="AB185">
        <f t="shared" si="8"/>
        <v>42.166666666666664</v>
      </c>
    </row>
    <row r="186" spans="1:28" x14ac:dyDescent="0.3">
      <c r="A186">
        <v>184</v>
      </c>
      <c r="B186">
        <v>184</v>
      </c>
      <c r="C186" t="s">
        <v>208</v>
      </c>
      <c r="D186" s="1">
        <v>42460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-1</v>
      </c>
      <c r="Z186">
        <f t="shared" si="6"/>
        <v>0</v>
      </c>
      <c r="AA186" t="str">
        <f t="shared" si="7"/>
        <v/>
      </c>
      <c r="AB186" t="str">
        <f t="shared" si="8"/>
        <v/>
      </c>
    </row>
    <row r="187" spans="1:28" x14ac:dyDescent="0.3">
      <c r="A187">
        <v>185</v>
      </c>
      <c r="B187">
        <v>185</v>
      </c>
      <c r="C187" t="s">
        <v>209</v>
      </c>
      <c r="D187" s="1">
        <v>42475</v>
      </c>
      <c r="E187">
        <v>25</v>
      </c>
      <c r="F187">
        <v>6.095741111263</v>
      </c>
      <c r="G187">
        <v>13.6026666666666</v>
      </c>
      <c r="H187">
        <v>16</v>
      </c>
      <c r="I187">
        <v>370.117274460337</v>
      </c>
      <c r="J187">
        <v>14.8046909784135</v>
      </c>
      <c r="K187">
        <v>0</v>
      </c>
      <c r="L187">
        <v>0</v>
      </c>
      <c r="M187">
        <v>15</v>
      </c>
      <c r="N187">
        <v>10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4</v>
      </c>
      <c r="Z187">
        <f t="shared" si="6"/>
        <v>1</v>
      </c>
      <c r="AA187">
        <f t="shared" si="7"/>
        <v>370.117274460337</v>
      </c>
      <c r="AB187">
        <f t="shared" si="8"/>
        <v>25</v>
      </c>
    </row>
    <row r="188" spans="1:28" x14ac:dyDescent="0.3">
      <c r="A188">
        <v>186</v>
      </c>
      <c r="B188">
        <v>186</v>
      </c>
      <c r="C188" t="s">
        <v>210</v>
      </c>
      <c r="D188" s="1">
        <v>42488</v>
      </c>
      <c r="E188">
        <v>56</v>
      </c>
      <c r="F188">
        <v>5.3018517795227398</v>
      </c>
      <c r="G188">
        <v>16.167857142857098</v>
      </c>
      <c r="H188">
        <v>35.714285714285701</v>
      </c>
      <c r="I188">
        <v>965.72242574077904</v>
      </c>
      <c r="J188">
        <v>17.245043316799599</v>
      </c>
      <c r="K188">
        <v>0</v>
      </c>
      <c r="L188">
        <v>0</v>
      </c>
      <c r="M188">
        <v>0</v>
      </c>
      <c r="N188">
        <v>0</v>
      </c>
      <c r="O188">
        <v>9</v>
      </c>
      <c r="P188">
        <v>15</v>
      </c>
      <c r="Q188">
        <v>6</v>
      </c>
      <c r="R188">
        <v>21</v>
      </c>
      <c r="S188">
        <v>5</v>
      </c>
      <c r="T188">
        <v>0</v>
      </c>
      <c r="U188">
        <v>0</v>
      </c>
      <c r="V188">
        <v>0</v>
      </c>
      <c r="W188">
        <v>0</v>
      </c>
      <c r="X188">
        <v>5</v>
      </c>
      <c r="Y188">
        <v>9</v>
      </c>
      <c r="Z188">
        <f t="shared" si="6"/>
        <v>4</v>
      </c>
      <c r="AA188">
        <f t="shared" si="7"/>
        <v>241.43060643519476</v>
      </c>
      <c r="AB188">
        <f t="shared" si="8"/>
        <v>14</v>
      </c>
    </row>
    <row r="189" spans="1:28" x14ac:dyDescent="0.3">
      <c r="A189">
        <v>187</v>
      </c>
      <c r="B189">
        <v>187</v>
      </c>
      <c r="C189" t="s">
        <v>211</v>
      </c>
      <c r="D189" s="1">
        <v>42503</v>
      </c>
      <c r="E189">
        <v>42</v>
      </c>
      <c r="F189">
        <v>2.4290052059199598</v>
      </c>
      <c r="G189">
        <v>12.563095238095199</v>
      </c>
      <c r="H189">
        <v>50</v>
      </c>
      <c r="I189">
        <v>470.507431620001</v>
      </c>
      <c r="J189">
        <v>11.2025578957143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9</v>
      </c>
      <c r="R189">
        <v>0</v>
      </c>
      <c r="S189">
        <v>0</v>
      </c>
      <c r="T189">
        <v>20</v>
      </c>
      <c r="U189">
        <v>13</v>
      </c>
      <c r="V189">
        <v>0</v>
      </c>
      <c r="W189">
        <v>0</v>
      </c>
      <c r="X189">
        <v>7</v>
      </c>
      <c r="Y189">
        <v>11</v>
      </c>
      <c r="Z189">
        <f t="shared" si="6"/>
        <v>4</v>
      </c>
      <c r="AA189">
        <f t="shared" si="7"/>
        <v>117.62685790500025</v>
      </c>
      <c r="AB189">
        <f t="shared" si="8"/>
        <v>10.5</v>
      </c>
    </row>
    <row r="190" spans="1:28" x14ac:dyDescent="0.3">
      <c r="A190">
        <v>188</v>
      </c>
      <c r="B190">
        <v>188</v>
      </c>
      <c r="C190" t="s">
        <v>212</v>
      </c>
      <c r="D190" s="1">
        <v>42483</v>
      </c>
      <c r="E190">
        <v>314</v>
      </c>
      <c r="F190">
        <v>4.4057246555715004</v>
      </c>
      <c r="G190">
        <v>13.099309978768501</v>
      </c>
      <c r="H190">
        <v>19.108280254777</v>
      </c>
      <c r="I190">
        <v>4038.4143832916998</v>
      </c>
      <c r="J190">
        <v>12.861192303476701</v>
      </c>
      <c r="K190">
        <v>0</v>
      </c>
      <c r="L190">
        <v>0</v>
      </c>
      <c r="M190">
        <v>0</v>
      </c>
      <c r="N190">
        <v>9</v>
      </c>
      <c r="O190">
        <v>41</v>
      </c>
      <c r="P190">
        <v>39</v>
      </c>
      <c r="Q190">
        <v>48</v>
      </c>
      <c r="R190">
        <v>27</v>
      </c>
      <c r="S190">
        <v>13</v>
      </c>
      <c r="T190">
        <v>18</v>
      </c>
      <c r="U190">
        <v>19</v>
      </c>
      <c r="V190">
        <v>41</v>
      </c>
      <c r="W190">
        <v>59</v>
      </c>
      <c r="X190">
        <v>4</v>
      </c>
      <c r="Y190">
        <v>13</v>
      </c>
      <c r="Z190">
        <f t="shared" si="6"/>
        <v>9</v>
      </c>
      <c r="AA190">
        <f t="shared" si="7"/>
        <v>448.7127092546333</v>
      </c>
      <c r="AB190">
        <f t="shared" si="8"/>
        <v>34.888888888888886</v>
      </c>
    </row>
    <row r="191" spans="1:28" x14ac:dyDescent="0.3">
      <c r="A191">
        <v>189</v>
      </c>
      <c r="B191">
        <v>189</v>
      </c>
      <c r="C191" t="s">
        <v>213</v>
      </c>
      <c r="D191" s="1">
        <v>42501</v>
      </c>
      <c r="E191">
        <v>179</v>
      </c>
      <c r="F191">
        <v>4.06882157806041</v>
      </c>
      <c r="G191">
        <v>13.0403165735567</v>
      </c>
      <c r="H191">
        <v>49.162011173184297</v>
      </c>
      <c r="I191">
        <v>2481.24492300052</v>
      </c>
      <c r="J191">
        <v>13.861703480449799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26</v>
      </c>
      <c r="R191">
        <v>46</v>
      </c>
      <c r="S191">
        <v>5</v>
      </c>
      <c r="T191">
        <v>11</v>
      </c>
      <c r="U191">
        <v>25</v>
      </c>
      <c r="V191">
        <v>35</v>
      </c>
      <c r="W191">
        <v>31</v>
      </c>
      <c r="X191">
        <v>7</v>
      </c>
      <c r="Y191">
        <v>13</v>
      </c>
      <c r="Z191">
        <f t="shared" si="6"/>
        <v>6</v>
      </c>
      <c r="AA191">
        <f t="shared" si="7"/>
        <v>413.54082050008668</v>
      </c>
      <c r="AB191">
        <f t="shared" si="8"/>
        <v>29.833333333333332</v>
      </c>
    </row>
    <row r="192" spans="1:28" x14ac:dyDescent="0.3">
      <c r="A192">
        <v>190</v>
      </c>
      <c r="B192">
        <v>190</v>
      </c>
      <c r="C192" t="s">
        <v>214</v>
      </c>
      <c r="D192" s="1">
        <v>42489</v>
      </c>
      <c r="E192">
        <v>43</v>
      </c>
      <c r="F192">
        <v>5.20976243041709</v>
      </c>
      <c r="G192">
        <v>16.8697674418604</v>
      </c>
      <c r="H192">
        <v>39.534883720930203</v>
      </c>
      <c r="I192">
        <v>731.30448290189304</v>
      </c>
      <c r="J192">
        <v>17.007080997718401</v>
      </c>
      <c r="K192">
        <v>0</v>
      </c>
      <c r="L192">
        <v>0</v>
      </c>
      <c r="M192">
        <v>0</v>
      </c>
      <c r="N192">
        <v>0</v>
      </c>
      <c r="O192">
        <v>5</v>
      </c>
      <c r="P192">
        <v>14</v>
      </c>
      <c r="Q192">
        <v>7</v>
      </c>
      <c r="R192">
        <v>7</v>
      </c>
      <c r="S192">
        <v>7</v>
      </c>
      <c r="T192">
        <v>0</v>
      </c>
      <c r="U192">
        <v>0</v>
      </c>
      <c r="V192">
        <v>0</v>
      </c>
      <c r="W192">
        <v>3</v>
      </c>
      <c r="X192">
        <v>5</v>
      </c>
      <c r="Y192">
        <v>13</v>
      </c>
      <c r="Z192">
        <f t="shared" si="6"/>
        <v>8</v>
      </c>
      <c r="AA192">
        <f t="shared" si="7"/>
        <v>91.41306036273663</v>
      </c>
      <c r="AB192">
        <f t="shared" si="8"/>
        <v>5.375</v>
      </c>
    </row>
    <row r="193" spans="1:28" x14ac:dyDescent="0.3">
      <c r="A193">
        <v>191</v>
      </c>
      <c r="B193">
        <v>191</v>
      </c>
      <c r="C193" t="s">
        <v>215</v>
      </c>
      <c r="D193" s="1">
        <v>42479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-1</v>
      </c>
      <c r="Y193">
        <v>-1</v>
      </c>
      <c r="Z193">
        <f t="shared" si="6"/>
        <v>0</v>
      </c>
      <c r="AA193" t="str">
        <f t="shared" si="7"/>
        <v/>
      </c>
      <c r="AB193" t="str">
        <f t="shared" si="8"/>
        <v/>
      </c>
    </row>
    <row r="194" spans="1:28" x14ac:dyDescent="0.3">
      <c r="A194">
        <v>192</v>
      </c>
      <c r="B194">
        <v>192</v>
      </c>
      <c r="C194" t="s">
        <v>216</v>
      </c>
      <c r="D194" s="1">
        <v>42464</v>
      </c>
      <c r="E194">
        <v>391</v>
      </c>
      <c r="F194">
        <v>7.2395613114835999</v>
      </c>
      <c r="G194">
        <v>17.514876385336699</v>
      </c>
      <c r="H194">
        <v>25.5754475703324</v>
      </c>
      <c r="I194">
        <v>6849.9400870180698</v>
      </c>
      <c r="J194">
        <v>17.519028355544901</v>
      </c>
      <c r="K194">
        <v>0</v>
      </c>
      <c r="L194">
        <v>59</v>
      </c>
      <c r="M194">
        <v>34</v>
      </c>
      <c r="N194">
        <v>26</v>
      </c>
      <c r="O194">
        <v>31</v>
      </c>
      <c r="P194">
        <v>33</v>
      </c>
      <c r="Q194">
        <v>24</v>
      </c>
      <c r="R194">
        <v>51</v>
      </c>
      <c r="S194">
        <v>34</v>
      </c>
      <c r="T194">
        <v>44</v>
      </c>
      <c r="U194">
        <v>52</v>
      </c>
      <c r="V194">
        <v>3</v>
      </c>
      <c r="W194">
        <v>0</v>
      </c>
      <c r="X194">
        <v>2</v>
      </c>
      <c r="Y194">
        <v>12</v>
      </c>
      <c r="Z194">
        <f t="shared" si="6"/>
        <v>10</v>
      </c>
      <c r="AA194">
        <f t="shared" si="7"/>
        <v>684.99400870180693</v>
      </c>
      <c r="AB194">
        <f t="shared" si="8"/>
        <v>39.1</v>
      </c>
    </row>
    <row r="195" spans="1:28" x14ac:dyDescent="0.3">
      <c r="A195">
        <v>193</v>
      </c>
      <c r="B195">
        <v>193</v>
      </c>
      <c r="C195" t="s">
        <v>217</v>
      </c>
      <c r="D195" s="1">
        <v>42502</v>
      </c>
      <c r="E195">
        <v>42</v>
      </c>
      <c r="F195">
        <v>5.8775943051484498</v>
      </c>
      <c r="G195">
        <v>14.620634920634901</v>
      </c>
      <c r="H195">
        <v>14.285714285714199</v>
      </c>
      <c r="I195">
        <v>625.68133629520901</v>
      </c>
      <c r="J195">
        <v>14.8971746736954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12</v>
      </c>
      <c r="R195">
        <v>7</v>
      </c>
      <c r="S195">
        <v>12</v>
      </c>
      <c r="T195">
        <v>4</v>
      </c>
      <c r="U195">
        <v>0</v>
      </c>
      <c r="V195">
        <v>4</v>
      </c>
      <c r="W195">
        <v>3</v>
      </c>
      <c r="X195">
        <v>7</v>
      </c>
      <c r="Y195">
        <v>13</v>
      </c>
      <c r="Z195">
        <f t="shared" ref="Z195:Z258" si="9">Y195-X195</f>
        <v>6</v>
      </c>
      <c r="AA195">
        <f t="shared" ref="AA195:AA258" si="10">IF(Z195=0,"",I195/Z195)</f>
        <v>104.28022271586816</v>
      </c>
      <c r="AB195">
        <f t="shared" ref="AB195:AB258" si="11">IF(Z195=0,"",E195/Z195)</f>
        <v>7</v>
      </c>
    </row>
    <row r="196" spans="1:28" x14ac:dyDescent="0.3">
      <c r="A196">
        <v>194</v>
      </c>
      <c r="B196">
        <v>194</v>
      </c>
      <c r="C196" t="s">
        <v>218</v>
      </c>
      <c r="D196" s="1">
        <v>42464</v>
      </c>
      <c r="E196">
        <v>41</v>
      </c>
      <c r="F196">
        <v>2.9626142757506702</v>
      </c>
      <c r="G196">
        <v>16.5626016260162</v>
      </c>
      <c r="H196">
        <v>41.463414634146297</v>
      </c>
      <c r="I196">
        <v>566.78642530478305</v>
      </c>
      <c r="J196">
        <v>13.824059153775201</v>
      </c>
      <c r="K196">
        <v>0</v>
      </c>
      <c r="L196">
        <v>7</v>
      </c>
      <c r="M196">
        <v>16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4</v>
      </c>
      <c r="V196">
        <v>8</v>
      </c>
      <c r="W196">
        <v>6</v>
      </c>
      <c r="X196">
        <v>2</v>
      </c>
      <c r="Y196">
        <v>13</v>
      </c>
      <c r="Z196">
        <f t="shared" si="9"/>
        <v>11</v>
      </c>
      <c r="AA196">
        <f t="shared" si="10"/>
        <v>51.526038664071187</v>
      </c>
      <c r="AB196">
        <f t="shared" si="11"/>
        <v>3.7272727272727271</v>
      </c>
    </row>
    <row r="197" spans="1:28" x14ac:dyDescent="0.3">
      <c r="A197">
        <v>195</v>
      </c>
      <c r="B197">
        <v>195</v>
      </c>
      <c r="C197" t="s">
        <v>219</v>
      </c>
      <c r="D197" s="1">
        <v>42479</v>
      </c>
      <c r="E197">
        <v>33</v>
      </c>
      <c r="F197">
        <v>4.1792400498453901</v>
      </c>
      <c r="G197">
        <v>14.166161616161601</v>
      </c>
      <c r="H197">
        <v>21.2121212121212</v>
      </c>
      <c r="I197">
        <v>413.645398892299</v>
      </c>
      <c r="J197">
        <v>12.5347090573424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6</v>
      </c>
      <c r="Q197">
        <v>5</v>
      </c>
      <c r="R197">
        <v>1</v>
      </c>
      <c r="S197">
        <v>12</v>
      </c>
      <c r="T197">
        <v>5</v>
      </c>
      <c r="U197">
        <v>0</v>
      </c>
      <c r="V197">
        <v>3</v>
      </c>
      <c r="W197">
        <v>0</v>
      </c>
      <c r="X197">
        <v>4</v>
      </c>
      <c r="Y197">
        <v>12</v>
      </c>
      <c r="Z197">
        <f t="shared" si="9"/>
        <v>8</v>
      </c>
      <c r="AA197">
        <f t="shared" si="10"/>
        <v>51.705674861537375</v>
      </c>
      <c r="AB197">
        <f t="shared" si="11"/>
        <v>4.125</v>
      </c>
    </row>
    <row r="198" spans="1:28" x14ac:dyDescent="0.3">
      <c r="A198">
        <v>196</v>
      </c>
      <c r="B198">
        <v>196</v>
      </c>
      <c r="C198" t="s">
        <v>220</v>
      </c>
      <c r="D198" s="1">
        <v>42489</v>
      </c>
      <c r="E198">
        <v>207</v>
      </c>
      <c r="F198">
        <v>5.5225297446926502</v>
      </c>
      <c r="G198">
        <v>15.8608695652173</v>
      </c>
      <c r="H198">
        <v>28.5024154589372</v>
      </c>
      <c r="I198">
        <v>3304.7949507323801</v>
      </c>
      <c r="J198">
        <v>15.965192998707099</v>
      </c>
      <c r="K198">
        <v>0</v>
      </c>
      <c r="L198">
        <v>0</v>
      </c>
      <c r="M198">
        <v>0</v>
      </c>
      <c r="N198">
        <v>0</v>
      </c>
      <c r="O198">
        <v>13</v>
      </c>
      <c r="P198">
        <v>30</v>
      </c>
      <c r="Q198">
        <v>30</v>
      </c>
      <c r="R198">
        <v>18</v>
      </c>
      <c r="S198">
        <v>10</v>
      </c>
      <c r="T198">
        <v>20</v>
      </c>
      <c r="U198">
        <v>23</v>
      </c>
      <c r="V198">
        <v>32</v>
      </c>
      <c r="W198">
        <v>31</v>
      </c>
      <c r="X198">
        <v>5</v>
      </c>
      <c r="Y198">
        <v>13</v>
      </c>
      <c r="Z198">
        <f t="shared" si="9"/>
        <v>8</v>
      </c>
      <c r="AA198">
        <f t="shared" si="10"/>
        <v>413.09936884154752</v>
      </c>
      <c r="AB198">
        <f t="shared" si="11"/>
        <v>25.875</v>
      </c>
    </row>
    <row r="199" spans="1:28" x14ac:dyDescent="0.3">
      <c r="A199">
        <v>197</v>
      </c>
      <c r="B199">
        <v>197</v>
      </c>
      <c r="C199" t="s">
        <v>221</v>
      </c>
      <c r="D199" s="1">
        <v>42485</v>
      </c>
      <c r="E199">
        <v>44</v>
      </c>
      <c r="F199">
        <v>3.48858425305913</v>
      </c>
      <c r="G199">
        <v>12.0537878787878</v>
      </c>
      <c r="H199">
        <v>22.727272727272702</v>
      </c>
      <c r="I199">
        <v>511.70431099394699</v>
      </c>
      <c r="J199">
        <v>11.6296434316806</v>
      </c>
      <c r="K199">
        <v>0</v>
      </c>
      <c r="L199">
        <v>0</v>
      </c>
      <c r="M199">
        <v>0</v>
      </c>
      <c r="N199">
        <v>0</v>
      </c>
      <c r="O199">
        <v>5</v>
      </c>
      <c r="P199">
        <v>7</v>
      </c>
      <c r="Q199">
        <v>4</v>
      </c>
      <c r="R199">
        <v>8</v>
      </c>
      <c r="S199">
        <v>17</v>
      </c>
      <c r="T199">
        <v>3</v>
      </c>
      <c r="U199">
        <v>0</v>
      </c>
      <c r="V199">
        <v>0</v>
      </c>
      <c r="W199">
        <v>0</v>
      </c>
      <c r="X199">
        <v>5</v>
      </c>
      <c r="Y199">
        <v>10</v>
      </c>
      <c r="Z199">
        <f t="shared" si="9"/>
        <v>5</v>
      </c>
      <c r="AA199">
        <f t="shared" si="10"/>
        <v>102.3408621987894</v>
      </c>
      <c r="AB199">
        <f t="shared" si="11"/>
        <v>8.8000000000000007</v>
      </c>
    </row>
    <row r="200" spans="1:28" x14ac:dyDescent="0.3">
      <c r="A200">
        <v>198</v>
      </c>
      <c r="B200">
        <v>198</v>
      </c>
      <c r="C200" t="s">
        <v>222</v>
      </c>
      <c r="D200" s="1">
        <v>42479</v>
      </c>
      <c r="E200">
        <v>364</v>
      </c>
      <c r="F200">
        <v>5.6269842104407797</v>
      </c>
      <c r="G200">
        <v>14.1612179487179</v>
      </c>
      <c r="H200">
        <v>28.846153846153801</v>
      </c>
      <c r="I200">
        <v>5546.7176543303403</v>
      </c>
      <c r="J200">
        <v>15.2382353140943</v>
      </c>
      <c r="K200">
        <v>0</v>
      </c>
      <c r="L200">
        <v>0</v>
      </c>
      <c r="M200">
        <v>0</v>
      </c>
      <c r="N200">
        <v>32</v>
      </c>
      <c r="O200">
        <v>47</v>
      </c>
      <c r="P200">
        <v>40</v>
      </c>
      <c r="Q200">
        <v>34</v>
      </c>
      <c r="R200">
        <v>36</v>
      </c>
      <c r="S200">
        <v>30</v>
      </c>
      <c r="T200">
        <v>37</v>
      </c>
      <c r="U200">
        <v>37</v>
      </c>
      <c r="V200">
        <v>36</v>
      </c>
      <c r="W200">
        <v>35</v>
      </c>
      <c r="X200">
        <v>4</v>
      </c>
      <c r="Y200">
        <v>13</v>
      </c>
      <c r="Z200">
        <f t="shared" si="9"/>
        <v>9</v>
      </c>
      <c r="AA200">
        <f t="shared" si="10"/>
        <v>616.30196159226</v>
      </c>
      <c r="AB200">
        <f t="shared" si="11"/>
        <v>40.444444444444443</v>
      </c>
    </row>
    <row r="201" spans="1:28" x14ac:dyDescent="0.3">
      <c r="A201">
        <v>199</v>
      </c>
      <c r="B201">
        <v>199</v>
      </c>
      <c r="C201" t="s">
        <v>223</v>
      </c>
      <c r="D201" s="1">
        <v>42487</v>
      </c>
      <c r="E201">
        <v>259</v>
      </c>
      <c r="F201">
        <v>4.3040234292548902</v>
      </c>
      <c r="G201">
        <v>15.5208494208494</v>
      </c>
      <c r="H201">
        <v>37.837837837837803</v>
      </c>
      <c r="I201">
        <v>3644.0284617348202</v>
      </c>
      <c r="J201">
        <v>14.069607960366101</v>
      </c>
      <c r="K201">
        <v>0</v>
      </c>
      <c r="L201">
        <v>0</v>
      </c>
      <c r="M201">
        <v>0</v>
      </c>
      <c r="N201">
        <v>0</v>
      </c>
      <c r="O201">
        <v>26</v>
      </c>
      <c r="P201">
        <v>30</v>
      </c>
      <c r="Q201">
        <v>34</v>
      </c>
      <c r="R201">
        <v>45</v>
      </c>
      <c r="S201">
        <v>23</v>
      </c>
      <c r="T201">
        <v>17</v>
      </c>
      <c r="U201">
        <v>22</v>
      </c>
      <c r="V201">
        <v>26</v>
      </c>
      <c r="W201">
        <v>36</v>
      </c>
      <c r="X201">
        <v>5</v>
      </c>
      <c r="Y201">
        <v>13</v>
      </c>
      <c r="Z201">
        <f t="shared" si="9"/>
        <v>8</v>
      </c>
      <c r="AA201">
        <f t="shared" si="10"/>
        <v>455.50355771685253</v>
      </c>
      <c r="AB201">
        <f t="shared" si="11"/>
        <v>32.375</v>
      </c>
    </row>
    <row r="202" spans="1:28" x14ac:dyDescent="0.3">
      <c r="A202">
        <v>200</v>
      </c>
      <c r="B202">
        <v>200</v>
      </c>
      <c r="C202" t="s">
        <v>224</v>
      </c>
      <c r="D202" s="1">
        <v>42477</v>
      </c>
      <c r="E202">
        <v>159</v>
      </c>
      <c r="F202">
        <v>3.8822000784258299</v>
      </c>
      <c r="G202">
        <v>12.3093291404612</v>
      </c>
      <c r="H202">
        <v>45.911949685534502</v>
      </c>
      <c r="I202">
        <v>2069.3743335860199</v>
      </c>
      <c r="J202">
        <v>13.014932915635301</v>
      </c>
      <c r="K202">
        <v>0</v>
      </c>
      <c r="L202">
        <v>0</v>
      </c>
      <c r="M202">
        <v>10</v>
      </c>
      <c r="N202">
        <v>3</v>
      </c>
      <c r="O202">
        <v>12</v>
      </c>
      <c r="P202">
        <v>18</v>
      </c>
      <c r="Q202">
        <v>11</v>
      </c>
      <c r="R202">
        <v>17</v>
      </c>
      <c r="S202">
        <v>23</v>
      </c>
      <c r="T202">
        <v>25</v>
      </c>
      <c r="U202">
        <v>13</v>
      </c>
      <c r="V202">
        <v>9</v>
      </c>
      <c r="W202">
        <v>18</v>
      </c>
      <c r="X202">
        <v>3</v>
      </c>
      <c r="Y202">
        <v>13</v>
      </c>
      <c r="Z202">
        <f t="shared" si="9"/>
        <v>10</v>
      </c>
      <c r="AA202">
        <f t="shared" si="10"/>
        <v>206.93743335860199</v>
      </c>
      <c r="AB202">
        <f t="shared" si="11"/>
        <v>15.9</v>
      </c>
    </row>
    <row r="203" spans="1:28" x14ac:dyDescent="0.3">
      <c r="A203">
        <v>201</v>
      </c>
      <c r="B203">
        <v>201</v>
      </c>
      <c r="C203" t="s">
        <v>225</v>
      </c>
      <c r="D203" s="1">
        <v>42482</v>
      </c>
      <c r="E203">
        <v>57</v>
      </c>
      <c r="F203">
        <v>4.2086556568138702</v>
      </c>
      <c r="G203">
        <v>13.238011695906399</v>
      </c>
      <c r="H203">
        <v>21.052631578947299</v>
      </c>
      <c r="I203">
        <v>702.60784337678797</v>
      </c>
      <c r="J203">
        <v>12.3264533925752</v>
      </c>
      <c r="K203">
        <v>0</v>
      </c>
      <c r="L203">
        <v>0</v>
      </c>
      <c r="M203">
        <v>0</v>
      </c>
      <c r="N203">
        <v>14</v>
      </c>
      <c r="O203">
        <v>13</v>
      </c>
      <c r="P203">
        <v>16</v>
      </c>
      <c r="Q203">
        <v>14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</v>
      </c>
      <c r="Y203">
        <v>7</v>
      </c>
      <c r="Z203">
        <f t="shared" si="9"/>
        <v>3</v>
      </c>
      <c r="AA203">
        <f t="shared" si="10"/>
        <v>234.20261445892933</v>
      </c>
      <c r="AB203">
        <f t="shared" si="11"/>
        <v>19</v>
      </c>
    </row>
    <row r="204" spans="1:28" x14ac:dyDescent="0.3">
      <c r="A204">
        <v>202</v>
      </c>
      <c r="B204">
        <v>202</v>
      </c>
      <c r="C204" t="s">
        <v>226</v>
      </c>
      <c r="D204" s="1">
        <v>42464</v>
      </c>
      <c r="E204">
        <v>29</v>
      </c>
      <c r="F204">
        <v>3.8471543057059501</v>
      </c>
      <c r="G204">
        <v>14.648850574712601</v>
      </c>
      <c r="H204">
        <v>31.034482758620602</v>
      </c>
      <c r="I204">
        <v>387.08321594256</v>
      </c>
      <c r="J204">
        <v>13.347697101467601</v>
      </c>
      <c r="K204">
        <v>0</v>
      </c>
      <c r="L204">
        <v>14</v>
      </c>
      <c r="M204">
        <v>0</v>
      </c>
      <c r="N204">
        <v>11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4</v>
      </c>
      <c r="W204">
        <v>0</v>
      </c>
      <c r="X204">
        <v>2</v>
      </c>
      <c r="Y204">
        <v>12</v>
      </c>
      <c r="Z204">
        <f t="shared" si="9"/>
        <v>10</v>
      </c>
      <c r="AA204">
        <f t="shared" si="10"/>
        <v>38.708321594255999</v>
      </c>
      <c r="AB204">
        <f t="shared" si="11"/>
        <v>2.9</v>
      </c>
    </row>
    <row r="205" spans="1:28" x14ac:dyDescent="0.3">
      <c r="A205">
        <v>203</v>
      </c>
      <c r="B205">
        <v>203</v>
      </c>
      <c r="C205" t="s">
        <v>227</v>
      </c>
      <c r="D205" s="1">
        <v>42486</v>
      </c>
      <c r="E205">
        <v>783</v>
      </c>
      <c r="F205">
        <v>4.8965679449025998</v>
      </c>
      <c r="G205">
        <v>16.598488718603601</v>
      </c>
      <c r="H205">
        <v>46.104725415070199</v>
      </c>
      <c r="I205">
        <v>12619.1326160196</v>
      </c>
      <c r="J205">
        <v>16.116389037062</v>
      </c>
      <c r="K205">
        <v>0</v>
      </c>
      <c r="L205">
        <v>0</v>
      </c>
      <c r="M205">
        <v>0</v>
      </c>
      <c r="N205">
        <v>0</v>
      </c>
      <c r="O205">
        <v>69</v>
      </c>
      <c r="P205">
        <v>75</v>
      </c>
      <c r="Q205">
        <v>107</v>
      </c>
      <c r="R205">
        <v>97</v>
      </c>
      <c r="S205">
        <v>69</v>
      </c>
      <c r="T205">
        <v>34</v>
      </c>
      <c r="U205">
        <v>109</v>
      </c>
      <c r="V205">
        <v>114</v>
      </c>
      <c r="W205">
        <v>109</v>
      </c>
      <c r="X205">
        <v>5</v>
      </c>
      <c r="Y205">
        <v>13</v>
      </c>
      <c r="Z205">
        <f t="shared" si="9"/>
        <v>8</v>
      </c>
      <c r="AA205">
        <f t="shared" si="10"/>
        <v>1577.39157700245</v>
      </c>
      <c r="AB205">
        <f t="shared" si="11"/>
        <v>97.875</v>
      </c>
    </row>
    <row r="206" spans="1:28" x14ac:dyDescent="0.3">
      <c r="A206">
        <v>204</v>
      </c>
      <c r="B206">
        <v>204</v>
      </c>
      <c r="C206" t="s">
        <v>228</v>
      </c>
      <c r="D206" s="1">
        <v>42462</v>
      </c>
      <c r="E206">
        <v>233</v>
      </c>
      <c r="F206">
        <v>3.7183184576344499</v>
      </c>
      <c r="G206">
        <v>13.6899141630901</v>
      </c>
      <c r="H206">
        <v>28.3261802575107</v>
      </c>
      <c r="I206">
        <v>2998.7947740067302</v>
      </c>
      <c r="J206">
        <v>12.870363836938701</v>
      </c>
      <c r="K206">
        <v>2</v>
      </c>
      <c r="L206">
        <v>25</v>
      </c>
      <c r="M206">
        <v>17</v>
      </c>
      <c r="N206">
        <v>14</v>
      </c>
      <c r="O206">
        <v>0</v>
      </c>
      <c r="P206">
        <v>6</v>
      </c>
      <c r="Q206">
        <v>24</v>
      </c>
      <c r="R206">
        <v>40</v>
      </c>
      <c r="S206">
        <v>30</v>
      </c>
      <c r="T206">
        <v>33</v>
      </c>
      <c r="U206">
        <v>22</v>
      </c>
      <c r="V206">
        <v>0</v>
      </c>
      <c r="W206">
        <v>20</v>
      </c>
      <c r="X206">
        <v>1</v>
      </c>
      <c r="Y206">
        <v>13</v>
      </c>
      <c r="Z206">
        <f t="shared" si="9"/>
        <v>12</v>
      </c>
      <c r="AA206">
        <f t="shared" si="10"/>
        <v>249.89956450056084</v>
      </c>
      <c r="AB206">
        <f t="shared" si="11"/>
        <v>19.416666666666668</v>
      </c>
    </row>
    <row r="207" spans="1:28" x14ac:dyDescent="0.3">
      <c r="A207">
        <v>205</v>
      </c>
      <c r="B207">
        <v>205</v>
      </c>
      <c r="C207" t="s">
        <v>229</v>
      </c>
      <c r="D207" s="1">
        <v>42467</v>
      </c>
      <c r="E207">
        <v>44</v>
      </c>
      <c r="F207">
        <v>2.99760093635222</v>
      </c>
      <c r="G207">
        <v>13.7893939393939</v>
      </c>
      <c r="H207">
        <v>75</v>
      </c>
      <c r="I207">
        <v>710.05268586604802</v>
      </c>
      <c r="J207">
        <v>16.137561042410201</v>
      </c>
      <c r="K207">
        <v>0</v>
      </c>
      <c r="L207">
        <v>1</v>
      </c>
      <c r="M207">
        <v>0</v>
      </c>
      <c r="N207">
        <v>2</v>
      </c>
      <c r="O207">
        <v>1</v>
      </c>
      <c r="P207">
        <v>11</v>
      </c>
      <c r="Q207">
        <v>17</v>
      </c>
      <c r="R207">
        <v>8</v>
      </c>
      <c r="S207">
        <v>4</v>
      </c>
      <c r="T207">
        <v>0</v>
      </c>
      <c r="U207">
        <v>0</v>
      </c>
      <c r="V207">
        <v>0</v>
      </c>
      <c r="W207">
        <v>0</v>
      </c>
      <c r="X207">
        <v>2</v>
      </c>
      <c r="Y207">
        <v>9</v>
      </c>
      <c r="Z207">
        <f t="shared" si="9"/>
        <v>7</v>
      </c>
      <c r="AA207">
        <f t="shared" si="10"/>
        <v>101.43609798086401</v>
      </c>
      <c r="AB207">
        <f t="shared" si="11"/>
        <v>6.2857142857142856</v>
      </c>
    </row>
    <row r="208" spans="1:28" x14ac:dyDescent="0.3">
      <c r="A208">
        <v>206</v>
      </c>
      <c r="B208">
        <v>206</v>
      </c>
      <c r="C208" t="s">
        <v>230</v>
      </c>
      <c r="D208" s="1">
        <v>42477</v>
      </c>
      <c r="E208">
        <v>442</v>
      </c>
      <c r="F208">
        <v>3.6389766480252899</v>
      </c>
      <c r="G208">
        <v>14.396040723981899</v>
      </c>
      <c r="H208">
        <v>34.841628959276001</v>
      </c>
      <c r="I208">
        <v>5581.8825127619502</v>
      </c>
      <c r="J208">
        <v>12.628693467787199</v>
      </c>
      <c r="K208">
        <v>0</v>
      </c>
      <c r="L208">
        <v>0</v>
      </c>
      <c r="M208">
        <v>7</v>
      </c>
      <c r="N208">
        <v>30</v>
      </c>
      <c r="O208">
        <v>42</v>
      </c>
      <c r="P208">
        <v>55</v>
      </c>
      <c r="Q208">
        <v>48</v>
      </c>
      <c r="R208">
        <v>25</v>
      </c>
      <c r="S208">
        <v>42</v>
      </c>
      <c r="T208">
        <v>58</v>
      </c>
      <c r="U208">
        <v>57</v>
      </c>
      <c r="V208">
        <v>42</v>
      </c>
      <c r="W208">
        <v>36</v>
      </c>
      <c r="X208">
        <v>3</v>
      </c>
      <c r="Y208">
        <v>13</v>
      </c>
      <c r="Z208">
        <f t="shared" si="9"/>
        <v>10</v>
      </c>
      <c r="AA208">
        <f t="shared" si="10"/>
        <v>558.18825127619505</v>
      </c>
      <c r="AB208">
        <f t="shared" si="11"/>
        <v>44.2</v>
      </c>
    </row>
    <row r="209" spans="1:28" x14ac:dyDescent="0.3">
      <c r="A209">
        <v>207</v>
      </c>
      <c r="B209">
        <v>207</v>
      </c>
      <c r="C209" t="s">
        <v>231</v>
      </c>
      <c r="D209" s="1">
        <v>42483</v>
      </c>
      <c r="E209">
        <v>190</v>
      </c>
      <c r="F209">
        <v>4.8914003975477298</v>
      </c>
      <c r="G209">
        <v>13.8321052631578</v>
      </c>
      <c r="H209">
        <v>37.368421052631497</v>
      </c>
      <c r="I209">
        <v>2977.8831373306198</v>
      </c>
      <c r="J209">
        <v>15.6730691438453</v>
      </c>
      <c r="K209">
        <v>0</v>
      </c>
      <c r="L209">
        <v>0</v>
      </c>
      <c r="M209">
        <v>0</v>
      </c>
      <c r="N209">
        <v>4</v>
      </c>
      <c r="O209">
        <v>5</v>
      </c>
      <c r="P209">
        <v>19</v>
      </c>
      <c r="Q209">
        <v>17</v>
      </c>
      <c r="R209">
        <v>30</v>
      </c>
      <c r="S209">
        <v>30</v>
      </c>
      <c r="T209">
        <v>18</v>
      </c>
      <c r="U209">
        <v>18</v>
      </c>
      <c r="V209">
        <v>20</v>
      </c>
      <c r="W209">
        <v>29</v>
      </c>
      <c r="X209">
        <v>4</v>
      </c>
      <c r="Y209">
        <v>13</v>
      </c>
      <c r="Z209">
        <f t="shared" si="9"/>
        <v>9</v>
      </c>
      <c r="AA209">
        <f t="shared" si="10"/>
        <v>330.87590414784665</v>
      </c>
      <c r="AB209">
        <f t="shared" si="11"/>
        <v>21.111111111111111</v>
      </c>
    </row>
    <row r="210" spans="1:28" x14ac:dyDescent="0.3">
      <c r="A210">
        <v>208</v>
      </c>
      <c r="B210">
        <v>208</v>
      </c>
      <c r="C210" t="s">
        <v>232</v>
      </c>
      <c r="D210" s="1">
        <v>42476</v>
      </c>
      <c r="E210">
        <v>199</v>
      </c>
      <c r="F210">
        <v>3.3614110544270601</v>
      </c>
      <c r="G210">
        <v>12.4548576214405</v>
      </c>
      <c r="H210">
        <v>36.683417085427102</v>
      </c>
      <c r="I210">
        <v>2371.98825487777</v>
      </c>
      <c r="J210">
        <v>11.919538969234999</v>
      </c>
      <c r="K210">
        <v>0</v>
      </c>
      <c r="L210">
        <v>0</v>
      </c>
      <c r="M210">
        <v>2</v>
      </c>
      <c r="N210">
        <v>2</v>
      </c>
      <c r="O210">
        <v>22</v>
      </c>
      <c r="P210">
        <v>27</v>
      </c>
      <c r="Q210">
        <v>23</v>
      </c>
      <c r="R210">
        <v>27</v>
      </c>
      <c r="S210">
        <v>30</v>
      </c>
      <c r="T210">
        <v>15</v>
      </c>
      <c r="U210">
        <v>14</v>
      </c>
      <c r="V210">
        <v>20</v>
      </c>
      <c r="W210">
        <v>17</v>
      </c>
      <c r="X210">
        <v>3</v>
      </c>
      <c r="Y210">
        <v>13</v>
      </c>
      <c r="Z210">
        <f t="shared" si="9"/>
        <v>10</v>
      </c>
      <c r="AA210">
        <f t="shared" si="10"/>
        <v>237.19882548777701</v>
      </c>
      <c r="AB210">
        <f t="shared" si="11"/>
        <v>19.899999999999999</v>
      </c>
    </row>
    <row r="211" spans="1:28" x14ac:dyDescent="0.3">
      <c r="A211">
        <v>209</v>
      </c>
      <c r="B211">
        <v>209</v>
      </c>
      <c r="C211" t="s">
        <v>233</v>
      </c>
      <c r="D211" s="1">
        <v>42487</v>
      </c>
      <c r="E211">
        <v>533</v>
      </c>
      <c r="F211">
        <v>3.7152633695922002</v>
      </c>
      <c r="G211">
        <v>13.736804252657899</v>
      </c>
      <c r="H211">
        <v>35.647279549718498</v>
      </c>
      <c r="I211">
        <v>6879.0140709234802</v>
      </c>
      <c r="J211">
        <v>12.906217769087201</v>
      </c>
      <c r="K211">
        <v>0</v>
      </c>
      <c r="L211">
        <v>0</v>
      </c>
      <c r="M211">
        <v>0</v>
      </c>
      <c r="N211">
        <v>0</v>
      </c>
      <c r="O211">
        <v>60</v>
      </c>
      <c r="P211">
        <v>61</v>
      </c>
      <c r="Q211">
        <v>83</v>
      </c>
      <c r="R211">
        <v>66</v>
      </c>
      <c r="S211">
        <v>62</v>
      </c>
      <c r="T211">
        <v>42</v>
      </c>
      <c r="U211">
        <v>23</v>
      </c>
      <c r="V211">
        <v>81</v>
      </c>
      <c r="W211">
        <v>55</v>
      </c>
      <c r="X211">
        <v>5</v>
      </c>
      <c r="Y211">
        <v>13</v>
      </c>
      <c r="Z211">
        <f t="shared" si="9"/>
        <v>8</v>
      </c>
      <c r="AA211">
        <f t="shared" si="10"/>
        <v>859.87675886543502</v>
      </c>
      <c r="AB211">
        <f t="shared" si="11"/>
        <v>66.625</v>
      </c>
    </row>
    <row r="212" spans="1:28" x14ac:dyDescent="0.3">
      <c r="A212">
        <v>210</v>
      </c>
      <c r="B212">
        <v>210</v>
      </c>
      <c r="C212" t="s">
        <v>234</v>
      </c>
      <c r="D212" s="1">
        <v>42490</v>
      </c>
      <c r="E212">
        <v>281</v>
      </c>
      <c r="F212">
        <v>3.3369595555340701</v>
      </c>
      <c r="G212">
        <v>13.653677342823199</v>
      </c>
      <c r="H212">
        <v>58.362989323843401</v>
      </c>
      <c r="I212">
        <v>3921.15295012965</v>
      </c>
      <c r="J212">
        <v>13.954280961315501</v>
      </c>
      <c r="K212">
        <v>0</v>
      </c>
      <c r="L212">
        <v>0</v>
      </c>
      <c r="M212">
        <v>0</v>
      </c>
      <c r="N212">
        <v>0</v>
      </c>
      <c r="O212">
        <v>27</v>
      </c>
      <c r="P212">
        <v>64</v>
      </c>
      <c r="Q212">
        <v>68</v>
      </c>
      <c r="R212">
        <v>50</v>
      </c>
      <c r="S212">
        <v>43</v>
      </c>
      <c r="T212">
        <v>19</v>
      </c>
      <c r="U212">
        <v>10</v>
      </c>
      <c r="V212">
        <v>0</v>
      </c>
      <c r="W212">
        <v>0</v>
      </c>
      <c r="X212">
        <v>5</v>
      </c>
      <c r="Y212">
        <v>11</v>
      </c>
      <c r="Z212">
        <f t="shared" si="9"/>
        <v>6</v>
      </c>
      <c r="AA212">
        <f t="shared" si="10"/>
        <v>653.525491688275</v>
      </c>
      <c r="AB212">
        <f t="shared" si="11"/>
        <v>46.833333333333336</v>
      </c>
    </row>
    <row r="213" spans="1:28" x14ac:dyDescent="0.3">
      <c r="A213">
        <v>211</v>
      </c>
      <c r="B213">
        <v>211</v>
      </c>
      <c r="C213" t="s">
        <v>235</v>
      </c>
      <c r="D213" s="1">
        <v>42492</v>
      </c>
      <c r="E213">
        <v>433</v>
      </c>
      <c r="F213">
        <v>4.3797923731074304</v>
      </c>
      <c r="G213">
        <v>15.382024634334099</v>
      </c>
      <c r="H213">
        <v>40.877598152424902</v>
      </c>
      <c r="I213">
        <v>6277.6789160701401</v>
      </c>
      <c r="J213">
        <v>14.498103732263599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69</v>
      </c>
      <c r="Q213">
        <v>62</v>
      </c>
      <c r="R213">
        <v>55</v>
      </c>
      <c r="S213">
        <v>62</v>
      </c>
      <c r="T213">
        <v>11</v>
      </c>
      <c r="U213">
        <v>46</v>
      </c>
      <c r="V213">
        <v>64</v>
      </c>
      <c r="W213">
        <v>64</v>
      </c>
      <c r="X213">
        <v>6</v>
      </c>
      <c r="Y213">
        <v>13</v>
      </c>
      <c r="Z213">
        <f t="shared" si="9"/>
        <v>7</v>
      </c>
      <c r="AA213">
        <f t="shared" si="10"/>
        <v>896.81127372430569</v>
      </c>
      <c r="AB213">
        <f t="shared" si="11"/>
        <v>61.857142857142854</v>
      </c>
    </row>
    <row r="214" spans="1:28" x14ac:dyDescent="0.3">
      <c r="A214">
        <v>212</v>
      </c>
      <c r="B214">
        <v>212</v>
      </c>
      <c r="C214" t="s">
        <v>236</v>
      </c>
      <c r="D214" s="1">
        <v>42461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-1</v>
      </c>
      <c r="Z214">
        <f t="shared" si="9"/>
        <v>0</v>
      </c>
      <c r="AA214" t="str">
        <f t="shared" si="10"/>
        <v/>
      </c>
      <c r="AB214" t="str">
        <f t="shared" si="11"/>
        <v/>
      </c>
    </row>
    <row r="215" spans="1:28" x14ac:dyDescent="0.3">
      <c r="A215">
        <v>213</v>
      </c>
      <c r="B215">
        <v>213</v>
      </c>
      <c r="C215" t="s">
        <v>237</v>
      </c>
      <c r="D215" s="1">
        <v>42482</v>
      </c>
      <c r="E215">
        <v>348</v>
      </c>
      <c r="F215">
        <v>3.7085596165715899</v>
      </c>
      <c r="G215">
        <v>12.7750478927203</v>
      </c>
      <c r="H215">
        <v>42.241379310344797</v>
      </c>
      <c r="I215">
        <v>4488.1988974693504</v>
      </c>
      <c r="J215">
        <v>12.8971232685901</v>
      </c>
      <c r="K215">
        <v>0</v>
      </c>
      <c r="L215">
        <v>0</v>
      </c>
      <c r="M215">
        <v>0</v>
      </c>
      <c r="N215">
        <v>20</v>
      </c>
      <c r="O215">
        <v>60</v>
      </c>
      <c r="P215">
        <v>50</v>
      </c>
      <c r="Q215">
        <v>40</v>
      </c>
      <c r="R215">
        <v>43</v>
      </c>
      <c r="S215">
        <v>14</v>
      </c>
      <c r="T215">
        <v>18</v>
      </c>
      <c r="U215">
        <v>82</v>
      </c>
      <c r="V215">
        <v>21</v>
      </c>
      <c r="W215">
        <v>0</v>
      </c>
      <c r="X215">
        <v>4</v>
      </c>
      <c r="Y215">
        <v>12</v>
      </c>
      <c r="Z215">
        <f t="shared" si="9"/>
        <v>8</v>
      </c>
      <c r="AA215">
        <f t="shared" si="10"/>
        <v>561.0248621836688</v>
      </c>
      <c r="AB215">
        <f t="shared" si="11"/>
        <v>43.5</v>
      </c>
    </row>
    <row r="216" spans="1:28" x14ac:dyDescent="0.3">
      <c r="A216">
        <v>214</v>
      </c>
      <c r="B216">
        <v>214</v>
      </c>
      <c r="C216" t="s">
        <v>238</v>
      </c>
      <c r="D216" s="1">
        <v>42492</v>
      </c>
      <c r="E216">
        <v>334</v>
      </c>
      <c r="F216">
        <v>4.2263764317711496</v>
      </c>
      <c r="G216">
        <v>14.7897205588822</v>
      </c>
      <c r="H216">
        <v>31.437125748503</v>
      </c>
      <c r="I216">
        <v>4558.9887909204899</v>
      </c>
      <c r="J216">
        <v>13.6496670386841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68</v>
      </c>
      <c r="Q216">
        <v>69</v>
      </c>
      <c r="R216">
        <v>41</v>
      </c>
      <c r="S216">
        <v>33</v>
      </c>
      <c r="T216">
        <v>59</v>
      </c>
      <c r="U216">
        <v>57</v>
      </c>
      <c r="V216">
        <v>7</v>
      </c>
      <c r="W216">
        <v>0</v>
      </c>
      <c r="X216">
        <v>6</v>
      </c>
      <c r="Y216">
        <v>12</v>
      </c>
      <c r="Z216">
        <f t="shared" si="9"/>
        <v>6</v>
      </c>
      <c r="AA216">
        <f t="shared" si="10"/>
        <v>759.83146515341502</v>
      </c>
      <c r="AB216">
        <f t="shared" si="11"/>
        <v>55.666666666666664</v>
      </c>
    </row>
    <row r="217" spans="1:28" x14ac:dyDescent="0.3">
      <c r="A217">
        <v>215</v>
      </c>
      <c r="B217">
        <v>215</v>
      </c>
      <c r="C217" t="s">
        <v>239</v>
      </c>
      <c r="D217" s="1">
        <v>42467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-1</v>
      </c>
      <c r="Y217">
        <v>-1</v>
      </c>
      <c r="Z217">
        <f t="shared" si="9"/>
        <v>0</v>
      </c>
      <c r="AA217" t="str">
        <f t="shared" si="10"/>
        <v/>
      </c>
      <c r="AB217" t="str">
        <f t="shared" si="11"/>
        <v/>
      </c>
    </row>
    <row r="218" spans="1:28" x14ac:dyDescent="0.3">
      <c r="A218">
        <v>216</v>
      </c>
      <c r="B218">
        <v>216</v>
      </c>
      <c r="C218" t="s">
        <v>240</v>
      </c>
      <c r="D218" s="1">
        <v>42459</v>
      </c>
      <c r="E218">
        <v>688</v>
      </c>
      <c r="F218">
        <v>4.1234565751495396</v>
      </c>
      <c r="G218">
        <v>13.137887596899199</v>
      </c>
      <c r="H218">
        <v>28.3430232558139</v>
      </c>
      <c r="I218">
        <v>9051.7721838020607</v>
      </c>
      <c r="J218">
        <v>13.1566456159913</v>
      </c>
      <c r="K218">
        <v>52</v>
      </c>
      <c r="L218">
        <v>79</v>
      </c>
      <c r="M218">
        <v>53</v>
      </c>
      <c r="N218">
        <v>70</v>
      </c>
      <c r="O218">
        <v>0</v>
      </c>
      <c r="P218">
        <v>0</v>
      </c>
      <c r="Q218">
        <v>28</v>
      </c>
      <c r="R218">
        <v>87</v>
      </c>
      <c r="S218">
        <v>84</v>
      </c>
      <c r="T218">
        <v>65</v>
      </c>
      <c r="U218">
        <v>55</v>
      </c>
      <c r="V218">
        <v>52</v>
      </c>
      <c r="W218">
        <v>63</v>
      </c>
      <c r="X218">
        <v>1</v>
      </c>
      <c r="Y218">
        <v>13</v>
      </c>
      <c r="Z218">
        <f t="shared" si="9"/>
        <v>12</v>
      </c>
      <c r="AA218">
        <f t="shared" si="10"/>
        <v>754.31434865017172</v>
      </c>
      <c r="AB218">
        <f t="shared" si="11"/>
        <v>57.333333333333336</v>
      </c>
    </row>
    <row r="219" spans="1:28" x14ac:dyDescent="0.3">
      <c r="A219">
        <v>217</v>
      </c>
      <c r="B219">
        <v>217</v>
      </c>
      <c r="C219" t="s">
        <v>241</v>
      </c>
      <c r="D219" s="1">
        <v>42485</v>
      </c>
      <c r="E219">
        <v>357</v>
      </c>
      <c r="F219">
        <v>3.6776859202055001</v>
      </c>
      <c r="G219">
        <v>13.449906629318299</v>
      </c>
      <c r="H219">
        <v>38.935574229691802</v>
      </c>
      <c r="I219">
        <v>4527.9670694767201</v>
      </c>
      <c r="J219">
        <v>12.6833811469936</v>
      </c>
      <c r="K219">
        <v>0</v>
      </c>
      <c r="L219">
        <v>0</v>
      </c>
      <c r="M219">
        <v>0</v>
      </c>
      <c r="N219">
        <v>0</v>
      </c>
      <c r="O219">
        <v>48</v>
      </c>
      <c r="P219">
        <v>35</v>
      </c>
      <c r="Q219">
        <v>30</v>
      </c>
      <c r="R219">
        <v>32</v>
      </c>
      <c r="S219">
        <v>37</v>
      </c>
      <c r="T219">
        <v>35</v>
      </c>
      <c r="U219">
        <v>55</v>
      </c>
      <c r="V219">
        <v>47</v>
      </c>
      <c r="W219">
        <v>38</v>
      </c>
      <c r="X219">
        <v>5</v>
      </c>
      <c r="Y219">
        <v>13</v>
      </c>
      <c r="Z219">
        <f t="shared" si="9"/>
        <v>8</v>
      </c>
      <c r="AA219">
        <f t="shared" si="10"/>
        <v>565.99588368459001</v>
      </c>
      <c r="AB219">
        <f t="shared" si="11"/>
        <v>44.625</v>
      </c>
    </row>
    <row r="220" spans="1:28" x14ac:dyDescent="0.3">
      <c r="A220">
        <v>218</v>
      </c>
      <c r="B220">
        <v>218</v>
      </c>
      <c r="C220" t="s">
        <v>242</v>
      </c>
      <c r="D220" s="1">
        <v>42464</v>
      </c>
      <c r="E220">
        <v>26</v>
      </c>
      <c r="F220">
        <v>4.0730265918852497</v>
      </c>
      <c r="G220">
        <v>13.2544871794871</v>
      </c>
      <c r="H220">
        <v>19.230769230769202</v>
      </c>
      <c r="I220">
        <v>311.13959752548601</v>
      </c>
      <c r="J220">
        <v>11.966907597134099</v>
      </c>
      <c r="K220">
        <v>0</v>
      </c>
      <c r="L220">
        <v>26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f t="shared" si="9"/>
        <v>0</v>
      </c>
      <c r="AA220" t="str">
        <f t="shared" si="10"/>
        <v/>
      </c>
      <c r="AB220" t="str">
        <f t="shared" si="11"/>
        <v/>
      </c>
    </row>
    <row r="221" spans="1:28" x14ac:dyDescent="0.3">
      <c r="A221">
        <v>219</v>
      </c>
      <c r="B221">
        <v>219</v>
      </c>
      <c r="C221" t="s">
        <v>243</v>
      </c>
      <c r="D221" s="1">
        <v>42481</v>
      </c>
      <c r="E221">
        <v>59</v>
      </c>
      <c r="F221">
        <v>6.4516920611523396</v>
      </c>
      <c r="G221">
        <v>21.109322033898302</v>
      </c>
      <c r="H221">
        <v>13.559322033898299</v>
      </c>
      <c r="I221">
        <v>1029.7522735013499</v>
      </c>
      <c r="J221">
        <v>17.453428364429701</v>
      </c>
      <c r="K221">
        <v>0</v>
      </c>
      <c r="L221">
        <v>0</v>
      </c>
      <c r="M221">
        <v>0</v>
      </c>
      <c r="N221">
        <v>13</v>
      </c>
      <c r="O221">
        <v>0</v>
      </c>
      <c r="P221">
        <v>12</v>
      </c>
      <c r="Q221">
        <v>34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>
        <v>7</v>
      </c>
      <c r="Z221">
        <f t="shared" si="9"/>
        <v>3</v>
      </c>
      <c r="AA221">
        <f t="shared" si="10"/>
        <v>343.25075783378333</v>
      </c>
      <c r="AB221">
        <f t="shared" si="11"/>
        <v>19.666666666666668</v>
      </c>
    </row>
    <row r="222" spans="1:28" x14ac:dyDescent="0.3">
      <c r="A222">
        <v>220</v>
      </c>
      <c r="B222">
        <v>220</v>
      </c>
      <c r="C222" t="s">
        <v>244</v>
      </c>
      <c r="D222" s="1">
        <v>42461</v>
      </c>
      <c r="E222">
        <v>325</v>
      </c>
      <c r="F222">
        <v>4.04248277602571</v>
      </c>
      <c r="G222">
        <v>13.817282051282</v>
      </c>
      <c r="H222">
        <v>43.384615384615302</v>
      </c>
      <c r="I222">
        <v>4420.7832691517397</v>
      </c>
      <c r="J222">
        <v>13.602410058928401</v>
      </c>
      <c r="K222">
        <v>13</v>
      </c>
      <c r="L222">
        <v>36</v>
      </c>
      <c r="M222">
        <v>6</v>
      </c>
      <c r="N222">
        <v>19</v>
      </c>
      <c r="O222">
        <v>14</v>
      </c>
      <c r="P222">
        <v>14</v>
      </c>
      <c r="Q222">
        <v>56</v>
      </c>
      <c r="R222">
        <v>71</v>
      </c>
      <c r="S222">
        <v>8</v>
      </c>
      <c r="T222">
        <v>20</v>
      </c>
      <c r="U222">
        <v>13</v>
      </c>
      <c r="V222">
        <v>9</v>
      </c>
      <c r="W222">
        <v>46</v>
      </c>
      <c r="X222">
        <v>1</v>
      </c>
      <c r="Y222">
        <v>13</v>
      </c>
      <c r="Z222">
        <f t="shared" si="9"/>
        <v>12</v>
      </c>
      <c r="AA222">
        <f t="shared" si="10"/>
        <v>368.39860576264499</v>
      </c>
      <c r="AB222">
        <f t="shared" si="11"/>
        <v>27.083333333333332</v>
      </c>
    </row>
    <row r="223" spans="1:28" x14ac:dyDescent="0.3">
      <c r="A223">
        <v>221</v>
      </c>
      <c r="B223">
        <v>221</v>
      </c>
      <c r="C223" t="s">
        <v>245</v>
      </c>
      <c r="D223" s="1">
        <v>42474</v>
      </c>
      <c r="E223">
        <v>203</v>
      </c>
      <c r="F223">
        <v>3.1533748100145198</v>
      </c>
      <c r="G223">
        <v>15.144088669950699</v>
      </c>
      <c r="H223">
        <v>39.408866995073801</v>
      </c>
      <c r="I223">
        <v>2525.1415652503501</v>
      </c>
      <c r="J223">
        <v>12.439121011085399</v>
      </c>
      <c r="K223">
        <v>0</v>
      </c>
      <c r="L223">
        <v>0</v>
      </c>
      <c r="M223">
        <v>7</v>
      </c>
      <c r="N223">
        <v>2</v>
      </c>
      <c r="O223">
        <v>5</v>
      </c>
      <c r="P223">
        <v>23</v>
      </c>
      <c r="Q223">
        <v>3</v>
      </c>
      <c r="R223">
        <v>9</v>
      </c>
      <c r="S223">
        <v>8</v>
      </c>
      <c r="T223">
        <v>33</v>
      </c>
      <c r="U223">
        <v>23</v>
      </c>
      <c r="V223">
        <v>47</v>
      </c>
      <c r="W223">
        <v>43</v>
      </c>
      <c r="X223">
        <v>3</v>
      </c>
      <c r="Y223">
        <v>13</v>
      </c>
      <c r="Z223">
        <f t="shared" si="9"/>
        <v>10</v>
      </c>
      <c r="AA223">
        <f t="shared" si="10"/>
        <v>252.51415652503502</v>
      </c>
      <c r="AB223">
        <f t="shared" si="11"/>
        <v>20.3</v>
      </c>
    </row>
    <row r="224" spans="1:28" x14ac:dyDescent="0.3">
      <c r="A224">
        <v>222</v>
      </c>
      <c r="B224">
        <v>222</v>
      </c>
      <c r="C224" t="s">
        <v>246</v>
      </c>
      <c r="D224" s="1">
        <v>42503</v>
      </c>
      <c r="E224">
        <v>30</v>
      </c>
      <c r="F224">
        <v>5.5438047066913496</v>
      </c>
      <c r="G224">
        <v>18.063333333333301</v>
      </c>
      <c r="H224">
        <v>40</v>
      </c>
      <c r="I224">
        <v>482.90459384074597</v>
      </c>
      <c r="J224">
        <v>16.096819794691498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1</v>
      </c>
      <c r="S224">
        <v>7</v>
      </c>
      <c r="T224">
        <v>15</v>
      </c>
      <c r="U224">
        <v>4</v>
      </c>
      <c r="V224">
        <v>2</v>
      </c>
      <c r="W224">
        <v>0</v>
      </c>
      <c r="X224">
        <v>7</v>
      </c>
      <c r="Y224">
        <v>12</v>
      </c>
      <c r="Z224">
        <f t="shared" si="9"/>
        <v>5</v>
      </c>
      <c r="AA224">
        <f t="shared" si="10"/>
        <v>96.580918768149189</v>
      </c>
      <c r="AB224">
        <f t="shared" si="11"/>
        <v>6</v>
      </c>
    </row>
    <row r="225" spans="1:28" x14ac:dyDescent="0.3">
      <c r="A225">
        <v>223</v>
      </c>
      <c r="B225">
        <v>223</v>
      </c>
      <c r="C225" t="s">
        <v>247</v>
      </c>
      <c r="D225" s="1">
        <v>42467</v>
      </c>
      <c r="E225">
        <v>393</v>
      </c>
      <c r="F225">
        <v>3.8243357454295599</v>
      </c>
      <c r="G225">
        <v>13.928117048346</v>
      </c>
      <c r="H225">
        <v>42.493638676844697</v>
      </c>
      <c r="I225">
        <v>5205.2875478094502</v>
      </c>
      <c r="J225">
        <v>13.2450064829757</v>
      </c>
      <c r="K225">
        <v>0</v>
      </c>
      <c r="L225">
        <v>14</v>
      </c>
      <c r="M225">
        <v>59</v>
      </c>
      <c r="N225">
        <v>72</v>
      </c>
      <c r="O225">
        <v>41</v>
      </c>
      <c r="P225">
        <v>9</v>
      </c>
      <c r="Q225">
        <v>2</v>
      </c>
      <c r="R225">
        <v>15</v>
      </c>
      <c r="S225">
        <v>22</v>
      </c>
      <c r="T225">
        <v>11</v>
      </c>
      <c r="U225">
        <v>16</v>
      </c>
      <c r="V225">
        <v>62</v>
      </c>
      <c r="W225">
        <v>70</v>
      </c>
      <c r="X225">
        <v>2</v>
      </c>
      <c r="Y225">
        <v>13</v>
      </c>
      <c r="Z225">
        <f t="shared" si="9"/>
        <v>11</v>
      </c>
      <c r="AA225">
        <f t="shared" si="10"/>
        <v>473.20795889176821</v>
      </c>
      <c r="AB225">
        <f t="shared" si="11"/>
        <v>35.727272727272727</v>
      </c>
    </row>
    <row r="226" spans="1:28" x14ac:dyDescent="0.3">
      <c r="A226">
        <v>224</v>
      </c>
      <c r="B226">
        <v>224</v>
      </c>
      <c r="C226" t="s">
        <v>248</v>
      </c>
      <c r="D226" s="1">
        <v>42474</v>
      </c>
      <c r="E226">
        <v>397</v>
      </c>
      <c r="F226">
        <v>4.2375100714816503</v>
      </c>
      <c r="G226">
        <v>15.2567170445004</v>
      </c>
      <c r="H226">
        <v>51.637279596977301</v>
      </c>
      <c r="I226">
        <v>6102.8918028125299</v>
      </c>
      <c r="J226">
        <v>15.372523432777101</v>
      </c>
      <c r="K226">
        <v>0</v>
      </c>
      <c r="L226">
        <v>0</v>
      </c>
      <c r="M226">
        <v>36</v>
      </c>
      <c r="N226">
        <v>61</v>
      </c>
      <c r="O226">
        <v>26</v>
      </c>
      <c r="P226">
        <v>36</v>
      </c>
      <c r="Q226">
        <v>63</v>
      </c>
      <c r="R226">
        <v>57</v>
      </c>
      <c r="S226">
        <v>61</v>
      </c>
      <c r="T226">
        <v>19</v>
      </c>
      <c r="U226">
        <v>2</v>
      </c>
      <c r="V226">
        <v>16</v>
      </c>
      <c r="W226">
        <v>20</v>
      </c>
      <c r="X226">
        <v>3</v>
      </c>
      <c r="Y226">
        <v>13</v>
      </c>
      <c r="Z226">
        <f t="shared" si="9"/>
        <v>10</v>
      </c>
      <c r="AA226">
        <f t="shared" si="10"/>
        <v>610.28918028125304</v>
      </c>
      <c r="AB226">
        <f t="shared" si="11"/>
        <v>39.700000000000003</v>
      </c>
    </row>
    <row r="227" spans="1:28" x14ac:dyDescent="0.3">
      <c r="A227">
        <v>225</v>
      </c>
      <c r="B227">
        <v>225</v>
      </c>
      <c r="C227" t="s">
        <v>249</v>
      </c>
      <c r="D227" s="1">
        <v>42489</v>
      </c>
      <c r="E227">
        <v>292</v>
      </c>
      <c r="F227">
        <v>3.1180079607210698</v>
      </c>
      <c r="G227">
        <v>12.1003995433789</v>
      </c>
      <c r="H227">
        <v>39.041095890410901</v>
      </c>
      <c r="I227">
        <v>3404.2394456288498</v>
      </c>
      <c r="J227">
        <v>11.6583542658522</v>
      </c>
      <c r="K227">
        <v>0</v>
      </c>
      <c r="L227">
        <v>0</v>
      </c>
      <c r="M227">
        <v>0</v>
      </c>
      <c r="N227">
        <v>0</v>
      </c>
      <c r="O227">
        <v>22</v>
      </c>
      <c r="P227">
        <v>54</v>
      </c>
      <c r="Q227">
        <v>0</v>
      </c>
      <c r="R227">
        <v>23</v>
      </c>
      <c r="S227">
        <v>23</v>
      </c>
      <c r="T227">
        <v>0</v>
      </c>
      <c r="U227">
        <v>46</v>
      </c>
      <c r="V227">
        <v>66</v>
      </c>
      <c r="W227">
        <v>58</v>
      </c>
      <c r="X227">
        <v>5</v>
      </c>
      <c r="Y227">
        <v>13</v>
      </c>
      <c r="Z227">
        <f t="shared" si="9"/>
        <v>8</v>
      </c>
      <c r="AA227">
        <f t="shared" si="10"/>
        <v>425.52993070360623</v>
      </c>
      <c r="AB227">
        <f t="shared" si="11"/>
        <v>36.5</v>
      </c>
    </row>
    <row r="228" spans="1:28" x14ac:dyDescent="0.3">
      <c r="A228">
        <v>226</v>
      </c>
      <c r="B228">
        <v>226</v>
      </c>
      <c r="C228" t="s">
        <v>250</v>
      </c>
      <c r="D228" s="1">
        <v>42465</v>
      </c>
      <c r="E228">
        <v>312</v>
      </c>
      <c r="F228">
        <v>3.8477690169532699</v>
      </c>
      <c r="G228">
        <v>15.8366987179487</v>
      </c>
      <c r="H228">
        <v>38.1410256410256</v>
      </c>
      <c r="I228">
        <v>4370.2420102940696</v>
      </c>
      <c r="J228">
        <v>14.007185930429699</v>
      </c>
      <c r="K228">
        <v>0</v>
      </c>
      <c r="L228">
        <v>17</v>
      </c>
      <c r="M228">
        <v>12</v>
      </c>
      <c r="N228">
        <v>27</v>
      </c>
      <c r="O228">
        <v>19</v>
      </c>
      <c r="P228">
        <v>24</v>
      </c>
      <c r="Q228">
        <v>12</v>
      </c>
      <c r="R228">
        <v>36</v>
      </c>
      <c r="S228">
        <v>37</v>
      </c>
      <c r="T228">
        <v>28</v>
      </c>
      <c r="U228">
        <v>28</v>
      </c>
      <c r="V228">
        <v>30</v>
      </c>
      <c r="W228">
        <v>42</v>
      </c>
      <c r="X228">
        <v>2</v>
      </c>
      <c r="Y228">
        <v>13</v>
      </c>
      <c r="Z228">
        <f t="shared" si="9"/>
        <v>11</v>
      </c>
      <c r="AA228">
        <f t="shared" si="10"/>
        <v>397.29472820855176</v>
      </c>
      <c r="AB228">
        <f t="shared" si="11"/>
        <v>28.363636363636363</v>
      </c>
    </row>
    <row r="229" spans="1:28" x14ac:dyDescent="0.3">
      <c r="A229">
        <v>227</v>
      </c>
      <c r="B229">
        <v>227</v>
      </c>
      <c r="C229" t="s">
        <v>251</v>
      </c>
      <c r="D229" s="1">
        <v>42475</v>
      </c>
      <c r="E229">
        <v>210</v>
      </c>
      <c r="F229">
        <v>5.2034255983079696</v>
      </c>
      <c r="G229">
        <v>15.105</v>
      </c>
      <c r="H229">
        <v>26.190476190476101</v>
      </c>
      <c r="I229">
        <v>3085.3296263737502</v>
      </c>
      <c r="J229">
        <v>14.692045839875</v>
      </c>
      <c r="K229">
        <v>0</v>
      </c>
      <c r="L229">
        <v>0</v>
      </c>
      <c r="M229">
        <v>2</v>
      </c>
      <c r="N229">
        <v>0</v>
      </c>
      <c r="O229">
        <v>16</v>
      </c>
      <c r="P229">
        <v>32</v>
      </c>
      <c r="Q229">
        <v>23</v>
      </c>
      <c r="R229">
        <v>26</v>
      </c>
      <c r="S229">
        <v>8</v>
      </c>
      <c r="T229">
        <v>21</v>
      </c>
      <c r="U229">
        <v>30</v>
      </c>
      <c r="V229">
        <v>13</v>
      </c>
      <c r="W229">
        <v>39</v>
      </c>
      <c r="X229">
        <v>3</v>
      </c>
      <c r="Y229">
        <v>13</v>
      </c>
      <c r="Z229">
        <f t="shared" si="9"/>
        <v>10</v>
      </c>
      <c r="AA229">
        <f t="shared" si="10"/>
        <v>308.53296263737502</v>
      </c>
      <c r="AB229">
        <f t="shared" si="11"/>
        <v>21</v>
      </c>
    </row>
    <row r="230" spans="1:28" x14ac:dyDescent="0.3">
      <c r="A230">
        <v>228</v>
      </c>
      <c r="B230">
        <v>228</v>
      </c>
      <c r="C230" t="s">
        <v>252</v>
      </c>
      <c r="D230" s="1">
        <v>42484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-1</v>
      </c>
      <c r="Y230">
        <v>-1</v>
      </c>
      <c r="Z230">
        <f t="shared" si="9"/>
        <v>0</v>
      </c>
      <c r="AA230" t="str">
        <f t="shared" si="10"/>
        <v/>
      </c>
      <c r="AB230" t="str">
        <f t="shared" si="11"/>
        <v/>
      </c>
    </row>
    <row r="231" spans="1:28" x14ac:dyDescent="0.3">
      <c r="A231">
        <v>229</v>
      </c>
      <c r="B231">
        <v>229</v>
      </c>
      <c r="C231" t="s">
        <v>253</v>
      </c>
      <c r="D231" s="1">
        <v>42474</v>
      </c>
      <c r="E231">
        <v>46</v>
      </c>
      <c r="F231">
        <v>5.7075517319819404</v>
      </c>
      <c r="G231">
        <v>16.8217391304347</v>
      </c>
      <c r="H231">
        <v>23.9130434782608</v>
      </c>
      <c r="I231">
        <v>727.19205927895905</v>
      </c>
      <c r="J231">
        <v>15.8085230278034</v>
      </c>
      <c r="K231">
        <v>0</v>
      </c>
      <c r="L231">
        <v>0</v>
      </c>
      <c r="M231">
        <v>14</v>
      </c>
      <c r="N231">
        <v>14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9</v>
      </c>
      <c r="U231">
        <v>3</v>
      </c>
      <c r="V231">
        <v>0</v>
      </c>
      <c r="W231">
        <v>6</v>
      </c>
      <c r="X231">
        <v>3</v>
      </c>
      <c r="Y231">
        <v>13</v>
      </c>
      <c r="Z231">
        <f t="shared" si="9"/>
        <v>10</v>
      </c>
      <c r="AA231">
        <f t="shared" si="10"/>
        <v>72.719205927895899</v>
      </c>
      <c r="AB231">
        <f t="shared" si="11"/>
        <v>4.5999999999999996</v>
      </c>
    </row>
    <row r="232" spans="1:28" x14ac:dyDescent="0.3">
      <c r="A232">
        <v>230</v>
      </c>
      <c r="B232">
        <v>230</v>
      </c>
      <c r="C232" t="s">
        <v>254</v>
      </c>
      <c r="D232" s="1">
        <v>42504</v>
      </c>
      <c r="E232">
        <v>24</v>
      </c>
      <c r="F232">
        <v>3.4678553527118701</v>
      </c>
      <c r="G232">
        <v>11.5368055555555</v>
      </c>
      <c r="H232">
        <v>37.5</v>
      </c>
      <c r="I232">
        <v>297.82940783799501</v>
      </c>
      <c r="J232">
        <v>12.409558659916399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3</v>
      </c>
      <c r="R232">
        <v>2</v>
      </c>
      <c r="S232">
        <v>11</v>
      </c>
      <c r="T232">
        <v>7</v>
      </c>
      <c r="U232">
        <v>0</v>
      </c>
      <c r="V232">
        <v>0</v>
      </c>
      <c r="W232">
        <v>1</v>
      </c>
      <c r="X232">
        <v>7</v>
      </c>
      <c r="Y232">
        <v>13</v>
      </c>
      <c r="Z232">
        <f t="shared" si="9"/>
        <v>6</v>
      </c>
      <c r="AA232">
        <f t="shared" si="10"/>
        <v>49.638234639665832</v>
      </c>
      <c r="AB232">
        <f t="shared" si="11"/>
        <v>4</v>
      </c>
    </row>
    <row r="233" spans="1:28" x14ac:dyDescent="0.3">
      <c r="A233">
        <v>231</v>
      </c>
      <c r="B233">
        <v>231</v>
      </c>
      <c r="C233" t="s">
        <v>255</v>
      </c>
      <c r="D233" s="1">
        <v>42497</v>
      </c>
      <c r="E233">
        <v>266</v>
      </c>
      <c r="F233">
        <v>5.0252468882073797</v>
      </c>
      <c r="G233">
        <v>16.675000000000001</v>
      </c>
      <c r="H233">
        <v>45.112781954887197</v>
      </c>
      <c r="I233">
        <v>4339.6769335938898</v>
      </c>
      <c r="J233">
        <v>16.314574938322899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34</v>
      </c>
      <c r="R233">
        <v>70</v>
      </c>
      <c r="S233">
        <v>62</v>
      </c>
      <c r="T233">
        <v>58</v>
      </c>
      <c r="U233">
        <v>40</v>
      </c>
      <c r="V233">
        <v>0</v>
      </c>
      <c r="W233">
        <v>0</v>
      </c>
      <c r="X233">
        <v>6</v>
      </c>
      <c r="Y233">
        <v>11</v>
      </c>
      <c r="Z233">
        <f t="shared" si="9"/>
        <v>5</v>
      </c>
      <c r="AA233">
        <f t="shared" si="10"/>
        <v>867.93538671877798</v>
      </c>
      <c r="AB233">
        <f t="shared" si="11"/>
        <v>53.2</v>
      </c>
    </row>
    <row r="234" spans="1:28" x14ac:dyDescent="0.3">
      <c r="A234">
        <v>232</v>
      </c>
      <c r="B234">
        <v>232</v>
      </c>
      <c r="C234" t="s">
        <v>256</v>
      </c>
      <c r="D234" s="1">
        <v>42494</v>
      </c>
      <c r="E234">
        <v>220</v>
      </c>
      <c r="F234">
        <v>4.3634036313022699</v>
      </c>
      <c r="G234">
        <v>13.341666666666599</v>
      </c>
      <c r="H234">
        <v>24.090909090909001</v>
      </c>
      <c r="I234">
        <v>2864.1543657368802</v>
      </c>
      <c r="J234">
        <v>13.0188834806222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34</v>
      </c>
      <c r="Q234">
        <v>71</v>
      </c>
      <c r="R234">
        <v>31</v>
      </c>
      <c r="S234">
        <v>41</v>
      </c>
      <c r="T234">
        <v>2</v>
      </c>
      <c r="U234">
        <v>14</v>
      </c>
      <c r="V234">
        <v>18</v>
      </c>
      <c r="W234">
        <v>9</v>
      </c>
      <c r="X234">
        <v>6</v>
      </c>
      <c r="Y234">
        <v>13</v>
      </c>
      <c r="Z234">
        <f t="shared" si="9"/>
        <v>7</v>
      </c>
      <c r="AA234">
        <f t="shared" si="10"/>
        <v>409.16490939098287</v>
      </c>
      <c r="AB234">
        <f t="shared" si="11"/>
        <v>31.428571428571427</v>
      </c>
    </row>
    <row r="235" spans="1:28" x14ac:dyDescent="0.3">
      <c r="A235">
        <v>233</v>
      </c>
      <c r="B235">
        <v>233</v>
      </c>
      <c r="C235" t="s">
        <v>257</v>
      </c>
      <c r="D235" s="1">
        <v>42502</v>
      </c>
      <c r="E235">
        <v>311</v>
      </c>
      <c r="F235">
        <v>3.3590531030734998</v>
      </c>
      <c r="G235">
        <v>14.4975884244373</v>
      </c>
      <c r="H235">
        <v>45.016077170418001</v>
      </c>
      <c r="I235">
        <v>4098.6705837941799</v>
      </c>
      <c r="J235">
        <v>13.1790050925858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</v>
      </c>
      <c r="R235">
        <v>40</v>
      </c>
      <c r="S235">
        <v>32</v>
      </c>
      <c r="T235">
        <v>78</v>
      </c>
      <c r="U235">
        <v>70</v>
      </c>
      <c r="V235">
        <v>37</v>
      </c>
      <c r="W235">
        <v>31</v>
      </c>
      <c r="X235">
        <v>7</v>
      </c>
      <c r="Y235">
        <v>13</v>
      </c>
      <c r="Z235">
        <f t="shared" si="9"/>
        <v>6</v>
      </c>
      <c r="AA235">
        <f t="shared" si="10"/>
        <v>683.1117639656967</v>
      </c>
      <c r="AB235">
        <f t="shared" si="11"/>
        <v>51.833333333333336</v>
      </c>
    </row>
    <row r="236" spans="1:28" x14ac:dyDescent="0.3">
      <c r="A236">
        <v>234</v>
      </c>
      <c r="B236">
        <v>234</v>
      </c>
      <c r="C236" t="s">
        <v>258</v>
      </c>
      <c r="D236" s="1">
        <v>42461</v>
      </c>
      <c r="E236">
        <v>193</v>
      </c>
      <c r="F236">
        <v>3.11320619252986</v>
      </c>
      <c r="G236">
        <v>13.146632124352299</v>
      </c>
      <c r="H236">
        <v>38.860103626943001</v>
      </c>
      <c r="I236">
        <v>2372.4649343302199</v>
      </c>
      <c r="J236">
        <v>12.2925644265814</v>
      </c>
      <c r="K236">
        <v>3</v>
      </c>
      <c r="L236">
        <v>13</v>
      </c>
      <c r="M236">
        <v>21</v>
      </c>
      <c r="N236">
        <v>15</v>
      </c>
      <c r="O236">
        <v>15</v>
      </c>
      <c r="P236">
        <v>30</v>
      </c>
      <c r="Q236">
        <v>8</v>
      </c>
      <c r="R236">
        <v>8</v>
      </c>
      <c r="S236">
        <v>26</v>
      </c>
      <c r="T236">
        <v>13</v>
      </c>
      <c r="U236">
        <v>10</v>
      </c>
      <c r="V236">
        <v>23</v>
      </c>
      <c r="W236">
        <v>8</v>
      </c>
      <c r="X236">
        <v>1</v>
      </c>
      <c r="Y236">
        <v>13</v>
      </c>
      <c r="Z236">
        <f t="shared" si="9"/>
        <v>12</v>
      </c>
      <c r="AA236">
        <f t="shared" si="10"/>
        <v>197.70541119418499</v>
      </c>
      <c r="AB236">
        <f t="shared" si="11"/>
        <v>16.083333333333332</v>
      </c>
    </row>
    <row r="237" spans="1:28" x14ac:dyDescent="0.3">
      <c r="A237">
        <v>235</v>
      </c>
      <c r="B237">
        <v>235</v>
      </c>
      <c r="C237" t="s">
        <v>259</v>
      </c>
      <c r="D237" s="1">
        <v>42465</v>
      </c>
      <c r="E237">
        <v>291</v>
      </c>
      <c r="F237">
        <v>4.6816741634966998</v>
      </c>
      <c r="G237">
        <v>14.549255441008</v>
      </c>
      <c r="H237">
        <v>27.491408934707898</v>
      </c>
      <c r="I237">
        <v>4013.03134991466</v>
      </c>
      <c r="J237">
        <v>13.790485738538299</v>
      </c>
      <c r="K237">
        <v>0</v>
      </c>
      <c r="L237">
        <v>6</v>
      </c>
      <c r="M237">
        <v>0</v>
      </c>
      <c r="N237">
        <v>17</v>
      </c>
      <c r="O237">
        <v>25</v>
      </c>
      <c r="P237">
        <v>11</v>
      </c>
      <c r="Q237">
        <v>0</v>
      </c>
      <c r="R237">
        <v>37</v>
      </c>
      <c r="S237">
        <v>47</v>
      </c>
      <c r="T237">
        <v>49</v>
      </c>
      <c r="U237">
        <v>14</v>
      </c>
      <c r="V237">
        <v>41</v>
      </c>
      <c r="W237">
        <v>44</v>
      </c>
      <c r="X237">
        <v>2</v>
      </c>
      <c r="Y237">
        <v>13</v>
      </c>
      <c r="Z237">
        <f t="shared" si="9"/>
        <v>11</v>
      </c>
      <c r="AA237">
        <f t="shared" si="10"/>
        <v>364.82103181042362</v>
      </c>
      <c r="AB237">
        <f t="shared" si="11"/>
        <v>26.454545454545453</v>
      </c>
    </row>
    <row r="238" spans="1:28" x14ac:dyDescent="0.3">
      <c r="A238">
        <v>236</v>
      </c>
      <c r="B238">
        <v>236</v>
      </c>
      <c r="C238" t="s">
        <v>260</v>
      </c>
      <c r="D238" s="1">
        <v>42478</v>
      </c>
      <c r="E238">
        <v>209</v>
      </c>
      <c r="F238">
        <v>2.8479355827343502</v>
      </c>
      <c r="G238">
        <v>14.016108452950499</v>
      </c>
      <c r="H238">
        <v>28.229665071770299</v>
      </c>
      <c r="I238">
        <v>2316.7109938059498</v>
      </c>
      <c r="J238">
        <v>11.084741597157601</v>
      </c>
      <c r="K238">
        <v>0</v>
      </c>
      <c r="L238">
        <v>0</v>
      </c>
      <c r="M238">
        <v>0</v>
      </c>
      <c r="N238">
        <v>41</v>
      </c>
      <c r="O238">
        <v>21</v>
      </c>
      <c r="P238">
        <v>0</v>
      </c>
      <c r="Q238">
        <v>0</v>
      </c>
      <c r="R238">
        <v>4</v>
      </c>
      <c r="S238">
        <v>25</v>
      </c>
      <c r="T238">
        <v>54</v>
      </c>
      <c r="U238">
        <v>11</v>
      </c>
      <c r="V238">
        <v>30</v>
      </c>
      <c r="W238">
        <v>23</v>
      </c>
      <c r="X238">
        <v>4</v>
      </c>
      <c r="Y238">
        <v>13</v>
      </c>
      <c r="Z238">
        <f t="shared" si="9"/>
        <v>9</v>
      </c>
      <c r="AA238">
        <f t="shared" si="10"/>
        <v>257.41233264510555</v>
      </c>
      <c r="AB238">
        <f t="shared" si="11"/>
        <v>23.222222222222221</v>
      </c>
    </row>
    <row r="239" spans="1:28" x14ac:dyDescent="0.3">
      <c r="A239">
        <v>237</v>
      </c>
      <c r="B239">
        <v>237</v>
      </c>
      <c r="C239" t="s">
        <v>261</v>
      </c>
      <c r="D239" s="1">
        <v>42459</v>
      </c>
      <c r="E239">
        <v>449</v>
      </c>
      <c r="F239">
        <v>5.7449839789626704</v>
      </c>
      <c r="G239">
        <v>15.5691907943578</v>
      </c>
      <c r="H239">
        <v>25.835189309576801</v>
      </c>
      <c r="I239">
        <v>6779.1686466077099</v>
      </c>
      <c r="J239">
        <v>15.0983711505739</v>
      </c>
      <c r="K239">
        <v>33</v>
      </c>
      <c r="L239">
        <v>31</v>
      </c>
      <c r="M239">
        <v>30</v>
      </c>
      <c r="N239">
        <v>26</v>
      </c>
      <c r="O239">
        <v>26</v>
      </c>
      <c r="P239">
        <v>35</v>
      </c>
      <c r="Q239">
        <v>21</v>
      </c>
      <c r="R239">
        <v>14</v>
      </c>
      <c r="S239">
        <v>34</v>
      </c>
      <c r="T239">
        <v>29</v>
      </c>
      <c r="U239">
        <v>29</v>
      </c>
      <c r="V239">
        <v>80</v>
      </c>
      <c r="W239">
        <v>61</v>
      </c>
      <c r="X239">
        <v>1</v>
      </c>
      <c r="Y239">
        <v>13</v>
      </c>
      <c r="Z239">
        <f t="shared" si="9"/>
        <v>12</v>
      </c>
      <c r="AA239">
        <f t="shared" si="10"/>
        <v>564.93072055064249</v>
      </c>
      <c r="AB239">
        <f t="shared" si="11"/>
        <v>37.416666666666664</v>
      </c>
    </row>
    <row r="240" spans="1:28" x14ac:dyDescent="0.3">
      <c r="A240">
        <v>238</v>
      </c>
      <c r="B240">
        <v>238</v>
      </c>
      <c r="C240" t="s">
        <v>262</v>
      </c>
      <c r="D240" s="1">
        <v>42499</v>
      </c>
      <c r="E240">
        <v>316</v>
      </c>
      <c r="F240">
        <v>4.6043523148808703</v>
      </c>
      <c r="G240">
        <v>15.567088607594901</v>
      </c>
      <c r="H240">
        <v>37.974683544303801</v>
      </c>
      <c r="I240">
        <v>4769.4432900567899</v>
      </c>
      <c r="J240">
        <v>15.0931749685341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69</v>
      </c>
      <c r="R240">
        <v>46</v>
      </c>
      <c r="S240">
        <v>41</v>
      </c>
      <c r="T240">
        <v>25</v>
      </c>
      <c r="U240">
        <v>38</v>
      </c>
      <c r="V240">
        <v>52</v>
      </c>
      <c r="W240">
        <v>45</v>
      </c>
      <c r="X240">
        <v>7</v>
      </c>
      <c r="Y240">
        <v>13</v>
      </c>
      <c r="Z240">
        <f t="shared" si="9"/>
        <v>6</v>
      </c>
      <c r="AA240">
        <f t="shared" si="10"/>
        <v>794.90721500946495</v>
      </c>
      <c r="AB240">
        <f t="shared" si="11"/>
        <v>52.666666666666664</v>
      </c>
    </row>
    <row r="241" spans="1:28" x14ac:dyDescent="0.3">
      <c r="A241">
        <v>239</v>
      </c>
      <c r="B241">
        <v>239</v>
      </c>
      <c r="C241" t="s">
        <v>263</v>
      </c>
      <c r="D241" s="1">
        <v>42475</v>
      </c>
      <c r="E241">
        <v>68</v>
      </c>
      <c r="F241">
        <v>6.0905036701197899</v>
      </c>
      <c r="G241">
        <v>16.239215686274498</v>
      </c>
      <c r="H241">
        <v>20.588235294117599</v>
      </c>
      <c r="I241">
        <v>1114.00745298279</v>
      </c>
      <c r="J241">
        <v>16.382462543864602</v>
      </c>
      <c r="K241">
        <v>0</v>
      </c>
      <c r="L241">
        <v>0</v>
      </c>
      <c r="M241">
        <v>8</v>
      </c>
      <c r="N241">
        <v>26</v>
      </c>
      <c r="O241">
        <v>15</v>
      </c>
      <c r="P241">
        <v>0</v>
      </c>
      <c r="Q241">
        <v>19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7</v>
      </c>
      <c r="Z241">
        <f t="shared" si="9"/>
        <v>4</v>
      </c>
      <c r="AA241">
        <f t="shared" si="10"/>
        <v>278.50186324569751</v>
      </c>
      <c r="AB241">
        <f t="shared" si="11"/>
        <v>17</v>
      </c>
    </row>
    <row r="242" spans="1:28" x14ac:dyDescent="0.3">
      <c r="A242">
        <v>240</v>
      </c>
      <c r="B242">
        <v>240</v>
      </c>
      <c r="C242" t="s">
        <v>264</v>
      </c>
      <c r="D242" s="1">
        <v>42468</v>
      </c>
      <c r="E242">
        <v>346</v>
      </c>
      <c r="F242">
        <v>3.6969953790700498</v>
      </c>
      <c r="G242">
        <v>12.465944123313999</v>
      </c>
      <c r="H242">
        <v>47.976878612716703</v>
      </c>
      <c r="I242">
        <v>4524.4850612041701</v>
      </c>
      <c r="J242">
        <v>13.076546419665201</v>
      </c>
      <c r="K242">
        <v>0</v>
      </c>
      <c r="L242">
        <v>17</v>
      </c>
      <c r="M242">
        <v>32</v>
      </c>
      <c r="N242">
        <v>33</v>
      </c>
      <c r="O242">
        <v>33</v>
      </c>
      <c r="P242">
        <v>33</v>
      </c>
      <c r="Q242">
        <v>44</v>
      </c>
      <c r="R242">
        <v>31</v>
      </c>
      <c r="S242">
        <v>13</v>
      </c>
      <c r="T242">
        <v>42</v>
      </c>
      <c r="U242">
        <v>23</v>
      </c>
      <c r="V242">
        <v>22</v>
      </c>
      <c r="W242">
        <v>23</v>
      </c>
      <c r="X242">
        <v>2</v>
      </c>
      <c r="Y242">
        <v>13</v>
      </c>
      <c r="Z242">
        <f t="shared" si="9"/>
        <v>11</v>
      </c>
      <c r="AA242">
        <f t="shared" si="10"/>
        <v>411.31682374583363</v>
      </c>
      <c r="AB242">
        <f t="shared" si="11"/>
        <v>31.454545454545453</v>
      </c>
    </row>
    <row r="243" spans="1:28" x14ac:dyDescent="0.3">
      <c r="A243">
        <v>241</v>
      </c>
      <c r="B243">
        <v>241</v>
      </c>
      <c r="C243" t="s">
        <v>265</v>
      </c>
      <c r="D243" s="1">
        <v>42489</v>
      </c>
      <c r="E243">
        <v>234</v>
      </c>
      <c r="F243">
        <v>4.0991587675321304</v>
      </c>
      <c r="G243">
        <v>11.144943019943</v>
      </c>
      <c r="H243">
        <v>19.658119658119599</v>
      </c>
      <c r="I243">
        <v>2812.50816761736</v>
      </c>
      <c r="J243">
        <v>12.019265673578399</v>
      </c>
      <c r="K243">
        <v>0</v>
      </c>
      <c r="L243">
        <v>0</v>
      </c>
      <c r="M243">
        <v>0</v>
      </c>
      <c r="N243">
        <v>0</v>
      </c>
      <c r="O243">
        <v>22</v>
      </c>
      <c r="P243">
        <v>43</v>
      </c>
      <c r="Q243">
        <v>42</v>
      </c>
      <c r="R243">
        <v>34</v>
      </c>
      <c r="S243">
        <v>0</v>
      </c>
      <c r="T243">
        <v>40</v>
      </c>
      <c r="U243">
        <v>20</v>
      </c>
      <c r="V243">
        <v>0</v>
      </c>
      <c r="W243">
        <v>33</v>
      </c>
      <c r="X243">
        <v>5</v>
      </c>
      <c r="Y243">
        <v>13</v>
      </c>
      <c r="Z243">
        <f t="shared" si="9"/>
        <v>8</v>
      </c>
      <c r="AA243">
        <f t="shared" si="10"/>
        <v>351.56352095216999</v>
      </c>
      <c r="AB243">
        <f t="shared" si="11"/>
        <v>29.25</v>
      </c>
    </row>
    <row r="244" spans="1:28" x14ac:dyDescent="0.3">
      <c r="A244">
        <v>242</v>
      </c>
      <c r="B244">
        <v>242</v>
      </c>
      <c r="C244" t="s">
        <v>266</v>
      </c>
      <c r="D244" s="1">
        <v>42491</v>
      </c>
      <c r="E244">
        <v>479</v>
      </c>
      <c r="F244">
        <v>5.2631490189588197</v>
      </c>
      <c r="G244">
        <v>15.936951983298499</v>
      </c>
      <c r="H244">
        <v>35.073068893528102</v>
      </c>
      <c r="I244">
        <v>7343.1603969297903</v>
      </c>
      <c r="J244">
        <v>15.3301887201039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71</v>
      </c>
      <c r="Q244">
        <v>58</v>
      </c>
      <c r="R244">
        <v>80</v>
      </c>
      <c r="S244">
        <v>43</v>
      </c>
      <c r="T244">
        <v>87</v>
      </c>
      <c r="U244">
        <v>96</v>
      </c>
      <c r="V244">
        <v>10</v>
      </c>
      <c r="W244">
        <v>28</v>
      </c>
      <c r="X244">
        <v>5</v>
      </c>
      <c r="Y244">
        <v>13</v>
      </c>
      <c r="Z244">
        <f t="shared" si="9"/>
        <v>8</v>
      </c>
      <c r="AA244">
        <f t="shared" si="10"/>
        <v>917.89504961622379</v>
      </c>
      <c r="AB244">
        <f t="shared" si="11"/>
        <v>59.875</v>
      </c>
    </row>
    <row r="245" spans="1:28" x14ac:dyDescent="0.3">
      <c r="A245">
        <v>243</v>
      </c>
      <c r="B245">
        <v>243</v>
      </c>
      <c r="C245" t="s">
        <v>267</v>
      </c>
      <c r="D245" s="1">
        <v>42491</v>
      </c>
      <c r="E245">
        <v>39</v>
      </c>
      <c r="F245">
        <v>4.3157204434498198</v>
      </c>
      <c r="G245">
        <v>12.042307692307601</v>
      </c>
      <c r="H245">
        <v>30.769230769230699</v>
      </c>
      <c r="I245">
        <v>561.93467689446095</v>
      </c>
      <c r="J245">
        <v>14.4085814588323</v>
      </c>
      <c r="K245">
        <v>0</v>
      </c>
      <c r="L245">
        <v>0</v>
      </c>
      <c r="M245">
        <v>0</v>
      </c>
      <c r="N245">
        <v>0</v>
      </c>
      <c r="O245">
        <v>4</v>
      </c>
      <c r="P245">
        <v>35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5</v>
      </c>
      <c r="Y245">
        <v>6</v>
      </c>
      <c r="Z245">
        <f t="shared" si="9"/>
        <v>1</v>
      </c>
      <c r="AA245">
        <f t="shared" si="10"/>
        <v>561.93467689446095</v>
      </c>
      <c r="AB245">
        <f t="shared" si="11"/>
        <v>39</v>
      </c>
    </row>
    <row r="246" spans="1:28" x14ac:dyDescent="0.3">
      <c r="A246">
        <v>244</v>
      </c>
      <c r="B246">
        <v>244</v>
      </c>
      <c r="C246" t="s">
        <v>268</v>
      </c>
      <c r="D246" s="1">
        <v>42486</v>
      </c>
      <c r="E246">
        <v>182</v>
      </c>
      <c r="F246">
        <v>3.7466317842124002</v>
      </c>
      <c r="G246">
        <v>12.1489926739926</v>
      </c>
      <c r="H246">
        <v>40.109890109890102</v>
      </c>
      <c r="I246">
        <v>2308.9996709676002</v>
      </c>
      <c r="J246">
        <v>12.686811378942799</v>
      </c>
      <c r="K246">
        <v>0</v>
      </c>
      <c r="L246">
        <v>0</v>
      </c>
      <c r="M246">
        <v>0</v>
      </c>
      <c r="N246">
        <v>0</v>
      </c>
      <c r="O246">
        <v>17</v>
      </c>
      <c r="P246">
        <v>6</v>
      </c>
      <c r="Q246">
        <v>12</v>
      </c>
      <c r="R246">
        <v>8</v>
      </c>
      <c r="S246">
        <v>24</v>
      </c>
      <c r="T246">
        <v>47</v>
      </c>
      <c r="U246">
        <v>47</v>
      </c>
      <c r="V246">
        <v>21</v>
      </c>
      <c r="W246">
        <v>0</v>
      </c>
      <c r="X246">
        <v>5</v>
      </c>
      <c r="Y246">
        <v>12</v>
      </c>
      <c r="Z246">
        <f t="shared" si="9"/>
        <v>7</v>
      </c>
      <c r="AA246">
        <f t="shared" si="10"/>
        <v>329.85709585251431</v>
      </c>
      <c r="AB246">
        <f t="shared" si="11"/>
        <v>26</v>
      </c>
    </row>
    <row r="247" spans="1:28" x14ac:dyDescent="0.3">
      <c r="A247">
        <v>245</v>
      </c>
      <c r="B247">
        <v>245</v>
      </c>
      <c r="C247" s="2" t="s">
        <v>269</v>
      </c>
      <c r="D247" s="1">
        <v>42483</v>
      </c>
      <c r="E247">
        <v>35</v>
      </c>
      <c r="F247">
        <v>4.6731313102620504</v>
      </c>
      <c r="G247">
        <v>15.289047619047601</v>
      </c>
      <c r="H247">
        <v>45.714285714285701</v>
      </c>
      <c r="I247">
        <v>516.74247792159099</v>
      </c>
      <c r="J247">
        <v>14.7640707977597</v>
      </c>
      <c r="K247">
        <v>0</v>
      </c>
      <c r="L247">
        <v>0</v>
      </c>
      <c r="M247">
        <v>0</v>
      </c>
      <c r="N247">
        <v>1</v>
      </c>
      <c r="O247">
        <v>11</v>
      </c>
      <c r="P247">
        <v>17</v>
      </c>
      <c r="Q247">
        <v>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4</v>
      </c>
      <c r="Y247">
        <v>7</v>
      </c>
      <c r="Z247">
        <f t="shared" si="9"/>
        <v>3</v>
      </c>
      <c r="AA247">
        <f t="shared" si="10"/>
        <v>172.24749264053034</v>
      </c>
      <c r="AB247">
        <f t="shared" si="11"/>
        <v>11.666666666666666</v>
      </c>
    </row>
    <row r="248" spans="1:28" x14ac:dyDescent="0.3">
      <c r="A248">
        <v>246</v>
      </c>
      <c r="B248">
        <v>246</v>
      </c>
      <c r="C248" t="s">
        <v>270</v>
      </c>
      <c r="D248" s="1">
        <v>42461</v>
      </c>
      <c r="E248">
        <v>83</v>
      </c>
      <c r="F248">
        <v>7.0643641837161102</v>
      </c>
      <c r="G248">
        <v>13.952409638554199</v>
      </c>
      <c r="H248">
        <v>10.8433734939759</v>
      </c>
      <c r="I248">
        <v>1368.4928761086301</v>
      </c>
      <c r="J248">
        <v>16.487865977212401</v>
      </c>
      <c r="K248">
        <v>19</v>
      </c>
      <c r="L248">
        <v>31</v>
      </c>
      <c r="M248">
        <v>16</v>
      </c>
      <c r="N248">
        <v>7</v>
      </c>
      <c r="O248">
        <v>8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6</v>
      </c>
      <c r="Z248">
        <f t="shared" si="9"/>
        <v>5</v>
      </c>
      <c r="AA248">
        <f t="shared" si="10"/>
        <v>273.698575221726</v>
      </c>
      <c r="AB248">
        <f t="shared" si="11"/>
        <v>16.600000000000001</v>
      </c>
    </row>
    <row r="249" spans="1:28" x14ac:dyDescent="0.3">
      <c r="A249">
        <v>247</v>
      </c>
      <c r="B249">
        <v>247</v>
      </c>
      <c r="C249" t="s">
        <v>271</v>
      </c>
      <c r="D249" s="1">
        <v>42481</v>
      </c>
      <c r="E249">
        <v>219</v>
      </c>
      <c r="F249">
        <v>4.0628300333333804</v>
      </c>
      <c r="G249">
        <v>14.8372907153729</v>
      </c>
      <c r="H249">
        <v>39.726027397260196</v>
      </c>
      <c r="I249">
        <v>3012.4123804023102</v>
      </c>
      <c r="J249">
        <v>13.7553076730699</v>
      </c>
      <c r="K249">
        <v>0</v>
      </c>
      <c r="L249">
        <v>0</v>
      </c>
      <c r="M249">
        <v>0</v>
      </c>
      <c r="N249">
        <v>3</v>
      </c>
      <c r="O249">
        <v>6</v>
      </c>
      <c r="P249">
        <v>19</v>
      </c>
      <c r="Q249">
        <v>27</v>
      </c>
      <c r="R249">
        <v>32</v>
      </c>
      <c r="S249">
        <v>59</v>
      </c>
      <c r="T249">
        <v>44</v>
      </c>
      <c r="U249">
        <v>19</v>
      </c>
      <c r="V249">
        <v>10</v>
      </c>
      <c r="W249">
        <v>0</v>
      </c>
      <c r="X249">
        <v>4</v>
      </c>
      <c r="Y249">
        <v>12</v>
      </c>
      <c r="Z249">
        <f t="shared" si="9"/>
        <v>8</v>
      </c>
      <c r="AA249">
        <f t="shared" si="10"/>
        <v>376.55154755028877</v>
      </c>
      <c r="AB249">
        <f t="shared" si="11"/>
        <v>27.375</v>
      </c>
    </row>
    <row r="250" spans="1:28" x14ac:dyDescent="0.3">
      <c r="A250">
        <v>248</v>
      </c>
      <c r="B250">
        <v>248</v>
      </c>
      <c r="C250" t="s">
        <v>272</v>
      </c>
      <c r="D250" s="1">
        <v>42499</v>
      </c>
      <c r="E250">
        <v>203</v>
      </c>
      <c r="F250">
        <v>3.1600966549883198</v>
      </c>
      <c r="G250">
        <v>11.616502463054101</v>
      </c>
      <c r="H250">
        <v>48.275862068965502</v>
      </c>
      <c r="I250">
        <v>2482.0959685222901</v>
      </c>
      <c r="J250">
        <v>12.227073736563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17</v>
      </c>
      <c r="R250">
        <v>26</v>
      </c>
      <c r="S250">
        <v>27</v>
      </c>
      <c r="T250">
        <v>29</v>
      </c>
      <c r="U250">
        <v>33</v>
      </c>
      <c r="V250">
        <v>35</v>
      </c>
      <c r="W250">
        <v>36</v>
      </c>
      <c r="X250">
        <v>7</v>
      </c>
      <c r="Y250">
        <v>13</v>
      </c>
      <c r="Z250">
        <f t="shared" si="9"/>
        <v>6</v>
      </c>
      <c r="AA250">
        <f t="shared" si="10"/>
        <v>413.68266142038169</v>
      </c>
      <c r="AB250">
        <f t="shared" si="11"/>
        <v>33.833333333333336</v>
      </c>
    </row>
    <row r="251" spans="1:28" x14ac:dyDescent="0.3">
      <c r="A251">
        <v>249</v>
      </c>
      <c r="B251">
        <v>249</v>
      </c>
      <c r="C251" t="s">
        <v>273</v>
      </c>
      <c r="D251" s="1">
        <v>42473</v>
      </c>
      <c r="E251">
        <v>586</v>
      </c>
      <c r="F251">
        <v>5.0489546283807103</v>
      </c>
      <c r="G251">
        <v>14.9175199089874</v>
      </c>
      <c r="H251">
        <v>29.522184300341198</v>
      </c>
      <c r="I251">
        <v>8688.1082945814196</v>
      </c>
      <c r="J251">
        <v>14.8261233695928</v>
      </c>
      <c r="K251">
        <v>0</v>
      </c>
      <c r="L251">
        <v>0</v>
      </c>
      <c r="M251">
        <v>22</v>
      </c>
      <c r="N251">
        <v>0</v>
      </c>
      <c r="O251">
        <v>57</v>
      </c>
      <c r="P251">
        <v>50</v>
      </c>
      <c r="Q251">
        <v>70</v>
      </c>
      <c r="R251">
        <v>55</v>
      </c>
      <c r="S251">
        <v>73</v>
      </c>
      <c r="T251">
        <v>60</v>
      </c>
      <c r="U251">
        <v>68</v>
      </c>
      <c r="V251">
        <v>60</v>
      </c>
      <c r="W251">
        <v>71</v>
      </c>
      <c r="X251">
        <v>3</v>
      </c>
      <c r="Y251">
        <v>13</v>
      </c>
      <c r="Z251">
        <f t="shared" si="9"/>
        <v>10</v>
      </c>
      <c r="AA251">
        <f t="shared" si="10"/>
        <v>868.81082945814194</v>
      </c>
      <c r="AB251">
        <f t="shared" si="11"/>
        <v>58.6</v>
      </c>
    </row>
    <row r="252" spans="1:28" x14ac:dyDescent="0.3">
      <c r="A252">
        <v>250</v>
      </c>
      <c r="B252">
        <v>250</v>
      </c>
      <c r="C252" t="s">
        <v>274</v>
      </c>
      <c r="D252" s="1">
        <v>42475</v>
      </c>
      <c r="E252">
        <v>403</v>
      </c>
      <c r="F252">
        <v>3.4285266086761901</v>
      </c>
      <c r="G252">
        <v>14.283333333333299</v>
      </c>
      <c r="H252">
        <v>39.950372208436697</v>
      </c>
      <c r="I252">
        <v>5256.6993805648999</v>
      </c>
      <c r="J252">
        <v>13.043919058473699</v>
      </c>
      <c r="K252">
        <v>0</v>
      </c>
      <c r="L252">
        <v>0</v>
      </c>
      <c r="M252">
        <v>21</v>
      </c>
      <c r="N252">
        <v>89</v>
      </c>
      <c r="O252">
        <v>40</v>
      </c>
      <c r="P252">
        <v>42</v>
      </c>
      <c r="Q252">
        <v>0</v>
      </c>
      <c r="R252">
        <v>35</v>
      </c>
      <c r="S252">
        <v>26</v>
      </c>
      <c r="T252">
        <v>23</v>
      </c>
      <c r="U252">
        <v>65</v>
      </c>
      <c r="V252">
        <v>62</v>
      </c>
      <c r="W252">
        <v>0</v>
      </c>
      <c r="X252">
        <v>3</v>
      </c>
      <c r="Y252">
        <v>12</v>
      </c>
      <c r="Z252">
        <f t="shared" si="9"/>
        <v>9</v>
      </c>
      <c r="AA252">
        <f t="shared" si="10"/>
        <v>584.0777089516555</v>
      </c>
      <c r="AB252">
        <f t="shared" si="11"/>
        <v>44.777777777777779</v>
      </c>
    </row>
    <row r="253" spans="1:28" x14ac:dyDescent="0.3">
      <c r="A253">
        <v>251</v>
      </c>
      <c r="B253">
        <v>251</v>
      </c>
      <c r="C253" t="s">
        <v>275</v>
      </c>
      <c r="D253" s="1">
        <v>42470</v>
      </c>
      <c r="E253">
        <v>235</v>
      </c>
      <c r="F253">
        <v>5.1614471797477899</v>
      </c>
      <c r="G253">
        <v>15.293546099290699</v>
      </c>
      <c r="H253">
        <v>29.361702127659498</v>
      </c>
      <c r="I253">
        <v>3538.9431697662799</v>
      </c>
      <c r="J253">
        <v>15.059332637303299</v>
      </c>
      <c r="K253">
        <v>0</v>
      </c>
      <c r="L253">
        <v>1</v>
      </c>
      <c r="M253">
        <v>17</v>
      </c>
      <c r="N253">
        <v>16</v>
      </c>
      <c r="O253">
        <v>10</v>
      </c>
      <c r="P253">
        <v>24</v>
      </c>
      <c r="Q253">
        <v>38</v>
      </c>
      <c r="R253">
        <v>26</v>
      </c>
      <c r="S253">
        <v>10</v>
      </c>
      <c r="T253">
        <v>29</v>
      </c>
      <c r="U253">
        <v>20</v>
      </c>
      <c r="V253">
        <v>13</v>
      </c>
      <c r="W253">
        <v>31</v>
      </c>
      <c r="X253">
        <v>2</v>
      </c>
      <c r="Y253">
        <v>13</v>
      </c>
      <c r="Z253">
        <f t="shared" si="9"/>
        <v>11</v>
      </c>
      <c r="AA253">
        <f t="shared" si="10"/>
        <v>321.72210634238905</v>
      </c>
      <c r="AB253">
        <f t="shared" si="11"/>
        <v>21.363636363636363</v>
      </c>
    </row>
    <row r="254" spans="1:28" x14ac:dyDescent="0.3">
      <c r="A254">
        <v>252</v>
      </c>
      <c r="B254">
        <v>252</v>
      </c>
      <c r="C254" t="s">
        <v>276</v>
      </c>
      <c r="D254" s="1">
        <v>42466</v>
      </c>
      <c r="E254">
        <v>216</v>
      </c>
      <c r="F254">
        <v>3.9495112788357201</v>
      </c>
      <c r="G254">
        <v>15.7478395061728</v>
      </c>
      <c r="H254">
        <v>35.648148148148103</v>
      </c>
      <c r="I254">
        <v>3081.4948814907498</v>
      </c>
      <c r="J254">
        <v>14.2661800069016</v>
      </c>
      <c r="K254">
        <v>0</v>
      </c>
      <c r="L254">
        <v>13</v>
      </c>
      <c r="M254">
        <v>10</v>
      </c>
      <c r="N254">
        <v>15</v>
      </c>
      <c r="O254">
        <v>17</v>
      </c>
      <c r="P254">
        <v>4</v>
      </c>
      <c r="Q254">
        <v>10</v>
      </c>
      <c r="R254">
        <v>22</v>
      </c>
      <c r="S254">
        <v>14</v>
      </c>
      <c r="T254">
        <v>21</v>
      </c>
      <c r="U254">
        <v>26</v>
      </c>
      <c r="V254">
        <v>36</v>
      </c>
      <c r="W254">
        <v>28</v>
      </c>
      <c r="X254">
        <v>2</v>
      </c>
      <c r="Y254">
        <v>13</v>
      </c>
      <c r="Z254">
        <f t="shared" si="9"/>
        <v>11</v>
      </c>
      <c r="AA254">
        <f t="shared" si="10"/>
        <v>280.13589831734089</v>
      </c>
      <c r="AB254">
        <f t="shared" si="11"/>
        <v>19.636363636363637</v>
      </c>
    </row>
    <row r="255" spans="1:28" x14ac:dyDescent="0.3">
      <c r="A255">
        <v>253</v>
      </c>
      <c r="B255">
        <v>253</v>
      </c>
      <c r="C255" t="s">
        <v>277</v>
      </c>
      <c r="D255" s="1">
        <v>42498</v>
      </c>
      <c r="E255">
        <v>177</v>
      </c>
      <c r="F255">
        <v>3.2175944112682799</v>
      </c>
      <c r="G255">
        <v>13.916572504708</v>
      </c>
      <c r="H255">
        <v>43.502824858757002</v>
      </c>
      <c r="I255">
        <v>2193.6500464434598</v>
      </c>
      <c r="J255">
        <v>12.393503087251201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2</v>
      </c>
      <c r="R255">
        <v>26</v>
      </c>
      <c r="S255">
        <v>9</v>
      </c>
      <c r="T255">
        <v>37</v>
      </c>
      <c r="U255">
        <v>34</v>
      </c>
      <c r="V255">
        <v>31</v>
      </c>
      <c r="W255">
        <v>36</v>
      </c>
      <c r="X255">
        <v>6</v>
      </c>
      <c r="Y255">
        <v>13</v>
      </c>
      <c r="Z255">
        <f t="shared" si="9"/>
        <v>7</v>
      </c>
      <c r="AA255">
        <f t="shared" si="10"/>
        <v>313.37857806335143</v>
      </c>
      <c r="AB255">
        <f t="shared" si="11"/>
        <v>25.285714285714285</v>
      </c>
    </row>
    <row r="256" spans="1:28" x14ac:dyDescent="0.3">
      <c r="A256">
        <v>254</v>
      </c>
      <c r="B256">
        <v>254</v>
      </c>
      <c r="C256" t="s">
        <v>278</v>
      </c>
      <c r="D256" s="1">
        <v>42482</v>
      </c>
      <c r="E256">
        <v>56</v>
      </c>
      <c r="F256">
        <v>5.8009805261784297</v>
      </c>
      <c r="G256">
        <v>14.030357142857101</v>
      </c>
      <c r="H256">
        <v>41.071428571428498</v>
      </c>
      <c r="I256">
        <v>971.452529884922</v>
      </c>
      <c r="J256">
        <v>17.347366605087799</v>
      </c>
      <c r="K256">
        <v>0</v>
      </c>
      <c r="L256">
        <v>0</v>
      </c>
      <c r="M256">
        <v>0</v>
      </c>
      <c r="N256">
        <v>1</v>
      </c>
      <c r="O256">
        <v>5</v>
      </c>
      <c r="P256">
        <v>4</v>
      </c>
      <c r="Q256">
        <v>18</v>
      </c>
      <c r="R256">
        <v>3</v>
      </c>
      <c r="S256">
        <v>3</v>
      </c>
      <c r="T256">
        <v>3</v>
      </c>
      <c r="U256">
        <v>8</v>
      </c>
      <c r="V256">
        <v>2</v>
      </c>
      <c r="W256">
        <v>9</v>
      </c>
      <c r="X256">
        <v>4</v>
      </c>
      <c r="Y256">
        <v>13</v>
      </c>
      <c r="Z256">
        <f t="shared" si="9"/>
        <v>9</v>
      </c>
      <c r="AA256">
        <f t="shared" si="10"/>
        <v>107.93916998721356</v>
      </c>
      <c r="AB256">
        <f t="shared" si="11"/>
        <v>6.2222222222222223</v>
      </c>
    </row>
    <row r="257" spans="1:28" x14ac:dyDescent="0.3">
      <c r="A257">
        <v>255</v>
      </c>
      <c r="B257">
        <v>255</v>
      </c>
      <c r="C257" t="s">
        <v>279</v>
      </c>
      <c r="D257" s="1">
        <v>42466</v>
      </c>
      <c r="E257">
        <v>335</v>
      </c>
      <c r="F257">
        <v>3.5049781230425601</v>
      </c>
      <c r="G257">
        <v>13.226915422885501</v>
      </c>
      <c r="H257">
        <v>37.313432835820898</v>
      </c>
      <c r="I257">
        <v>4241.6222421706998</v>
      </c>
      <c r="J257">
        <v>12.661558931852801</v>
      </c>
      <c r="K257">
        <v>0</v>
      </c>
      <c r="L257">
        <v>17</v>
      </c>
      <c r="M257">
        <v>14</v>
      </c>
      <c r="N257">
        <v>21</v>
      </c>
      <c r="O257">
        <v>18</v>
      </c>
      <c r="P257">
        <v>18</v>
      </c>
      <c r="Q257">
        <v>20</v>
      </c>
      <c r="R257">
        <v>30</v>
      </c>
      <c r="S257">
        <v>20</v>
      </c>
      <c r="T257">
        <v>46</v>
      </c>
      <c r="U257">
        <v>47</v>
      </c>
      <c r="V257">
        <v>49</v>
      </c>
      <c r="W257">
        <v>35</v>
      </c>
      <c r="X257">
        <v>2</v>
      </c>
      <c r="Y257">
        <v>13</v>
      </c>
      <c r="Z257">
        <f t="shared" si="9"/>
        <v>11</v>
      </c>
      <c r="AA257">
        <f t="shared" si="10"/>
        <v>385.60202201551817</v>
      </c>
      <c r="AB257">
        <f t="shared" si="11"/>
        <v>30.454545454545453</v>
      </c>
    </row>
    <row r="258" spans="1:28" x14ac:dyDescent="0.3">
      <c r="A258">
        <v>256</v>
      </c>
      <c r="B258">
        <v>256</v>
      </c>
      <c r="C258" t="s">
        <v>280</v>
      </c>
      <c r="D258" s="1">
        <v>42475</v>
      </c>
      <c r="E258">
        <v>47</v>
      </c>
      <c r="F258">
        <v>3.1035717298144401</v>
      </c>
      <c r="G258">
        <v>10.452836879432599</v>
      </c>
      <c r="H258">
        <v>21.276595744680801</v>
      </c>
      <c r="I258">
        <v>498.85367333399603</v>
      </c>
      <c r="J258">
        <v>10.6139079432765</v>
      </c>
      <c r="K258">
        <v>0</v>
      </c>
      <c r="L258">
        <v>0</v>
      </c>
      <c r="M258">
        <v>15</v>
      </c>
      <c r="N258">
        <v>21</v>
      </c>
      <c r="O258">
        <v>11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5</v>
      </c>
      <c r="Z258">
        <f t="shared" si="9"/>
        <v>2</v>
      </c>
      <c r="AA258">
        <f t="shared" si="10"/>
        <v>249.42683666699801</v>
      </c>
      <c r="AB258">
        <f t="shared" si="11"/>
        <v>23.5</v>
      </c>
    </row>
    <row r="259" spans="1:28" x14ac:dyDescent="0.3">
      <c r="A259">
        <v>257</v>
      </c>
      <c r="B259">
        <v>257</v>
      </c>
      <c r="C259" t="s">
        <v>281</v>
      </c>
      <c r="D259" s="1">
        <v>42483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-1</v>
      </c>
      <c r="Y259">
        <v>-1</v>
      </c>
      <c r="Z259">
        <f t="shared" ref="Z259:Z322" si="12">Y259-X259</f>
        <v>0</v>
      </c>
      <c r="AA259" t="str">
        <f t="shared" ref="AA259:AA322" si="13">IF(Z259=0,"",I259/Z259)</f>
        <v/>
      </c>
      <c r="AB259" t="str">
        <f t="shared" ref="AB259:AB322" si="14">IF(Z259=0,"",E259/Z259)</f>
        <v/>
      </c>
    </row>
    <row r="260" spans="1:28" x14ac:dyDescent="0.3">
      <c r="A260">
        <v>258</v>
      </c>
      <c r="B260">
        <v>258</v>
      </c>
      <c r="C260" t="s">
        <v>282</v>
      </c>
      <c r="D260" s="1">
        <v>42475</v>
      </c>
      <c r="E260">
        <v>237</v>
      </c>
      <c r="F260">
        <v>4.2347364768711104</v>
      </c>
      <c r="G260">
        <v>13.8010548523206</v>
      </c>
      <c r="H260">
        <v>34.177215189873401</v>
      </c>
      <c r="I260">
        <v>3347.0334201577398</v>
      </c>
      <c r="J260">
        <v>14.1225038825221</v>
      </c>
      <c r="K260">
        <v>0</v>
      </c>
      <c r="L260">
        <v>0</v>
      </c>
      <c r="M260">
        <v>12</v>
      </c>
      <c r="N260">
        <v>35</v>
      </c>
      <c r="O260">
        <v>26</v>
      </c>
      <c r="P260">
        <v>74</v>
      </c>
      <c r="Q260">
        <v>90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</v>
      </c>
      <c r="Y260">
        <v>7</v>
      </c>
      <c r="Z260">
        <f t="shared" si="12"/>
        <v>4</v>
      </c>
      <c r="AA260">
        <f t="shared" si="13"/>
        <v>836.75835503943495</v>
      </c>
      <c r="AB260">
        <f t="shared" si="14"/>
        <v>59.25</v>
      </c>
    </row>
    <row r="261" spans="1:28" x14ac:dyDescent="0.3">
      <c r="A261">
        <v>259</v>
      </c>
      <c r="B261">
        <v>259</v>
      </c>
      <c r="C261" t="s">
        <v>283</v>
      </c>
      <c r="D261" s="1">
        <v>42481</v>
      </c>
      <c r="E261">
        <v>461</v>
      </c>
      <c r="F261">
        <v>7.9161228756634197</v>
      </c>
      <c r="G261">
        <v>18.662762111352102</v>
      </c>
      <c r="H261">
        <v>31.4533622559652</v>
      </c>
      <c r="I261">
        <v>8722.5533131449392</v>
      </c>
      <c r="J261">
        <v>18.920939941745999</v>
      </c>
      <c r="K261">
        <v>0</v>
      </c>
      <c r="L261">
        <v>0</v>
      </c>
      <c r="M261">
        <v>0</v>
      </c>
      <c r="N261">
        <v>12</v>
      </c>
      <c r="O261">
        <v>43</v>
      </c>
      <c r="P261">
        <v>52</v>
      </c>
      <c r="Q261">
        <v>39</v>
      </c>
      <c r="R261">
        <v>34</v>
      </c>
      <c r="S261">
        <v>34</v>
      </c>
      <c r="T261">
        <v>56</v>
      </c>
      <c r="U261">
        <v>82</v>
      </c>
      <c r="V261">
        <v>51</v>
      </c>
      <c r="W261">
        <v>58</v>
      </c>
      <c r="X261">
        <v>4</v>
      </c>
      <c r="Y261">
        <v>13</v>
      </c>
      <c r="Z261">
        <f t="shared" si="12"/>
        <v>9</v>
      </c>
      <c r="AA261">
        <f t="shared" si="13"/>
        <v>969.17259034943766</v>
      </c>
      <c r="AB261">
        <f t="shared" si="14"/>
        <v>51.222222222222221</v>
      </c>
    </row>
    <row r="262" spans="1:28" x14ac:dyDescent="0.3">
      <c r="A262">
        <v>260</v>
      </c>
      <c r="B262">
        <v>260</v>
      </c>
      <c r="C262" t="s">
        <v>284</v>
      </c>
      <c r="D262" s="1">
        <v>42493</v>
      </c>
      <c r="E262">
        <v>36</v>
      </c>
      <c r="F262">
        <v>3.5009693414691698</v>
      </c>
      <c r="G262">
        <v>12.456481481481401</v>
      </c>
      <c r="H262">
        <v>27.7777777777777</v>
      </c>
      <c r="I262">
        <v>422.50654909051701</v>
      </c>
      <c r="J262">
        <v>11.736293030292099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11</v>
      </c>
      <c r="Q262">
        <v>19</v>
      </c>
      <c r="R262">
        <v>6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6</v>
      </c>
      <c r="Y262">
        <v>8</v>
      </c>
      <c r="Z262">
        <f t="shared" si="12"/>
        <v>2</v>
      </c>
      <c r="AA262">
        <f t="shared" si="13"/>
        <v>211.25327454525851</v>
      </c>
      <c r="AB262">
        <f t="shared" si="14"/>
        <v>18</v>
      </c>
    </row>
    <row r="263" spans="1:28" x14ac:dyDescent="0.3">
      <c r="A263">
        <v>261</v>
      </c>
      <c r="B263">
        <v>261</v>
      </c>
      <c r="C263" t="s">
        <v>285</v>
      </c>
      <c r="D263" s="1">
        <v>42476</v>
      </c>
      <c r="E263">
        <v>425</v>
      </c>
      <c r="F263">
        <v>3.91657230329715</v>
      </c>
      <c r="G263">
        <v>13.848156862745</v>
      </c>
      <c r="H263">
        <v>28.9411764705882</v>
      </c>
      <c r="I263">
        <v>5548.3712870597001</v>
      </c>
      <c r="J263">
        <v>13.0549912636698</v>
      </c>
      <c r="K263">
        <v>0</v>
      </c>
      <c r="L263">
        <v>0</v>
      </c>
      <c r="M263">
        <v>13</v>
      </c>
      <c r="N263">
        <v>47</v>
      </c>
      <c r="O263">
        <v>87</v>
      </c>
      <c r="P263">
        <v>59</v>
      </c>
      <c r="Q263">
        <v>82</v>
      </c>
      <c r="R263">
        <v>49</v>
      </c>
      <c r="S263">
        <v>13</v>
      </c>
      <c r="T263">
        <v>0</v>
      </c>
      <c r="U263">
        <v>0</v>
      </c>
      <c r="V263">
        <v>65</v>
      </c>
      <c r="W263">
        <v>10</v>
      </c>
      <c r="X263">
        <v>3</v>
      </c>
      <c r="Y263">
        <v>13</v>
      </c>
      <c r="Z263">
        <f t="shared" si="12"/>
        <v>10</v>
      </c>
      <c r="AA263">
        <f t="shared" si="13"/>
        <v>554.83712870597003</v>
      </c>
      <c r="AB263">
        <f t="shared" si="14"/>
        <v>42.5</v>
      </c>
    </row>
    <row r="264" spans="1:28" x14ac:dyDescent="0.3">
      <c r="A264">
        <v>262</v>
      </c>
      <c r="B264">
        <v>262</v>
      </c>
      <c r="C264" t="s">
        <v>286</v>
      </c>
      <c r="D264" s="1">
        <v>42472</v>
      </c>
      <c r="E264">
        <v>28</v>
      </c>
      <c r="F264">
        <v>5.4098263884573798</v>
      </c>
      <c r="G264">
        <v>13.6142857142857</v>
      </c>
      <c r="H264">
        <v>50</v>
      </c>
      <c r="I264">
        <v>457.59580041404098</v>
      </c>
      <c r="J264">
        <v>16.342707157644298</v>
      </c>
      <c r="K264">
        <v>0</v>
      </c>
      <c r="L264">
        <v>0</v>
      </c>
      <c r="M264">
        <v>9</v>
      </c>
      <c r="N264">
        <v>0</v>
      </c>
      <c r="O264">
        <v>0</v>
      </c>
      <c r="P264">
        <v>5</v>
      </c>
      <c r="Q264">
        <v>14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>
        <v>7</v>
      </c>
      <c r="Z264">
        <f t="shared" si="12"/>
        <v>4</v>
      </c>
      <c r="AA264">
        <f t="shared" si="13"/>
        <v>114.39895010351024</v>
      </c>
      <c r="AB264">
        <f t="shared" si="14"/>
        <v>7</v>
      </c>
    </row>
    <row r="265" spans="1:28" x14ac:dyDescent="0.3">
      <c r="A265">
        <v>263</v>
      </c>
      <c r="B265">
        <v>263</v>
      </c>
      <c r="C265" t="s">
        <v>287</v>
      </c>
      <c r="D265" s="1">
        <v>42496</v>
      </c>
      <c r="E265">
        <v>195</v>
      </c>
      <c r="F265">
        <v>4.3941568019761501</v>
      </c>
      <c r="G265">
        <v>13.437264957264899</v>
      </c>
      <c r="H265">
        <v>35.384615384615302</v>
      </c>
      <c r="I265">
        <v>2673.10243430329</v>
      </c>
      <c r="J265">
        <v>13.708217611811699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17</v>
      </c>
      <c r="Q265">
        <v>2</v>
      </c>
      <c r="R265">
        <v>9</v>
      </c>
      <c r="S265">
        <v>18</v>
      </c>
      <c r="T265">
        <v>23</v>
      </c>
      <c r="U265">
        <v>24</v>
      </c>
      <c r="V265">
        <v>47</v>
      </c>
      <c r="W265">
        <v>55</v>
      </c>
      <c r="X265">
        <v>6</v>
      </c>
      <c r="Y265">
        <v>13</v>
      </c>
      <c r="Z265">
        <f t="shared" si="12"/>
        <v>7</v>
      </c>
      <c r="AA265">
        <f t="shared" si="13"/>
        <v>381.87177632904144</v>
      </c>
      <c r="AB265">
        <f t="shared" si="14"/>
        <v>27.857142857142858</v>
      </c>
    </row>
    <row r="266" spans="1:28" x14ac:dyDescent="0.3">
      <c r="A266">
        <v>264</v>
      </c>
      <c r="B266">
        <v>264</v>
      </c>
      <c r="C266" t="s">
        <v>288</v>
      </c>
      <c r="D266" s="1">
        <v>42472</v>
      </c>
      <c r="E266">
        <v>33</v>
      </c>
      <c r="F266">
        <v>3.0290602848297299</v>
      </c>
      <c r="G266">
        <v>11.6439393939393</v>
      </c>
      <c r="H266">
        <v>33.3333333333333</v>
      </c>
      <c r="I266">
        <v>363.04481418987399</v>
      </c>
      <c r="J266">
        <v>11.001358005753699</v>
      </c>
      <c r="K266">
        <v>0</v>
      </c>
      <c r="L266">
        <v>0</v>
      </c>
      <c r="M266">
        <v>17</v>
      </c>
      <c r="N266">
        <v>5</v>
      </c>
      <c r="O266">
        <v>0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5</v>
      </c>
      <c r="V266">
        <v>0</v>
      </c>
      <c r="W266">
        <v>0</v>
      </c>
      <c r="X266">
        <v>3</v>
      </c>
      <c r="Y266">
        <v>11</v>
      </c>
      <c r="Z266">
        <f t="shared" si="12"/>
        <v>8</v>
      </c>
      <c r="AA266">
        <f t="shared" si="13"/>
        <v>45.380601773734249</v>
      </c>
      <c r="AB266">
        <f t="shared" si="14"/>
        <v>4.125</v>
      </c>
    </row>
    <row r="267" spans="1:28" x14ac:dyDescent="0.3">
      <c r="A267">
        <v>265</v>
      </c>
      <c r="B267">
        <v>265</v>
      </c>
      <c r="C267" t="s">
        <v>289</v>
      </c>
      <c r="D267" s="1">
        <v>42471</v>
      </c>
      <c r="E267">
        <v>298</v>
      </c>
      <c r="F267">
        <v>4.1526715316120599</v>
      </c>
      <c r="G267">
        <v>12.825223713646499</v>
      </c>
      <c r="H267">
        <v>32.885906040268402</v>
      </c>
      <c r="I267">
        <v>3835.56506632946</v>
      </c>
      <c r="J267">
        <v>12.8710237125149</v>
      </c>
      <c r="K267">
        <v>0</v>
      </c>
      <c r="L267">
        <v>0</v>
      </c>
      <c r="M267">
        <v>74</v>
      </c>
      <c r="N267">
        <v>8</v>
      </c>
      <c r="O267">
        <v>16</v>
      </c>
      <c r="P267">
        <v>18</v>
      </c>
      <c r="Q267">
        <v>56</v>
      </c>
      <c r="R267">
        <v>49</v>
      </c>
      <c r="S267">
        <v>77</v>
      </c>
      <c r="T267">
        <v>0</v>
      </c>
      <c r="U267">
        <v>0</v>
      </c>
      <c r="V267">
        <v>0</v>
      </c>
      <c r="W267">
        <v>0</v>
      </c>
      <c r="X267">
        <v>3</v>
      </c>
      <c r="Y267">
        <v>9</v>
      </c>
      <c r="Z267">
        <f t="shared" si="12"/>
        <v>6</v>
      </c>
      <c r="AA267">
        <f t="shared" si="13"/>
        <v>639.2608443882433</v>
      </c>
      <c r="AB267">
        <f t="shared" si="14"/>
        <v>49.666666666666664</v>
      </c>
    </row>
    <row r="268" spans="1:28" x14ac:dyDescent="0.3">
      <c r="A268">
        <v>266</v>
      </c>
      <c r="B268">
        <v>266</v>
      </c>
      <c r="C268" t="s">
        <v>290</v>
      </c>
      <c r="D268" s="1">
        <v>42486</v>
      </c>
      <c r="E268">
        <v>320</v>
      </c>
      <c r="F268">
        <v>3.9683930990343801</v>
      </c>
      <c r="G268">
        <v>14.7352604166666</v>
      </c>
      <c r="H268">
        <v>38.75</v>
      </c>
      <c r="I268">
        <v>4271.9828971037796</v>
      </c>
      <c r="J268">
        <v>13.3499465534493</v>
      </c>
      <c r="K268">
        <v>0</v>
      </c>
      <c r="L268">
        <v>0</v>
      </c>
      <c r="M268">
        <v>0</v>
      </c>
      <c r="N268">
        <v>0</v>
      </c>
      <c r="O268">
        <v>12</v>
      </c>
      <c r="P268">
        <v>28</v>
      </c>
      <c r="Q268">
        <v>14</v>
      </c>
      <c r="R268">
        <v>15</v>
      </c>
      <c r="S268">
        <v>48</v>
      </c>
      <c r="T268">
        <v>44</v>
      </c>
      <c r="U268">
        <v>47</v>
      </c>
      <c r="V268">
        <v>55</v>
      </c>
      <c r="W268">
        <v>57</v>
      </c>
      <c r="X268">
        <v>5</v>
      </c>
      <c r="Y268">
        <v>13</v>
      </c>
      <c r="Z268">
        <f t="shared" si="12"/>
        <v>8</v>
      </c>
      <c r="AA268">
        <f t="shared" si="13"/>
        <v>533.99786213797245</v>
      </c>
      <c r="AB268">
        <f t="shared" si="14"/>
        <v>40</v>
      </c>
    </row>
    <row r="269" spans="1:28" x14ac:dyDescent="0.3">
      <c r="A269">
        <v>267</v>
      </c>
      <c r="B269">
        <v>267</v>
      </c>
      <c r="C269" t="s">
        <v>291</v>
      </c>
      <c r="D269" s="1">
        <v>42498</v>
      </c>
      <c r="E269">
        <v>223</v>
      </c>
      <c r="F269">
        <v>4.1343160422112097</v>
      </c>
      <c r="G269">
        <v>13.7992526158445</v>
      </c>
      <c r="H269">
        <v>48.430493273542602</v>
      </c>
      <c r="I269">
        <v>3101.69527088019</v>
      </c>
      <c r="J269">
        <v>13.908947403050201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7</v>
      </c>
      <c r="Q269">
        <v>39</v>
      </c>
      <c r="R269">
        <v>15</v>
      </c>
      <c r="S269">
        <v>13</v>
      </c>
      <c r="T269">
        <v>23</v>
      </c>
      <c r="U269">
        <v>51</v>
      </c>
      <c r="V269">
        <v>32</v>
      </c>
      <c r="W269">
        <v>43</v>
      </c>
      <c r="X269">
        <v>6</v>
      </c>
      <c r="Y269">
        <v>13</v>
      </c>
      <c r="Z269">
        <f t="shared" si="12"/>
        <v>7</v>
      </c>
      <c r="AA269">
        <f t="shared" si="13"/>
        <v>443.09932441145571</v>
      </c>
      <c r="AB269">
        <f t="shared" si="14"/>
        <v>31.857142857142858</v>
      </c>
    </row>
    <row r="270" spans="1:28" x14ac:dyDescent="0.3">
      <c r="A270">
        <v>268</v>
      </c>
      <c r="B270">
        <v>268</v>
      </c>
      <c r="C270" t="s">
        <v>292</v>
      </c>
      <c r="D270" s="1">
        <v>42489</v>
      </c>
      <c r="E270">
        <v>49</v>
      </c>
      <c r="F270">
        <v>5.6863594481499904</v>
      </c>
      <c r="G270">
        <v>15.1840136054421</v>
      </c>
      <c r="H270">
        <v>30.612244897959101</v>
      </c>
      <c r="I270">
        <v>766.97528178425102</v>
      </c>
      <c r="J270">
        <v>15.652556771107101</v>
      </c>
      <c r="K270">
        <v>0</v>
      </c>
      <c r="L270">
        <v>0</v>
      </c>
      <c r="M270">
        <v>0</v>
      </c>
      <c r="N270">
        <v>0</v>
      </c>
      <c r="O270">
        <v>4</v>
      </c>
      <c r="P270">
        <v>7</v>
      </c>
      <c r="Q270">
        <v>3</v>
      </c>
      <c r="R270">
        <v>5</v>
      </c>
      <c r="S270">
        <v>23</v>
      </c>
      <c r="T270">
        <v>6</v>
      </c>
      <c r="U270">
        <v>1</v>
      </c>
      <c r="V270">
        <v>0</v>
      </c>
      <c r="W270">
        <v>0</v>
      </c>
      <c r="X270">
        <v>5</v>
      </c>
      <c r="Y270">
        <v>11</v>
      </c>
      <c r="Z270">
        <f t="shared" si="12"/>
        <v>6</v>
      </c>
      <c r="AA270">
        <f t="shared" si="13"/>
        <v>127.82921363070851</v>
      </c>
      <c r="AB270">
        <f t="shared" si="14"/>
        <v>8.1666666666666661</v>
      </c>
    </row>
    <row r="271" spans="1:28" x14ac:dyDescent="0.3">
      <c r="A271">
        <v>269</v>
      </c>
      <c r="B271">
        <v>269</v>
      </c>
      <c r="C271" t="s">
        <v>293</v>
      </c>
      <c r="D271" s="1">
        <v>42457</v>
      </c>
      <c r="E271">
        <v>548</v>
      </c>
      <c r="F271">
        <v>4.1429244830745704</v>
      </c>
      <c r="G271">
        <v>13.7977189781021</v>
      </c>
      <c r="H271">
        <v>25.912408759123998</v>
      </c>
      <c r="I271">
        <v>7124.4557959142603</v>
      </c>
      <c r="J271">
        <v>13.000831744369099</v>
      </c>
      <c r="K271">
        <v>72</v>
      </c>
      <c r="L271">
        <v>57</v>
      </c>
      <c r="M271">
        <v>35</v>
      </c>
      <c r="N271">
        <v>0</v>
      </c>
      <c r="O271">
        <v>0</v>
      </c>
      <c r="P271">
        <v>0</v>
      </c>
      <c r="Q271">
        <v>43</v>
      </c>
      <c r="R271">
        <v>66</v>
      </c>
      <c r="S271">
        <v>46</v>
      </c>
      <c r="T271">
        <v>51</v>
      </c>
      <c r="U271">
        <v>46</v>
      </c>
      <c r="V271">
        <v>72</v>
      </c>
      <c r="W271">
        <v>60</v>
      </c>
      <c r="X271">
        <v>1</v>
      </c>
      <c r="Y271">
        <v>13</v>
      </c>
      <c r="Z271">
        <f t="shared" si="12"/>
        <v>12</v>
      </c>
      <c r="AA271">
        <f t="shared" si="13"/>
        <v>593.70464965952169</v>
      </c>
      <c r="AB271">
        <f t="shared" si="14"/>
        <v>45.666666666666664</v>
      </c>
    </row>
    <row r="272" spans="1:28" x14ac:dyDescent="0.3">
      <c r="A272">
        <v>270</v>
      </c>
      <c r="B272">
        <v>270</v>
      </c>
      <c r="C272" t="s">
        <v>294</v>
      </c>
      <c r="D272" s="1">
        <v>42472</v>
      </c>
      <c r="E272">
        <v>204</v>
      </c>
      <c r="F272">
        <v>4.0658306644765103</v>
      </c>
      <c r="G272">
        <v>15.004656862745</v>
      </c>
      <c r="H272">
        <v>51.470588235294102</v>
      </c>
      <c r="I272">
        <v>2993.5189660513001</v>
      </c>
      <c r="J272">
        <v>14.6741125786828</v>
      </c>
      <c r="K272">
        <v>0</v>
      </c>
      <c r="L272">
        <v>0</v>
      </c>
      <c r="M272">
        <v>9</v>
      </c>
      <c r="N272">
        <v>1</v>
      </c>
      <c r="O272">
        <v>38</v>
      </c>
      <c r="P272">
        <v>16</v>
      </c>
      <c r="Q272">
        <v>22</v>
      </c>
      <c r="R272">
        <v>28</v>
      </c>
      <c r="S272">
        <v>19</v>
      </c>
      <c r="T272">
        <v>12</v>
      </c>
      <c r="U272">
        <v>16</v>
      </c>
      <c r="V272">
        <v>23</v>
      </c>
      <c r="W272">
        <v>20</v>
      </c>
      <c r="X272">
        <v>3</v>
      </c>
      <c r="Y272">
        <v>13</v>
      </c>
      <c r="Z272">
        <f t="shared" si="12"/>
        <v>10</v>
      </c>
      <c r="AA272">
        <f t="shared" si="13"/>
        <v>299.35189660513004</v>
      </c>
      <c r="AB272">
        <f t="shared" si="14"/>
        <v>20.399999999999999</v>
      </c>
    </row>
    <row r="273" spans="1:28" x14ac:dyDescent="0.3">
      <c r="A273">
        <v>271</v>
      </c>
      <c r="B273">
        <v>271</v>
      </c>
      <c r="C273" t="s">
        <v>295</v>
      </c>
      <c r="D273" s="1">
        <v>42459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-1</v>
      </c>
      <c r="Y273">
        <v>-1</v>
      </c>
      <c r="Z273">
        <f t="shared" si="12"/>
        <v>0</v>
      </c>
      <c r="AA273" t="str">
        <f t="shared" si="13"/>
        <v/>
      </c>
      <c r="AB273" t="str">
        <f t="shared" si="14"/>
        <v/>
      </c>
    </row>
    <row r="274" spans="1:28" x14ac:dyDescent="0.3">
      <c r="A274">
        <v>272</v>
      </c>
      <c r="B274">
        <v>272</v>
      </c>
      <c r="C274" t="s">
        <v>296</v>
      </c>
      <c r="D274" s="1">
        <v>42489</v>
      </c>
      <c r="E274">
        <v>410</v>
      </c>
      <c r="F274">
        <v>3.79839394849638</v>
      </c>
      <c r="G274">
        <v>15.0648373983739</v>
      </c>
      <c r="H274">
        <v>39.756097560975597</v>
      </c>
      <c r="I274">
        <v>5479.9634771966503</v>
      </c>
      <c r="J274">
        <v>13.365764578528401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59</v>
      </c>
      <c r="Q274">
        <v>0</v>
      </c>
      <c r="R274">
        <v>65</v>
      </c>
      <c r="S274">
        <v>36</v>
      </c>
      <c r="T274">
        <v>50</v>
      </c>
      <c r="U274">
        <v>39</v>
      </c>
      <c r="V274">
        <v>100</v>
      </c>
      <c r="W274">
        <v>60</v>
      </c>
      <c r="X274">
        <v>5</v>
      </c>
      <c r="Y274">
        <v>13</v>
      </c>
      <c r="Z274">
        <f t="shared" si="12"/>
        <v>8</v>
      </c>
      <c r="AA274">
        <f t="shared" si="13"/>
        <v>684.99543464958128</v>
      </c>
      <c r="AB274">
        <f t="shared" si="14"/>
        <v>51.25</v>
      </c>
    </row>
    <row r="275" spans="1:28" x14ac:dyDescent="0.3">
      <c r="A275">
        <v>273</v>
      </c>
      <c r="B275">
        <v>273</v>
      </c>
      <c r="C275" t="s">
        <v>297</v>
      </c>
      <c r="D275" s="1">
        <v>42489</v>
      </c>
      <c r="E275">
        <v>50</v>
      </c>
      <c r="F275">
        <v>5.5007021511924101</v>
      </c>
      <c r="G275">
        <v>15.768666666666601</v>
      </c>
      <c r="H275">
        <v>32</v>
      </c>
      <c r="I275">
        <v>779.80907131494905</v>
      </c>
      <c r="J275">
        <v>15.5961814262989</v>
      </c>
      <c r="K275">
        <v>0</v>
      </c>
      <c r="L275">
        <v>0</v>
      </c>
      <c r="M275">
        <v>0</v>
      </c>
      <c r="N275">
        <v>0</v>
      </c>
      <c r="O275">
        <v>8</v>
      </c>
      <c r="P275">
        <v>5</v>
      </c>
      <c r="Q275">
        <v>14</v>
      </c>
      <c r="R275">
        <v>5</v>
      </c>
      <c r="S275">
        <v>1</v>
      </c>
      <c r="T275">
        <v>5</v>
      </c>
      <c r="U275">
        <v>1</v>
      </c>
      <c r="V275">
        <v>9</v>
      </c>
      <c r="W275">
        <v>2</v>
      </c>
      <c r="X275">
        <v>5</v>
      </c>
      <c r="Y275">
        <v>13</v>
      </c>
      <c r="Z275">
        <f t="shared" si="12"/>
        <v>8</v>
      </c>
      <c r="AA275">
        <f t="shared" si="13"/>
        <v>97.476133914368631</v>
      </c>
      <c r="AB275">
        <f t="shared" si="14"/>
        <v>6.25</v>
      </c>
    </row>
    <row r="276" spans="1:28" x14ac:dyDescent="0.3">
      <c r="A276">
        <v>274</v>
      </c>
      <c r="B276">
        <v>274</v>
      </c>
      <c r="C276" t="s">
        <v>298</v>
      </c>
      <c r="D276" s="1">
        <v>42480</v>
      </c>
      <c r="E276">
        <v>227</v>
      </c>
      <c r="F276">
        <v>3.64907298578468</v>
      </c>
      <c r="G276">
        <v>14.069897209985299</v>
      </c>
      <c r="H276">
        <v>40.969162995594701</v>
      </c>
      <c r="I276">
        <v>3063.2026254841498</v>
      </c>
      <c r="J276">
        <v>13.494284693762699</v>
      </c>
      <c r="K276">
        <v>0</v>
      </c>
      <c r="L276">
        <v>0</v>
      </c>
      <c r="M276">
        <v>0</v>
      </c>
      <c r="N276">
        <v>14</v>
      </c>
      <c r="O276">
        <v>33</v>
      </c>
      <c r="P276">
        <v>45</v>
      </c>
      <c r="Q276">
        <v>47</v>
      </c>
      <c r="R276">
        <v>52</v>
      </c>
      <c r="S276">
        <v>0</v>
      </c>
      <c r="T276">
        <v>26</v>
      </c>
      <c r="U276">
        <v>10</v>
      </c>
      <c r="V276">
        <v>0</v>
      </c>
      <c r="W276">
        <v>0</v>
      </c>
      <c r="X276">
        <v>4</v>
      </c>
      <c r="Y276">
        <v>11</v>
      </c>
      <c r="Z276">
        <f t="shared" si="12"/>
        <v>7</v>
      </c>
      <c r="AA276">
        <f t="shared" si="13"/>
        <v>437.60037506916427</v>
      </c>
      <c r="AB276">
        <f t="shared" si="14"/>
        <v>32.428571428571431</v>
      </c>
    </row>
    <row r="277" spans="1:28" x14ac:dyDescent="0.3">
      <c r="A277">
        <v>275</v>
      </c>
      <c r="B277">
        <v>275</v>
      </c>
      <c r="C277" t="s">
        <v>299</v>
      </c>
      <c r="D277" s="1">
        <v>42481</v>
      </c>
      <c r="E277">
        <v>215</v>
      </c>
      <c r="F277">
        <v>4.3548113469019896</v>
      </c>
      <c r="G277">
        <v>15.721472868217001</v>
      </c>
      <c r="H277">
        <v>31.6279069767441</v>
      </c>
      <c r="I277">
        <v>2925.8914783762202</v>
      </c>
      <c r="J277">
        <v>13.608797573842899</v>
      </c>
      <c r="K277">
        <v>0</v>
      </c>
      <c r="L277">
        <v>0</v>
      </c>
      <c r="M277">
        <v>0</v>
      </c>
      <c r="N277">
        <v>12</v>
      </c>
      <c r="O277">
        <v>30</v>
      </c>
      <c r="P277">
        <v>17</v>
      </c>
      <c r="Q277">
        <v>18</v>
      </c>
      <c r="R277">
        <v>27</v>
      </c>
      <c r="S277">
        <v>29</v>
      </c>
      <c r="T277">
        <v>21</v>
      </c>
      <c r="U277">
        <v>19</v>
      </c>
      <c r="V277">
        <v>20</v>
      </c>
      <c r="W277">
        <v>22</v>
      </c>
      <c r="X277">
        <v>4</v>
      </c>
      <c r="Y277">
        <v>13</v>
      </c>
      <c r="Z277">
        <f t="shared" si="12"/>
        <v>9</v>
      </c>
      <c r="AA277">
        <f t="shared" si="13"/>
        <v>325.09905315291337</v>
      </c>
      <c r="AB277">
        <f t="shared" si="14"/>
        <v>23.888888888888889</v>
      </c>
    </row>
    <row r="278" spans="1:28" x14ac:dyDescent="0.3">
      <c r="A278">
        <v>276</v>
      </c>
      <c r="B278">
        <v>276</v>
      </c>
      <c r="C278" t="s">
        <v>300</v>
      </c>
      <c r="D278" s="1">
        <v>42488</v>
      </c>
      <c r="E278">
        <v>228</v>
      </c>
      <c r="F278">
        <v>4.4323716445599599</v>
      </c>
      <c r="G278">
        <v>12.8296783625731</v>
      </c>
      <c r="H278">
        <v>43.859649122806999</v>
      </c>
      <c r="I278">
        <v>3197.0495846143999</v>
      </c>
      <c r="J278">
        <v>14.022147300940301</v>
      </c>
      <c r="K278">
        <v>0</v>
      </c>
      <c r="L278">
        <v>0</v>
      </c>
      <c r="M278">
        <v>0</v>
      </c>
      <c r="N278">
        <v>0</v>
      </c>
      <c r="O278">
        <v>17</v>
      </c>
      <c r="P278">
        <v>2</v>
      </c>
      <c r="Q278">
        <v>27</v>
      </c>
      <c r="R278">
        <v>13</v>
      </c>
      <c r="S278">
        <v>26</v>
      </c>
      <c r="T278">
        <v>37</v>
      </c>
      <c r="U278">
        <v>50</v>
      </c>
      <c r="V278">
        <v>33</v>
      </c>
      <c r="W278">
        <v>23</v>
      </c>
      <c r="X278">
        <v>5</v>
      </c>
      <c r="Y278">
        <v>13</v>
      </c>
      <c r="Z278">
        <f t="shared" si="12"/>
        <v>8</v>
      </c>
      <c r="AA278">
        <f t="shared" si="13"/>
        <v>399.63119807679999</v>
      </c>
      <c r="AB278">
        <f t="shared" si="14"/>
        <v>28.5</v>
      </c>
    </row>
    <row r="279" spans="1:28" x14ac:dyDescent="0.3">
      <c r="A279">
        <v>277</v>
      </c>
      <c r="B279">
        <v>277</v>
      </c>
      <c r="C279" t="s">
        <v>301</v>
      </c>
      <c r="D279" s="1">
        <v>42477</v>
      </c>
      <c r="E279">
        <v>42</v>
      </c>
      <c r="F279">
        <v>3.35378537312249</v>
      </c>
      <c r="G279">
        <v>14.9876984126984</v>
      </c>
      <c r="H279">
        <v>23.8095238095238</v>
      </c>
      <c r="I279">
        <v>529.41902195309797</v>
      </c>
      <c r="J279">
        <v>12.6052148084071</v>
      </c>
      <c r="K279">
        <v>0</v>
      </c>
      <c r="L279">
        <v>0</v>
      </c>
      <c r="M279">
        <v>0</v>
      </c>
      <c r="N279">
        <v>6</v>
      </c>
      <c r="O279">
        <v>35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>
        <v>7</v>
      </c>
      <c r="Z279">
        <f t="shared" si="12"/>
        <v>3</v>
      </c>
      <c r="AA279">
        <f t="shared" si="13"/>
        <v>176.47300731769931</v>
      </c>
      <c r="AB279">
        <f t="shared" si="14"/>
        <v>14</v>
      </c>
    </row>
    <row r="280" spans="1:28" x14ac:dyDescent="0.3">
      <c r="A280">
        <v>278</v>
      </c>
      <c r="B280">
        <v>278</v>
      </c>
      <c r="C280" t="s">
        <v>302</v>
      </c>
      <c r="D280" s="1">
        <v>42474</v>
      </c>
      <c r="E280">
        <v>227</v>
      </c>
      <c r="F280">
        <v>4.6417118265955004</v>
      </c>
      <c r="G280">
        <v>14.0596916299559</v>
      </c>
      <c r="H280">
        <v>27.312775330396398</v>
      </c>
      <c r="I280">
        <v>3154.0552194595198</v>
      </c>
      <c r="J280">
        <v>13.8945163852842</v>
      </c>
      <c r="K280">
        <v>0</v>
      </c>
      <c r="L280">
        <v>0</v>
      </c>
      <c r="M280">
        <v>25</v>
      </c>
      <c r="N280">
        <v>45</v>
      </c>
      <c r="O280">
        <v>45</v>
      </c>
      <c r="P280">
        <v>34</v>
      </c>
      <c r="Q280">
        <v>15</v>
      </c>
      <c r="R280">
        <v>46</v>
      </c>
      <c r="S280">
        <v>0</v>
      </c>
      <c r="T280">
        <v>0</v>
      </c>
      <c r="U280">
        <v>0</v>
      </c>
      <c r="V280">
        <v>0</v>
      </c>
      <c r="W280">
        <v>17</v>
      </c>
      <c r="X280">
        <v>3</v>
      </c>
      <c r="Y280">
        <v>13</v>
      </c>
      <c r="Z280">
        <f t="shared" si="12"/>
        <v>10</v>
      </c>
      <c r="AA280">
        <f t="shared" si="13"/>
        <v>315.40552194595199</v>
      </c>
      <c r="AB280">
        <f t="shared" si="14"/>
        <v>22.7</v>
      </c>
    </row>
    <row r="281" spans="1:28" x14ac:dyDescent="0.3">
      <c r="A281">
        <v>279</v>
      </c>
      <c r="B281">
        <v>279</v>
      </c>
      <c r="C281" t="s">
        <v>303</v>
      </c>
      <c r="D281" s="1">
        <v>42502</v>
      </c>
      <c r="E281">
        <v>53</v>
      </c>
      <c r="F281">
        <v>5.2469886284099498</v>
      </c>
      <c r="G281">
        <v>13.2889937106918</v>
      </c>
      <c r="H281">
        <v>43.396226415094297</v>
      </c>
      <c r="I281">
        <v>784.92794722577696</v>
      </c>
      <c r="J281">
        <v>14.8099612684109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18</v>
      </c>
      <c r="R281">
        <v>13</v>
      </c>
      <c r="S281">
        <v>13</v>
      </c>
      <c r="T281">
        <v>1</v>
      </c>
      <c r="U281">
        <v>1</v>
      </c>
      <c r="V281">
        <v>7</v>
      </c>
      <c r="W281">
        <v>0</v>
      </c>
      <c r="X281">
        <v>7</v>
      </c>
      <c r="Y281">
        <v>12</v>
      </c>
      <c r="Z281">
        <f t="shared" si="12"/>
        <v>5</v>
      </c>
      <c r="AA281">
        <f t="shared" si="13"/>
        <v>156.9855894451554</v>
      </c>
      <c r="AB281">
        <f t="shared" si="14"/>
        <v>10.6</v>
      </c>
    </row>
    <row r="282" spans="1:28" x14ac:dyDescent="0.3">
      <c r="A282">
        <v>280</v>
      </c>
      <c r="B282">
        <v>280</v>
      </c>
      <c r="C282" t="s">
        <v>304</v>
      </c>
      <c r="D282" s="1">
        <v>42488</v>
      </c>
      <c r="E282">
        <v>51</v>
      </c>
      <c r="F282">
        <v>6.4679175509044304</v>
      </c>
      <c r="G282">
        <v>14.1911764705882</v>
      </c>
      <c r="H282">
        <v>21.568627450980301</v>
      </c>
      <c r="I282">
        <v>827.84263415540897</v>
      </c>
      <c r="J282">
        <v>16.232208512851098</v>
      </c>
      <c r="K282">
        <v>0</v>
      </c>
      <c r="L282">
        <v>0</v>
      </c>
      <c r="M282">
        <v>0</v>
      </c>
      <c r="N282">
        <v>0</v>
      </c>
      <c r="O282">
        <v>2</v>
      </c>
      <c r="P282">
        <v>0</v>
      </c>
      <c r="Q282">
        <v>7</v>
      </c>
      <c r="R282">
        <v>12</v>
      </c>
      <c r="S282">
        <v>0</v>
      </c>
      <c r="T282">
        <v>22</v>
      </c>
      <c r="U282">
        <v>4</v>
      </c>
      <c r="V282">
        <v>0</v>
      </c>
      <c r="W282">
        <v>4</v>
      </c>
      <c r="X282">
        <v>5</v>
      </c>
      <c r="Y282">
        <v>13</v>
      </c>
      <c r="Z282">
        <f t="shared" si="12"/>
        <v>8</v>
      </c>
      <c r="AA282">
        <f t="shared" si="13"/>
        <v>103.48032926942612</v>
      </c>
      <c r="AB282">
        <f t="shared" si="14"/>
        <v>6.375</v>
      </c>
    </row>
    <row r="283" spans="1:28" x14ac:dyDescent="0.3">
      <c r="A283">
        <v>281</v>
      </c>
      <c r="B283">
        <v>281</v>
      </c>
      <c r="C283" t="s">
        <v>305</v>
      </c>
      <c r="D283" s="1">
        <v>42494</v>
      </c>
      <c r="E283">
        <v>60</v>
      </c>
      <c r="F283">
        <v>3.63918335052464</v>
      </c>
      <c r="G283">
        <v>13.3741666666666</v>
      </c>
      <c r="H283">
        <v>40</v>
      </c>
      <c r="I283">
        <v>780.133755308594</v>
      </c>
      <c r="J283">
        <v>13.002229255143201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-1</v>
      </c>
      <c r="Y283">
        <v>-1</v>
      </c>
      <c r="Z283">
        <f t="shared" si="12"/>
        <v>0</v>
      </c>
      <c r="AA283" t="str">
        <f t="shared" si="13"/>
        <v/>
      </c>
      <c r="AB283" t="str">
        <f t="shared" si="14"/>
        <v/>
      </c>
    </row>
    <row r="284" spans="1:28" x14ac:dyDescent="0.3">
      <c r="A284">
        <v>282</v>
      </c>
      <c r="B284">
        <v>282</v>
      </c>
      <c r="C284" t="s">
        <v>306</v>
      </c>
      <c r="D284" s="1">
        <v>42500</v>
      </c>
      <c r="E284">
        <v>27</v>
      </c>
      <c r="F284">
        <v>3.7827791378936499</v>
      </c>
      <c r="G284">
        <v>12.5197530864197</v>
      </c>
      <c r="H284">
        <v>14.814814814814801</v>
      </c>
      <c r="I284">
        <v>310.956672885572</v>
      </c>
      <c r="J284">
        <v>11.5169138105767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18</v>
      </c>
      <c r="R284">
        <v>0</v>
      </c>
      <c r="S284">
        <v>0</v>
      </c>
      <c r="T284">
        <v>0</v>
      </c>
      <c r="U284">
        <v>0</v>
      </c>
      <c r="V284">
        <v>9</v>
      </c>
      <c r="W284">
        <v>0</v>
      </c>
      <c r="X284">
        <v>7</v>
      </c>
      <c r="Y284">
        <v>12</v>
      </c>
      <c r="Z284">
        <f t="shared" si="12"/>
        <v>5</v>
      </c>
      <c r="AA284">
        <f t="shared" si="13"/>
        <v>62.191334577114404</v>
      </c>
      <c r="AB284">
        <f t="shared" si="14"/>
        <v>5.4</v>
      </c>
    </row>
    <row r="285" spans="1:28" x14ac:dyDescent="0.3">
      <c r="A285">
        <v>283</v>
      </c>
      <c r="B285">
        <v>283</v>
      </c>
      <c r="C285" t="s">
        <v>307</v>
      </c>
      <c r="D285" s="1">
        <v>42466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-1</v>
      </c>
      <c r="Y285">
        <v>-1</v>
      </c>
      <c r="Z285">
        <f t="shared" si="12"/>
        <v>0</v>
      </c>
      <c r="AA285" t="str">
        <f t="shared" si="13"/>
        <v/>
      </c>
      <c r="AB285" t="str">
        <f t="shared" si="14"/>
        <v/>
      </c>
    </row>
    <row r="286" spans="1:28" x14ac:dyDescent="0.3">
      <c r="A286">
        <v>284</v>
      </c>
      <c r="B286">
        <v>284</v>
      </c>
      <c r="C286" t="s">
        <v>308</v>
      </c>
      <c r="D286" s="1">
        <v>42470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-1</v>
      </c>
      <c r="Y286">
        <v>-1</v>
      </c>
      <c r="Z286">
        <f t="shared" si="12"/>
        <v>0</v>
      </c>
      <c r="AA286" t="str">
        <f t="shared" si="13"/>
        <v/>
      </c>
      <c r="AB286" t="str">
        <f t="shared" si="14"/>
        <v/>
      </c>
    </row>
    <row r="287" spans="1:28" x14ac:dyDescent="0.3">
      <c r="A287">
        <v>285</v>
      </c>
      <c r="B287">
        <v>285</v>
      </c>
      <c r="C287" t="s">
        <v>309</v>
      </c>
      <c r="D287" s="1">
        <v>42477</v>
      </c>
      <c r="E287">
        <v>188</v>
      </c>
      <c r="F287">
        <v>4.2462233097273296</v>
      </c>
      <c r="G287">
        <v>14.3484042553191</v>
      </c>
      <c r="H287">
        <v>31.3829787234042</v>
      </c>
      <c r="I287">
        <v>2555.03377888554</v>
      </c>
      <c r="J287">
        <v>13.590605206837999</v>
      </c>
      <c r="K287">
        <v>0</v>
      </c>
      <c r="L287">
        <v>0</v>
      </c>
      <c r="M287">
        <v>9</v>
      </c>
      <c r="N287">
        <v>45</v>
      </c>
      <c r="O287">
        <v>32</v>
      </c>
      <c r="P287">
        <v>4</v>
      </c>
      <c r="Q287">
        <v>0</v>
      </c>
      <c r="R287">
        <v>0</v>
      </c>
      <c r="S287">
        <v>1</v>
      </c>
      <c r="T287">
        <v>14</v>
      </c>
      <c r="U287">
        <v>13</v>
      </c>
      <c r="V287">
        <v>38</v>
      </c>
      <c r="W287">
        <v>32</v>
      </c>
      <c r="X287">
        <v>3</v>
      </c>
      <c r="Y287">
        <v>13</v>
      </c>
      <c r="Z287">
        <f t="shared" si="12"/>
        <v>10</v>
      </c>
      <c r="AA287">
        <f t="shared" si="13"/>
        <v>255.50337788855398</v>
      </c>
      <c r="AB287">
        <f t="shared" si="14"/>
        <v>18.8</v>
      </c>
    </row>
    <row r="288" spans="1:28" x14ac:dyDescent="0.3">
      <c r="A288">
        <v>286</v>
      </c>
      <c r="B288">
        <v>286</v>
      </c>
      <c r="C288" t="s">
        <v>310</v>
      </c>
      <c r="D288" s="1">
        <v>42473</v>
      </c>
      <c r="E288">
        <v>277</v>
      </c>
      <c r="F288">
        <v>4.7985251617150499</v>
      </c>
      <c r="G288">
        <v>14.2748495788206</v>
      </c>
      <c r="H288">
        <v>30.324909747292399</v>
      </c>
      <c r="I288">
        <v>4116.4258846970397</v>
      </c>
      <c r="J288">
        <v>14.8607432660542</v>
      </c>
      <c r="K288">
        <v>0</v>
      </c>
      <c r="L288">
        <v>0</v>
      </c>
      <c r="M288">
        <v>26</v>
      </c>
      <c r="N288">
        <v>19</v>
      </c>
      <c r="O288">
        <v>70</v>
      </c>
      <c r="P288">
        <v>68</v>
      </c>
      <c r="Q288">
        <v>70</v>
      </c>
      <c r="R288">
        <v>23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3</v>
      </c>
      <c r="Y288">
        <v>11</v>
      </c>
      <c r="Z288">
        <f t="shared" si="12"/>
        <v>8</v>
      </c>
      <c r="AA288">
        <f t="shared" si="13"/>
        <v>514.55323558712996</v>
      </c>
      <c r="AB288">
        <f t="shared" si="14"/>
        <v>34.625</v>
      </c>
    </row>
    <row r="289" spans="1:28" x14ac:dyDescent="0.3">
      <c r="A289">
        <v>287</v>
      </c>
      <c r="B289">
        <v>287</v>
      </c>
      <c r="C289" t="s">
        <v>311</v>
      </c>
      <c r="D289" s="1">
        <v>42460</v>
      </c>
      <c r="E289">
        <v>314</v>
      </c>
      <c r="F289">
        <v>2.8721450792147301</v>
      </c>
      <c r="G289">
        <v>14.720859872611401</v>
      </c>
      <c r="H289">
        <v>37.898089171974497</v>
      </c>
      <c r="I289">
        <v>3926.4992544252</v>
      </c>
      <c r="J289">
        <v>12.504774695621601</v>
      </c>
      <c r="K289">
        <v>25</v>
      </c>
      <c r="L289">
        <v>70</v>
      </c>
      <c r="M289">
        <v>48</v>
      </c>
      <c r="N289">
        <v>61</v>
      </c>
      <c r="O289">
        <v>68</v>
      </c>
      <c r="P289">
        <v>42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6</v>
      </c>
      <c r="Z289">
        <f t="shared" si="12"/>
        <v>5</v>
      </c>
      <c r="AA289">
        <f t="shared" si="13"/>
        <v>785.29985088503997</v>
      </c>
      <c r="AB289">
        <f t="shared" si="14"/>
        <v>62.8</v>
      </c>
    </row>
    <row r="290" spans="1:28" x14ac:dyDescent="0.3">
      <c r="A290">
        <v>288</v>
      </c>
      <c r="B290">
        <v>288</v>
      </c>
      <c r="C290" t="s">
        <v>312</v>
      </c>
      <c r="D290" s="1">
        <v>42494</v>
      </c>
      <c r="E290">
        <v>170</v>
      </c>
      <c r="F290">
        <v>4.2334928677375201</v>
      </c>
      <c r="G290">
        <v>15.537058823529399</v>
      </c>
      <c r="H290">
        <v>20.588235294117599</v>
      </c>
      <c r="I290">
        <v>2195.61639523034</v>
      </c>
      <c r="J290">
        <v>12.9153905601784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</v>
      </c>
      <c r="Q290">
        <v>7</v>
      </c>
      <c r="R290">
        <v>16</v>
      </c>
      <c r="S290">
        <v>33</v>
      </c>
      <c r="T290">
        <v>36</v>
      </c>
      <c r="U290">
        <v>22</v>
      </c>
      <c r="V290">
        <v>22</v>
      </c>
      <c r="W290">
        <v>32</v>
      </c>
      <c r="X290">
        <v>6</v>
      </c>
      <c r="Y290">
        <v>13</v>
      </c>
      <c r="Z290">
        <f t="shared" si="12"/>
        <v>7</v>
      </c>
      <c r="AA290">
        <f t="shared" si="13"/>
        <v>313.65948503290571</v>
      </c>
      <c r="AB290">
        <f t="shared" si="14"/>
        <v>24.285714285714285</v>
      </c>
    </row>
    <row r="291" spans="1:28" x14ac:dyDescent="0.3">
      <c r="A291">
        <v>289</v>
      </c>
      <c r="B291">
        <v>289</v>
      </c>
      <c r="C291" t="s">
        <v>313</v>
      </c>
      <c r="D291" s="1">
        <v>42502</v>
      </c>
      <c r="E291">
        <v>228</v>
      </c>
      <c r="F291">
        <v>4.9268317250680704</v>
      </c>
      <c r="G291">
        <v>15.2211257309941</v>
      </c>
      <c r="H291">
        <v>42.105263157894697</v>
      </c>
      <c r="I291">
        <v>3724.9445496404301</v>
      </c>
      <c r="J291">
        <v>16.337476094914098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23</v>
      </c>
      <c r="R291">
        <v>36</v>
      </c>
      <c r="S291">
        <v>48</v>
      </c>
      <c r="T291">
        <v>38</v>
      </c>
      <c r="U291">
        <v>32</v>
      </c>
      <c r="V291">
        <v>28</v>
      </c>
      <c r="W291">
        <v>23</v>
      </c>
      <c r="X291">
        <v>7</v>
      </c>
      <c r="Y291">
        <v>13</v>
      </c>
      <c r="Z291">
        <f t="shared" si="12"/>
        <v>6</v>
      </c>
      <c r="AA291">
        <f t="shared" si="13"/>
        <v>620.82409160673831</v>
      </c>
      <c r="AB291">
        <f t="shared" si="14"/>
        <v>38</v>
      </c>
    </row>
    <row r="292" spans="1:28" x14ac:dyDescent="0.3">
      <c r="A292">
        <v>290</v>
      </c>
      <c r="B292">
        <v>290</v>
      </c>
      <c r="C292" t="s">
        <v>314</v>
      </c>
      <c r="D292" s="1">
        <v>42470</v>
      </c>
      <c r="E292">
        <v>39</v>
      </c>
      <c r="F292">
        <v>4.9197744066447999</v>
      </c>
      <c r="G292">
        <v>15.7153846153846</v>
      </c>
      <c r="H292">
        <v>35.897435897435898</v>
      </c>
      <c r="I292">
        <v>576.46935361597502</v>
      </c>
      <c r="J292">
        <v>14.7812654773326</v>
      </c>
      <c r="K292">
        <v>0</v>
      </c>
      <c r="L292">
        <v>2</v>
      </c>
      <c r="M292">
        <v>7</v>
      </c>
      <c r="N292">
        <v>0</v>
      </c>
      <c r="O292">
        <v>0</v>
      </c>
      <c r="P292">
        <v>6</v>
      </c>
      <c r="Q292">
        <v>0</v>
      </c>
      <c r="R292">
        <v>7</v>
      </c>
      <c r="S292">
        <v>3</v>
      </c>
      <c r="T292">
        <v>0</v>
      </c>
      <c r="U292">
        <v>1</v>
      </c>
      <c r="V292">
        <v>9</v>
      </c>
      <c r="W292">
        <v>4</v>
      </c>
      <c r="X292">
        <v>2</v>
      </c>
      <c r="Y292">
        <v>13</v>
      </c>
      <c r="Z292">
        <f t="shared" si="12"/>
        <v>11</v>
      </c>
      <c r="AA292">
        <f t="shared" si="13"/>
        <v>52.406304874179547</v>
      </c>
      <c r="AB292">
        <f t="shared" si="14"/>
        <v>3.5454545454545454</v>
      </c>
    </row>
    <row r="293" spans="1:28" x14ac:dyDescent="0.3">
      <c r="A293">
        <v>291</v>
      </c>
      <c r="B293">
        <v>291</v>
      </c>
      <c r="C293" t="s">
        <v>315</v>
      </c>
      <c r="D293" s="1">
        <v>42504</v>
      </c>
      <c r="E293">
        <v>27</v>
      </c>
      <c r="F293">
        <v>5.5457746884045802</v>
      </c>
      <c r="G293">
        <v>17.607407407407401</v>
      </c>
      <c r="H293">
        <v>0</v>
      </c>
      <c r="I293">
        <v>378.90052312956402</v>
      </c>
      <c r="J293">
        <v>14.033352708502299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6</v>
      </c>
      <c r="S293">
        <v>9</v>
      </c>
      <c r="T293">
        <v>2</v>
      </c>
      <c r="U293">
        <v>4</v>
      </c>
      <c r="V293">
        <v>2</v>
      </c>
      <c r="W293">
        <v>4</v>
      </c>
      <c r="X293">
        <v>8</v>
      </c>
      <c r="Y293">
        <v>13</v>
      </c>
      <c r="Z293">
        <f t="shared" si="12"/>
        <v>5</v>
      </c>
      <c r="AA293">
        <f t="shared" si="13"/>
        <v>75.780104625912799</v>
      </c>
      <c r="AB293">
        <f t="shared" si="14"/>
        <v>5.4</v>
      </c>
    </row>
    <row r="294" spans="1:28" x14ac:dyDescent="0.3">
      <c r="A294">
        <v>292</v>
      </c>
      <c r="B294">
        <v>292</v>
      </c>
      <c r="C294" s="2" t="s">
        <v>316</v>
      </c>
      <c r="D294" s="1">
        <v>42485</v>
      </c>
      <c r="E294">
        <v>45</v>
      </c>
      <c r="F294">
        <v>5.5967042390048096</v>
      </c>
      <c r="G294">
        <v>14.550370370370301</v>
      </c>
      <c r="H294">
        <v>15.5555555555555</v>
      </c>
      <c r="I294">
        <v>636.76517668215899</v>
      </c>
      <c r="J294">
        <v>14.1503372596035</v>
      </c>
      <c r="K294">
        <v>0</v>
      </c>
      <c r="L294">
        <v>0</v>
      </c>
      <c r="M294">
        <v>0</v>
      </c>
      <c r="N294">
        <v>0</v>
      </c>
      <c r="O294">
        <v>12</v>
      </c>
      <c r="P294">
        <v>21</v>
      </c>
      <c r="Q294">
        <v>12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5</v>
      </c>
      <c r="Y294">
        <v>7</v>
      </c>
      <c r="Z294">
        <f t="shared" si="12"/>
        <v>2</v>
      </c>
      <c r="AA294">
        <f t="shared" si="13"/>
        <v>318.3825883410795</v>
      </c>
      <c r="AB294">
        <f t="shared" si="14"/>
        <v>22.5</v>
      </c>
    </row>
    <row r="295" spans="1:28" x14ac:dyDescent="0.3">
      <c r="A295">
        <v>293</v>
      </c>
      <c r="B295">
        <v>293</v>
      </c>
      <c r="C295" t="s">
        <v>317</v>
      </c>
      <c r="D295" s="1">
        <v>42486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-1</v>
      </c>
      <c r="Y295">
        <v>-1</v>
      </c>
      <c r="Z295">
        <f t="shared" si="12"/>
        <v>0</v>
      </c>
      <c r="AA295" t="str">
        <f t="shared" si="13"/>
        <v/>
      </c>
      <c r="AB295" t="str">
        <f t="shared" si="14"/>
        <v/>
      </c>
    </row>
    <row r="296" spans="1:28" x14ac:dyDescent="0.3">
      <c r="A296">
        <v>294</v>
      </c>
      <c r="B296">
        <v>294</v>
      </c>
      <c r="C296" t="s">
        <v>318</v>
      </c>
      <c r="D296" s="1">
        <v>42469</v>
      </c>
      <c r="E296">
        <v>325</v>
      </c>
      <c r="F296">
        <v>3.5151648406274498</v>
      </c>
      <c r="G296">
        <v>13.019282051282</v>
      </c>
      <c r="H296">
        <v>31.384615384615302</v>
      </c>
      <c r="I296">
        <v>3948.2705572170398</v>
      </c>
      <c r="J296">
        <v>12.148524791437</v>
      </c>
      <c r="K296">
        <v>0</v>
      </c>
      <c r="L296">
        <v>35</v>
      </c>
      <c r="M296">
        <v>35</v>
      </c>
      <c r="N296">
        <v>38</v>
      </c>
      <c r="O296">
        <v>24</v>
      </c>
      <c r="P296">
        <v>13</v>
      </c>
      <c r="Q296">
        <v>23</v>
      </c>
      <c r="R296">
        <v>30</v>
      </c>
      <c r="S296">
        <v>31</v>
      </c>
      <c r="T296">
        <v>26</v>
      </c>
      <c r="U296">
        <v>33</v>
      </c>
      <c r="V296">
        <v>9</v>
      </c>
      <c r="W296">
        <v>28</v>
      </c>
      <c r="X296">
        <v>2</v>
      </c>
      <c r="Y296">
        <v>13</v>
      </c>
      <c r="Z296">
        <f t="shared" si="12"/>
        <v>11</v>
      </c>
      <c r="AA296">
        <f t="shared" si="13"/>
        <v>358.93368701973088</v>
      </c>
      <c r="AB296">
        <f t="shared" si="14"/>
        <v>29.545454545454547</v>
      </c>
    </row>
    <row r="297" spans="1:28" x14ac:dyDescent="0.3">
      <c r="A297">
        <v>295</v>
      </c>
      <c r="B297">
        <v>295</v>
      </c>
      <c r="C297" t="s">
        <v>319</v>
      </c>
      <c r="D297" s="1">
        <v>42471</v>
      </c>
      <c r="E297">
        <v>644</v>
      </c>
      <c r="F297">
        <v>3.6750029158205102</v>
      </c>
      <c r="G297">
        <v>14.450025879917099</v>
      </c>
      <c r="H297">
        <v>45.186335403726702</v>
      </c>
      <c r="I297">
        <v>8876.4480009579493</v>
      </c>
      <c r="J297">
        <v>13.7833043493135</v>
      </c>
      <c r="K297">
        <v>0</v>
      </c>
      <c r="L297">
        <v>0</v>
      </c>
      <c r="M297">
        <v>40</v>
      </c>
      <c r="N297">
        <v>51</v>
      </c>
      <c r="O297">
        <v>53</v>
      </c>
      <c r="P297">
        <v>60</v>
      </c>
      <c r="Q297">
        <v>66</v>
      </c>
      <c r="R297">
        <v>63</v>
      </c>
      <c r="S297">
        <v>97</v>
      </c>
      <c r="T297">
        <v>48</v>
      </c>
      <c r="U297">
        <v>54</v>
      </c>
      <c r="V297">
        <v>51</v>
      </c>
      <c r="W297">
        <v>61</v>
      </c>
      <c r="X297">
        <v>3</v>
      </c>
      <c r="Y297">
        <v>13</v>
      </c>
      <c r="Z297">
        <f t="shared" si="12"/>
        <v>10</v>
      </c>
      <c r="AA297">
        <f t="shared" si="13"/>
        <v>887.64480009579495</v>
      </c>
      <c r="AB297">
        <f t="shared" si="14"/>
        <v>64.400000000000006</v>
      </c>
    </row>
    <row r="298" spans="1:28" x14ac:dyDescent="0.3">
      <c r="A298">
        <v>296</v>
      </c>
      <c r="B298">
        <v>296</v>
      </c>
      <c r="C298" t="s">
        <v>320</v>
      </c>
      <c r="D298" s="1">
        <v>42466</v>
      </c>
      <c r="E298">
        <v>831</v>
      </c>
      <c r="F298">
        <v>3.7807330693837602</v>
      </c>
      <c r="G298">
        <v>13.9134977938227</v>
      </c>
      <c r="H298">
        <v>38.507821901323702</v>
      </c>
      <c r="I298">
        <v>11087.3173443005</v>
      </c>
      <c r="J298">
        <v>13.342138801805699</v>
      </c>
      <c r="K298">
        <v>0</v>
      </c>
      <c r="L298">
        <v>50</v>
      </c>
      <c r="M298">
        <v>61</v>
      </c>
      <c r="N298">
        <v>54</v>
      </c>
      <c r="O298">
        <v>71</v>
      </c>
      <c r="P298">
        <v>69</v>
      </c>
      <c r="Q298">
        <v>57</v>
      </c>
      <c r="R298">
        <v>66</v>
      </c>
      <c r="S298">
        <v>70</v>
      </c>
      <c r="T298">
        <v>72</v>
      </c>
      <c r="U298">
        <v>60</v>
      </c>
      <c r="V298">
        <v>86</v>
      </c>
      <c r="W298">
        <v>115</v>
      </c>
      <c r="X298">
        <v>2</v>
      </c>
      <c r="Y298">
        <v>13</v>
      </c>
      <c r="Z298">
        <f t="shared" si="12"/>
        <v>11</v>
      </c>
      <c r="AA298">
        <f t="shared" si="13"/>
        <v>1007.9379403909545</v>
      </c>
      <c r="AB298">
        <f t="shared" si="14"/>
        <v>75.545454545454547</v>
      </c>
    </row>
    <row r="299" spans="1:28" x14ac:dyDescent="0.3">
      <c r="A299">
        <v>297</v>
      </c>
      <c r="B299">
        <v>297</v>
      </c>
      <c r="C299" t="s">
        <v>321</v>
      </c>
      <c r="D299" s="1">
        <v>42493</v>
      </c>
      <c r="E299">
        <v>35</v>
      </c>
      <c r="F299">
        <v>2.3178623357578698</v>
      </c>
      <c r="G299">
        <v>11.3809523809523</v>
      </c>
      <c r="H299">
        <v>60</v>
      </c>
      <c r="I299">
        <v>411.08566956847699</v>
      </c>
      <c r="J299">
        <v>11.745304844813599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5</v>
      </c>
      <c r="Q299">
        <v>2</v>
      </c>
      <c r="R299">
        <v>10</v>
      </c>
      <c r="S299">
        <v>7</v>
      </c>
      <c r="T299">
        <v>0</v>
      </c>
      <c r="U299">
        <v>5</v>
      </c>
      <c r="V299">
        <v>0</v>
      </c>
      <c r="W299">
        <v>6</v>
      </c>
      <c r="X299">
        <v>6</v>
      </c>
      <c r="Y299">
        <v>13</v>
      </c>
      <c r="Z299">
        <f t="shared" si="12"/>
        <v>7</v>
      </c>
      <c r="AA299">
        <f t="shared" si="13"/>
        <v>58.726524224068143</v>
      </c>
      <c r="AB299">
        <f t="shared" si="14"/>
        <v>5</v>
      </c>
    </row>
    <row r="300" spans="1:28" x14ac:dyDescent="0.3">
      <c r="A300">
        <v>298</v>
      </c>
      <c r="B300">
        <v>298</v>
      </c>
      <c r="C300" t="s">
        <v>322</v>
      </c>
      <c r="D300" s="1">
        <v>42458</v>
      </c>
      <c r="E300">
        <v>320</v>
      </c>
      <c r="F300">
        <v>3.7878590757701902</v>
      </c>
      <c r="G300">
        <v>13.497916666666599</v>
      </c>
      <c r="H300">
        <v>32.8125</v>
      </c>
      <c r="I300">
        <v>4052.41740367169</v>
      </c>
      <c r="J300">
        <v>12.663804386474</v>
      </c>
      <c r="K300">
        <v>9</v>
      </c>
      <c r="L300">
        <v>3</v>
      </c>
      <c r="M300">
        <v>14</v>
      </c>
      <c r="N300">
        <v>17</v>
      </c>
      <c r="O300">
        <v>36</v>
      </c>
      <c r="P300">
        <v>24</v>
      </c>
      <c r="Q300">
        <v>17</v>
      </c>
      <c r="R300">
        <v>36</v>
      </c>
      <c r="S300">
        <v>57</v>
      </c>
      <c r="T300">
        <v>13</v>
      </c>
      <c r="U300">
        <v>28</v>
      </c>
      <c r="V300">
        <v>56</v>
      </c>
      <c r="W300">
        <v>10</v>
      </c>
      <c r="X300">
        <v>1</v>
      </c>
      <c r="Y300">
        <v>13</v>
      </c>
      <c r="Z300">
        <f t="shared" si="12"/>
        <v>12</v>
      </c>
      <c r="AA300">
        <f t="shared" si="13"/>
        <v>337.70145030597416</v>
      </c>
      <c r="AB300">
        <f t="shared" si="14"/>
        <v>26.666666666666668</v>
      </c>
    </row>
    <row r="301" spans="1:28" x14ac:dyDescent="0.3">
      <c r="A301">
        <v>299</v>
      </c>
      <c r="B301">
        <v>299</v>
      </c>
      <c r="C301" t="s">
        <v>323</v>
      </c>
      <c r="D301" s="1">
        <v>42471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-1</v>
      </c>
      <c r="Y301">
        <v>-1</v>
      </c>
      <c r="Z301">
        <f t="shared" si="12"/>
        <v>0</v>
      </c>
      <c r="AA301" t="str">
        <f t="shared" si="13"/>
        <v/>
      </c>
      <c r="AB301" t="str">
        <f t="shared" si="14"/>
        <v/>
      </c>
    </row>
    <row r="302" spans="1:28" x14ac:dyDescent="0.3">
      <c r="A302">
        <v>300</v>
      </c>
      <c r="B302">
        <v>300</v>
      </c>
      <c r="C302" t="s">
        <v>324</v>
      </c>
      <c r="D302" s="1">
        <v>42479</v>
      </c>
      <c r="E302">
        <v>107</v>
      </c>
      <c r="F302">
        <v>3.3982003884102201</v>
      </c>
      <c r="G302">
        <v>13.4204049844236</v>
      </c>
      <c r="H302">
        <v>30.841121495327101</v>
      </c>
      <c r="I302">
        <v>1268.68606675303</v>
      </c>
      <c r="J302">
        <v>11.856879128533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-1</v>
      </c>
      <c r="Y302">
        <v>-1</v>
      </c>
      <c r="Z302">
        <f t="shared" si="12"/>
        <v>0</v>
      </c>
      <c r="AA302" t="str">
        <f t="shared" si="13"/>
        <v/>
      </c>
      <c r="AB302" t="str">
        <f t="shared" si="14"/>
        <v/>
      </c>
    </row>
    <row r="303" spans="1:28" x14ac:dyDescent="0.3">
      <c r="A303">
        <v>301</v>
      </c>
      <c r="B303">
        <v>301</v>
      </c>
      <c r="C303" t="s">
        <v>325</v>
      </c>
      <c r="D303" s="1">
        <v>42473</v>
      </c>
      <c r="E303">
        <v>246</v>
      </c>
      <c r="F303">
        <v>5.8347910333590196</v>
      </c>
      <c r="G303">
        <v>14.031029810298101</v>
      </c>
      <c r="H303">
        <v>21.544715447154399</v>
      </c>
      <c r="I303">
        <v>3686.24339981089</v>
      </c>
      <c r="J303">
        <v>14.9847292675239</v>
      </c>
      <c r="K303">
        <v>0</v>
      </c>
      <c r="L303">
        <v>0</v>
      </c>
      <c r="M303">
        <v>22</v>
      </c>
      <c r="N303">
        <v>36</v>
      </c>
      <c r="O303">
        <v>45</v>
      </c>
      <c r="P303">
        <v>55</v>
      </c>
      <c r="Q303">
        <v>20</v>
      </c>
      <c r="R303">
        <v>0</v>
      </c>
      <c r="S303">
        <v>0</v>
      </c>
      <c r="T303">
        <v>0</v>
      </c>
      <c r="U303">
        <v>9</v>
      </c>
      <c r="V303">
        <v>23</v>
      </c>
      <c r="W303">
        <v>36</v>
      </c>
      <c r="X303">
        <v>3</v>
      </c>
      <c r="Y303">
        <v>13</v>
      </c>
      <c r="Z303">
        <f t="shared" si="12"/>
        <v>10</v>
      </c>
      <c r="AA303">
        <f t="shared" si="13"/>
        <v>368.62433998108901</v>
      </c>
      <c r="AB303">
        <f t="shared" si="14"/>
        <v>24.6</v>
      </c>
    </row>
    <row r="304" spans="1:28" x14ac:dyDescent="0.3">
      <c r="A304">
        <v>302</v>
      </c>
      <c r="B304">
        <v>302</v>
      </c>
      <c r="C304" t="s">
        <v>326</v>
      </c>
      <c r="D304" s="1">
        <v>42471</v>
      </c>
      <c r="E304">
        <v>256</v>
      </c>
      <c r="F304">
        <v>6.9800886931909902</v>
      </c>
      <c r="G304">
        <v>16.506575520833302</v>
      </c>
      <c r="H304">
        <v>18.75</v>
      </c>
      <c r="I304">
        <v>4244.6448830359004</v>
      </c>
      <c r="J304">
        <v>16.580644074358901</v>
      </c>
      <c r="K304">
        <v>0</v>
      </c>
      <c r="L304">
        <v>0</v>
      </c>
      <c r="M304">
        <v>6</v>
      </c>
      <c r="N304">
        <v>13</v>
      </c>
      <c r="O304">
        <v>16</v>
      </c>
      <c r="P304">
        <v>28</v>
      </c>
      <c r="Q304">
        <v>6</v>
      </c>
      <c r="R304">
        <v>29</v>
      </c>
      <c r="S304">
        <v>18</v>
      </c>
      <c r="T304">
        <v>34</v>
      </c>
      <c r="U304">
        <v>36</v>
      </c>
      <c r="V304">
        <v>34</v>
      </c>
      <c r="W304">
        <v>36</v>
      </c>
      <c r="X304">
        <v>3</v>
      </c>
      <c r="Y304">
        <v>13</v>
      </c>
      <c r="Z304">
        <f t="shared" si="12"/>
        <v>10</v>
      </c>
      <c r="AA304">
        <f t="shared" si="13"/>
        <v>424.46448830359003</v>
      </c>
      <c r="AB304">
        <f t="shared" si="14"/>
        <v>25.6</v>
      </c>
    </row>
    <row r="305" spans="1:28" x14ac:dyDescent="0.3">
      <c r="A305">
        <v>303</v>
      </c>
      <c r="B305">
        <v>303</v>
      </c>
      <c r="C305" t="s">
        <v>327</v>
      </c>
      <c r="D305" s="1">
        <v>42473</v>
      </c>
      <c r="E305">
        <v>219</v>
      </c>
      <c r="F305">
        <v>4.1700097371093898</v>
      </c>
      <c r="G305">
        <v>14.3498477929984</v>
      </c>
      <c r="H305">
        <v>26.027397260273901</v>
      </c>
      <c r="I305">
        <v>2821.4357201357898</v>
      </c>
      <c r="J305">
        <v>12.883268128473899</v>
      </c>
      <c r="K305">
        <v>0</v>
      </c>
      <c r="L305">
        <v>0</v>
      </c>
      <c r="M305">
        <v>3</v>
      </c>
      <c r="N305">
        <v>7</v>
      </c>
      <c r="O305">
        <v>0</v>
      </c>
      <c r="P305">
        <v>9</v>
      </c>
      <c r="Q305">
        <v>32</v>
      </c>
      <c r="R305">
        <v>32</v>
      </c>
      <c r="S305">
        <v>21</v>
      </c>
      <c r="T305">
        <v>42</v>
      </c>
      <c r="U305">
        <v>22</v>
      </c>
      <c r="V305">
        <v>27</v>
      </c>
      <c r="W305">
        <v>24</v>
      </c>
      <c r="X305">
        <v>3</v>
      </c>
      <c r="Y305">
        <v>13</v>
      </c>
      <c r="Z305">
        <f t="shared" si="12"/>
        <v>10</v>
      </c>
      <c r="AA305">
        <f t="shared" si="13"/>
        <v>282.14357201357899</v>
      </c>
      <c r="AB305">
        <f t="shared" si="14"/>
        <v>21.9</v>
      </c>
    </row>
    <row r="306" spans="1:28" x14ac:dyDescent="0.3">
      <c r="A306">
        <v>304</v>
      </c>
      <c r="B306">
        <v>304</v>
      </c>
      <c r="C306" t="s">
        <v>328</v>
      </c>
      <c r="D306" s="1">
        <v>42482</v>
      </c>
      <c r="E306">
        <v>31</v>
      </c>
      <c r="F306">
        <v>3.9059891111443399</v>
      </c>
      <c r="G306">
        <v>13.777419354838701</v>
      </c>
      <c r="H306">
        <v>16.129032258064498</v>
      </c>
      <c r="I306">
        <v>372.47902316477501</v>
      </c>
      <c r="J306">
        <v>12.015452360154001</v>
      </c>
      <c r="K306">
        <v>0</v>
      </c>
      <c r="L306">
        <v>0</v>
      </c>
      <c r="M306">
        <v>0</v>
      </c>
      <c r="N306">
        <v>9</v>
      </c>
      <c r="O306">
        <v>6</v>
      </c>
      <c r="P306">
        <v>9</v>
      </c>
      <c r="Q306">
        <v>0</v>
      </c>
      <c r="R306">
        <v>5</v>
      </c>
      <c r="S306">
        <v>2</v>
      </c>
      <c r="T306">
        <v>0</v>
      </c>
      <c r="U306">
        <v>0</v>
      </c>
      <c r="V306">
        <v>0</v>
      </c>
      <c r="W306">
        <v>0</v>
      </c>
      <c r="X306">
        <v>4</v>
      </c>
      <c r="Y306">
        <v>9</v>
      </c>
      <c r="Z306">
        <f t="shared" si="12"/>
        <v>5</v>
      </c>
      <c r="AA306">
        <f t="shared" si="13"/>
        <v>74.495804632955</v>
      </c>
      <c r="AB306">
        <f t="shared" si="14"/>
        <v>6.2</v>
      </c>
    </row>
    <row r="307" spans="1:28" x14ac:dyDescent="0.3">
      <c r="A307">
        <v>305</v>
      </c>
      <c r="B307">
        <v>305</v>
      </c>
      <c r="C307" t="s">
        <v>329</v>
      </c>
      <c r="D307" s="1">
        <v>42496</v>
      </c>
      <c r="E307">
        <v>277</v>
      </c>
      <c r="F307">
        <v>5.87311640500742</v>
      </c>
      <c r="G307">
        <v>15.9878459687123</v>
      </c>
      <c r="H307">
        <v>35.379061371841097</v>
      </c>
      <c r="I307">
        <v>4568.8479077437496</v>
      </c>
      <c r="J307">
        <v>16.494035768027899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10</v>
      </c>
      <c r="Q307">
        <v>55</v>
      </c>
      <c r="R307">
        <v>18</v>
      </c>
      <c r="S307">
        <v>28</v>
      </c>
      <c r="T307">
        <v>0</v>
      </c>
      <c r="U307">
        <v>48</v>
      </c>
      <c r="V307">
        <v>50</v>
      </c>
      <c r="W307">
        <v>68</v>
      </c>
      <c r="X307">
        <v>6</v>
      </c>
      <c r="Y307">
        <v>13</v>
      </c>
      <c r="Z307">
        <f t="shared" si="12"/>
        <v>7</v>
      </c>
      <c r="AA307">
        <f t="shared" si="13"/>
        <v>652.69255824910704</v>
      </c>
      <c r="AB307">
        <f t="shared" si="14"/>
        <v>39.571428571428569</v>
      </c>
    </row>
    <row r="308" spans="1:28" x14ac:dyDescent="0.3">
      <c r="A308">
        <v>306</v>
      </c>
      <c r="B308">
        <v>306</v>
      </c>
      <c r="C308" t="s">
        <v>330</v>
      </c>
      <c r="D308" s="1">
        <v>42497</v>
      </c>
      <c r="E308">
        <v>417</v>
      </c>
      <c r="F308">
        <v>3.7283839400449499</v>
      </c>
      <c r="G308">
        <v>15.161071143085501</v>
      </c>
      <c r="H308">
        <v>43.165467625899197</v>
      </c>
      <c r="I308">
        <v>5681.1590906354904</v>
      </c>
      <c r="J308">
        <v>13.623882711356099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8</v>
      </c>
      <c r="Q308">
        <v>48</v>
      </c>
      <c r="R308">
        <v>73</v>
      </c>
      <c r="S308">
        <v>25</v>
      </c>
      <c r="T308">
        <v>48</v>
      </c>
      <c r="U308">
        <v>57</v>
      </c>
      <c r="V308">
        <v>99</v>
      </c>
      <c r="W308">
        <v>59</v>
      </c>
      <c r="X308">
        <v>6</v>
      </c>
      <c r="Y308">
        <v>13</v>
      </c>
      <c r="Z308">
        <f t="shared" si="12"/>
        <v>7</v>
      </c>
      <c r="AA308">
        <f t="shared" si="13"/>
        <v>811.59415580507005</v>
      </c>
      <c r="AB308">
        <f t="shared" si="14"/>
        <v>59.571428571428569</v>
      </c>
    </row>
    <row r="309" spans="1:28" x14ac:dyDescent="0.3">
      <c r="A309">
        <v>307</v>
      </c>
      <c r="B309">
        <v>307</v>
      </c>
      <c r="C309" t="s">
        <v>331</v>
      </c>
      <c r="D309" s="1">
        <v>42496</v>
      </c>
      <c r="E309">
        <v>240</v>
      </c>
      <c r="F309">
        <v>3.3792605457309599</v>
      </c>
      <c r="G309">
        <v>13.923888888888801</v>
      </c>
      <c r="H309">
        <v>47.5</v>
      </c>
      <c r="I309">
        <v>3119.6054828076499</v>
      </c>
      <c r="J309">
        <v>12.998356178365199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49</v>
      </c>
      <c r="Q309">
        <v>52</v>
      </c>
      <c r="R309">
        <v>63</v>
      </c>
      <c r="S309">
        <v>22</v>
      </c>
      <c r="T309">
        <v>54</v>
      </c>
      <c r="U309">
        <v>0</v>
      </c>
      <c r="V309">
        <v>0</v>
      </c>
      <c r="W309">
        <v>0</v>
      </c>
      <c r="X309">
        <v>6</v>
      </c>
      <c r="Y309">
        <v>10</v>
      </c>
      <c r="Z309">
        <f t="shared" si="12"/>
        <v>4</v>
      </c>
      <c r="AA309">
        <f t="shared" si="13"/>
        <v>779.90137070191247</v>
      </c>
      <c r="AB309">
        <f t="shared" si="14"/>
        <v>60</v>
      </c>
    </row>
    <row r="310" spans="1:28" x14ac:dyDescent="0.3">
      <c r="A310">
        <v>308</v>
      </c>
      <c r="B310">
        <v>308</v>
      </c>
      <c r="C310" t="s">
        <v>332</v>
      </c>
      <c r="D310" s="1">
        <v>42500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-1</v>
      </c>
      <c r="Y310">
        <v>-1</v>
      </c>
      <c r="Z310">
        <f t="shared" si="12"/>
        <v>0</v>
      </c>
      <c r="AA310" t="str">
        <f t="shared" si="13"/>
        <v/>
      </c>
      <c r="AB310" t="str">
        <f t="shared" si="14"/>
        <v/>
      </c>
    </row>
    <row r="311" spans="1:28" x14ac:dyDescent="0.3">
      <c r="A311">
        <v>309</v>
      </c>
      <c r="B311">
        <v>309</v>
      </c>
      <c r="C311" t="s">
        <v>333</v>
      </c>
      <c r="D311" s="1">
        <v>42498</v>
      </c>
      <c r="E311">
        <v>47</v>
      </c>
      <c r="F311">
        <v>3.22812391177141</v>
      </c>
      <c r="G311">
        <v>14.650709219858101</v>
      </c>
      <c r="H311">
        <v>65.957446808510596</v>
      </c>
      <c r="I311">
        <v>645.52401675842202</v>
      </c>
      <c r="J311">
        <v>13.734553548051499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40</v>
      </c>
      <c r="S311">
        <v>0</v>
      </c>
      <c r="T311">
        <v>0</v>
      </c>
      <c r="U311">
        <v>6</v>
      </c>
      <c r="V311">
        <v>0</v>
      </c>
      <c r="W311">
        <v>0</v>
      </c>
      <c r="X311">
        <v>6</v>
      </c>
      <c r="Y311">
        <v>11</v>
      </c>
      <c r="Z311">
        <f t="shared" si="12"/>
        <v>5</v>
      </c>
      <c r="AA311">
        <f t="shared" si="13"/>
        <v>129.10480335168441</v>
      </c>
      <c r="AB311">
        <f t="shared" si="14"/>
        <v>9.4</v>
      </c>
    </row>
    <row r="312" spans="1:28" x14ac:dyDescent="0.3">
      <c r="A312">
        <v>310</v>
      </c>
      <c r="B312">
        <v>310</v>
      </c>
      <c r="C312" t="s">
        <v>334</v>
      </c>
      <c r="D312" s="1">
        <v>42465</v>
      </c>
      <c r="E312">
        <v>576</v>
      </c>
      <c r="F312">
        <v>3.2667323164223201</v>
      </c>
      <c r="G312">
        <v>14.3152777777777</v>
      </c>
      <c r="H312">
        <v>49.3055555555555</v>
      </c>
      <c r="I312">
        <v>7815.6497790502099</v>
      </c>
      <c r="J312">
        <v>13.5688364219621</v>
      </c>
      <c r="K312">
        <v>0</v>
      </c>
      <c r="L312">
        <v>33</v>
      </c>
      <c r="M312">
        <v>57</v>
      </c>
      <c r="N312">
        <v>49</v>
      </c>
      <c r="O312">
        <v>55</v>
      </c>
      <c r="P312">
        <v>47</v>
      </c>
      <c r="Q312">
        <v>47</v>
      </c>
      <c r="R312">
        <v>63</v>
      </c>
      <c r="S312">
        <v>41</v>
      </c>
      <c r="T312">
        <v>59</v>
      </c>
      <c r="U312">
        <v>41</v>
      </c>
      <c r="V312">
        <v>31</v>
      </c>
      <c r="W312">
        <v>53</v>
      </c>
      <c r="X312">
        <v>2</v>
      </c>
      <c r="Y312">
        <v>13</v>
      </c>
      <c r="Z312">
        <f t="shared" si="12"/>
        <v>11</v>
      </c>
      <c r="AA312">
        <f t="shared" si="13"/>
        <v>710.51361627729182</v>
      </c>
      <c r="AB312">
        <f t="shared" si="14"/>
        <v>52.363636363636367</v>
      </c>
    </row>
    <row r="313" spans="1:28" x14ac:dyDescent="0.3">
      <c r="A313">
        <v>311</v>
      </c>
      <c r="B313">
        <v>311</v>
      </c>
      <c r="C313" t="s">
        <v>335</v>
      </c>
      <c r="D313" s="1">
        <v>42475</v>
      </c>
      <c r="E313">
        <v>147</v>
      </c>
      <c r="F313">
        <v>3.2929838394900299</v>
      </c>
      <c r="G313">
        <v>11.281746031746</v>
      </c>
      <c r="H313">
        <v>32.653061224489797</v>
      </c>
      <c r="I313">
        <v>1684.8896761747001</v>
      </c>
      <c r="J313">
        <v>11.461834531800701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-1</v>
      </c>
      <c r="Y313">
        <v>-1</v>
      </c>
      <c r="Z313">
        <f t="shared" si="12"/>
        <v>0</v>
      </c>
      <c r="AA313" t="str">
        <f t="shared" si="13"/>
        <v/>
      </c>
      <c r="AB313" t="str">
        <f t="shared" si="14"/>
        <v/>
      </c>
    </row>
    <row r="314" spans="1:28" x14ac:dyDescent="0.3">
      <c r="A314">
        <v>312</v>
      </c>
      <c r="B314">
        <v>312</v>
      </c>
      <c r="C314" s="2" t="s">
        <v>336</v>
      </c>
      <c r="D314" s="1">
        <v>42501</v>
      </c>
      <c r="E314">
        <v>236</v>
      </c>
      <c r="F314">
        <v>3.2223573912708199</v>
      </c>
      <c r="G314">
        <v>13.2174435028248</v>
      </c>
      <c r="H314">
        <v>44.491525423728802</v>
      </c>
      <c r="I314">
        <v>2895.7321679011202</v>
      </c>
      <c r="J314">
        <v>12.270051558903001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</v>
      </c>
      <c r="R314">
        <v>0</v>
      </c>
      <c r="S314">
        <v>7</v>
      </c>
      <c r="T314">
        <v>42</v>
      </c>
      <c r="U314">
        <v>53</v>
      </c>
      <c r="V314">
        <v>67</v>
      </c>
      <c r="W314">
        <v>63</v>
      </c>
      <c r="X314">
        <v>7</v>
      </c>
      <c r="Y314">
        <v>13</v>
      </c>
      <c r="Z314">
        <f t="shared" si="12"/>
        <v>6</v>
      </c>
      <c r="AA314">
        <f t="shared" si="13"/>
        <v>482.62202798352001</v>
      </c>
      <c r="AB314">
        <f t="shared" si="14"/>
        <v>39.333333333333336</v>
      </c>
    </row>
    <row r="315" spans="1:28" x14ac:dyDescent="0.3">
      <c r="A315">
        <v>313</v>
      </c>
      <c r="B315">
        <v>313</v>
      </c>
      <c r="C315" t="s">
        <v>337</v>
      </c>
      <c r="D315" s="1">
        <v>42462</v>
      </c>
      <c r="E315">
        <v>63</v>
      </c>
      <c r="F315">
        <v>7.0924371836546998</v>
      </c>
      <c r="G315">
        <v>15.2777777777777</v>
      </c>
      <c r="H315">
        <v>6.34920634920634</v>
      </c>
      <c r="I315">
        <v>999.83693661376697</v>
      </c>
      <c r="J315">
        <v>15.870427565297801</v>
      </c>
      <c r="K315">
        <v>12</v>
      </c>
      <c r="L315">
        <v>17</v>
      </c>
      <c r="M315">
        <v>7</v>
      </c>
      <c r="N315">
        <v>3</v>
      </c>
      <c r="O315">
        <v>0</v>
      </c>
      <c r="P315">
        <v>19</v>
      </c>
      <c r="Q315">
        <v>1</v>
      </c>
      <c r="R315">
        <v>0</v>
      </c>
      <c r="S315">
        <v>0</v>
      </c>
      <c r="T315">
        <v>2</v>
      </c>
      <c r="U315">
        <v>2</v>
      </c>
      <c r="V315">
        <v>0</v>
      </c>
      <c r="W315">
        <v>0</v>
      </c>
      <c r="X315">
        <v>1</v>
      </c>
      <c r="Y315">
        <v>11</v>
      </c>
      <c r="Z315">
        <f t="shared" si="12"/>
        <v>10</v>
      </c>
      <c r="AA315">
        <f t="shared" si="13"/>
        <v>99.983693661376691</v>
      </c>
      <c r="AB315">
        <f t="shared" si="14"/>
        <v>6.3</v>
      </c>
    </row>
    <row r="316" spans="1:28" x14ac:dyDescent="0.3">
      <c r="A316">
        <v>314</v>
      </c>
      <c r="B316">
        <v>314</v>
      </c>
      <c r="C316" t="s">
        <v>338</v>
      </c>
      <c r="D316" s="1">
        <v>42467</v>
      </c>
      <c r="E316">
        <v>341</v>
      </c>
      <c r="F316">
        <v>3.2701516918448901</v>
      </c>
      <c r="G316">
        <v>13.0940860215053</v>
      </c>
      <c r="H316">
        <v>40.469208211143602</v>
      </c>
      <c r="I316">
        <v>4208.6462781720002</v>
      </c>
      <c r="J316">
        <v>12.3420711969853</v>
      </c>
      <c r="K316">
        <v>0</v>
      </c>
      <c r="L316">
        <v>17</v>
      </c>
      <c r="M316">
        <v>52</v>
      </c>
      <c r="N316">
        <v>0</v>
      </c>
      <c r="O316">
        <v>51</v>
      </c>
      <c r="P316">
        <v>42</v>
      </c>
      <c r="Q316">
        <v>0</v>
      </c>
      <c r="R316">
        <v>0</v>
      </c>
      <c r="S316">
        <v>0</v>
      </c>
      <c r="T316">
        <v>36</v>
      </c>
      <c r="U316">
        <v>33</v>
      </c>
      <c r="V316">
        <v>35</v>
      </c>
      <c r="W316">
        <v>75</v>
      </c>
      <c r="X316">
        <v>2</v>
      </c>
      <c r="Y316">
        <v>13</v>
      </c>
      <c r="Z316">
        <f t="shared" si="12"/>
        <v>11</v>
      </c>
      <c r="AA316">
        <f t="shared" si="13"/>
        <v>382.60420710654546</v>
      </c>
      <c r="AB316">
        <f t="shared" si="14"/>
        <v>31</v>
      </c>
    </row>
    <row r="317" spans="1:28" x14ac:dyDescent="0.3">
      <c r="A317">
        <v>315</v>
      </c>
      <c r="B317">
        <v>315</v>
      </c>
      <c r="C317" t="s">
        <v>339</v>
      </c>
      <c r="D317" s="1">
        <v>42462</v>
      </c>
      <c r="E317">
        <v>49</v>
      </c>
      <c r="F317">
        <v>3.4020664574627202</v>
      </c>
      <c r="G317">
        <v>12.767687074829899</v>
      </c>
      <c r="H317">
        <v>22.4489795918367</v>
      </c>
      <c r="I317">
        <v>544.83284801637103</v>
      </c>
      <c r="J317">
        <v>11.1190377146198</v>
      </c>
      <c r="K317">
        <v>19</v>
      </c>
      <c r="L317">
        <v>11</v>
      </c>
      <c r="M317">
        <v>0</v>
      </c>
      <c r="N317">
        <v>0</v>
      </c>
      <c r="O317">
        <v>11</v>
      </c>
      <c r="P317">
        <v>8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6</v>
      </c>
      <c r="Z317">
        <f t="shared" si="12"/>
        <v>5</v>
      </c>
      <c r="AA317">
        <f t="shared" si="13"/>
        <v>108.96656960327421</v>
      </c>
      <c r="AB317">
        <f t="shared" si="14"/>
        <v>9.8000000000000007</v>
      </c>
    </row>
    <row r="318" spans="1:28" x14ac:dyDescent="0.3">
      <c r="A318">
        <v>316</v>
      </c>
      <c r="B318">
        <v>316</v>
      </c>
      <c r="C318" t="s">
        <v>340</v>
      </c>
      <c r="D318" s="1">
        <v>42495</v>
      </c>
      <c r="E318">
        <v>40</v>
      </c>
      <c r="F318">
        <v>4.8752594231175497</v>
      </c>
      <c r="G318">
        <v>15.75</v>
      </c>
      <c r="H318">
        <v>22.5</v>
      </c>
      <c r="I318">
        <v>567.83180787776303</v>
      </c>
      <c r="J318">
        <v>14.195795196943999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10</v>
      </c>
      <c r="Q318">
        <v>13</v>
      </c>
      <c r="R318">
        <v>0</v>
      </c>
      <c r="S318">
        <v>0</v>
      </c>
      <c r="T318">
        <v>0</v>
      </c>
      <c r="U318">
        <v>3</v>
      </c>
      <c r="V318">
        <v>0</v>
      </c>
      <c r="W318">
        <v>14</v>
      </c>
      <c r="X318">
        <v>6</v>
      </c>
      <c r="Y318">
        <v>13</v>
      </c>
      <c r="Z318">
        <f t="shared" si="12"/>
        <v>7</v>
      </c>
      <c r="AA318">
        <f t="shared" si="13"/>
        <v>81.118829696823283</v>
      </c>
      <c r="AB318">
        <f t="shared" si="14"/>
        <v>5.7142857142857144</v>
      </c>
    </row>
    <row r="319" spans="1:28" x14ac:dyDescent="0.3">
      <c r="A319">
        <v>317</v>
      </c>
      <c r="B319">
        <v>317</v>
      </c>
      <c r="C319" t="s">
        <v>341</v>
      </c>
      <c r="D319" s="1">
        <v>42465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-1</v>
      </c>
      <c r="Y319">
        <v>-1</v>
      </c>
      <c r="Z319">
        <f t="shared" si="12"/>
        <v>0</v>
      </c>
      <c r="AA319" t="str">
        <f t="shared" si="13"/>
        <v/>
      </c>
      <c r="AB319" t="str">
        <f t="shared" si="14"/>
        <v/>
      </c>
    </row>
    <row r="320" spans="1:28" x14ac:dyDescent="0.3">
      <c r="A320">
        <v>318</v>
      </c>
      <c r="B320">
        <v>318</v>
      </c>
      <c r="C320" t="s">
        <v>342</v>
      </c>
      <c r="D320" s="1">
        <v>42493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-1</v>
      </c>
      <c r="Y320">
        <v>-1</v>
      </c>
      <c r="Z320">
        <f t="shared" si="12"/>
        <v>0</v>
      </c>
      <c r="AA320" t="str">
        <f t="shared" si="13"/>
        <v/>
      </c>
      <c r="AB320" t="str">
        <f t="shared" si="14"/>
        <v/>
      </c>
    </row>
    <row r="321" spans="1:28" x14ac:dyDescent="0.3">
      <c r="A321">
        <v>319</v>
      </c>
      <c r="B321">
        <v>319</v>
      </c>
      <c r="C321" t="s">
        <v>343</v>
      </c>
      <c r="D321" s="1">
        <v>42500</v>
      </c>
      <c r="E321">
        <v>650</v>
      </c>
      <c r="F321">
        <v>4.3172375488853003</v>
      </c>
      <c r="G321">
        <v>14.366641025641</v>
      </c>
      <c r="H321">
        <v>49.846153846153797</v>
      </c>
      <c r="I321">
        <v>9711.4337690233097</v>
      </c>
      <c r="J321">
        <v>14.940667336958899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98</v>
      </c>
      <c r="R321">
        <v>121</v>
      </c>
      <c r="S321">
        <v>106</v>
      </c>
      <c r="T321">
        <v>89</v>
      </c>
      <c r="U321">
        <v>82</v>
      </c>
      <c r="V321">
        <v>103</v>
      </c>
      <c r="W321">
        <v>51</v>
      </c>
      <c r="X321">
        <v>7</v>
      </c>
      <c r="Y321">
        <v>13</v>
      </c>
      <c r="Z321">
        <f t="shared" si="12"/>
        <v>6</v>
      </c>
      <c r="AA321">
        <f t="shared" si="13"/>
        <v>1618.5722948372184</v>
      </c>
      <c r="AB321">
        <f t="shared" si="14"/>
        <v>108.33333333333333</v>
      </c>
    </row>
    <row r="322" spans="1:28" x14ac:dyDescent="0.3">
      <c r="A322">
        <v>320</v>
      </c>
      <c r="B322">
        <v>320</v>
      </c>
      <c r="C322" t="s">
        <v>344</v>
      </c>
      <c r="D322" s="1">
        <v>42490</v>
      </c>
      <c r="E322">
        <v>289</v>
      </c>
      <c r="F322">
        <v>4.7417964070723304</v>
      </c>
      <c r="G322">
        <v>11.955882352941099</v>
      </c>
      <c r="H322">
        <v>29.757785467127999</v>
      </c>
      <c r="I322">
        <v>3914.0773087911798</v>
      </c>
      <c r="J322">
        <v>13.5435200996234</v>
      </c>
      <c r="K322">
        <v>0</v>
      </c>
      <c r="L322">
        <v>0</v>
      </c>
      <c r="M322">
        <v>0</v>
      </c>
      <c r="N322">
        <v>0</v>
      </c>
      <c r="O322">
        <v>20</v>
      </c>
      <c r="P322">
        <v>54</v>
      </c>
      <c r="Q322">
        <v>48</v>
      </c>
      <c r="R322">
        <v>25</v>
      </c>
      <c r="S322">
        <v>35</v>
      </c>
      <c r="T322">
        <v>17</v>
      </c>
      <c r="U322">
        <v>24</v>
      </c>
      <c r="V322">
        <v>48</v>
      </c>
      <c r="W322">
        <v>18</v>
      </c>
      <c r="X322">
        <v>5</v>
      </c>
      <c r="Y322">
        <v>13</v>
      </c>
      <c r="Z322">
        <f t="shared" si="12"/>
        <v>8</v>
      </c>
      <c r="AA322">
        <f t="shared" si="13"/>
        <v>489.25966359889748</v>
      </c>
      <c r="AB322">
        <f t="shared" si="14"/>
        <v>36.125</v>
      </c>
    </row>
    <row r="323" spans="1:28" x14ac:dyDescent="0.3">
      <c r="A323">
        <v>321</v>
      </c>
      <c r="B323">
        <v>321</v>
      </c>
      <c r="C323" t="s">
        <v>345</v>
      </c>
      <c r="D323" s="1">
        <v>42458</v>
      </c>
      <c r="E323">
        <v>37</v>
      </c>
      <c r="F323">
        <v>3.1895230510812</v>
      </c>
      <c r="G323">
        <v>16.1378378378378</v>
      </c>
      <c r="H323">
        <v>45.945945945945901</v>
      </c>
      <c r="I323">
        <v>491.50277610801101</v>
      </c>
      <c r="J323">
        <v>13.283858813729999</v>
      </c>
      <c r="K323">
        <v>2</v>
      </c>
      <c r="L323">
        <v>0</v>
      </c>
      <c r="M323">
        <v>4</v>
      </c>
      <c r="N323">
        <v>19</v>
      </c>
      <c r="O323">
        <v>12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5</v>
      </c>
      <c r="Z323">
        <f t="shared" ref="Z323:Z386" si="15">Y323-X323</f>
        <v>4</v>
      </c>
      <c r="AA323">
        <f t="shared" ref="AA323:AA386" si="16">IF(Z323=0,"",I323/Z323)</f>
        <v>122.87569402700275</v>
      </c>
      <c r="AB323">
        <f t="shared" ref="AB323:AB386" si="17">IF(Z323=0,"",E323/Z323)</f>
        <v>9.25</v>
      </c>
    </row>
    <row r="324" spans="1:28" x14ac:dyDescent="0.3">
      <c r="A324">
        <v>322</v>
      </c>
      <c r="B324">
        <v>322</v>
      </c>
      <c r="C324" t="s">
        <v>346</v>
      </c>
      <c r="D324" s="1">
        <v>42474</v>
      </c>
      <c r="E324">
        <v>255</v>
      </c>
      <c r="F324">
        <v>5.9338952004926098</v>
      </c>
      <c r="G324">
        <v>13.8636601307189</v>
      </c>
      <c r="H324">
        <v>26.6666666666666</v>
      </c>
      <c r="I324">
        <v>3909.2539378244001</v>
      </c>
      <c r="J324">
        <v>15.3304075993114</v>
      </c>
      <c r="K324">
        <v>0</v>
      </c>
      <c r="L324">
        <v>0</v>
      </c>
      <c r="M324">
        <v>4</v>
      </c>
      <c r="N324">
        <v>18</v>
      </c>
      <c r="O324">
        <v>23</v>
      </c>
      <c r="P324">
        <v>40</v>
      </c>
      <c r="Q324">
        <v>11</v>
      </c>
      <c r="R324">
        <v>33</v>
      </c>
      <c r="S324">
        <v>5</v>
      </c>
      <c r="T324">
        <v>0</v>
      </c>
      <c r="U324">
        <v>17</v>
      </c>
      <c r="V324">
        <v>68</v>
      </c>
      <c r="W324">
        <v>36</v>
      </c>
      <c r="X324">
        <v>3</v>
      </c>
      <c r="Y324">
        <v>13</v>
      </c>
      <c r="Z324">
        <f t="shared" si="15"/>
        <v>10</v>
      </c>
      <c r="AA324">
        <f t="shared" si="16"/>
        <v>390.92539378243998</v>
      </c>
      <c r="AB324">
        <f t="shared" si="17"/>
        <v>25.5</v>
      </c>
    </row>
    <row r="325" spans="1:28" x14ac:dyDescent="0.3">
      <c r="A325">
        <v>323</v>
      </c>
      <c r="B325">
        <v>323</v>
      </c>
      <c r="C325" t="s">
        <v>347</v>
      </c>
      <c r="D325" s="1">
        <v>42501</v>
      </c>
      <c r="E325">
        <v>318</v>
      </c>
      <c r="F325">
        <v>5.3685881465686203</v>
      </c>
      <c r="G325">
        <v>15.140775681341699</v>
      </c>
      <c r="H325">
        <v>35.2201257861635</v>
      </c>
      <c r="I325">
        <v>4971.50883662868</v>
      </c>
      <c r="J325">
        <v>15.6336755868826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37</v>
      </c>
      <c r="R325">
        <v>51</v>
      </c>
      <c r="S325">
        <v>60</v>
      </c>
      <c r="T325">
        <v>39</v>
      </c>
      <c r="U325">
        <v>28</v>
      </c>
      <c r="V325">
        <v>34</v>
      </c>
      <c r="W325">
        <v>69</v>
      </c>
      <c r="X325">
        <v>7</v>
      </c>
      <c r="Y325">
        <v>13</v>
      </c>
      <c r="Z325">
        <f t="shared" si="15"/>
        <v>6</v>
      </c>
      <c r="AA325">
        <f t="shared" si="16"/>
        <v>828.58480610478</v>
      </c>
      <c r="AB325">
        <f t="shared" si="17"/>
        <v>53</v>
      </c>
    </row>
    <row r="326" spans="1:28" x14ac:dyDescent="0.3">
      <c r="A326">
        <v>324</v>
      </c>
      <c r="B326">
        <v>324</v>
      </c>
      <c r="C326" t="s">
        <v>348</v>
      </c>
      <c r="D326" s="1">
        <v>42497</v>
      </c>
      <c r="E326">
        <v>51</v>
      </c>
      <c r="F326">
        <v>8.5198365326718992</v>
      </c>
      <c r="G326">
        <v>17.770588235294099</v>
      </c>
      <c r="H326">
        <v>7.8431372549019596</v>
      </c>
      <c r="I326">
        <v>904.96487291374103</v>
      </c>
      <c r="J326">
        <v>17.744409272818402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</v>
      </c>
      <c r="Q326">
        <v>3</v>
      </c>
      <c r="R326">
        <v>17</v>
      </c>
      <c r="S326">
        <v>6</v>
      </c>
      <c r="T326">
        <v>6</v>
      </c>
      <c r="U326">
        <v>14</v>
      </c>
      <c r="V326">
        <v>0</v>
      </c>
      <c r="W326">
        <v>2</v>
      </c>
      <c r="X326">
        <v>6</v>
      </c>
      <c r="Y326">
        <v>13</v>
      </c>
      <c r="Z326">
        <f t="shared" si="15"/>
        <v>7</v>
      </c>
      <c r="AA326">
        <f t="shared" si="16"/>
        <v>129.28069613053444</v>
      </c>
      <c r="AB326">
        <f t="shared" si="17"/>
        <v>7.2857142857142856</v>
      </c>
    </row>
    <row r="327" spans="1:28" x14ac:dyDescent="0.3">
      <c r="A327">
        <v>325</v>
      </c>
      <c r="B327">
        <v>325</v>
      </c>
      <c r="C327" t="s">
        <v>349</v>
      </c>
      <c r="D327" s="1">
        <v>42479</v>
      </c>
      <c r="E327">
        <v>39</v>
      </c>
      <c r="F327">
        <v>3.7378437983655002</v>
      </c>
      <c r="G327">
        <v>16.0149572649572</v>
      </c>
      <c r="H327">
        <v>41.025641025641001</v>
      </c>
      <c r="I327">
        <v>554.17814970111897</v>
      </c>
      <c r="J327">
        <v>14.2096961461825</v>
      </c>
      <c r="K327">
        <v>0</v>
      </c>
      <c r="L327">
        <v>0</v>
      </c>
      <c r="M327">
        <v>0</v>
      </c>
      <c r="N327">
        <v>6</v>
      </c>
      <c r="O327">
        <v>4</v>
      </c>
      <c r="P327">
        <v>6</v>
      </c>
      <c r="Q327">
        <v>15</v>
      </c>
      <c r="R327">
        <v>0</v>
      </c>
      <c r="S327">
        <v>0</v>
      </c>
      <c r="T327">
        <v>8</v>
      </c>
      <c r="U327">
        <v>0</v>
      </c>
      <c r="V327">
        <v>0</v>
      </c>
      <c r="W327">
        <v>0</v>
      </c>
      <c r="X327">
        <v>4</v>
      </c>
      <c r="Y327">
        <v>10</v>
      </c>
      <c r="Z327">
        <f t="shared" si="15"/>
        <v>6</v>
      </c>
      <c r="AA327">
        <f t="shared" si="16"/>
        <v>92.363024950186499</v>
      </c>
      <c r="AB327">
        <f t="shared" si="17"/>
        <v>6.5</v>
      </c>
    </row>
    <row r="328" spans="1:28" x14ac:dyDescent="0.3">
      <c r="A328">
        <v>326</v>
      </c>
      <c r="B328">
        <v>326</v>
      </c>
      <c r="C328" t="s">
        <v>350</v>
      </c>
      <c r="D328" s="1">
        <v>42476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-1</v>
      </c>
      <c r="Y328">
        <v>-1</v>
      </c>
      <c r="Z328">
        <f t="shared" si="15"/>
        <v>0</v>
      </c>
      <c r="AA328" t="str">
        <f t="shared" si="16"/>
        <v/>
      </c>
      <c r="AB328" t="str">
        <f t="shared" si="17"/>
        <v/>
      </c>
    </row>
    <row r="329" spans="1:28" x14ac:dyDescent="0.3">
      <c r="A329">
        <v>327</v>
      </c>
      <c r="B329">
        <v>327</v>
      </c>
      <c r="C329" t="s">
        <v>351</v>
      </c>
      <c r="D329" s="1">
        <v>42463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-1</v>
      </c>
      <c r="Y329">
        <v>-1</v>
      </c>
      <c r="Z329">
        <f t="shared" si="15"/>
        <v>0</v>
      </c>
      <c r="AA329" t="str">
        <f t="shared" si="16"/>
        <v/>
      </c>
      <c r="AB329" t="str">
        <f t="shared" si="17"/>
        <v/>
      </c>
    </row>
    <row r="330" spans="1:28" x14ac:dyDescent="0.3">
      <c r="A330">
        <v>328</v>
      </c>
      <c r="B330">
        <v>328</v>
      </c>
      <c r="C330" t="s">
        <v>352</v>
      </c>
      <c r="D330" s="1">
        <v>42458</v>
      </c>
      <c r="E330">
        <v>36</v>
      </c>
      <c r="F330">
        <v>4.9651478936154598</v>
      </c>
      <c r="G330">
        <v>18.410185185185099</v>
      </c>
      <c r="H330">
        <v>13.8888888888888</v>
      </c>
      <c r="I330">
        <v>502.41583063864698</v>
      </c>
      <c r="J330">
        <v>13.9559952955179</v>
      </c>
      <c r="K330">
        <v>32</v>
      </c>
      <c r="L330">
        <v>0</v>
      </c>
      <c r="M330">
        <v>0</v>
      </c>
      <c r="N330">
        <v>0</v>
      </c>
      <c r="O330">
        <v>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5</v>
      </c>
      <c r="Z330">
        <f t="shared" si="15"/>
        <v>4</v>
      </c>
      <c r="AA330">
        <f t="shared" si="16"/>
        <v>125.60395765966175</v>
      </c>
      <c r="AB330">
        <f t="shared" si="17"/>
        <v>9</v>
      </c>
    </row>
    <row r="331" spans="1:28" x14ac:dyDescent="0.3">
      <c r="A331">
        <v>329</v>
      </c>
      <c r="B331">
        <v>329</v>
      </c>
      <c r="C331" t="s">
        <v>353</v>
      </c>
      <c r="D331" s="1">
        <v>42480</v>
      </c>
      <c r="E331">
        <v>49</v>
      </c>
      <c r="F331">
        <v>4.1895739741706697</v>
      </c>
      <c r="G331">
        <v>13.2510204081632</v>
      </c>
      <c r="H331">
        <v>34.6938775510204</v>
      </c>
      <c r="I331">
        <v>686.96293435507698</v>
      </c>
      <c r="J331">
        <v>14.019651721532099</v>
      </c>
      <c r="K331">
        <v>0</v>
      </c>
      <c r="L331">
        <v>0</v>
      </c>
      <c r="M331">
        <v>0</v>
      </c>
      <c r="N331">
        <v>4</v>
      </c>
      <c r="O331">
        <v>15</v>
      </c>
      <c r="P331">
        <v>0</v>
      </c>
      <c r="Q331">
        <v>15</v>
      </c>
      <c r="R331">
        <v>15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</v>
      </c>
      <c r="Y331">
        <v>8</v>
      </c>
      <c r="Z331">
        <f t="shared" si="15"/>
        <v>4</v>
      </c>
      <c r="AA331">
        <f t="shared" si="16"/>
        <v>171.74073358876925</v>
      </c>
      <c r="AB331">
        <f t="shared" si="17"/>
        <v>12.25</v>
      </c>
    </row>
    <row r="332" spans="1:28" x14ac:dyDescent="0.3">
      <c r="A332">
        <v>330</v>
      </c>
      <c r="B332">
        <v>330</v>
      </c>
      <c r="C332" t="s">
        <v>354</v>
      </c>
      <c r="D332" s="1">
        <v>42502</v>
      </c>
      <c r="E332">
        <v>44</v>
      </c>
      <c r="F332">
        <v>6.7307236054983504</v>
      </c>
      <c r="G332">
        <v>13.748106060606</v>
      </c>
      <c r="H332">
        <v>11.363636363636299</v>
      </c>
      <c r="I332">
        <v>673.49997248561499</v>
      </c>
      <c r="J332">
        <v>15.3068175564912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18</v>
      </c>
      <c r="R332">
        <v>16</v>
      </c>
      <c r="S332">
        <v>1</v>
      </c>
      <c r="T332">
        <v>0</v>
      </c>
      <c r="U332">
        <v>0</v>
      </c>
      <c r="V332">
        <v>0</v>
      </c>
      <c r="W332">
        <v>9</v>
      </c>
      <c r="X332">
        <v>7</v>
      </c>
      <c r="Y332">
        <v>13</v>
      </c>
      <c r="Z332">
        <f t="shared" si="15"/>
        <v>6</v>
      </c>
      <c r="AA332">
        <f t="shared" si="16"/>
        <v>112.24999541426916</v>
      </c>
      <c r="AB332">
        <f t="shared" si="17"/>
        <v>7.333333333333333</v>
      </c>
    </row>
    <row r="333" spans="1:28" x14ac:dyDescent="0.3">
      <c r="A333">
        <v>331</v>
      </c>
      <c r="B333">
        <v>331</v>
      </c>
      <c r="C333" t="s">
        <v>355</v>
      </c>
      <c r="D333" s="1">
        <v>42477</v>
      </c>
      <c r="E333">
        <v>432</v>
      </c>
      <c r="F333">
        <v>3.5865835730221098</v>
      </c>
      <c r="G333">
        <v>13.975154320987601</v>
      </c>
      <c r="H333">
        <v>34.259259259259203</v>
      </c>
      <c r="I333">
        <v>5709.3232846415303</v>
      </c>
      <c r="J333">
        <v>13.2160261218554</v>
      </c>
      <c r="K333">
        <v>0</v>
      </c>
      <c r="L333">
        <v>0</v>
      </c>
      <c r="M333">
        <v>5</v>
      </c>
      <c r="N333">
        <v>43</v>
      </c>
      <c r="O333">
        <v>33</v>
      </c>
      <c r="P333">
        <v>27</v>
      </c>
      <c r="Q333">
        <v>59</v>
      </c>
      <c r="R333">
        <v>39</v>
      </c>
      <c r="S333">
        <v>41</v>
      </c>
      <c r="T333">
        <v>29</v>
      </c>
      <c r="U333">
        <v>49</v>
      </c>
      <c r="V333">
        <v>51</v>
      </c>
      <c r="W333">
        <v>56</v>
      </c>
      <c r="X333">
        <v>3</v>
      </c>
      <c r="Y333">
        <v>13</v>
      </c>
      <c r="Z333">
        <f t="shared" si="15"/>
        <v>10</v>
      </c>
      <c r="AA333">
        <f t="shared" si="16"/>
        <v>570.93232846415299</v>
      </c>
      <c r="AB333">
        <f t="shared" si="17"/>
        <v>43.2</v>
      </c>
    </row>
    <row r="334" spans="1:28" x14ac:dyDescent="0.3">
      <c r="A334">
        <v>332</v>
      </c>
      <c r="B334">
        <v>332</v>
      </c>
      <c r="C334" t="s">
        <v>356</v>
      </c>
      <c r="D334" s="1">
        <v>42486</v>
      </c>
      <c r="E334">
        <v>39</v>
      </c>
      <c r="F334">
        <v>3.55414052519698</v>
      </c>
      <c r="G334">
        <v>11.9401709401709</v>
      </c>
      <c r="H334">
        <v>7.6923076923076898</v>
      </c>
      <c r="I334">
        <v>417.34469596024798</v>
      </c>
      <c r="J334">
        <v>10.7011460502627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5</v>
      </c>
      <c r="Q334">
        <v>5</v>
      </c>
      <c r="R334">
        <v>9</v>
      </c>
      <c r="S334">
        <v>8</v>
      </c>
      <c r="T334">
        <v>5</v>
      </c>
      <c r="U334">
        <v>1</v>
      </c>
      <c r="V334">
        <v>0</v>
      </c>
      <c r="W334">
        <v>0</v>
      </c>
      <c r="X334">
        <v>5</v>
      </c>
      <c r="Y334">
        <v>11</v>
      </c>
      <c r="Z334">
        <f t="shared" si="15"/>
        <v>6</v>
      </c>
      <c r="AA334">
        <f t="shared" si="16"/>
        <v>69.557449326707996</v>
      </c>
      <c r="AB334">
        <f t="shared" si="17"/>
        <v>6.5</v>
      </c>
    </row>
    <row r="335" spans="1:28" x14ac:dyDescent="0.3">
      <c r="A335">
        <v>333</v>
      </c>
      <c r="B335">
        <v>333</v>
      </c>
      <c r="C335" t="s">
        <v>357</v>
      </c>
      <c r="D335" s="1">
        <v>42488</v>
      </c>
      <c r="E335">
        <v>252</v>
      </c>
      <c r="F335">
        <v>4.3657007378160104</v>
      </c>
      <c r="G335">
        <v>16.566071428571401</v>
      </c>
      <c r="H335">
        <v>44.841269841269799</v>
      </c>
      <c r="I335">
        <v>4110.1682402289098</v>
      </c>
      <c r="J335">
        <v>16.310191429479801</v>
      </c>
      <c r="K335">
        <v>0</v>
      </c>
      <c r="L335">
        <v>0</v>
      </c>
      <c r="M335">
        <v>0</v>
      </c>
      <c r="N335">
        <v>0</v>
      </c>
      <c r="O335">
        <v>31</v>
      </c>
      <c r="P335">
        <v>38</v>
      </c>
      <c r="Q335">
        <v>32</v>
      </c>
      <c r="R335">
        <v>10</v>
      </c>
      <c r="S335">
        <v>16</v>
      </c>
      <c r="T335">
        <v>19</v>
      </c>
      <c r="U335">
        <v>13</v>
      </c>
      <c r="V335">
        <v>63</v>
      </c>
      <c r="W335">
        <v>30</v>
      </c>
      <c r="X335">
        <v>5</v>
      </c>
      <c r="Y335">
        <v>13</v>
      </c>
      <c r="Z335">
        <f t="shared" si="15"/>
        <v>8</v>
      </c>
      <c r="AA335">
        <f t="shared" si="16"/>
        <v>513.77103002861372</v>
      </c>
      <c r="AB335">
        <f t="shared" si="17"/>
        <v>31.5</v>
      </c>
    </row>
    <row r="336" spans="1:28" x14ac:dyDescent="0.3">
      <c r="A336">
        <v>334</v>
      </c>
      <c r="B336">
        <v>334</v>
      </c>
      <c r="C336" t="s">
        <v>358</v>
      </c>
      <c r="D336" s="1">
        <v>42490</v>
      </c>
      <c r="E336">
        <v>50</v>
      </c>
      <c r="F336">
        <v>5.5984813650316196</v>
      </c>
      <c r="G336">
        <v>12.9516666666666</v>
      </c>
      <c r="H336">
        <v>32</v>
      </c>
      <c r="I336">
        <v>813.11817227144797</v>
      </c>
      <c r="J336">
        <v>16.2623634454289</v>
      </c>
      <c r="K336">
        <v>0</v>
      </c>
      <c r="L336">
        <v>0</v>
      </c>
      <c r="M336">
        <v>0</v>
      </c>
      <c r="N336">
        <v>0</v>
      </c>
      <c r="O336">
        <v>6</v>
      </c>
      <c r="P336">
        <v>12</v>
      </c>
      <c r="Q336">
        <v>11</v>
      </c>
      <c r="R336">
        <v>15</v>
      </c>
      <c r="S336">
        <v>0</v>
      </c>
      <c r="T336">
        <v>6</v>
      </c>
      <c r="U336">
        <v>0</v>
      </c>
      <c r="V336">
        <v>0</v>
      </c>
      <c r="W336">
        <v>0</v>
      </c>
      <c r="X336">
        <v>5</v>
      </c>
      <c r="Y336">
        <v>10</v>
      </c>
      <c r="Z336">
        <f t="shared" si="15"/>
        <v>5</v>
      </c>
      <c r="AA336">
        <f t="shared" si="16"/>
        <v>162.6236344542896</v>
      </c>
      <c r="AB336">
        <f t="shared" si="17"/>
        <v>10</v>
      </c>
    </row>
    <row r="337" spans="1:28" x14ac:dyDescent="0.3">
      <c r="A337">
        <v>335</v>
      </c>
      <c r="B337">
        <v>335</v>
      </c>
      <c r="C337" t="s">
        <v>359</v>
      </c>
      <c r="D337" s="1">
        <v>42464</v>
      </c>
      <c r="E337">
        <v>452</v>
      </c>
      <c r="F337">
        <v>6.5443608994441798</v>
      </c>
      <c r="G337">
        <v>15.8730088495575</v>
      </c>
      <c r="H337">
        <v>31.637168141592898</v>
      </c>
      <c r="I337">
        <v>7544.7035897158703</v>
      </c>
      <c r="J337">
        <v>16.691822101141302</v>
      </c>
      <c r="K337">
        <v>0</v>
      </c>
      <c r="L337">
        <v>20</v>
      </c>
      <c r="M337">
        <v>22</v>
      </c>
      <c r="N337">
        <v>26</v>
      </c>
      <c r="O337">
        <v>33</v>
      </c>
      <c r="P337">
        <v>25</v>
      </c>
      <c r="Q337">
        <v>45</v>
      </c>
      <c r="R337">
        <v>44</v>
      </c>
      <c r="S337">
        <v>54</v>
      </c>
      <c r="T337">
        <v>40</v>
      </c>
      <c r="U337">
        <v>62</v>
      </c>
      <c r="V337">
        <v>35</v>
      </c>
      <c r="W337">
        <v>46</v>
      </c>
      <c r="X337">
        <v>2</v>
      </c>
      <c r="Y337">
        <v>13</v>
      </c>
      <c r="Z337">
        <f t="shared" si="15"/>
        <v>11</v>
      </c>
      <c r="AA337">
        <f t="shared" si="16"/>
        <v>685.8821445196246</v>
      </c>
      <c r="AB337">
        <f t="shared" si="17"/>
        <v>41.090909090909093</v>
      </c>
    </row>
    <row r="338" spans="1:28" x14ac:dyDescent="0.3">
      <c r="A338">
        <v>336</v>
      </c>
      <c r="B338">
        <v>336</v>
      </c>
      <c r="C338" t="s">
        <v>360</v>
      </c>
      <c r="D338" s="1">
        <v>42474</v>
      </c>
      <c r="E338">
        <v>48</v>
      </c>
      <c r="F338">
        <v>3.0130105094842099</v>
      </c>
      <c r="G338">
        <v>13.4194444444444</v>
      </c>
      <c r="H338">
        <v>33.3333333333333</v>
      </c>
      <c r="I338">
        <v>543.27375597449804</v>
      </c>
      <c r="J338">
        <v>11.3182032494687</v>
      </c>
      <c r="K338">
        <v>0</v>
      </c>
      <c r="L338">
        <v>0</v>
      </c>
      <c r="M338">
        <v>4</v>
      </c>
      <c r="N338">
        <v>16</v>
      </c>
      <c r="O338">
        <v>19</v>
      </c>
      <c r="P338">
        <v>0</v>
      </c>
      <c r="Q338">
        <v>0</v>
      </c>
      <c r="R338">
        <v>0</v>
      </c>
      <c r="S338">
        <v>9</v>
      </c>
      <c r="T338">
        <v>0</v>
      </c>
      <c r="U338">
        <v>0</v>
      </c>
      <c r="V338">
        <v>0</v>
      </c>
      <c r="W338">
        <v>0</v>
      </c>
      <c r="X338">
        <v>3</v>
      </c>
      <c r="Y338">
        <v>9</v>
      </c>
      <c r="Z338">
        <f t="shared" si="15"/>
        <v>6</v>
      </c>
      <c r="AA338">
        <f t="shared" si="16"/>
        <v>90.545625995749674</v>
      </c>
      <c r="AB338">
        <f t="shared" si="17"/>
        <v>8</v>
      </c>
    </row>
    <row r="339" spans="1:28" x14ac:dyDescent="0.3">
      <c r="A339">
        <v>337</v>
      </c>
      <c r="B339">
        <v>337</v>
      </c>
      <c r="C339" t="s">
        <v>361</v>
      </c>
      <c r="D339" s="1">
        <v>42482</v>
      </c>
      <c r="E339">
        <v>292</v>
      </c>
      <c r="F339">
        <v>3.39654254590199</v>
      </c>
      <c r="G339">
        <v>14.0982876712328</v>
      </c>
      <c r="H339">
        <v>50</v>
      </c>
      <c r="I339">
        <v>4035.3795813117999</v>
      </c>
      <c r="J339">
        <v>13.8197930866842</v>
      </c>
      <c r="K339">
        <v>0</v>
      </c>
      <c r="L339">
        <v>0</v>
      </c>
      <c r="M339">
        <v>0</v>
      </c>
      <c r="N339">
        <v>10</v>
      </c>
      <c r="O339">
        <v>48</v>
      </c>
      <c r="P339">
        <v>45</v>
      </c>
      <c r="Q339">
        <v>7</v>
      </c>
      <c r="R339">
        <v>44</v>
      </c>
      <c r="S339">
        <v>44</v>
      </c>
      <c r="T339">
        <v>19</v>
      </c>
      <c r="U339">
        <v>22</v>
      </c>
      <c r="V339">
        <v>41</v>
      </c>
      <c r="W339">
        <v>12</v>
      </c>
      <c r="X339">
        <v>4</v>
      </c>
      <c r="Y339">
        <v>13</v>
      </c>
      <c r="Z339">
        <f t="shared" si="15"/>
        <v>9</v>
      </c>
      <c r="AA339">
        <f t="shared" si="16"/>
        <v>448.37550903464444</v>
      </c>
      <c r="AB339">
        <f t="shared" si="17"/>
        <v>32.444444444444443</v>
      </c>
    </row>
    <row r="340" spans="1:28" x14ac:dyDescent="0.3">
      <c r="A340">
        <v>338</v>
      </c>
      <c r="B340">
        <v>338</v>
      </c>
      <c r="C340" t="s">
        <v>362</v>
      </c>
      <c r="D340" s="1">
        <v>42479</v>
      </c>
      <c r="E340">
        <v>511</v>
      </c>
      <c r="F340">
        <v>4.4775645165475702</v>
      </c>
      <c r="G340">
        <v>14.292824527071099</v>
      </c>
      <c r="H340">
        <v>28.7671232876712</v>
      </c>
      <c r="I340">
        <v>6858.3564719636597</v>
      </c>
      <c r="J340">
        <v>13.421441236719399</v>
      </c>
      <c r="K340">
        <v>0</v>
      </c>
      <c r="L340">
        <v>0</v>
      </c>
      <c r="M340">
        <v>0</v>
      </c>
      <c r="N340">
        <v>34</v>
      </c>
      <c r="O340">
        <v>32</v>
      </c>
      <c r="P340">
        <v>29</v>
      </c>
      <c r="Q340">
        <v>10</v>
      </c>
      <c r="R340">
        <v>24</v>
      </c>
      <c r="S340">
        <v>71</v>
      </c>
      <c r="T340">
        <v>74</v>
      </c>
      <c r="U340">
        <v>70</v>
      </c>
      <c r="V340">
        <v>81</v>
      </c>
      <c r="W340">
        <v>86</v>
      </c>
      <c r="X340">
        <v>4</v>
      </c>
      <c r="Y340">
        <v>13</v>
      </c>
      <c r="Z340">
        <f t="shared" si="15"/>
        <v>9</v>
      </c>
      <c r="AA340">
        <f t="shared" si="16"/>
        <v>762.03960799596223</v>
      </c>
      <c r="AB340">
        <f t="shared" si="17"/>
        <v>56.777777777777779</v>
      </c>
    </row>
    <row r="341" spans="1:28" x14ac:dyDescent="0.3">
      <c r="A341">
        <v>339</v>
      </c>
      <c r="B341">
        <v>339</v>
      </c>
      <c r="C341" t="s">
        <v>363</v>
      </c>
      <c r="D341" s="1">
        <v>42495</v>
      </c>
      <c r="E341">
        <v>258</v>
      </c>
      <c r="F341">
        <v>3.8642616555315699</v>
      </c>
      <c r="G341">
        <v>16.8831395348837</v>
      </c>
      <c r="H341">
        <v>52.713178294573602</v>
      </c>
      <c r="I341">
        <v>3815.8283096082801</v>
      </c>
      <c r="J341">
        <v>14.790032207784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49</v>
      </c>
      <c r="R341">
        <v>54</v>
      </c>
      <c r="S341">
        <v>50</v>
      </c>
      <c r="T341">
        <v>49</v>
      </c>
      <c r="U341">
        <v>49</v>
      </c>
      <c r="V341">
        <v>0</v>
      </c>
      <c r="W341">
        <v>0</v>
      </c>
      <c r="X341">
        <v>6</v>
      </c>
      <c r="Y341">
        <v>11</v>
      </c>
      <c r="Z341">
        <f t="shared" si="15"/>
        <v>5</v>
      </c>
      <c r="AA341">
        <f t="shared" si="16"/>
        <v>763.16566192165601</v>
      </c>
      <c r="AB341">
        <f t="shared" si="17"/>
        <v>51.6</v>
      </c>
    </row>
    <row r="342" spans="1:28" x14ac:dyDescent="0.3">
      <c r="A342">
        <v>340</v>
      </c>
      <c r="B342">
        <v>340</v>
      </c>
      <c r="C342" t="s">
        <v>364</v>
      </c>
      <c r="D342" s="1">
        <v>42501</v>
      </c>
      <c r="E342">
        <v>281</v>
      </c>
      <c r="F342">
        <v>3.6296703403136799</v>
      </c>
      <c r="G342">
        <v>13.8775800711743</v>
      </c>
      <c r="H342">
        <v>39.5017793594306</v>
      </c>
      <c r="I342">
        <v>3604.3846350481099</v>
      </c>
      <c r="J342">
        <v>12.826991583801099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44</v>
      </c>
      <c r="R342">
        <v>0</v>
      </c>
      <c r="S342">
        <v>60</v>
      </c>
      <c r="T342">
        <v>52</v>
      </c>
      <c r="U342">
        <v>42</v>
      </c>
      <c r="V342">
        <v>38</v>
      </c>
      <c r="W342">
        <v>45</v>
      </c>
      <c r="X342">
        <v>7</v>
      </c>
      <c r="Y342">
        <v>13</v>
      </c>
      <c r="Z342">
        <f t="shared" si="15"/>
        <v>6</v>
      </c>
      <c r="AA342">
        <f t="shared" si="16"/>
        <v>600.73077250801828</v>
      </c>
      <c r="AB342">
        <f t="shared" si="17"/>
        <v>46.833333333333336</v>
      </c>
    </row>
    <row r="343" spans="1:28" x14ac:dyDescent="0.3">
      <c r="A343">
        <v>341</v>
      </c>
      <c r="B343">
        <v>341</v>
      </c>
      <c r="C343" t="s">
        <v>365</v>
      </c>
      <c r="D343" s="1">
        <v>42473</v>
      </c>
      <c r="E343">
        <v>198</v>
      </c>
      <c r="F343">
        <v>4.1355839077265202</v>
      </c>
      <c r="G343">
        <v>14.873400673400599</v>
      </c>
      <c r="H343">
        <v>48.989898989898997</v>
      </c>
      <c r="I343">
        <v>2915.4398955296301</v>
      </c>
      <c r="J343">
        <v>14.7244439168163</v>
      </c>
      <c r="K343">
        <v>0</v>
      </c>
      <c r="L343">
        <v>0</v>
      </c>
      <c r="M343">
        <v>0</v>
      </c>
      <c r="N343">
        <v>3</v>
      </c>
      <c r="O343">
        <v>19</v>
      </c>
      <c r="P343">
        <v>14</v>
      </c>
      <c r="Q343">
        <v>10</v>
      </c>
      <c r="R343">
        <v>9</v>
      </c>
      <c r="S343">
        <v>29</v>
      </c>
      <c r="T343">
        <v>39</v>
      </c>
      <c r="U343">
        <v>38</v>
      </c>
      <c r="V343">
        <v>24</v>
      </c>
      <c r="W343">
        <v>13</v>
      </c>
      <c r="X343">
        <v>4</v>
      </c>
      <c r="Y343">
        <v>13</v>
      </c>
      <c r="Z343">
        <f t="shared" si="15"/>
        <v>9</v>
      </c>
      <c r="AA343">
        <f t="shared" si="16"/>
        <v>323.93776616995888</v>
      </c>
      <c r="AB343">
        <f t="shared" si="17"/>
        <v>22</v>
      </c>
    </row>
    <row r="344" spans="1:28" x14ac:dyDescent="0.3">
      <c r="A344">
        <v>342</v>
      </c>
      <c r="B344">
        <v>342</v>
      </c>
      <c r="C344" t="s">
        <v>366</v>
      </c>
      <c r="D344" s="1">
        <v>42457</v>
      </c>
      <c r="E344">
        <v>50</v>
      </c>
      <c r="F344">
        <v>4.0902854586352104</v>
      </c>
      <c r="G344">
        <v>15.822666666666599</v>
      </c>
      <c r="H344">
        <v>26</v>
      </c>
      <c r="I344">
        <v>652.81516246308001</v>
      </c>
      <c r="J344">
        <v>13.0563032492616</v>
      </c>
      <c r="K344">
        <v>30</v>
      </c>
      <c r="L344">
        <v>0</v>
      </c>
      <c r="M344">
        <v>9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1</v>
      </c>
      <c r="T344">
        <v>9</v>
      </c>
      <c r="U344">
        <v>0</v>
      </c>
      <c r="V344">
        <v>0</v>
      </c>
      <c r="W344">
        <v>0</v>
      </c>
      <c r="X344">
        <v>1</v>
      </c>
      <c r="Y344">
        <v>10</v>
      </c>
      <c r="Z344">
        <f t="shared" si="15"/>
        <v>9</v>
      </c>
      <c r="AA344">
        <f t="shared" si="16"/>
        <v>72.535018051453335</v>
      </c>
      <c r="AB344">
        <f t="shared" si="17"/>
        <v>5.5555555555555554</v>
      </c>
    </row>
    <row r="345" spans="1:28" x14ac:dyDescent="0.3">
      <c r="A345">
        <v>343</v>
      </c>
      <c r="B345">
        <v>343</v>
      </c>
      <c r="C345" t="s">
        <v>367</v>
      </c>
      <c r="D345" s="1">
        <v>42481</v>
      </c>
      <c r="E345">
        <v>283</v>
      </c>
      <c r="F345">
        <v>5.0638935848029503</v>
      </c>
      <c r="G345">
        <v>15.467432273262601</v>
      </c>
      <c r="H345">
        <v>24.734982332155401</v>
      </c>
      <c r="I345">
        <v>4075.3632258648399</v>
      </c>
      <c r="J345">
        <v>14.4005767698404</v>
      </c>
      <c r="K345">
        <v>0</v>
      </c>
      <c r="L345">
        <v>0</v>
      </c>
      <c r="M345">
        <v>0</v>
      </c>
      <c r="N345">
        <v>11</v>
      </c>
      <c r="O345">
        <v>46</v>
      </c>
      <c r="P345">
        <v>24</v>
      </c>
      <c r="Q345">
        <v>25</v>
      </c>
      <c r="R345">
        <v>29</v>
      </c>
      <c r="S345">
        <v>19</v>
      </c>
      <c r="T345">
        <v>33</v>
      </c>
      <c r="U345">
        <v>24</v>
      </c>
      <c r="V345">
        <v>22</v>
      </c>
      <c r="W345">
        <v>50</v>
      </c>
      <c r="X345">
        <v>4</v>
      </c>
      <c r="Y345">
        <v>13</v>
      </c>
      <c r="Z345">
        <f t="shared" si="15"/>
        <v>9</v>
      </c>
      <c r="AA345">
        <f t="shared" si="16"/>
        <v>452.81813620720442</v>
      </c>
      <c r="AB345">
        <f t="shared" si="17"/>
        <v>31.444444444444443</v>
      </c>
    </row>
    <row r="346" spans="1:28" x14ac:dyDescent="0.3">
      <c r="A346">
        <v>344</v>
      </c>
      <c r="B346">
        <v>344</v>
      </c>
      <c r="C346" t="s">
        <v>368</v>
      </c>
      <c r="D346" s="1">
        <v>42465</v>
      </c>
      <c r="E346">
        <v>919</v>
      </c>
      <c r="F346">
        <v>4.29562139930895</v>
      </c>
      <c r="G346">
        <v>13.572433804860299</v>
      </c>
      <c r="H346">
        <v>37.867247007616903</v>
      </c>
      <c r="I346">
        <v>12641.293097543001</v>
      </c>
      <c r="J346">
        <v>13.755487592538699</v>
      </c>
      <c r="K346">
        <v>0</v>
      </c>
      <c r="L346">
        <v>56</v>
      </c>
      <c r="M346">
        <v>50</v>
      </c>
      <c r="N346">
        <v>42</v>
      </c>
      <c r="O346">
        <v>50</v>
      </c>
      <c r="P346">
        <v>65</v>
      </c>
      <c r="Q346">
        <v>69</v>
      </c>
      <c r="R346">
        <v>88</v>
      </c>
      <c r="S346">
        <v>68</v>
      </c>
      <c r="T346">
        <v>83</v>
      </c>
      <c r="U346">
        <v>106</v>
      </c>
      <c r="V346">
        <v>120</v>
      </c>
      <c r="W346">
        <v>122</v>
      </c>
      <c r="X346">
        <v>2</v>
      </c>
      <c r="Y346">
        <v>13</v>
      </c>
      <c r="Z346">
        <f t="shared" si="15"/>
        <v>11</v>
      </c>
      <c r="AA346">
        <f t="shared" si="16"/>
        <v>1149.2084634130001</v>
      </c>
      <c r="AB346">
        <f t="shared" si="17"/>
        <v>83.545454545454547</v>
      </c>
    </row>
    <row r="347" spans="1:28" x14ac:dyDescent="0.3">
      <c r="A347">
        <v>345</v>
      </c>
      <c r="B347">
        <v>345</v>
      </c>
      <c r="C347" t="s">
        <v>369</v>
      </c>
      <c r="D347" s="1">
        <v>42472</v>
      </c>
      <c r="E347">
        <v>348</v>
      </c>
      <c r="F347">
        <v>5.1358242237947396</v>
      </c>
      <c r="G347">
        <v>13.235536398467399</v>
      </c>
      <c r="H347">
        <v>28.735632183907999</v>
      </c>
      <c r="I347">
        <v>4934.8826497808504</v>
      </c>
      <c r="J347">
        <v>14.180697269485201</v>
      </c>
      <c r="K347">
        <v>0</v>
      </c>
      <c r="L347">
        <v>0</v>
      </c>
      <c r="M347">
        <v>24</v>
      </c>
      <c r="N347">
        <v>42</v>
      </c>
      <c r="O347">
        <v>24</v>
      </c>
      <c r="P347">
        <v>18</v>
      </c>
      <c r="Q347">
        <v>26</v>
      </c>
      <c r="R347">
        <v>26</v>
      </c>
      <c r="S347">
        <v>41</v>
      </c>
      <c r="T347">
        <v>25</v>
      </c>
      <c r="U347">
        <v>37</v>
      </c>
      <c r="V347">
        <v>36</v>
      </c>
      <c r="W347">
        <v>49</v>
      </c>
      <c r="X347">
        <v>3</v>
      </c>
      <c r="Y347">
        <v>13</v>
      </c>
      <c r="Z347">
        <f t="shared" si="15"/>
        <v>10</v>
      </c>
      <c r="AA347">
        <f t="shared" si="16"/>
        <v>493.48826497808506</v>
      </c>
      <c r="AB347">
        <f t="shared" si="17"/>
        <v>34.799999999999997</v>
      </c>
    </row>
    <row r="348" spans="1:28" x14ac:dyDescent="0.3">
      <c r="A348">
        <v>346</v>
      </c>
      <c r="B348">
        <v>346</v>
      </c>
      <c r="C348" t="s">
        <v>370</v>
      </c>
      <c r="D348" s="1">
        <v>42483</v>
      </c>
      <c r="E348">
        <v>28</v>
      </c>
      <c r="F348">
        <v>4.9319019864398701</v>
      </c>
      <c r="G348">
        <v>15.3035714285714</v>
      </c>
      <c r="H348">
        <v>35.714285714285701</v>
      </c>
      <c r="I348">
        <v>422.03231152936399</v>
      </c>
      <c r="J348">
        <v>15.0725825546201</v>
      </c>
      <c r="K348">
        <v>0</v>
      </c>
      <c r="L348">
        <v>0</v>
      </c>
      <c r="M348">
        <v>0</v>
      </c>
      <c r="N348">
        <v>10</v>
      </c>
      <c r="O348">
        <v>4</v>
      </c>
      <c r="P348">
        <v>0</v>
      </c>
      <c r="Q348">
        <v>3</v>
      </c>
      <c r="R348">
        <v>5</v>
      </c>
      <c r="S348">
        <v>0</v>
      </c>
      <c r="T348">
        <v>6</v>
      </c>
      <c r="U348">
        <v>0</v>
      </c>
      <c r="V348">
        <v>0</v>
      </c>
      <c r="W348">
        <v>0</v>
      </c>
      <c r="X348">
        <v>4</v>
      </c>
      <c r="Y348">
        <v>10</v>
      </c>
      <c r="Z348">
        <f t="shared" si="15"/>
        <v>6</v>
      </c>
      <c r="AA348">
        <f t="shared" si="16"/>
        <v>70.338718588227337</v>
      </c>
      <c r="AB348">
        <f t="shared" si="17"/>
        <v>4.666666666666667</v>
      </c>
    </row>
    <row r="349" spans="1:28" x14ac:dyDescent="0.3">
      <c r="A349">
        <v>347</v>
      </c>
      <c r="B349">
        <v>347</v>
      </c>
      <c r="C349" t="s">
        <v>371</v>
      </c>
      <c r="D349" s="1">
        <v>42477</v>
      </c>
      <c r="E349">
        <v>243</v>
      </c>
      <c r="F349">
        <v>4.73546628347147</v>
      </c>
      <c r="G349">
        <v>14.443278463648801</v>
      </c>
      <c r="H349">
        <v>41.563786008230402</v>
      </c>
      <c r="I349">
        <v>3528.9885980629701</v>
      </c>
      <c r="J349">
        <v>14.522586823304399</v>
      </c>
      <c r="K349">
        <v>0</v>
      </c>
      <c r="L349">
        <v>0</v>
      </c>
      <c r="M349">
        <v>1</v>
      </c>
      <c r="N349">
        <v>0</v>
      </c>
      <c r="O349">
        <v>14</v>
      </c>
      <c r="P349">
        <v>13</v>
      </c>
      <c r="Q349">
        <v>21</v>
      </c>
      <c r="R349">
        <v>33</v>
      </c>
      <c r="S349">
        <v>23</v>
      </c>
      <c r="T349">
        <v>34</v>
      </c>
      <c r="U349">
        <v>35</v>
      </c>
      <c r="V349">
        <v>17</v>
      </c>
      <c r="W349">
        <v>52</v>
      </c>
      <c r="X349">
        <v>3</v>
      </c>
      <c r="Y349">
        <v>13</v>
      </c>
      <c r="Z349">
        <f t="shared" si="15"/>
        <v>10</v>
      </c>
      <c r="AA349">
        <f t="shared" si="16"/>
        <v>352.89885980629703</v>
      </c>
      <c r="AB349">
        <f t="shared" si="17"/>
        <v>24.3</v>
      </c>
    </row>
    <row r="350" spans="1:28" x14ac:dyDescent="0.3">
      <c r="A350">
        <v>348</v>
      </c>
      <c r="B350">
        <v>348</v>
      </c>
      <c r="C350" t="s">
        <v>372</v>
      </c>
      <c r="D350" s="1">
        <v>42465</v>
      </c>
      <c r="E350">
        <v>292</v>
      </c>
      <c r="F350">
        <v>3.6047173086014501</v>
      </c>
      <c r="G350">
        <v>14.0841894977168</v>
      </c>
      <c r="H350">
        <v>25</v>
      </c>
      <c r="I350">
        <v>3552.17667915729</v>
      </c>
      <c r="J350">
        <v>12.164988627251001</v>
      </c>
      <c r="K350">
        <v>0</v>
      </c>
      <c r="L350">
        <v>18</v>
      </c>
      <c r="M350">
        <v>39</v>
      </c>
      <c r="N350">
        <v>29</v>
      </c>
      <c r="O350">
        <v>25</v>
      </c>
      <c r="P350">
        <v>25</v>
      </c>
      <c r="Q350">
        <v>23</v>
      </c>
      <c r="R350">
        <v>24</v>
      </c>
      <c r="S350">
        <v>22</v>
      </c>
      <c r="T350">
        <v>20</v>
      </c>
      <c r="U350">
        <v>28</v>
      </c>
      <c r="V350">
        <v>21</v>
      </c>
      <c r="W350">
        <v>18</v>
      </c>
      <c r="X350">
        <v>2</v>
      </c>
      <c r="Y350">
        <v>13</v>
      </c>
      <c r="Z350">
        <f t="shared" si="15"/>
        <v>11</v>
      </c>
      <c r="AA350">
        <f t="shared" si="16"/>
        <v>322.92515265066271</v>
      </c>
      <c r="AB350">
        <f t="shared" si="17"/>
        <v>26.545454545454547</v>
      </c>
    </row>
    <row r="351" spans="1:28" x14ac:dyDescent="0.3">
      <c r="A351">
        <v>349</v>
      </c>
      <c r="B351">
        <v>349</v>
      </c>
      <c r="C351" t="s">
        <v>373</v>
      </c>
      <c r="D351" s="1">
        <v>42499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-1</v>
      </c>
      <c r="Y351">
        <v>-1</v>
      </c>
      <c r="Z351">
        <f t="shared" si="15"/>
        <v>0</v>
      </c>
      <c r="AA351" t="str">
        <f t="shared" si="16"/>
        <v/>
      </c>
      <c r="AB351" t="str">
        <f t="shared" si="17"/>
        <v/>
      </c>
    </row>
    <row r="352" spans="1:28" x14ac:dyDescent="0.3">
      <c r="A352">
        <v>350</v>
      </c>
      <c r="B352">
        <v>350</v>
      </c>
      <c r="C352" t="s">
        <v>374</v>
      </c>
      <c r="D352" s="1">
        <v>42472</v>
      </c>
      <c r="E352">
        <v>328</v>
      </c>
      <c r="F352">
        <v>2.9589864440717499</v>
      </c>
      <c r="G352">
        <v>12.6773882113821</v>
      </c>
      <c r="H352">
        <v>46.951219512195102</v>
      </c>
      <c r="I352">
        <v>4004.5733689990898</v>
      </c>
      <c r="J352">
        <v>12.209065149387399</v>
      </c>
      <c r="K352">
        <v>0</v>
      </c>
      <c r="L352">
        <v>0</v>
      </c>
      <c r="M352">
        <v>78</v>
      </c>
      <c r="N352">
        <v>71</v>
      </c>
      <c r="O352">
        <v>0</v>
      </c>
      <c r="P352">
        <v>0</v>
      </c>
      <c r="Q352">
        <v>15</v>
      </c>
      <c r="R352">
        <v>4</v>
      </c>
      <c r="S352">
        <v>12</v>
      </c>
      <c r="T352">
        <v>9</v>
      </c>
      <c r="U352">
        <v>71</v>
      </c>
      <c r="V352">
        <v>64</v>
      </c>
      <c r="W352">
        <v>4</v>
      </c>
      <c r="X352">
        <v>3</v>
      </c>
      <c r="Y352">
        <v>13</v>
      </c>
      <c r="Z352">
        <f t="shared" si="15"/>
        <v>10</v>
      </c>
      <c r="AA352">
        <f t="shared" si="16"/>
        <v>400.45733689990897</v>
      </c>
      <c r="AB352">
        <f t="shared" si="17"/>
        <v>32.799999999999997</v>
      </c>
    </row>
    <row r="353" spans="1:28" x14ac:dyDescent="0.3">
      <c r="A353">
        <v>351</v>
      </c>
      <c r="B353">
        <v>351</v>
      </c>
      <c r="C353" t="s">
        <v>375</v>
      </c>
      <c r="D353" s="1">
        <v>42485</v>
      </c>
      <c r="E353">
        <v>52</v>
      </c>
      <c r="F353">
        <v>5.9733995111230396</v>
      </c>
      <c r="G353">
        <v>15.4743589743589</v>
      </c>
      <c r="H353">
        <v>13.4615384615384</v>
      </c>
      <c r="I353">
        <v>752.53489402798596</v>
      </c>
      <c r="J353">
        <v>14.471824885153501</v>
      </c>
      <c r="K353">
        <v>0</v>
      </c>
      <c r="L353">
        <v>0</v>
      </c>
      <c r="M353">
        <v>0</v>
      </c>
      <c r="N353">
        <v>0</v>
      </c>
      <c r="O353">
        <v>10</v>
      </c>
      <c r="P353">
        <v>5</v>
      </c>
      <c r="Q353">
        <v>7</v>
      </c>
      <c r="R353">
        <v>0</v>
      </c>
      <c r="S353">
        <v>4</v>
      </c>
      <c r="T353">
        <v>7</v>
      </c>
      <c r="U353">
        <v>6</v>
      </c>
      <c r="V353">
        <v>6</v>
      </c>
      <c r="W353">
        <v>7</v>
      </c>
      <c r="X353">
        <v>5</v>
      </c>
      <c r="Y353">
        <v>13</v>
      </c>
      <c r="Z353">
        <f t="shared" si="15"/>
        <v>8</v>
      </c>
      <c r="AA353">
        <f t="shared" si="16"/>
        <v>94.066861753498245</v>
      </c>
      <c r="AB353">
        <f t="shared" si="17"/>
        <v>6.5</v>
      </c>
    </row>
    <row r="354" spans="1:28" x14ac:dyDescent="0.3">
      <c r="A354">
        <v>352</v>
      </c>
      <c r="B354">
        <v>352</v>
      </c>
      <c r="C354" t="s">
        <v>376</v>
      </c>
      <c r="D354" s="1">
        <v>42500</v>
      </c>
      <c r="E354">
        <v>31</v>
      </c>
      <c r="F354">
        <v>3.84142647937824</v>
      </c>
      <c r="G354">
        <v>12.9247311827956</v>
      </c>
      <c r="H354">
        <v>38.709677419354797</v>
      </c>
      <c r="I354">
        <v>402.89211697652399</v>
      </c>
      <c r="J354">
        <v>12.996519902468499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18</v>
      </c>
      <c r="R354">
        <v>0</v>
      </c>
      <c r="S354">
        <v>13</v>
      </c>
      <c r="T354">
        <v>0</v>
      </c>
      <c r="U354">
        <v>0</v>
      </c>
      <c r="V354">
        <v>0</v>
      </c>
      <c r="W354">
        <v>0</v>
      </c>
      <c r="X354">
        <v>7</v>
      </c>
      <c r="Y354">
        <v>9</v>
      </c>
      <c r="Z354">
        <f t="shared" si="15"/>
        <v>2</v>
      </c>
      <c r="AA354">
        <f t="shared" si="16"/>
        <v>201.446058488262</v>
      </c>
      <c r="AB354">
        <f t="shared" si="17"/>
        <v>15.5</v>
      </c>
    </row>
    <row r="355" spans="1:28" x14ac:dyDescent="0.3">
      <c r="A355">
        <v>353</v>
      </c>
      <c r="B355">
        <v>353</v>
      </c>
      <c r="C355" t="s">
        <v>377</v>
      </c>
      <c r="D355" s="1">
        <v>42492</v>
      </c>
      <c r="E355">
        <v>471</v>
      </c>
      <c r="F355">
        <v>3.9027603646093798</v>
      </c>
      <c r="G355">
        <v>14.500990799716901</v>
      </c>
      <c r="H355">
        <v>32.908704883227102</v>
      </c>
      <c r="I355">
        <v>6231.73285409235</v>
      </c>
      <c r="J355">
        <v>13.230855316544201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65</v>
      </c>
      <c r="Q355">
        <v>58</v>
      </c>
      <c r="R355">
        <v>58</v>
      </c>
      <c r="S355">
        <v>74</v>
      </c>
      <c r="T355">
        <v>55</v>
      </c>
      <c r="U355">
        <v>68</v>
      </c>
      <c r="V355">
        <v>38</v>
      </c>
      <c r="W355">
        <v>55</v>
      </c>
      <c r="X355">
        <v>6</v>
      </c>
      <c r="Y355">
        <v>13</v>
      </c>
      <c r="Z355">
        <f t="shared" si="15"/>
        <v>7</v>
      </c>
      <c r="AA355">
        <f t="shared" si="16"/>
        <v>890.24755058462142</v>
      </c>
      <c r="AB355">
        <f t="shared" si="17"/>
        <v>67.285714285714292</v>
      </c>
    </row>
    <row r="356" spans="1:28" x14ac:dyDescent="0.3">
      <c r="A356">
        <v>354</v>
      </c>
      <c r="B356">
        <v>354</v>
      </c>
      <c r="C356" t="s">
        <v>378</v>
      </c>
      <c r="D356" s="1">
        <v>42467</v>
      </c>
      <c r="E356">
        <v>356</v>
      </c>
      <c r="F356">
        <v>5.0923468103261804</v>
      </c>
      <c r="G356">
        <v>15.3217696629213</v>
      </c>
      <c r="H356">
        <v>25</v>
      </c>
      <c r="I356">
        <v>5279.2861989687199</v>
      </c>
      <c r="J356">
        <v>14.8294556150807</v>
      </c>
      <c r="K356">
        <v>0</v>
      </c>
      <c r="L356">
        <v>5</v>
      </c>
      <c r="M356">
        <v>10</v>
      </c>
      <c r="N356">
        <v>39</v>
      </c>
      <c r="O356">
        <v>42</v>
      </c>
      <c r="P356">
        <v>45</v>
      </c>
      <c r="Q356">
        <v>60</v>
      </c>
      <c r="R356">
        <v>50</v>
      </c>
      <c r="S356">
        <v>53</v>
      </c>
      <c r="T356">
        <v>44</v>
      </c>
      <c r="U356">
        <v>8</v>
      </c>
      <c r="V356">
        <v>0</v>
      </c>
      <c r="W356">
        <v>0</v>
      </c>
      <c r="X356">
        <v>2</v>
      </c>
      <c r="Y356">
        <v>11</v>
      </c>
      <c r="Z356">
        <f t="shared" si="15"/>
        <v>9</v>
      </c>
      <c r="AA356">
        <f t="shared" si="16"/>
        <v>586.58735544096885</v>
      </c>
      <c r="AB356">
        <f t="shared" si="17"/>
        <v>39.555555555555557</v>
      </c>
    </row>
    <row r="357" spans="1:28" x14ac:dyDescent="0.3">
      <c r="A357">
        <v>355</v>
      </c>
      <c r="B357">
        <v>355</v>
      </c>
      <c r="C357" t="s">
        <v>379</v>
      </c>
      <c r="D357" s="1">
        <v>42494</v>
      </c>
      <c r="E357">
        <v>31</v>
      </c>
      <c r="F357">
        <v>4.0980935081782599</v>
      </c>
      <c r="G357">
        <v>13.999462365591301</v>
      </c>
      <c r="H357">
        <v>32.258064516128997</v>
      </c>
      <c r="I357">
        <v>400.71109476555603</v>
      </c>
      <c r="J357">
        <v>12.926164347276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7</v>
      </c>
      <c r="Q357">
        <v>18</v>
      </c>
      <c r="R357">
        <v>6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6</v>
      </c>
      <c r="Y357">
        <v>8</v>
      </c>
      <c r="Z357">
        <f t="shared" si="15"/>
        <v>2</v>
      </c>
      <c r="AA357">
        <f t="shared" si="16"/>
        <v>200.35554738277801</v>
      </c>
      <c r="AB357">
        <f t="shared" si="17"/>
        <v>15.5</v>
      </c>
    </row>
    <row r="358" spans="1:28" x14ac:dyDescent="0.3">
      <c r="A358">
        <v>356</v>
      </c>
      <c r="B358">
        <v>356</v>
      </c>
      <c r="C358" t="s">
        <v>380</v>
      </c>
      <c r="D358" s="1">
        <v>42469</v>
      </c>
      <c r="E358">
        <v>270</v>
      </c>
      <c r="F358">
        <v>3.96195541857738</v>
      </c>
      <c r="G358">
        <v>13.4016666666666</v>
      </c>
      <c r="H358">
        <v>33.3333333333333</v>
      </c>
      <c r="I358">
        <v>3456.4218151447099</v>
      </c>
      <c r="J358">
        <v>12.8015622783137</v>
      </c>
      <c r="K358">
        <v>0</v>
      </c>
      <c r="L358">
        <v>7</v>
      </c>
      <c r="M358">
        <v>19</v>
      </c>
      <c r="N358">
        <v>24</v>
      </c>
      <c r="O358">
        <v>28</v>
      </c>
      <c r="P358">
        <v>35</v>
      </c>
      <c r="Q358">
        <v>37</v>
      </c>
      <c r="R358">
        <v>11</v>
      </c>
      <c r="S358">
        <v>18</v>
      </c>
      <c r="T358">
        <v>29</v>
      </c>
      <c r="U358">
        <v>14</v>
      </c>
      <c r="V358">
        <v>30</v>
      </c>
      <c r="W358">
        <v>18</v>
      </c>
      <c r="X358">
        <v>2</v>
      </c>
      <c r="Y358">
        <v>13</v>
      </c>
      <c r="Z358">
        <f t="shared" si="15"/>
        <v>11</v>
      </c>
      <c r="AA358">
        <f t="shared" si="16"/>
        <v>314.22016501315545</v>
      </c>
      <c r="AB358">
        <f t="shared" si="17"/>
        <v>24.545454545454547</v>
      </c>
    </row>
    <row r="359" spans="1:28" x14ac:dyDescent="0.3">
      <c r="A359">
        <v>357</v>
      </c>
      <c r="B359">
        <v>357</v>
      </c>
      <c r="C359" t="s">
        <v>381</v>
      </c>
      <c r="D359" s="1">
        <v>42459</v>
      </c>
      <c r="E359">
        <v>431</v>
      </c>
      <c r="F359">
        <v>4.3260157346570596</v>
      </c>
      <c r="G359">
        <v>15.5754447022428</v>
      </c>
      <c r="H359">
        <v>26.450116009280698</v>
      </c>
      <c r="I359">
        <v>5922.3350116735201</v>
      </c>
      <c r="J359">
        <v>13.7409165004026</v>
      </c>
      <c r="K359">
        <v>32</v>
      </c>
      <c r="L359">
        <v>34</v>
      </c>
      <c r="M359">
        <v>32</v>
      </c>
      <c r="N359">
        <v>42</v>
      </c>
      <c r="O359">
        <v>38</v>
      </c>
      <c r="P359">
        <v>52</v>
      </c>
      <c r="Q359">
        <v>35</v>
      </c>
      <c r="R359">
        <v>55</v>
      </c>
      <c r="S359">
        <v>43</v>
      </c>
      <c r="T359">
        <v>0</v>
      </c>
      <c r="U359">
        <v>0</v>
      </c>
      <c r="V359">
        <v>0</v>
      </c>
      <c r="W359">
        <v>68</v>
      </c>
      <c r="X359">
        <v>1</v>
      </c>
      <c r="Y359">
        <v>13</v>
      </c>
      <c r="Z359">
        <f t="shared" si="15"/>
        <v>12</v>
      </c>
      <c r="AA359">
        <f t="shared" si="16"/>
        <v>493.52791763945999</v>
      </c>
      <c r="AB359">
        <f t="shared" si="17"/>
        <v>35.916666666666664</v>
      </c>
    </row>
    <row r="360" spans="1:28" x14ac:dyDescent="0.3">
      <c r="A360">
        <v>358</v>
      </c>
      <c r="B360">
        <v>358</v>
      </c>
      <c r="C360" t="s">
        <v>382</v>
      </c>
      <c r="D360" s="1">
        <v>42497</v>
      </c>
      <c r="E360">
        <v>55</v>
      </c>
      <c r="F360">
        <v>5.3911880307794098</v>
      </c>
      <c r="G360">
        <v>12.615454545454501</v>
      </c>
      <c r="H360">
        <v>52.727272727272698</v>
      </c>
      <c r="I360">
        <v>953.42695668203498</v>
      </c>
      <c r="J360">
        <v>17.335035576037001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5</v>
      </c>
      <c r="Q360">
        <v>12</v>
      </c>
      <c r="R360">
        <v>7</v>
      </c>
      <c r="S360">
        <v>21</v>
      </c>
      <c r="T360">
        <v>10</v>
      </c>
      <c r="U360">
        <v>0</v>
      </c>
      <c r="V360">
        <v>0</v>
      </c>
      <c r="W360">
        <v>0</v>
      </c>
      <c r="X360">
        <v>6</v>
      </c>
      <c r="Y360">
        <v>10</v>
      </c>
      <c r="Z360">
        <f t="shared" si="15"/>
        <v>4</v>
      </c>
      <c r="AA360">
        <f t="shared" si="16"/>
        <v>238.35673917050875</v>
      </c>
      <c r="AB360">
        <f t="shared" si="17"/>
        <v>13.75</v>
      </c>
    </row>
    <row r="361" spans="1:28" x14ac:dyDescent="0.3">
      <c r="A361">
        <v>359</v>
      </c>
      <c r="B361">
        <v>359</v>
      </c>
      <c r="C361" s="2" t="s">
        <v>383</v>
      </c>
      <c r="D361" s="1">
        <v>42465</v>
      </c>
      <c r="E361">
        <v>418</v>
      </c>
      <c r="F361">
        <v>3.5246149525589301</v>
      </c>
      <c r="G361">
        <v>13.7890350877193</v>
      </c>
      <c r="H361">
        <v>40.191387559808597</v>
      </c>
      <c r="I361">
        <v>5394.0817748279796</v>
      </c>
      <c r="J361">
        <v>12.9045018536554</v>
      </c>
      <c r="K361">
        <v>0</v>
      </c>
      <c r="L361">
        <v>59</v>
      </c>
      <c r="M361">
        <v>0</v>
      </c>
      <c r="N361">
        <v>47</v>
      </c>
      <c r="O361">
        <v>0</v>
      </c>
      <c r="P361">
        <v>50</v>
      </c>
      <c r="Q361">
        <v>0</v>
      </c>
      <c r="R361">
        <v>45</v>
      </c>
      <c r="S361">
        <v>52</v>
      </c>
      <c r="T361">
        <v>0</v>
      </c>
      <c r="U361">
        <v>54</v>
      </c>
      <c r="V361">
        <v>54</v>
      </c>
      <c r="W361">
        <v>57</v>
      </c>
      <c r="X361">
        <v>2</v>
      </c>
      <c r="Y361">
        <v>13</v>
      </c>
      <c r="Z361">
        <f t="shared" si="15"/>
        <v>11</v>
      </c>
      <c r="AA361">
        <f t="shared" si="16"/>
        <v>490.37107043890722</v>
      </c>
      <c r="AB361">
        <f t="shared" si="17"/>
        <v>38</v>
      </c>
    </row>
    <row r="362" spans="1:28" x14ac:dyDescent="0.3">
      <c r="A362">
        <v>360</v>
      </c>
      <c r="B362">
        <v>360</v>
      </c>
      <c r="C362" t="s">
        <v>384</v>
      </c>
      <c r="D362" s="1">
        <v>42472</v>
      </c>
      <c r="E362">
        <v>302</v>
      </c>
      <c r="F362">
        <v>4.0688844762737197</v>
      </c>
      <c r="G362">
        <v>17.173178807947</v>
      </c>
      <c r="H362">
        <v>42.052980132450301</v>
      </c>
      <c r="I362">
        <v>4411.92389875559</v>
      </c>
      <c r="J362">
        <v>14.6090195323033</v>
      </c>
      <c r="K362">
        <v>0</v>
      </c>
      <c r="L362">
        <v>0</v>
      </c>
      <c r="M362">
        <v>41</v>
      </c>
      <c r="N362">
        <v>34</v>
      </c>
      <c r="O362">
        <v>28</v>
      </c>
      <c r="P362">
        <v>5</v>
      </c>
      <c r="Q362">
        <v>24</v>
      </c>
      <c r="R362">
        <v>0</v>
      </c>
      <c r="S362">
        <v>0</v>
      </c>
      <c r="T362">
        <v>0</v>
      </c>
      <c r="U362">
        <v>63</v>
      </c>
      <c r="V362">
        <v>77</v>
      </c>
      <c r="W362">
        <v>30</v>
      </c>
      <c r="X362">
        <v>3</v>
      </c>
      <c r="Y362">
        <v>13</v>
      </c>
      <c r="Z362">
        <f t="shared" si="15"/>
        <v>10</v>
      </c>
      <c r="AA362">
        <f t="shared" si="16"/>
        <v>441.192389875559</v>
      </c>
      <c r="AB362">
        <f t="shared" si="17"/>
        <v>30.2</v>
      </c>
    </row>
    <row r="363" spans="1:28" x14ac:dyDescent="0.3">
      <c r="A363">
        <v>361</v>
      </c>
      <c r="B363">
        <v>361</v>
      </c>
      <c r="C363" t="s">
        <v>385</v>
      </c>
      <c r="D363" s="1">
        <v>42500</v>
      </c>
      <c r="E363">
        <v>322</v>
      </c>
      <c r="F363">
        <v>4.1760454712077797</v>
      </c>
      <c r="G363">
        <v>15.346635610766</v>
      </c>
      <c r="H363">
        <v>22.360248447204899</v>
      </c>
      <c r="I363">
        <v>4221.4672194750601</v>
      </c>
      <c r="J363">
        <v>13.110146644332501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30</v>
      </c>
      <c r="R363">
        <v>31</v>
      </c>
      <c r="S363">
        <v>33</v>
      </c>
      <c r="T363">
        <v>37</v>
      </c>
      <c r="U363">
        <v>80</v>
      </c>
      <c r="V363">
        <v>50</v>
      </c>
      <c r="W363">
        <v>61</v>
      </c>
      <c r="X363">
        <v>7</v>
      </c>
      <c r="Y363">
        <v>13</v>
      </c>
      <c r="Z363">
        <f t="shared" si="15"/>
        <v>6</v>
      </c>
      <c r="AA363">
        <f t="shared" si="16"/>
        <v>703.57786991250998</v>
      </c>
      <c r="AB363">
        <f t="shared" si="17"/>
        <v>53.666666666666664</v>
      </c>
    </row>
    <row r="364" spans="1:28" x14ac:dyDescent="0.3">
      <c r="A364">
        <v>362</v>
      </c>
      <c r="B364">
        <v>362</v>
      </c>
      <c r="C364" t="s">
        <v>386</v>
      </c>
      <c r="D364" s="1">
        <v>42471</v>
      </c>
      <c r="E364">
        <v>670</v>
      </c>
      <c r="F364">
        <v>3.1026402034838001</v>
      </c>
      <c r="G364">
        <v>12.939975124378099</v>
      </c>
      <c r="H364">
        <v>44.179104477611901</v>
      </c>
      <c r="I364">
        <v>8290.0130325422997</v>
      </c>
      <c r="J364">
        <v>12.3731537799138</v>
      </c>
      <c r="K364">
        <v>0</v>
      </c>
      <c r="L364">
        <v>0</v>
      </c>
      <c r="M364">
        <v>111</v>
      </c>
      <c r="N364">
        <v>96</v>
      </c>
      <c r="O364">
        <v>89</v>
      </c>
      <c r="P364">
        <v>92</v>
      </c>
      <c r="Q364">
        <v>94</v>
      </c>
      <c r="R364">
        <v>59</v>
      </c>
      <c r="S364">
        <v>62</v>
      </c>
      <c r="T364">
        <v>64</v>
      </c>
      <c r="U364">
        <v>3</v>
      </c>
      <c r="V364">
        <v>0</v>
      </c>
      <c r="W364">
        <v>0</v>
      </c>
      <c r="X364">
        <v>3</v>
      </c>
      <c r="Y364">
        <v>11</v>
      </c>
      <c r="Z364">
        <f t="shared" si="15"/>
        <v>8</v>
      </c>
      <c r="AA364">
        <f t="shared" si="16"/>
        <v>1036.2516290677875</v>
      </c>
      <c r="AB364">
        <f t="shared" si="17"/>
        <v>83.75</v>
      </c>
    </row>
    <row r="365" spans="1:28" x14ac:dyDescent="0.3">
      <c r="A365">
        <v>363</v>
      </c>
      <c r="B365">
        <v>363</v>
      </c>
      <c r="C365" t="s">
        <v>387</v>
      </c>
      <c r="D365" s="1">
        <v>42490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-1</v>
      </c>
      <c r="Y365">
        <v>-1</v>
      </c>
      <c r="Z365">
        <f t="shared" si="15"/>
        <v>0</v>
      </c>
      <c r="AA365" t="str">
        <f t="shared" si="16"/>
        <v/>
      </c>
      <c r="AB365" t="str">
        <f t="shared" si="17"/>
        <v/>
      </c>
    </row>
    <row r="366" spans="1:28" x14ac:dyDescent="0.3">
      <c r="A366">
        <v>364</v>
      </c>
      <c r="B366">
        <v>364</v>
      </c>
      <c r="C366" t="s">
        <v>388</v>
      </c>
      <c r="D366" s="1">
        <v>42496</v>
      </c>
      <c r="E366">
        <v>231</v>
      </c>
      <c r="F366">
        <v>3.6144364415581101</v>
      </c>
      <c r="G366">
        <v>13.235209235209201</v>
      </c>
      <c r="H366">
        <v>53.246753246753201</v>
      </c>
      <c r="I366">
        <v>3100.1067733739601</v>
      </c>
      <c r="J366">
        <v>13.4203756423115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13</v>
      </c>
      <c r="Q366">
        <v>74</v>
      </c>
      <c r="R366">
        <v>65</v>
      </c>
      <c r="S366">
        <v>55</v>
      </c>
      <c r="T366">
        <v>24</v>
      </c>
      <c r="U366">
        <v>0</v>
      </c>
      <c r="V366">
        <v>0</v>
      </c>
      <c r="W366">
        <v>0</v>
      </c>
      <c r="X366">
        <v>6</v>
      </c>
      <c r="Y366">
        <v>10</v>
      </c>
      <c r="Z366">
        <f t="shared" si="15"/>
        <v>4</v>
      </c>
      <c r="AA366">
        <f t="shared" si="16"/>
        <v>775.02669334349002</v>
      </c>
      <c r="AB366">
        <f t="shared" si="17"/>
        <v>57.75</v>
      </c>
    </row>
    <row r="367" spans="1:28" x14ac:dyDescent="0.3">
      <c r="A367">
        <v>365</v>
      </c>
      <c r="B367">
        <v>365</v>
      </c>
      <c r="C367" t="s">
        <v>389</v>
      </c>
      <c r="D367" s="1">
        <v>42499</v>
      </c>
      <c r="E367">
        <v>178</v>
      </c>
      <c r="F367">
        <v>3.1292854646394899</v>
      </c>
      <c r="G367">
        <v>13.6850187265917</v>
      </c>
      <c r="H367">
        <v>44.382022471910098</v>
      </c>
      <c r="I367">
        <v>2252.4911574983098</v>
      </c>
      <c r="J367">
        <v>12.6544447050466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42</v>
      </c>
      <c r="R367">
        <v>17</v>
      </c>
      <c r="S367">
        <v>17</v>
      </c>
      <c r="T367">
        <v>26</v>
      </c>
      <c r="U367">
        <v>10</v>
      </c>
      <c r="V367">
        <v>52</v>
      </c>
      <c r="W367">
        <v>14</v>
      </c>
      <c r="X367">
        <v>7</v>
      </c>
      <c r="Y367">
        <v>13</v>
      </c>
      <c r="Z367">
        <f t="shared" si="15"/>
        <v>6</v>
      </c>
      <c r="AA367">
        <f t="shared" si="16"/>
        <v>375.41519291638497</v>
      </c>
      <c r="AB367">
        <f t="shared" si="17"/>
        <v>29.666666666666668</v>
      </c>
    </row>
    <row r="368" spans="1:28" x14ac:dyDescent="0.3">
      <c r="A368">
        <v>366</v>
      </c>
      <c r="B368">
        <v>366</v>
      </c>
      <c r="C368" t="s">
        <v>390</v>
      </c>
      <c r="D368" s="1">
        <v>42501</v>
      </c>
      <c r="E368">
        <v>358</v>
      </c>
      <c r="F368">
        <v>3.5545054626300501</v>
      </c>
      <c r="G368">
        <v>15.786545623836099</v>
      </c>
      <c r="H368">
        <v>42.458100558659197</v>
      </c>
      <c r="I368">
        <v>4782.4566854517998</v>
      </c>
      <c r="J368">
        <v>13.3588175571279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27</v>
      </c>
      <c r="R368">
        <v>68</v>
      </c>
      <c r="S368">
        <v>45</v>
      </c>
      <c r="T368">
        <v>50</v>
      </c>
      <c r="U368">
        <v>45</v>
      </c>
      <c r="V368">
        <v>64</v>
      </c>
      <c r="W368">
        <v>59</v>
      </c>
      <c r="X368">
        <v>7</v>
      </c>
      <c r="Y368">
        <v>13</v>
      </c>
      <c r="Z368">
        <f t="shared" si="15"/>
        <v>6</v>
      </c>
      <c r="AA368">
        <f t="shared" si="16"/>
        <v>797.07611424196659</v>
      </c>
      <c r="AB368">
        <f t="shared" si="17"/>
        <v>59.666666666666664</v>
      </c>
    </row>
    <row r="369" spans="1:28" x14ac:dyDescent="0.3">
      <c r="A369">
        <v>367</v>
      </c>
      <c r="B369">
        <v>367</v>
      </c>
      <c r="C369" t="s">
        <v>391</v>
      </c>
      <c r="D369" s="1">
        <v>42494</v>
      </c>
      <c r="E369">
        <v>309</v>
      </c>
      <c r="F369">
        <v>3.69802242194362</v>
      </c>
      <c r="G369">
        <v>12.9832793959007</v>
      </c>
      <c r="H369">
        <v>38.834951456310598</v>
      </c>
      <c r="I369">
        <v>3974.0443907005301</v>
      </c>
      <c r="J369">
        <v>12.860985083173199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26</v>
      </c>
      <c r="Q369">
        <v>38</v>
      </c>
      <c r="R369">
        <v>23</v>
      </c>
      <c r="S369">
        <v>45</v>
      </c>
      <c r="T369">
        <v>25</v>
      </c>
      <c r="U369">
        <v>85</v>
      </c>
      <c r="V369">
        <v>7</v>
      </c>
      <c r="W369">
        <v>60</v>
      </c>
      <c r="X369">
        <v>6</v>
      </c>
      <c r="Y369">
        <v>13</v>
      </c>
      <c r="Z369">
        <f t="shared" si="15"/>
        <v>7</v>
      </c>
      <c r="AA369">
        <f t="shared" si="16"/>
        <v>567.72062724293289</v>
      </c>
      <c r="AB369">
        <f t="shared" si="17"/>
        <v>44.142857142857146</v>
      </c>
    </row>
    <row r="370" spans="1:28" x14ac:dyDescent="0.3">
      <c r="A370">
        <v>368</v>
      </c>
      <c r="B370">
        <v>368</v>
      </c>
      <c r="C370" t="s">
        <v>392</v>
      </c>
      <c r="D370" s="1">
        <v>42458</v>
      </c>
      <c r="E370">
        <v>374</v>
      </c>
      <c r="F370">
        <v>4.11072955206867</v>
      </c>
      <c r="G370">
        <v>13.088279857397501</v>
      </c>
      <c r="H370">
        <v>37.967914438502604</v>
      </c>
      <c r="I370">
        <v>4982.4166293563403</v>
      </c>
      <c r="J370">
        <v>13.321969597209399</v>
      </c>
      <c r="K370">
        <v>5</v>
      </c>
      <c r="L370">
        <v>24</v>
      </c>
      <c r="M370">
        <v>12</v>
      </c>
      <c r="N370">
        <v>11</v>
      </c>
      <c r="O370">
        <v>26</v>
      </c>
      <c r="P370">
        <v>10</v>
      </c>
      <c r="Q370">
        <v>47</v>
      </c>
      <c r="R370">
        <v>11</v>
      </c>
      <c r="S370">
        <v>25</v>
      </c>
      <c r="T370">
        <v>49</v>
      </c>
      <c r="U370">
        <v>45</v>
      </c>
      <c r="V370">
        <v>32</v>
      </c>
      <c r="W370">
        <v>77</v>
      </c>
      <c r="X370">
        <v>1</v>
      </c>
      <c r="Y370">
        <v>13</v>
      </c>
      <c r="Z370">
        <f t="shared" si="15"/>
        <v>12</v>
      </c>
      <c r="AA370">
        <f t="shared" si="16"/>
        <v>415.20138577969504</v>
      </c>
      <c r="AB370">
        <f t="shared" si="17"/>
        <v>31.166666666666668</v>
      </c>
    </row>
    <row r="371" spans="1:28" x14ac:dyDescent="0.3">
      <c r="A371">
        <v>369</v>
      </c>
      <c r="B371">
        <v>369</v>
      </c>
      <c r="C371" t="s">
        <v>393</v>
      </c>
      <c r="D371" s="1">
        <v>42464</v>
      </c>
      <c r="E371">
        <v>380</v>
      </c>
      <c r="F371">
        <v>3.67457924889771</v>
      </c>
      <c r="G371">
        <v>14.7844736842105</v>
      </c>
      <c r="H371">
        <v>32.631578947368403</v>
      </c>
      <c r="I371">
        <v>4884.3257865688201</v>
      </c>
      <c r="J371">
        <v>12.853488912023201</v>
      </c>
      <c r="K371">
        <v>0</v>
      </c>
      <c r="L371">
        <v>51</v>
      </c>
      <c r="M371">
        <v>6</v>
      </c>
      <c r="N371">
        <v>0</v>
      </c>
      <c r="O371">
        <v>10</v>
      </c>
      <c r="P371">
        <v>29</v>
      </c>
      <c r="Q371">
        <v>46</v>
      </c>
      <c r="R371">
        <v>0</v>
      </c>
      <c r="S371">
        <v>54</v>
      </c>
      <c r="T371">
        <v>16</v>
      </c>
      <c r="U371">
        <v>88</v>
      </c>
      <c r="V371">
        <v>11</v>
      </c>
      <c r="W371">
        <v>69</v>
      </c>
      <c r="X371">
        <v>2</v>
      </c>
      <c r="Y371">
        <v>13</v>
      </c>
      <c r="Z371">
        <f t="shared" si="15"/>
        <v>11</v>
      </c>
      <c r="AA371">
        <f t="shared" si="16"/>
        <v>444.02961696080183</v>
      </c>
      <c r="AB371">
        <f t="shared" si="17"/>
        <v>34.545454545454547</v>
      </c>
    </row>
    <row r="372" spans="1:28" x14ac:dyDescent="0.3">
      <c r="A372">
        <v>370</v>
      </c>
      <c r="B372">
        <v>370</v>
      </c>
      <c r="C372" t="s">
        <v>394</v>
      </c>
      <c r="D372" s="1">
        <v>42461</v>
      </c>
      <c r="E372">
        <v>37</v>
      </c>
      <c r="F372">
        <v>9.8409319381891898</v>
      </c>
      <c r="G372">
        <v>15.896846846846801</v>
      </c>
      <c r="H372">
        <v>29.729729729729701</v>
      </c>
      <c r="I372">
        <v>764.68781778865798</v>
      </c>
      <c r="J372">
        <v>20.667238318612299</v>
      </c>
      <c r="K372">
        <v>1</v>
      </c>
      <c r="L372">
        <v>0</v>
      </c>
      <c r="M372">
        <v>0</v>
      </c>
      <c r="N372">
        <v>0</v>
      </c>
      <c r="O372">
        <v>2</v>
      </c>
      <c r="P372">
        <v>0</v>
      </c>
      <c r="Q372">
        <v>8</v>
      </c>
      <c r="R372">
        <v>7</v>
      </c>
      <c r="S372">
        <v>0</v>
      </c>
      <c r="T372">
        <v>3</v>
      </c>
      <c r="U372">
        <v>11</v>
      </c>
      <c r="V372">
        <v>4</v>
      </c>
      <c r="W372">
        <v>1</v>
      </c>
      <c r="X372">
        <v>1</v>
      </c>
      <c r="Y372">
        <v>13</v>
      </c>
      <c r="Z372">
        <f t="shared" si="15"/>
        <v>12</v>
      </c>
      <c r="AA372">
        <f t="shared" si="16"/>
        <v>63.723984815721501</v>
      </c>
      <c r="AB372">
        <f t="shared" si="17"/>
        <v>3.0833333333333335</v>
      </c>
    </row>
    <row r="373" spans="1:28" x14ac:dyDescent="0.3">
      <c r="A373">
        <v>371</v>
      </c>
      <c r="B373">
        <v>371</v>
      </c>
      <c r="C373" t="s">
        <v>395</v>
      </c>
      <c r="D373" s="1">
        <v>42481</v>
      </c>
      <c r="E373">
        <v>368</v>
      </c>
      <c r="F373">
        <v>4.7328965128021698</v>
      </c>
      <c r="G373">
        <v>13.7395380434782</v>
      </c>
      <c r="H373">
        <v>32.880434782608603</v>
      </c>
      <c r="I373">
        <v>5131.4733971027399</v>
      </c>
      <c r="J373">
        <v>13.9442211877791</v>
      </c>
      <c r="K373">
        <v>0</v>
      </c>
      <c r="L373">
        <v>0</v>
      </c>
      <c r="M373">
        <v>0</v>
      </c>
      <c r="N373">
        <v>19</v>
      </c>
      <c r="O373">
        <v>56</v>
      </c>
      <c r="P373">
        <v>41</v>
      </c>
      <c r="Q373">
        <v>4</v>
      </c>
      <c r="R373">
        <v>34</v>
      </c>
      <c r="S373">
        <v>32</v>
      </c>
      <c r="T373">
        <v>49</v>
      </c>
      <c r="U373">
        <v>38</v>
      </c>
      <c r="V373">
        <v>45</v>
      </c>
      <c r="W373">
        <v>50</v>
      </c>
      <c r="X373">
        <v>4</v>
      </c>
      <c r="Y373">
        <v>13</v>
      </c>
      <c r="Z373">
        <f t="shared" si="15"/>
        <v>9</v>
      </c>
      <c r="AA373">
        <f t="shared" si="16"/>
        <v>570.16371078919337</v>
      </c>
      <c r="AB373">
        <f t="shared" si="17"/>
        <v>40.888888888888886</v>
      </c>
    </row>
    <row r="374" spans="1:28" x14ac:dyDescent="0.3">
      <c r="A374">
        <v>372</v>
      </c>
      <c r="B374">
        <v>372</v>
      </c>
      <c r="C374" t="s">
        <v>396</v>
      </c>
      <c r="D374" s="1">
        <v>42472</v>
      </c>
      <c r="E374">
        <v>34</v>
      </c>
      <c r="F374">
        <v>3.74340522494058</v>
      </c>
      <c r="G374">
        <v>15.7230392156862</v>
      </c>
      <c r="H374">
        <v>23.529411764705799</v>
      </c>
      <c r="I374">
        <v>434.85489245280598</v>
      </c>
      <c r="J374">
        <v>12.789849778023701</v>
      </c>
      <c r="K374">
        <v>0</v>
      </c>
      <c r="L374">
        <v>0</v>
      </c>
      <c r="M374">
        <v>10</v>
      </c>
      <c r="N374">
        <v>13</v>
      </c>
      <c r="O374">
        <v>0</v>
      </c>
      <c r="P374">
        <v>0</v>
      </c>
      <c r="Q374">
        <v>4</v>
      </c>
      <c r="R374">
        <v>0</v>
      </c>
      <c r="S374">
        <v>0</v>
      </c>
      <c r="T374">
        <v>0</v>
      </c>
      <c r="U374">
        <v>0</v>
      </c>
      <c r="V374">
        <v>7</v>
      </c>
      <c r="W374">
        <v>0</v>
      </c>
      <c r="X374">
        <v>3</v>
      </c>
      <c r="Y374">
        <v>12</v>
      </c>
      <c r="Z374">
        <f t="shared" si="15"/>
        <v>9</v>
      </c>
      <c r="AA374">
        <f t="shared" si="16"/>
        <v>48.317210272533998</v>
      </c>
      <c r="AB374">
        <f t="shared" si="17"/>
        <v>3.7777777777777777</v>
      </c>
    </row>
    <row r="375" spans="1:28" x14ac:dyDescent="0.3">
      <c r="A375">
        <v>373</v>
      </c>
      <c r="B375">
        <v>373</v>
      </c>
      <c r="C375" t="s">
        <v>397</v>
      </c>
      <c r="D375" s="1">
        <v>42479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-1</v>
      </c>
      <c r="Y375">
        <v>-1</v>
      </c>
      <c r="Z375">
        <f t="shared" si="15"/>
        <v>0</v>
      </c>
      <c r="AA375" t="str">
        <f t="shared" si="16"/>
        <v/>
      </c>
      <c r="AB375" t="str">
        <f t="shared" si="17"/>
        <v/>
      </c>
    </row>
    <row r="376" spans="1:28" x14ac:dyDescent="0.3">
      <c r="A376">
        <v>374</v>
      </c>
      <c r="B376">
        <v>374</v>
      </c>
      <c r="C376" t="s">
        <v>398</v>
      </c>
      <c r="D376" s="1">
        <v>42490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-1</v>
      </c>
      <c r="Y376">
        <v>-1</v>
      </c>
      <c r="Z376">
        <f t="shared" si="15"/>
        <v>0</v>
      </c>
      <c r="AA376" t="str">
        <f t="shared" si="16"/>
        <v/>
      </c>
      <c r="AB376" t="str">
        <f t="shared" si="17"/>
        <v/>
      </c>
    </row>
    <row r="377" spans="1:28" x14ac:dyDescent="0.3">
      <c r="A377">
        <v>375</v>
      </c>
      <c r="B377">
        <v>375</v>
      </c>
      <c r="C377" t="s">
        <v>399</v>
      </c>
      <c r="D377" s="1">
        <v>42496</v>
      </c>
      <c r="E377">
        <v>379</v>
      </c>
      <c r="F377">
        <v>3.7713357510361698</v>
      </c>
      <c r="G377">
        <v>15.059938434476599</v>
      </c>
      <c r="H377">
        <v>49.076517150395702</v>
      </c>
      <c r="I377">
        <v>5314.9670099771702</v>
      </c>
      <c r="J377">
        <v>14.0236596569318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30</v>
      </c>
      <c r="Q377">
        <v>75</v>
      </c>
      <c r="R377">
        <v>62</v>
      </c>
      <c r="S377">
        <v>61</v>
      </c>
      <c r="T377">
        <v>41</v>
      </c>
      <c r="U377">
        <v>58</v>
      </c>
      <c r="V377">
        <v>52</v>
      </c>
      <c r="W377">
        <v>0</v>
      </c>
      <c r="X377">
        <v>6</v>
      </c>
      <c r="Y377">
        <v>12</v>
      </c>
      <c r="Z377">
        <f t="shared" si="15"/>
        <v>6</v>
      </c>
      <c r="AA377">
        <f t="shared" si="16"/>
        <v>885.82783499619507</v>
      </c>
      <c r="AB377">
        <f t="shared" si="17"/>
        <v>63.166666666666664</v>
      </c>
    </row>
    <row r="378" spans="1:28" x14ac:dyDescent="0.3">
      <c r="A378">
        <v>376</v>
      </c>
      <c r="B378">
        <v>376</v>
      </c>
      <c r="C378" t="s">
        <v>400</v>
      </c>
      <c r="D378" s="1">
        <v>42499</v>
      </c>
      <c r="E378">
        <v>507</v>
      </c>
      <c r="F378">
        <v>4.5082430424821096</v>
      </c>
      <c r="G378">
        <v>15.5798816568047</v>
      </c>
      <c r="H378">
        <v>32.7416173570019</v>
      </c>
      <c r="I378">
        <v>7212.4695320793999</v>
      </c>
      <c r="J378">
        <v>14.225778169781799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71</v>
      </c>
      <c r="R378">
        <v>59</v>
      </c>
      <c r="S378">
        <v>60</v>
      </c>
      <c r="T378">
        <v>67</v>
      </c>
      <c r="U378">
        <v>79</v>
      </c>
      <c r="V378">
        <v>85</v>
      </c>
      <c r="W378">
        <v>86</v>
      </c>
      <c r="X378">
        <v>7</v>
      </c>
      <c r="Y378">
        <v>13</v>
      </c>
      <c r="Z378">
        <f t="shared" si="15"/>
        <v>6</v>
      </c>
      <c r="AA378">
        <f t="shared" si="16"/>
        <v>1202.0782553465667</v>
      </c>
      <c r="AB378">
        <f t="shared" si="17"/>
        <v>84.5</v>
      </c>
    </row>
    <row r="379" spans="1:28" x14ac:dyDescent="0.3">
      <c r="A379">
        <v>377</v>
      </c>
      <c r="B379">
        <v>377</v>
      </c>
      <c r="C379" t="s">
        <v>401</v>
      </c>
      <c r="D379" s="1">
        <v>42496</v>
      </c>
      <c r="E379">
        <v>231</v>
      </c>
      <c r="F379">
        <v>4.1130356091768796</v>
      </c>
      <c r="G379">
        <v>13.8643578643578</v>
      </c>
      <c r="H379">
        <v>35.064935064935</v>
      </c>
      <c r="I379">
        <v>3129.5839627455898</v>
      </c>
      <c r="J379">
        <v>13.5479825227082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18</v>
      </c>
      <c r="Q379">
        <v>27</v>
      </c>
      <c r="R379">
        <v>27</v>
      </c>
      <c r="S379">
        <v>51</v>
      </c>
      <c r="T379">
        <v>30</v>
      </c>
      <c r="U379">
        <v>12</v>
      </c>
      <c r="V379">
        <v>26</v>
      </c>
      <c r="W379">
        <v>40</v>
      </c>
      <c r="X379">
        <v>6</v>
      </c>
      <c r="Y379">
        <v>13</v>
      </c>
      <c r="Z379">
        <f t="shared" si="15"/>
        <v>7</v>
      </c>
      <c r="AA379">
        <f t="shared" si="16"/>
        <v>447.08342324936996</v>
      </c>
      <c r="AB379">
        <f t="shared" si="17"/>
        <v>33</v>
      </c>
    </row>
    <row r="380" spans="1:28" x14ac:dyDescent="0.3">
      <c r="A380">
        <v>378</v>
      </c>
      <c r="B380">
        <v>378</v>
      </c>
      <c r="C380" t="s">
        <v>402</v>
      </c>
      <c r="D380" s="1">
        <v>42464</v>
      </c>
      <c r="E380">
        <v>171</v>
      </c>
      <c r="F380">
        <v>3.6175194262556598</v>
      </c>
      <c r="G380">
        <v>12.8896686159844</v>
      </c>
      <c r="H380">
        <v>33.918128654970701</v>
      </c>
      <c r="I380">
        <v>2110.4562255738301</v>
      </c>
      <c r="J380">
        <v>12.3418492723616</v>
      </c>
      <c r="K380">
        <v>0</v>
      </c>
      <c r="L380">
        <v>25</v>
      </c>
      <c r="M380">
        <v>14</v>
      </c>
      <c r="N380">
        <v>10</v>
      </c>
      <c r="O380">
        <v>9</v>
      </c>
      <c r="P380">
        <v>10</v>
      </c>
      <c r="Q380">
        <v>25</v>
      </c>
      <c r="R380">
        <v>0</v>
      </c>
      <c r="S380">
        <v>0</v>
      </c>
      <c r="T380">
        <v>0</v>
      </c>
      <c r="U380">
        <v>0</v>
      </c>
      <c r="V380">
        <v>29</v>
      </c>
      <c r="W380">
        <v>49</v>
      </c>
      <c r="X380">
        <v>2</v>
      </c>
      <c r="Y380">
        <v>13</v>
      </c>
      <c r="Z380">
        <f t="shared" si="15"/>
        <v>11</v>
      </c>
      <c r="AA380">
        <f t="shared" si="16"/>
        <v>191.8596568703482</v>
      </c>
      <c r="AB380">
        <f t="shared" si="17"/>
        <v>15.545454545454545</v>
      </c>
    </row>
    <row r="381" spans="1:28" x14ac:dyDescent="0.3">
      <c r="A381">
        <v>379</v>
      </c>
      <c r="B381">
        <v>379</v>
      </c>
      <c r="C381" t="s">
        <v>403</v>
      </c>
      <c r="D381" s="1">
        <v>42502</v>
      </c>
      <c r="E381">
        <v>250</v>
      </c>
      <c r="F381">
        <v>3.88184224588962</v>
      </c>
      <c r="G381">
        <v>13.1524</v>
      </c>
      <c r="H381">
        <v>24.4</v>
      </c>
      <c r="I381">
        <v>3032.2317808501198</v>
      </c>
      <c r="J381">
        <v>12.1289271234004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10</v>
      </c>
      <c r="R381">
        <v>43</v>
      </c>
      <c r="S381">
        <v>30</v>
      </c>
      <c r="T381">
        <v>23</v>
      </c>
      <c r="U381">
        <v>51</v>
      </c>
      <c r="V381">
        <v>49</v>
      </c>
      <c r="W381">
        <v>44</v>
      </c>
      <c r="X381">
        <v>7</v>
      </c>
      <c r="Y381">
        <v>13</v>
      </c>
      <c r="Z381">
        <f t="shared" si="15"/>
        <v>6</v>
      </c>
      <c r="AA381">
        <f t="shared" si="16"/>
        <v>505.37196347501998</v>
      </c>
      <c r="AB381">
        <f t="shared" si="17"/>
        <v>41.666666666666664</v>
      </c>
    </row>
    <row r="382" spans="1:28" x14ac:dyDescent="0.3">
      <c r="A382">
        <v>380</v>
      </c>
      <c r="B382">
        <v>380</v>
      </c>
      <c r="C382" t="s">
        <v>404</v>
      </c>
      <c r="D382" s="1">
        <v>42490</v>
      </c>
      <c r="E382">
        <v>354</v>
      </c>
      <c r="F382">
        <v>4.3048984041533203</v>
      </c>
      <c r="G382">
        <v>14.3297080979284</v>
      </c>
      <c r="H382">
        <v>34.463276836158101</v>
      </c>
      <c r="I382">
        <v>4909.4025820968</v>
      </c>
      <c r="J382">
        <v>13.8683688759796</v>
      </c>
      <c r="K382">
        <v>0</v>
      </c>
      <c r="L382">
        <v>0</v>
      </c>
      <c r="M382">
        <v>0</v>
      </c>
      <c r="N382">
        <v>0</v>
      </c>
      <c r="O382">
        <v>7</v>
      </c>
      <c r="P382">
        <v>36</v>
      </c>
      <c r="Q382">
        <v>38</v>
      </c>
      <c r="R382">
        <v>43</v>
      </c>
      <c r="S382">
        <v>46</v>
      </c>
      <c r="T382">
        <v>63</v>
      </c>
      <c r="U382">
        <v>65</v>
      </c>
      <c r="V382">
        <v>36</v>
      </c>
      <c r="W382">
        <v>20</v>
      </c>
      <c r="X382">
        <v>5</v>
      </c>
      <c r="Y382">
        <v>13</v>
      </c>
      <c r="Z382">
        <f t="shared" si="15"/>
        <v>8</v>
      </c>
      <c r="AA382">
        <f t="shared" si="16"/>
        <v>613.6753227621</v>
      </c>
      <c r="AB382">
        <f t="shared" si="17"/>
        <v>44.25</v>
      </c>
    </row>
    <row r="383" spans="1:28" x14ac:dyDescent="0.3">
      <c r="A383">
        <v>381</v>
      </c>
      <c r="B383">
        <v>381</v>
      </c>
      <c r="C383" t="s">
        <v>405</v>
      </c>
      <c r="D383" s="1">
        <v>42500</v>
      </c>
      <c r="E383">
        <v>303</v>
      </c>
      <c r="F383">
        <v>4.2109446009907199</v>
      </c>
      <c r="G383">
        <v>12.6959845984598</v>
      </c>
      <c r="H383">
        <v>34.983498349834903</v>
      </c>
      <c r="I383">
        <v>3945.5302543465</v>
      </c>
      <c r="J383">
        <v>13.0215519945429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26</v>
      </c>
      <c r="R383">
        <v>50</v>
      </c>
      <c r="S383">
        <v>46</v>
      </c>
      <c r="T383">
        <v>40</v>
      </c>
      <c r="U383">
        <v>49</v>
      </c>
      <c r="V383">
        <v>62</v>
      </c>
      <c r="W383">
        <v>30</v>
      </c>
      <c r="X383">
        <v>7</v>
      </c>
      <c r="Y383">
        <v>13</v>
      </c>
      <c r="Z383">
        <f t="shared" si="15"/>
        <v>6</v>
      </c>
      <c r="AA383">
        <f t="shared" si="16"/>
        <v>657.58837572441666</v>
      </c>
      <c r="AB383">
        <f t="shared" si="17"/>
        <v>50.5</v>
      </c>
    </row>
    <row r="384" spans="1:28" x14ac:dyDescent="0.3">
      <c r="A384">
        <v>382</v>
      </c>
      <c r="B384">
        <v>382</v>
      </c>
      <c r="C384" t="s">
        <v>406</v>
      </c>
      <c r="D384" s="1">
        <v>42459</v>
      </c>
      <c r="E384">
        <v>325</v>
      </c>
      <c r="F384">
        <v>4.49698156243696</v>
      </c>
      <c r="G384">
        <v>16.807589743589698</v>
      </c>
      <c r="H384">
        <v>35.384615384615302</v>
      </c>
      <c r="I384">
        <v>4894.7128908455197</v>
      </c>
      <c r="J384">
        <v>15.0606550487554</v>
      </c>
      <c r="K384">
        <v>2</v>
      </c>
      <c r="L384">
        <v>17</v>
      </c>
      <c r="M384">
        <v>51</v>
      </c>
      <c r="N384">
        <v>23</v>
      </c>
      <c r="O384">
        <v>40</v>
      </c>
      <c r="P384">
        <v>36</v>
      </c>
      <c r="Q384">
        <v>35</v>
      </c>
      <c r="R384">
        <v>18</v>
      </c>
      <c r="S384">
        <v>29</v>
      </c>
      <c r="T384">
        <v>30</v>
      </c>
      <c r="U384">
        <v>4</v>
      </c>
      <c r="V384">
        <v>40</v>
      </c>
      <c r="W384">
        <v>0</v>
      </c>
      <c r="X384">
        <v>1</v>
      </c>
      <c r="Y384">
        <v>12</v>
      </c>
      <c r="Z384">
        <f t="shared" si="15"/>
        <v>11</v>
      </c>
      <c r="AA384">
        <f t="shared" si="16"/>
        <v>444.9738991677745</v>
      </c>
      <c r="AB384">
        <f t="shared" si="17"/>
        <v>29.545454545454547</v>
      </c>
    </row>
    <row r="385" spans="1:28" x14ac:dyDescent="0.3">
      <c r="A385">
        <v>383</v>
      </c>
      <c r="B385">
        <v>383</v>
      </c>
      <c r="C385" t="s">
        <v>407</v>
      </c>
      <c r="D385" s="1">
        <v>42467</v>
      </c>
      <c r="E385">
        <v>227</v>
      </c>
      <c r="F385">
        <v>3.60857700223404</v>
      </c>
      <c r="G385">
        <v>15.211894273127699</v>
      </c>
      <c r="H385">
        <v>30.3964757709251</v>
      </c>
      <c r="I385">
        <v>2935.1243575440799</v>
      </c>
      <c r="J385">
        <v>12.9300632490928</v>
      </c>
      <c r="K385">
        <v>0</v>
      </c>
      <c r="L385">
        <v>20</v>
      </c>
      <c r="M385">
        <v>23</v>
      </c>
      <c r="N385">
        <v>22</v>
      </c>
      <c r="O385">
        <v>19</v>
      </c>
      <c r="P385">
        <v>12</v>
      </c>
      <c r="Q385">
        <v>45</v>
      </c>
      <c r="R385">
        <v>16</v>
      </c>
      <c r="S385">
        <v>6</v>
      </c>
      <c r="T385">
        <v>29</v>
      </c>
      <c r="U385">
        <v>8</v>
      </c>
      <c r="V385">
        <v>23</v>
      </c>
      <c r="W385">
        <v>4</v>
      </c>
      <c r="X385">
        <v>2</v>
      </c>
      <c r="Y385">
        <v>13</v>
      </c>
      <c r="Z385">
        <f t="shared" si="15"/>
        <v>11</v>
      </c>
      <c r="AA385">
        <f t="shared" si="16"/>
        <v>266.82948704946182</v>
      </c>
      <c r="AB385">
        <f t="shared" si="17"/>
        <v>20.636363636363637</v>
      </c>
    </row>
    <row r="386" spans="1:28" x14ac:dyDescent="0.3">
      <c r="A386">
        <v>384</v>
      </c>
      <c r="B386">
        <v>384</v>
      </c>
      <c r="C386" t="s">
        <v>408</v>
      </c>
      <c r="D386" s="1">
        <v>42503</v>
      </c>
      <c r="E386">
        <v>202</v>
      </c>
      <c r="F386">
        <v>3.7050518341754199</v>
      </c>
      <c r="G386">
        <v>15.312458745874499</v>
      </c>
      <c r="H386">
        <v>24.257425742574199</v>
      </c>
      <c r="I386">
        <v>2523.82856318428</v>
      </c>
      <c r="J386">
        <v>12.494200807843001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9</v>
      </c>
      <c r="R386">
        <v>23</v>
      </c>
      <c r="S386">
        <v>30</v>
      </c>
      <c r="T386">
        <v>24</v>
      </c>
      <c r="U386">
        <v>47</v>
      </c>
      <c r="V386">
        <v>19</v>
      </c>
      <c r="W386">
        <v>50</v>
      </c>
      <c r="X386">
        <v>7</v>
      </c>
      <c r="Y386">
        <v>13</v>
      </c>
      <c r="Z386">
        <f t="shared" si="15"/>
        <v>6</v>
      </c>
      <c r="AA386">
        <f t="shared" si="16"/>
        <v>420.63809386404665</v>
      </c>
      <c r="AB386">
        <f t="shared" si="17"/>
        <v>33.666666666666664</v>
      </c>
    </row>
    <row r="387" spans="1:28" x14ac:dyDescent="0.3">
      <c r="A387">
        <v>385</v>
      </c>
      <c r="B387">
        <v>385</v>
      </c>
      <c r="C387" t="s">
        <v>409</v>
      </c>
      <c r="D387" s="1">
        <v>42488</v>
      </c>
      <c r="E387">
        <v>366</v>
      </c>
      <c r="F387">
        <v>4.4397862993898798</v>
      </c>
      <c r="G387">
        <v>14.671584699453501</v>
      </c>
      <c r="H387">
        <v>36.612021857923402</v>
      </c>
      <c r="I387">
        <v>5102.2790665293396</v>
      </c>
      <c r="J387">
        <v>13.940653187238601</v>
      </c>
      <c r="K387">
        <v>0</v>
      </c>
      <c r="L387">
        <v>0</v>
      </c>
      <c r="M387">
        <v>0</v>
      </c>
      <c r="N387">
        <v>0</v>
      </c>
      <c r="O387">
        <v>27</v>
      </c>
      <c r="P387">
        <v>39</v>
      </c>
      <c r="Q387">
        <v>47</v>
      </c>
      <c r="R387">
        <v>72</v>
      </c>
      <c r="S387">
        <v>76</v>
      </c>
      <c r="T387">
        <v>17</v>
      </c>
      <c r="U387">
        <v>35</v>
      </c>
      <c r="V387">
        <v>40</v>
      </c>
      <c r="W387">
        <v>13</v>
      </c>
      <c r="X387">
        <v>5</v>
      </c>
      <c r="Y387">
        <v>13</v>
      </c>
      <c r="Z387">
        <f t="shared" ref="Z387:Z450" si="18">Y387-X387</f>
        <v>8</v>
      </c>
      <c r="AA387">
        <f t="shared" ref="AA387:AA450" si="19">IF(Z387=0,"",I387/Z387)</f>
        <v>637.78488331616745</v>
      </c>
      <c r="AB387">
        <f t="shared" ref="AB387:AB450" si="20">IF(Z387=0,"",E387/Z387)</f>
        <v>45.75</v>
      </c>
    </row>
    <row r="388" spans="1:28" x14ac:dyDescent="0.3">
      <c r="A388">
        <v>386</v>
      </c>
      <c r="B388">
        <v>386</v>
      </c>
      <c r="C388" t="s">
        <v>410</v>
      </c>
      <c r="D388" s="1">
        <v>42469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-1</v>
      </c>
      <c r="Y388">
        <v>-1</v>
      </c>
      <c r="Z388">
        <f t="shared" si="18"/>
        <v>0</v>
      </c>
      <c r="AA388" t="str">
        <f t="shared" si="19"/>
        <v/>
      </c>
      <c r="AB388" t="str">
        <f t="shared" si="20"/>
        <v/>
      </c>
    </row>
    <row r="389" spans="1:28" x14ac:dyDescent="0.3">
      <c r="A389">
        <v>387</v>
      </c>
      <c r="B389">
        <v>387</v>
      </c>
      <c r="C389" t="s">
        <v>411</v>
      </c>
      <c r="D389" s="1">
        <v>42503</v>
      </c>
      <c r="E389">
        <v>33</v>
      </c>
      <c r="F389">
        <v>4.6464182004217003</v>
      </c>
      <c r="G389">
        <v>14.868686868686799</v>
      </c>
      <c r="H389">
        <v>36.363636363636303</v>
      </c>
      <c r="I389">
        <v>496.95875146851</v>
      </c>
      <c r="J389">
        <v>15.0593561051063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6</v>
      </c>
      <c r="R389">
        <v>8</v>
      </c>
      <c r="S389">
        <v>4</v>
      </c>
      <c r="T389">
        <v>0</v>
      </c>
      <c r="U389">
        <v>6</v>
      </c>
      <c r="V389">
        <v>9</v>
      </c>
      <c r="W389">
        <v>0</v>
      </c>
      <c r="X389">
        <v>7</v>
      </c>
      <c r="Y389">
        <v>12</v>
      </c>
      <c r="Z389">
        <f t="shared" si="18"/>
        <v>5</v>
      </c>
      <c r="AA389">
        <f t="shared" si="19"/>
        <v>99.391750293702003</v>
      </c>
      <c r="AB389">
        <f t="shared" si="20"/>
        <v>6.6</v>
      </c>
    </row>
    <row r="390" spans="1:28" x14ac:dyDescent="0.3">
      <c r="A390">
        <v>388</v>
      </c>
      <c r="B390">
        <v>388</v>
      </c>
      <c r="C390" t="s">
        <v>412</v>
      </c>
      <c r="D390" s="1">
        <v>42495</v>
      </c>
      <c r="E390">
        <v>425</v>
      </c>
      <c r="F390">
        <v>3.6721213445921199</v>
      </c>
      <c r="G390">
        <v>13.9969803921568</v>
      </c>
      <c r="H390">
        <v>34.352941176470502</v>
      </c>
      <c r="I390">
        <v>5471.4390403032603</v>
      </c>
      <c r="J390">
        <v>12.873974212478201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14</v>
      </c>
      <c r="Q390">
        <v>42</v>
      </c>
      <c r="R390">
        <v>73</v>
      </c>
      <c r="S390">
        <v>51</v>
      </c>
      <c r="T390">
        <v>68</v>
      </c>
      <c r="U390">
        <v>54</v>
      </c>
      <c r="V390">
        <v>60</v>
      </c>
      <c r="W390">
        <v>63</v>
      </c>
      <c r="X390">
        <v>6</v>
      </c>
      <c r="Y390">
        <v>13</v>
      </c>
      <c r="Z390">
        <f t="shared" si="18"/>
        <v>7</v>
      </c>
      <c r="AA390">
        <f t="shared" si="19"/>
        <v>781.63414861475144</v>
      </c>
      <c r="AB390">
        <f t="shared" si="20"/>
        <v>60.714285714285715</v>
      </c>
    </row>
    <row r="391" spans="1:28" x14ac:dyDescent="0.3">
      <c r="A391">
        <v>389</v>
      </c>
      <c r="B391">
        <v>389</v>
      </c>
      <c r="C391" t="s">
        <v>413</v>
      </c>
      <c r="D391" s="1">
        <v>42464</v>
      </c>
      <c r="E391">
        <v>794</v>
      </c>
      <c r="F391">
        <v>3.81585075835177</v>
      </c>
      <c r="G391">
        <v>12.169941225860599</v>
      </c>
      <c r="H391">
        <v>31.108312342569199</v>
      </c>
      <c r="I391">
        <v>9904.2807782041</v>
      </c>
      <c r="J391">
        <v>12.4739052622218</v>
      </c>
      <c r="K391">
        <v>0</v>
      </c>
      <c r="L391">
        <v>50</v>
      </c>
      <c r="M391">
        <v>71</v>
      </c>
      <c r="N391">
        <v>82</v>
      </c>
      <c r="O391">
        <v>64</v>
      </c>
      <c r="P391">
        <v>63</v>
      </c>
      <c r="Q391">
        <v>89</v>
      </c>
      <c r="R391">
        <v>85</v>
      </c>
      <c r="S391">
        <v>63</v>
      </c>
      <c r="T391">
        <v>55</v>
      </c>
      <c r="U391">
        <v>67</v>
      </c>
      <c r="V391">
        <v>61</v>
      </c>
      <c r="W391">
        <v>44</v>
      </c>
      <c r="X391">
        <v>2</v>
      </c>
      <c r="Y391">
        <v>13</v>
      </c>
      <c r="Z391">
        <f t="shared" si="18"/>
        <v>11</v>
      </c>
      <c r="AA391">
        <f t="shared" si="19"/>
        <v>900.38916165491821</v>
      </c>
      <c r="AB391">
        <f t="shared" si="20"/>
        <v>72.181818181818187</v>
      </c>
    </row>
    <row r="392" spans="1:28" x14ac:dyDescent="0.3">
      <c r="A392">
        <v>390</v>
      </c>
      <c r="B392">
        <v>390</v>
      </c>
      <c r="C392" t="s">
        <v>414</v>
      </c>
      <c r="D392" s="1">
        <v>42466</v>
      </c>
      <c r="E392">
        <v>267</v>
      </c>
      <c r="F392">
        <v>4.3839871268325004</v>
      </c>
      <c r="G392">
        <v>13.7292759051186</v>
      </c>
      <c r="H392">
        <v>21.3483146067415</v>
      </c>
      <c r="I392">
        <v>3418.3528525254601</v>
      </c>
      <c r="J392">
        <v>12.80281967238</v>
      </c>
      <c r="K392">
        <v>0</v>
      </c>
      <c r="L392">
        <v>55</v>
      </c>
      <c r="M392">
        <v>26</v>
      </c>
      <c r="N392">
        <v>16</v>
      </c>
      <c r="O392">
        <v>20</v>
      </c>
      <c r="P392">
        <v>21</v>
      </c>
      <c r="Q392">
        <v>24</v>
      </c>
      <c r="R392">
        <v>13</v>
      </c>
      <c r="S392">
        <v>17</v>
      </c>
      <c r="T392">
        <v>20</v>
      </c>
      <c r="U392">
        <v>19</v>
      </c>
      <c r="V392">
        <v>23</v>
      </c>
      <c r="W392">
        <v>13</v>
      </c>
      <c r="X392">
        <v>2</v>
      </c>
      <c r="Y392">
        <v>13</v>
      </c>
      <c r="Z392">
        <f t="shared" si="18"/>
        <v>11</v>
      </c>
      <c r="AA392">
        <f t="shared" si="19"/>
        <v>310.75935022958726</v>
      </c>
      <c r="AB392">
        <f t="shared" si="20"/>
        <v>24.272727272727273</v>
      </c>
    </row>
    <row r="393" spans="1:28" x14ac:dyDescent="0.3">
      <c r="A393">
        <v>391</v>
      </c>
      <c r="B393">
        <v>391</v>
      </c>
      <c r="C393" t="s">
        <v>415</v>
      </c>
      <c r="D393" s="1">
        <v>42459</v>
      </c>
      <c r="E393">
        <v>22</v>
      </c>
      <c r="F393">
        <v>3.37744326584472</v>
      </c>
      <c r="G393">
        <v>15.1787878787878</v>
      </c>
      <c r="H393">
        <v>22.727272727272702</v>
      </c>
      <c r="I393">
        <v>259.39586574102799</v>
      </c>
      <c r="J393">
        <v>11.7907211700467</v>
      </c>
      <c r="K393">
        <v>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f t="shared" si="18"/>
        <v>0</v>
      </c>
      <c r="AA393" t="str">
        <f t="shared" si="19"/>
        <v/>
      </c>
      <c r="AB393" t="str">
        <f t="shared" si="20"/>
        <v/>
      </c>
    </row>
    <row r="394" spans="1:28" x14ac:dyDescent="0.3">
      <c r="A394">
        <v>392</v>
      </c>
      <c r="B394">
        <v>392</v>
      </c>
      <c r="C394" t="s">
        <v>416</v>
      </c>
      <c r="D394" s="1">
        <v>42494</v>
      </c>
      <c r="E394">
        <v>572</v>
      </c>
      <c r="F394">
        <v>4.5440043136303698</v>
      </c>
      <c r="G394">
        <v>15.4064976689976</v>
      </c>
      <c r="H394">
        <v>38.286713286713201</v>
      </c>
      <c r="I394">
        <v>8263.2143500389393</v>
      </c>
      <c r="J394">
        <v>14.446178933634499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60</v>
      </c>
      <c r="Q394">
        <v>68</v>
      </c>
      <c r="R394">
        <v>83</v>
      </c>
      <c r="S394">
        <v>85</v>
      </c>
      <c r="T394">
        <v>69</v>
      </c>
      <c r="U394">
        <v>55</v>
      </c>
      <c r="V394">
        <v>87</v>
      </c>
      <c r="W394">
        <v>65</v>
      </c>
      <c r="X394">
        <v>6</v>
      </c>
      <c r="Y394">
        <v>13</v>
      </c>
      <c r="Z394">
        <f t="shared" si="18"/>
        <v>7</v>
      </c>
      <c r="AA394">
        <f t="shared" si="19"/>
        <v>1180.4591928627055</v>
      </c>
      <c r="AB394">
        <f t="shared" si="20"/>
        <v>81.714285714285708</v>
      </c>
    </row>
    <row r="395" spans="1:28" x14ac:dyDescent="0.3">
      <c r="A395">
        <v>393</v>
      </c>
      <c r="B395">
        <v>393</v>
      </c>
      <c r="C395" t="s">
        <v>417</v>
      </c>
      <c r="D395" s="1">
        <v>42481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-1</v>
      </c>
      <c r="Y395">
        <v>-1</v>
      </c>
      <c r="Z395">
        <f t="shared" si="18"/>
        <v>0</v>
      </c>
      <c r="AA395" t="str">
        <f t="shared" si="19"/>
        <v/>
      </c>
      <c r="AB395" t="str">
        <f t="shared" si="20"/>
        <v/>
      </c>
    </row>
    <row r="396" spans="1:28" x14ac:dyDescent="0.3">
      <c r="A396">
        <v>394</v>
      </c>
      <c r="B396">
        <v>394</v>
      </c>
      <c r="C396" t="s">
        <v>418</v>
      </c>
      <c r="D396" s="1">
        <v>42490</v>
      </c>
      <c r="E396">
        <v>39</v>
      </c>
      <c r="F396">
        <v>4.5284848415324204</v>
      </c>
      <c r="G396">
        <v>12.2290598290598</v>
      </c>
      <c r="H396">
        <v>35.897435897435898</v>
      </c>
      <c r="I396">
        <v>542.930869629786</v>
      </c>
      <c r="J396">
        <v>13.9213043494816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6</v>
      </c>
      <c r="S396">
        <v>9</v>
      </c>
      <c r="T396">
        <v>7</v>
      </c>
      <c r="U396">
        <v>11</v>
      </c>
      <c r="V396">
        <v>1</v>
      </c>
      <c r="W396">
        <v>2</v>
      </c>
      <c r="X396">
        <v>7</v>
      </c>
      <c r="Y396">
        <v>13</v>
      </c>
      <c r="Z396">
        <f t="shared" si="18"/>
        <v>6</v>
      </c>
      <c r="AA396">
        <f t="shared" si="19"/>
        <v>90.488478271630996</v>
      </c>
      <c r="AB396">
        <f t="shared" si="20"/>
        <v>6.5</v>
      </c>
    </row>
    <row r="397" spans="1:28" x14ac:dyDescent="0.3">
      <c r="A397">
        <v>395</v>
      </c>
      <c r="B397">
        <v>395</v>
      </c>
      <c r="C397" t="s">
        <v>419</v>
      </c>
      <c r="D397" s="1">
        <v>42480</v>
      </c>
      <c r="E397">
        <v>254</v>
      </c>
      <c r="F397">
        <v>3.93457864910435</v>
      </c>
      <c r="G397">
        <v>14.9167322834645</v>
      </c>
      <c r="H397">
        <v>39.370078740157403</v>
      </c>
      <c r="I397">
        <v>3495.20276895808</v>
      </c>
      <c r="J397">
        <v>13.7606408226696</v>
      </c>
      <c r="K397">
        <v>0</v>
      </c>
      <c r="L397">
        <v>0</v>
      </c>
      <c r="M397">
        <v>0</v>
      </c>
      <c r="N397">
        <v>36</v>
      </c>
      <c r="O397">
        <v>11</v>
      </c>
      <c r="P397">
        <v>25</v>
      </c>
      <c r="Q397">
        <v>19</v>
      </c>
      <c r="R397">
        <v>17</v>
      </c>
      <c r="S397">
        <v>31</v>
      </c>
      <c r="T397">
        <v>17</v>
      </c>
      <c r="U397">
        <v>42</v>
      </c>
      <c r="V397">
        <v>36</v>
      </c>
      <c r="W397">
        <v>20</v>
      </c>
      <c r="X397">
        <v>4</v>
      </c>
      <c r="Y397">
        <v>13</v>
      </c>
      <c r="Z397">
        <f t="shared" si="18"/>
        <v>9</v>
      </c>
      <c r="AA397">
        <f t="shared" si="19"/>
        <v>388.35586321756443</v>
      </c>
      <c r="AB397">
        <f t="shared" si="20"/>
        <v>28.222222222222221</v>
      </c>
    </row>
    <row r="398" spans="1:28" x14ac:dyDescent="0.3">
      <c r="A398">
        <v>396</v>
      </c>
      <c r="B398">
        <v>396</v>
      </c>
      <c r="C398" t="s">
        <v>420</v>
      </c>
      <c r="D398" s="1">
        <v>42475</v>
      </c>
      <c r="E398">
        <v>436</v>
      </c>
      <c r="F398">
        <v>3.2947662287452002</v>
      </c>
      <c r="G398">
        <v>12.812538226299599</v>
      </c>
      <c r="H398">
        <v>39.678899082568797</v>
      </c>
      <c r="I398">
        <v>5362.0365773029098</v>
      </c>
      <c r="J398">
        <v>12.298249030511201</v>
      </c>
      <c r="K398">
        <v>0</v>
      </c>
      <c r="L398">
        <v>0</v>
      </c>
      <c r="M398">
        <v>25</v>
      </c>
      <c r="N398">
        <v>0</v>
      </c>
      <c r="O398">
        <v>52</v>
      </c>
      <c r="P398">
        <v>36</v>
      </c>
      <c r="Q398">
        <v>41</v>
      </c>
      <c r="R398">
        <v>22</v>
      </c>
      <c r="S398">
        <v>54</v>
      </c>
      <c r="T398">
        <v>59</v>
      </c>
      <c r="U398">
        <v>57</v>
      </c>
      <c r="V398">
        <v>56</v>
      </c>
      <c r="W398">
        <v>34</v>
      </c>
      <c r="X398">
        <v>3</v>
      </c>
      <c r="Y398">
        <v>13</v>
      </c>
      <c r="Z398">
        <f t="shared" si="18"/>
        <v>10</v>
      </c>
      <c r="AA398">
        <f t="shared" si="19"/>
        <v>536.20365773029096</v>
      </c>
      <c r="AB398">
        <f t="shared" si="20"/>
        <v>43.6</v>
      </c>
    </row>
    <row r="399" spans="1:28" x14ac:dyDescent="0.3">
      <c r="A399">
        <v>397</v>
      </c>
      <c r="B399">
        <v>397</v>
      </c>
      <c r="C399" t="s">
        <v>421</v>
      </c>
      <c r="D399" s="1">
        <v>42494</v>
      </c>
      <c r="E399">
        <v>235</v>
      </c>
      <c r="F399">
        <v>3.6766995007071701</v>
      </c>
      <c r="G399">
        <v>13.1850354609929</v>
      </c>
      <c r="H399">
        <v>41.276595744680797</v>
      </c>
      <c r="I399">
        <v>3074.7353620138201</v>
      </c>
      <c r="J399">
        <v>13.0839802638886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20</v>
      </c>
      <c r="Q399">
        <v>68</v>
      </c>
      <c r="R399">
        <v>77</v>
      </c>
      <c r="S399">
        <v>1</v>
      </c>
      <c r="T399">
        <v>35</v>
      </c>
      <c r="U399">
        <v>25</v>
      </c>
      <c r="V399">
        <v>1</v>
      </c>
      <c r="W399">
        <v>8</v>
      </c>
      <c r="X399">
        <v>6</v>
      </c>
      <c r="Y399">
        <v>13</v>
      </c>
      <c r="Z399">
        <f t="shared" si="18"/>
        <v>7</v>
      </c>
      <c r="AA399">
        <f t="shared" si="19"/>
        <v>439.24790885911716</v>
      </c>
      <c r="AB399">
        <f t="shared" si="20"/>
        <v>33.571428571428569</v>
      </c>
    </row>
    <row r="400" spans="1:28" x14ac:dyDescent="0.3">
      <c r="A400">
        <v>398</v>
      </c>
      <c r="B400">
        <v>398</v>
      </c>
      <c r="C400" t="s">
        <v>422</v>
      </c>
      <c r="D400" s="1">
        <v>42494</v>
      </c>
      <c r="E400">
        <v>215</v>
      </c>
      <c r="F400">
        <v>4.3196040786328398</v>
      </c>
      <c r="G400">
        <v>13.419379844961201</v>
      </c>
      <c r="H400">
        <v>39.0697674418604</v>
      </c>
      <c r="I400">
        <v>2976.73055887092</v>
      </c>
      <c r="J400">
        <v>13.8452584133531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43</v>
      </c>
      <c r="Q400">
        <v>62</v>
      </c>
      <c r="R400">
        <v>48</v>
      </c>
      <c r="S400">
        <v>32</v>
      </c>
      <c r="T400">
        <v>30</v>
      </c>
      <c r="U400">
        <v>0</v>
      </c>
      <c r="V400">
        <v>0</v>
      </c>
      <c r="W400">
        <v>0</v>
      </c>
      <c r="X400">
        <v>6</v>
      </c>
      <c r="Y400">
        <v>10</v>
      </c>
      <c r="Z400">
        <f t="shared" si="18"/>
        <v>4</v>
      </c>
      <c r="AA400">
        <f t="shared" si="19"/>
        <v>744.18263971773001</v>
      </c>
      <c r="AB400">
        <f t="shared" si="20"/>
        <v>53.75</v>
      </c>
    </row>
    <row r="401" spans="1:28" x14ac:dyDescent="0.3">
      <c r="A401">
        <v>399</v>
      </c>
      <c r="B401">
        <v>399</v>
      </c>
      <c r="C401" t="s">
        <v>423</v>
      </c>
      <c r="D401" s="1">
        <v>42500</v>
      </c>
      <c r="E401">
        <v>62</v>
      </c>
      <c r="F401">
        <v>6.4789332593565696</v>
      </c>
      <c r="G401">
        <v>15.531989247311801</v>
      </c>
      <c r="H401">
        <v>27.419354838709602</v>
      </c>
      <c r="I401">
        <v>1138.70002009519</v>
      </c>
      <c r="J401">
        <v>18.366129356374099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10</v>
      </c>
      <c r="R401">
        <v>9</v>
      </c>
      <c r="S401">
        <v>15</v>
      </c>
      <c r="T401">
        <v>6</v>
      </c>
      <c r="U401">
        <v>8</v>
      </c>
      <c r="V401">
        <v>6</v>
      </c>
      <c r="W401">
        <v>8</v>
      </c>
      <c r="X401">
        <v>7</v>
      </c>
      <c r="Y401">
        <v>13</v>
      </c>
      <c r="Z401">
        <f t="shared" si="18"/>
        <v>6</v>
      </c>
      <c r="AA401">
        <f t="shared" si="19"/>
        <v>189.78333668253165</v>
      </c>
      <c r="AB401">
        <f t="shared" si="20"/>
        <v>10.333333333333334</v>
      </c>
    </row>
    <row r="402" spans="1:28" x14ac:dyDescent="0.3">
      <c r="A402">
        <v>400</v>
      </c>
      <c r="B402">
        <v>400</v>
      </c>
      <c r="C402" t="s">
        <v>424</v>
      </c>
      <c r="D402" s="1">
        <v>42459</v>
      </c>
      <c r="E402">
        <v>349</v>
      </c>
      <c r="F402">
        <v>3.4234611045414902</v>
      </c>
      <c r="G402">
        <v>10.9967048710601</v>
      </c>
      <c r="H402">
        <v>21.2034383954154</v>
      </c>
      <c r="I402">
        <v>3871.1633200473502</v>
      </c>
      <c r="J402">
        <v>11.0921585101643</v>
      </c>
      <c r="K402">
        <v>27</v>
      </c>
      <c r="L402">
        <v>57</v>
      </c>
      <c r="M402">
        <v>26</v>
      </c>
      <c r="N402">
        <v>36</v>
      </c>
      <c r="O402">
        <v>16</v>
      </c>
      <c r="P402">
        <v>55</v>
      </c>
      <c r="Q402">
        <v>41</v>
      </c>
      <c r="R402">
        <v>22</v>
      </c>
      <c r="S402">
        <v>67</v>
      </c>
      <c r="T402">
        <v>2</v>
      </c>
      <c r="U402">
        <v>0</v>
      </c>
      <c r="V402">
        <v>0</v>
      </c>
      <c r="W402">
        <v>0</v>
      </c>
      <c r="X402">
        <v>1</v>
      </c>
      <c r="Y402">
        <v>10</v>
      </c>
      <c r="Z402">
        <f t="shared" si="18"/>
        <v>9</v>
      </c>
      <c r="AA402">
        <f t="shared" si="19"/>
        <v>430.1292577830389</v>
      </c>
      <c r="AB402">
        <f t="shared" si="20"/>
        <v>38.777777777777779</v>
      </c>
    </row>
    <row r="403" spans="1:28" x14ac:dyDescent="0.3">
      <c r="A403">
        <v>401</v>
      </c>
      <c r="B403">
        <v>401</v>
      </c>
      <c r="C403" t="s">
        <v>425</v>
      </c>
      <c r="D403" s="1">
        <v>42498</v>
      </c>
      <c r="E403">
        <v>718</v>
      </c>
      <c r="F403">
        <v>4.40427264894105</v>
      </c>
      <c r="G403">
        <v>14.6054549675023</v>
      </c>
      <c r="H403">
        <v>53.481894150417801</v>
      </c>
      <c r="I403">
        <v>11053.256270260799</v>
      </c>
      <c r="J403">
        <v>15.394507340196199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6</v>
      </c>
      <c r="Q403">
        <v>113</v>
      </c>
      <c r="R403">
        <v>103</v>
      </c>
      <c r="S403">
        <v>94</v>
      </c>
      <c r="T403">
        <v>91</v>
      </c>
      <c r="U403">
        <v>100</v>
      </c>
      <c r="V403">
        <v>111</v>
      </c>
      <c r="W403">
        <v>100</v>
      </c>
      <c r="X403">
        <v>6</v>
      </c>
      <c r="Y403">
        <v>13</v>
      </c>
      <c r="Z403">
        <f t="shared" si="18"/>
        <v>7</v>
      </c>
      <c r="AA403">
        <f t="shared" si="19"/>
        <v>1579.0366100372571</v>
      </c>
      <c r="AB403">
        <f t="shared" si="20"/>
        <v>102.57142857142857</v>
      </c>
    </row>
    <row r="404" spans="1:28" x14ac:dyDescent="0.3">
      <c r="A404">
        <v>402</v>
      </c>
      <c r="B404">
        <v>402</v>
      </c>
      <c r="C404" t="s">
        <v>426</v>
      </c>
      <c r="D404" s="1">
        <v>42487</v>
      </c>
      <c r="E404">
        <v>51</v>
      </c>
      <c r="F404">
        <v>4.2760313142618198</v>
      </c>
      <c r="G404">
        <v>13.909150326797301</v>
      </c>
      <c r="H404">
        <v>13.7254901960784</v>
      </c>
      <c r="I404">
        <v>640.19783022129104</v>
      </c>
      <c r="J404">
        <v>12.552898631790001</v>
      </c>
      <c r="K404">
        <v>0</v>
      </c>
      <c r="L404">
        <v>0</v>
      </c>
      <c r="M404">
        <v>0</v>
      </c>
      <c r="N404">
        <v>0</v>
      </c>
      <c r="O404">
        <v>7</v>
      </c>
      <c r="P404">
        <v>0</v>
      </c>
      <c r="Q404">
        <v>0</v>
      </c>
      <c r="R404">
        <v>0</v>
      </c>
      <c r="S404">
        <v>0</v>
      </c>
      <c r="T404">
        <v>44</v>
      </c>
      <c r="U404">
        <v>0</v>
      </c>
      <c r="V404">
        <v>0</v>
      </c>
      <c r="W404">
        <v>0</v>
      </c>
      <c r="X404">
        <v>5</v>
      </c>
      <c r="Y404">
        <v>10</v>
      </c>
      <c r="Z404">
        <f t="shared" si="18"/>
        <v>5</v>
      </c>
      <c r="AA404">
        <f t="shared" si="19"/>
        <v>128.03956604425821</v>
      </c>
      <c r="AB404">
        <f t="shared" si="20"/>
        <v>10.199999999999999</v>
      </c>
    </row>
    <row r="405" spans="1:28" x14ac:dyDescent="0.3">
      <c r="A405">
        <v>403</v>
      </c>
      <c r="B405">
        <v>403</v>
      </c>
      <c r="C405" t="s">
        <v>427</v>
      </c>
      <c r="D405" s="1">
        <v>42470</v>
      </c>
      <c r="E405">
        <v>43</v>
      </c>
      <c r="F405">
        <v>3.7657066409716999</v>
      </c>
      <c r="G405">
        <v>14.097674418604599</v>
      </c>
      <c r="H405">
        <v>25.581395348837201</v>
      </c>
      <c r="I405">
        <v>526.03755895170195</v>
      </c>
      <c r="J405">
        <v>12.233431603527899</v>
      </c>
      <c r="K405">
        <v>0</v>
      </c>
      <c r="L405">
        <v>2</v>
      </c>
      <c r="M405">
        <v>4</v>
      </c>
      <c r="N405">
        <v>2</v>
      </c>
      <c r="O405">
        <v>2</v>
      </c>
      <c r="P405">
        <v>0</v>
      </c>
      <c r="Q405">
        <v>4</v>
      </c>
      <c r="R405">
        <v>17</v>
      </c>
      <c r="S405">
        <v>12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9</v>
      </c>
      <c r="Z405">
        <f t="shared" si="18"/>
        <v>7</v>
      </c>
      <c r="AA405">
        <f t="shared" si="19"/>
        <v>75.148222707385997</v>
      </c>
      <c r="AB405">
        <f t="shared" si="20"/>
        <v>6.1428571428571432</v>
      </c>
    </row>
    <row r="406" spans="1:28" x14ac:dyDescent="0.3">
      <c r="A406">
        <v>404</v>
      </c>
      <c r="B406">
        <v>404</v>
      </c>
      <c r="C406" t="s">
        <v>428</v>
      </c>
      <c r="D406" s="1">
        <v>42497</v>
      </c>
      <c r="E406">
        <v>380</v>
      </c>
      <c r="F406">
        <v>3.3137219376625699</v>
      </c>
      <c r="G406">
        <v>10.765219298245601</v>
      </c>
      <c r="H406">
        <v>43.157894736842003</v>
      </c>
      <c r="I406">
        <v>4529.4121362245796</v>
      </c>
      <c r="J406">
        <v>11.9195056216436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6</v>
      </c>
      <c r="Q406">
        <v>61</v>
      </c>
      <c r="R406">
        <v>60</v>
      </c>
      <c r="S406">
        <v>52</v>
      </c>
      <c r="T406">
        <v>57</v>
      </c>
      <c r="U406">
        <v>52</v>
      </c>
      <c r="V406">
        <v>57</v>
      </c>
      <c r="W406">
        <v>35</v>
      </c>
      <c r="X406">
        <v>6</v>
      </c>
      <c r="Y406">
        <v>13</v>
      </c>
      <c r="Z406">
        <f t="shared" si="18"/>
        <v>7</v>
      </c>
      <c r="AA406">
        <f t="shared" si="19"/>
        <v>647.05887660351141</v>
      </c>
      <c r="AB406">
        <f t="shared" si="20"/>
        <v>54.285714285714285</v>
      </c>
    </row>
    <row r="407" spans="1:28" x14ac:dyDescent="0.3">
      <c r="A407">
        <v>405</v>
      </c>
      <c r="B407">
        <v>405</v>
      </c>
      <c r="C407" t="s">
        <v>429</v>
      </c>
      <c r="D407" s="1">
        <v>42464</v>
      </c>
      <c r="E407">
        <v>258</v>
      </c>
      <c r="F407">
        <v>3.4007778045273098</v>
      </c>
      <c r="G407">
        <v>14.6528423772609</v>
      </c>
      <c r="H407">
        <v>34.883720930232499</v>
      </c>
      <c r="I407">
        <v>3339.96597425652</v>
      </c>
      <c r="J407">
        <v>12.9456045513818</v>
      </c>
      <c r="K407">
        <v>0</v>
      </c>
      <c r="L407">
        <v>20</v>
      </c>
      <c r="M407">
        <v>74</v>
      </c>
      <c r="N407">
        <v>64</v>
      </c>
      <c r="O407">
        <v>61</v>
      </c>
      <c r="P407">
        <v>8</v>
      </c>
      <c r="Q407">
        <v>10</v>
      </c>
      <c r="R407">
        <v>1</v>
      </c>
      <c r="S407">
        <v>0</v>
      </c>
      <c r="T407">
        <v>9</v>
      </c>
      <c r="U407">
        <v>0</v>
      </c>
      <c r="V407">
        <v>7</v>
      </c>
      <c r="W407">
        <v>4</v>
      </c>
      <c r="X407">
        <v>2</v>
      </c>
      <c r="Y407">
        <v>13</v>
      </c>
      <c r="Z407">
        <f t="shared" si="18"/>
        <v>11</v>
      </c>
      <c r="AA407">
        <f t="shared" si="19"/>
        <v>303.63327038695638</v>
      </c>
      <c r="AB407">
        <f t="shared" si="20"/>
        <v>23.454545454545453</v>
      </c>
    </row>
    <row r="408" spans="1:28" x14ac:dyDescent="0.3">
      <c r="A408">
        <v>406</v>
      </c>
      <c r="B408">
        <v>406</v>
      </c>
      <c r="C408" t="s">
        <v>430</v>
      </c>
      <c r="D408" s="1">
        <v>42473</v>
      </c>
      <c r="E408">
        <v>442</v>
      </c>
      <c r="F408">
        <v>5.8189265299560402</v>
      </c>
      <c r="G408">
        <v>14.9957390648567</v>
      </c>
      <c r="H408">
        <v>23.981900452488599</v>
      </c>
      <c r="I408">
        <v>6728.2509968900304</v>
      </c>
      <c r="J408">
        <v>15.2222873232806</v>
      </c>
      <c r="K408">
        <v>0</v>
      </c>
      <c r="L408">
        <v>0</v>
      </c>
      <c r="M408">
        <v>12</v>
      </c>
      <c r="N408">
        <v>20</v>
      </c>
      <c r="O408">
        <v>56</v>
      </c>
      <c r="P408">
        <v>44</v>
      </c>
      <c r="Q408">
        <v>56</v>
      </c>
      <c r="R408">
        <v>92</v>
      </c>
      <c r="S408">
        <v>44</v>
      </c>
      <c r="T408">
        <v>26</v>
      </c>
      <c r="U408">
        <v>48</v>
      </c>
      <c r="V408">
        <v>26</v>
      </c>
      <c r="W408">
        <v>18</v>
      </c>
      <c r="X408">
        <v>3</v>
      </c>
      <c r="Y408">
        <v>13</v>
      </c>
      <c r="Z408">
        <f t="shared" si="18"/>
        <v>10</v>
      </c>
      <c r="AA408">
        <f t="shared" si="19"/>
        <v>672.82509968900308</v>
      </c>
      <c r="AB408">
        <f t="shared" si="20"/>
        <v>44.2</v>
      </c>
    </row>
    <row r="409" spans="1:28" x14ac:dyDescent="0.3">
      <c r="A409">
        <v>407</v>
      </c>
      <c r="B409">
        <v>407</v>
      </c>
      <c r="C409" t="s">
        <v>431</v>
      </c>
      <c r="D409" s="1">
        <v>42476</v>
      </c>
      <c r="E409">
        <v>59</v>
      </c>
      <c r="F409">
        <v>5.8153537201164403</v>
      </c>
      <c r="G409">
        <v>14.7093220338983</v>
      </c>
      <c r="H409">
        <v>27.118644067796598</v>
      </c>
      <c r="I409">
        <v>876.84360520772395</v>
      </c>
      <c r="J409">
        <v>14.861756020469899</v>
      </c>
      <c r="K409">
        <v>0</v>
      </c>
      <c r="L409">
        <v>0</v>
      </c>
      <c r="M409">
        <v>2</v>
      </c>
      <c r="N409">
        <v>15</v>
      </c>
      <c r="O409">
        <v>26</v>
      </c>
      <c r="P409">
        <v>16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3</v>
      </c>
      <c r="Y409">
        <v>6</v>
      </c>
      <c r="Z409">
        <f t="shared" si="18"/>
        <v>3</v>
      </c>
      <c r="AA409">
        <f t="shared" si="19"/>
        <v>292.28120173590798</v>
      </c>
      <c r="AB409">
        <f t="shared" si="20"/>
        <v>19.666666666666668</v>
      </c>
    </row>
    <row r="410" spans="1:28" x14ac:dyDescent="0.3">
      <c r="A410">
        <v>408</v>
      </c>
      <c r="B410">
        <v>408</v>
      </c>
      <c r="C410" t="s">
        <v>432</v>
      </c>
      <c r="D410" s="1">
        <v>42459</v>
      </c>
      <c r="E410">
        <v>471</v>
      </c>
      <c r="F410">
        <v>3.6851664501888401</v>
      </c>
      <c r="G410">
        <v>11.9376857749469</v>
      </c>
      <c r="H410">
        <v>36.942675159235598</v>
      </c>
      <c r="I410">
        <v>5902.6129943651804</v>
      </c>
      <c r="J410">
        <v>12.532087036868701</v>
      </c>
      <c r="K410">
        <v>26</v>
      </c>
      <c r="L410">
        <v>46</v>
      </c>
      <c r="M410">
        <v>45</v>
      </c>
      <c r="N410">
        <v>38</v>
      </c>
      <c r="O410">
        <v>44</v>
      </c>
      <c r="P410">
        <v>36</v>
      </c>
      <c r="Q410">
        <v>64</v>
      </c>
      <c r="R410">
        <v>54</v>
      </c>
      <c r="S410">
        <v>0</v>
      </c>
      <c r="T410">
        <v>22</v>
      </c>
      <c r="U410">
        <v>55</v>
      </c>
      <c r="V410">
        <v>21</v>
      </c>
      <c r="W410">
        <v>20</v>
      </c>
      <c r="X410">
        <v>1</v>
      </c>
      <c r="Y410">
        <v>13</v>
      </c>
      <c r="Z410">
        <f t="shared" si="18"/>
        <v>12</v>
      </c>
      <c r="AA410">
        <f t="shared" si="19"/>
        <v>491.88441619709835</v>
      </c>
      <c r="AB410">
        <f t="shared" si="20"/>
        <v>39.25</v>
      </c>
    </row>
    <row r="411" spans="1:28" x14ac:dyDescent="0.3">
      <c r="A411">
        <v>409</v>
      </c>
      <c r="B411">
        <v>409</v>
      </c>
      <c r="C411" t="s">
        <v>433</v>
      </c>
      <c r="D411" s="1">
        <v>42500</v>
      </c>
      <c r="E411">
        <v>28</v>
      </c>
      <c r="F411">
        <v>4.0786462596024204</v>
      </c>
      <c r="G411">
        <v>15.9910714285714</v>
      </c>
      <c r="H411">
        <v>46.428571428571402</v>
      </c>
      <c r="I411">
        <v>478.76057376315703</v>
      </c>
      <c r="J411">
        <v>17.0985919201127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7</v>
      </c>
      <c r="R411">
        <v>12</v>
      </c>
      <c r="S411">
        <v>1</v>
      </c>
      <c r="T411">
        <v>0</v>
      </c>
      <c r="U411">
        <v>8</v>
      </c>
      <c r="V411">
        <v>0</v>
      </c>
      <c r="W411">
        <v>0</v>
      </c>
      <c r="X411">
        <v>7</v>
      </c>
      <c r="Y411">
        <v>11</v>
      </c>
      <c r="Z411">
        <f t="shared" si="18"/>
        <v>4</v>
      </c>
      <c r="AA411">
        <f t="shared" si="19"/>
        <v>119.69014344078926</v>
      </c>
      <c r="AB411">
        <f t="shared" si="20"/>
        <v>7</v>
      </c>
    </row>
    <row r="412" spans="1:28" x14ac:dyDescent="0.3">
      <c r="A412">
        <v>410</v>
      </c>
      <c r="B412">
        <v>410</v>
      </c>
      <c r="C412" t="s">
        <v>434</v>
      </c>
      <c r="D412" s="1">
        <v>42478</v>
      </c>
      <c r="E412">
        <v>31</v>
      </c>
      <c r="F412">
        <v>4.2623764420357402</v>
      </c>
      <c r="G412">
        <v>18.536021505376301</v>
      </c>
      <c r="H412">
        <v>29.0322580645161</v>
      </c>
      <c r="I412">
        <v>472.73740672987998</v>
      </c>
      <c r="J412">
        <v>15.24959376548</v>
      </c>
      <c r="K412">
        <v>0</v>
      </c>
      <c r="L412">
        <v>0</v>
      </c>
      <c r="M412">
        <v>0</v>
      </c>
      <c r="N412">
        <v>20</v>
      </c>
      <c r="O412">
        <v>11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4</v>
      </c>
      <c r="Y412">
        <v>5</v>
      </c>
      <c r="Z412">
        <f t="shared" si="18"/>
        <v>1</v>
      </c>
      <c r="AA412">
        <f t="shared" si="19"/>
        <v>472.73740672987998</v>
      </c>
      <c r="AB412">
        <f t="shared" si="20"/>
        <v>31</v>
      </c>
    </row>
    <row r="413" spans="1:28" x14ac:dyDescent="0.3">
      <c r="A413">
        <v>411</v>
      </c>
      <c r="B413">
        <v>411</v>
      </c>
      <c r="C413" t="s">
        <v>435</v>
      </c>
      <c r="D413" s="1">
        <v>42475</v>
      </c>
      <c r="E413">
        <v>29</v>
      </c>
      <c r="F413">
        <v>5.3626609837487402</v>
      </c>
      <c r="G413">
        <v>14.019540229884999</v>
      </c>
      <c r="H413">
        <v>31.034482758620602</v>
      </c>
      <c r="I413">
        <v>417.322873745344</v>
      </c>
      <c r="J413">
        <v>14.390443922253199</v>
      </c>
      <c r="K413">
        <v>0</v>
      </c>
      <c r="L413">
        <v>0</v>
      </c>
      <c r="M413">
        <v>5</v>
      </c>
      <c r="N413">
        <v>20</v>
      </c>
      <c r="O413">
        <v>0</v>
      </c>
      <c r="P413">
        <v>0</v>
      </c>
      <c r="Q413">
        <v>3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</v>
      </c>
      <c r="Y413">
        <v>8</v>
      </c>
      <c r="Z413">
        <f t="shared" si="18"/>
        <v>5</v>
      </c>
      <c r="AA413">
        <f t="shared" si="19"/>
        <v>83.464574749068802</v>
      </c>
      <c r="AB413">
        <f t="shared" si="20"/>
        <v>5.8</v>
      </c>
    </row>
    <row r="414" spans="1:28" x14ac:dyDescent="0.3">
      <c r="A414">
        <v>412</v>
      </c>
      <c r="B414">
        <v>412</v>
      </c>
      <c r="C414" t="s">
        <v>436</v>
      </c>
      <c r="D414" s="1">
        <v>42492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-1</v>
      </c>
      <c r="Y414">
        <v>-1</v>
      </c>
      <c r="Z414">
        <f t="shared" si="18"/>
        <v>0</v>
      </c>
      <c r="AA414" t="str">
        <f t="shared" si="19"/>
        <v/>
      </c>
      <c r="AB414" t="str">
        <f t="shared" si="20"/>
        <v/>
      </c>
    </row>
    <row r="415" spans="1:28" x14ac:dyDescent="0.3">
      <c r="A415">
        <v>413</v>
      </c>
      <c r="B415">
        <v>413</v>
      </c>
      <c r="C415" t="s">
        <v>437</v>
      </c>
      <c r="D415" s="1">
        <v>42462</v>
      </c>
      <c r="E415">
        <v>53</v>
      </c>
      <c r="F415">
        <v>5.96929340071671</v>
      </c>
      <c r="G415">
        <v>15.4012578616352</v>
      </c>
      <c r="H415">
        <v>9.4339622641509404</v>
      </c>
      <c r="I415">
        <v>757.91500923774095</v>
      </c>
      <c r="J415">
        <v>14.300283193164899</v>
      </c>
      <c r="K415">
        <v>1</v>
      </c>
      <c r="L415">
        <v>13</v>
      </c>
      <c r="M415">
        <v>14</v>
      </c>
      <c r="N415">
        <v>6</v>
      </c>
      <c r="O415">
        <v>6</v>
      </c>
      <c r="P415">
        <v>4</v>
      </c>
      <c r="Q415">
        <v>2</v>
      </c>
      <c r="R415">
        <v>0</v>
      </c>
      <c r="S415">
        <v>7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9</v>
      </c>
      <c r="Z415">
        <f t="shared" si="18"/>
        <v>8</v>
      </c>
      <c r="AA415">
        <f t="shared" si="19"/>
        <v>94.739376154717618</v>
      </c>
      <c r="AB415">
        <f t="shared" si="20"/>
        <v>6.625</v>
      </c>
    </row>
    <row r="416" spans="1:28" x14ac:dyDescent="0.3">
      <c r="A416">
        <v>414</v>
      </c>
      <c r="B416">
        <v>414</v>
      </c>
      <c r="C416" t="s">
        <v>438</v>
      </c>
      <c r="D416" s="1">
        <v>42486</v>
      </c>
      <c r="E416">
        <v>16</v>
      </c>
      <c r="F416">
        <v>5.4783715684690604</v>
      </c>
      <c r="G416">
        <v>16.985416666666602</v>
      </c>
      <c r="H416">
        <v>56.25</v>
      </c>
      <c r="I416">
        <v>265.70070405880602</v>
      </c>
      <c r="J416">
        <v>16.606294003675401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1</v>
      </c>
      <c r="Q416">
        <v>2</v>
      </c>
      <c r="R416">
        <v>8</v>
      </c>
      <c r="S416">
        <v>3</v>
      </c>
      <c r="T416">
        <v>1</v>
      </c>
      <c r="U416">
        <v>0</v>
      </c>
      <c r="V416">
        <v>0</v>
      </c>
      <c r="W416">
        <v>0</v>
      </c>
      <c r="X416">
        <v>5</v>
      </c>
      <c r="Y416">
        <v>10</v>
      </c>
      <c r="Z416">
        <f t="shared" si="18"/>
        <v>5</v>
      </c>
      <c r="AA416">
        <f t="shared" si="19"/>
        <v>53.140140811761206</v>
      </c>
      <c r="AB416">
        <f t="shared" si="20"/>
        <v>3.2</v>
      </c>
    </row>
    <row r="417" spans="1:28" x14ac:dyDescent="0.3">
      <c r="A417">
        <v>415</v>
      </c>
      <c r="B417">
        <v>415</v>
      </c>
      <c r="C417" t="s">
        <v>439</v>
      </c>
      <c r="D417" s="1">
        <v>42457</v>
      </c>
      <c r="E417">
        <v>142</v>
      </c>
      <c r="F417">
        <v>3.8517714461549</v>
      </c>
      <c r="G417">
        <v>14.339201877934199</v>
      </c>
      <c r="H417">
        <v>28.169014084507001</v>
      </c>
      <c r="I417">
        <v>1771.9477700309801</v>
      </c>
      <c r="J417">
        <v>12.4785054227534</v>
      </c>
      <c r="K417">
        <v>7</v>
      </c>
      <c r="L417">
        <v>21</v>
      </c>
      <c r="M417">
        <v>8</v>
      </c>
      <c r="N417">
        <v>9</v>
      </c>
      <c r="O417">
        <v>1</v>
      </c>
      <c r="P417">
        <v>1</v>
      </c>
      <c r="Q417">
        <v>4</v>
      </c>
      <c r="R417">
        <v>6</v>
      </c>
      <c r="S417">
        <v>0</v>
      </c>
      <c r="T417">
        <v>12</v>
      </c>
      <c r="U417">
        <v>17</v>
      </c>
      <c r="V417">
        <v>23</v>
      </c>
      <c r="W417">
        <v>33</v>
      </c>
      <c r="X417">
        <v>1</v>
      </c>
      <c r="Y417">
        <v>13</v>
      </c>
      <c r="Z417">
        <f t="shared" si="18"/>
        <v>12</v>
      </c>
      <c r="AA417">
        <f t="shared" si="19"/>
        <v>147.66231416924833</v>
      </c>
      <c r="AB417">
        <f t="shared" si="20"/>
        <v>11.833333333333334</v>
      </c>
    </row>
    <row r="418" spans="1:28" x14ac:dyDescent="0.3">
      <c r="A418">
        <v>416</v>
      </c>
      <c r="B418">
        <v>416</v>
      </c>
      <c r="C418" t="s">
        <v>440</v>
      </c>
      <c r="D418" s="1">
        <v>42458</v>
      </c>
      <c r="E418">
        <v>35</v>
      </c>
      <c r="F418">
        <v>4.1558296302477098</v>
      </c>
      <c r="G418">
        <v>14.68</v>
      </c>
      <c r="H418">
        <v>14.285714285714199</v>
      </c>
      <c r="I418">
        <v>424.44029900559599</v>
      </c>
      <c r="J418">
        <v>12.126865685874099</v>
      </c>
      <c r="K418">
        <v>35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f t="shared" si="18"/>
        <v>0</v>
      </c>
      <c r="AA418" t="str">
        <f t="shared" si="19"/>
        <v/>
      </c>
      <c r="AB418" t="str">
        <f t="shared" si="20"/>
        <v/>
      </c>
    </row>
    <row r="419" spans="1:28" x14ac:dyDescent="0.3">
      <c r="A419">
        <v>417</v>
      </c>
      <c r="B419">
        <v>417</v>
      </c>
      <c r="C419" t="s">
        <v>441</v>
      </c>
      <c r="D419" s="1">
        <v>42471</v>
      </c>
      <c r="E419">
        <v>40</v>
      </c>
      <c r="F419">
        <v>4.0030229783638003</v>
      </c>
      <c r="G419">
        <v>13.178750000000001</v>
      </c>
      <c r="H419">
        <v>22.5</v>
      </c>
      <c r="I419">
        <v>507.13298099635</v>
      </c>
      <c r="J419">
        <v>12.6783245249087</v>
      </c>
      <c r="K419">
        <v>0</v>
      </c>
      <c r="L419">
        <v>0</v>
      </c>
      <c r="M419">
        <v>2</v>
      </c>
      <c r="N419">
        <v>0</v>
      </c>
      <c r="O419">
        <v>4</v>
      </c>
      <c r="P419">
        <v>5</v>
      </c>
      <c r="Q419">
        <v>13</v>
      </c>
      <c r="R419">
        <v>6</v>
      </c>
      <c r="S419">
        <v>3</v>
      </c>
      <c r="T419">
        <v>5</v>
      </c>
      <c r="U419">
        <v>0</v>
      </c>
      <c r="V419">
        <v>1</v>
      </c>
      <c r="W419">
        <v>1</v>
      </c>
      <c r="X419">
        <v>3</v>
      </c>
      <c r="Y419">
        <v>13</v>
      </c>
      <c r="Z419">
        <f t="shared" si="18"/>
        <v>10</v>
      </c>
      <c r="AA419">
        <f t="shared" si="19"/>
        <v>50.713298099634997</v>
      </c>
      <c r="AB419">
        <f t="shared" si="20"/>
        <v>4</v>
      </c>
    </row>
    <row r="420" spans="1:28" x14ac:dyDescent="0.3">
      <c r="A420">
        <v>418</v>
      </c>
      <c r="B420">
        <v>418</v>
      </c>
      <c r="C420" t="s">
        <v>442</v>
      </c>
      <c r="D420" s="1">
        <v>42460</v>
      </c>
      <c r="E420">
        <v>494</v>
      </c>
      <c r="F420">
        <v>3.9852457433577602</v>
      </c>
      <c r="G420">
        <v>13.5587381916329</v>
      </c>
      <c r="H420">
        <v>56.275303643724698</v>
      </c>
      <c r="I420">
        <v>7069.1260123270004</v>
      </c>
      <c r="J420">
        <v>14.3099716848724</v>
      </c>
      <c r="K420">
        <v>18</v>
      </c>
      <c r="L420">
        <v>0</v>
      </c>
      <c r="M420">
        <v>2</v>
      </c>
      <c r="N420">
        <v>60</v>
      </c>
      <c r="O420">
        <v>56</v>
      </c>
      <c r="P420">
        <v>45</v>
      </c>
      <c r="Q420">
        <v>52</v>
      </c>
      <c r="R420">
        <v>56</v>
      </c>
      <c r="S420">
        <v>38</v>
      </c>
      <c r="T420">
        <v>9</v>
      </c>
      <c r="U420">
        <v>49</v>
      </c>
      <c r="V420">
        <v>51</v>
      </c>
      <c r="W420">
        <v>58</v>
      </c>
      <c r="X420">
        <v>1</v>
      </c>
      <c r="Y420">
        <v>13</v>
      </c>
      <c r="Z420">
        <f t="shared" si="18"/>
        <v>12</v>
      </c>
      <c r="AA420">
        <f t="shared" si="19"/>
        <v>589.0938343605834</v>
      </c>
      <c r="AB420">
        <f t="shared" si="20"/>
        <v>41.166666666666664</v>
      </c>
    </row>
    <row r="421" spans="1:28" x14ac:dyDescent="0.3">
      <c r="A421">
        <v>419</v>
      </c>
      <c r="B421">
        <v>419</v>
      </c>
      <c r="C421" t="s">
        <v>443</v>
      </c>
      <c r="D421" s="1">
        <v>42488</v>
      </c>
      <c r="E421">
        <v>44</v>
      </c>
      <c r="F421">
        <v>3.84903692874662</v>
      </c>
      <c r="G421">
        <v>14.989393939393899</v>
      </c>
      <c r="H421">
        <v>34.090909090909001</v>
      </c>
      <c r="I421">
        <v>563.97273012125004</v>
      </c>
      <c r="J421">
        <v>12.817562048210201</v>
      </c>
      <c r="K421">
        <v>0</v>
      </c>
      <c r="L421">
        <v>0</v>
      </c>
      <c r="M421">
        <v>0</v>
      </c>
      <c r="N421">
        <v>0</v>
      </c>
      <c r="O421">
        <v>27</v>
      </c>
      <c r="P421">
        <v>17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5</v>
      </c>
      <c r="Y421">
        <v>6</v>
      </c>
      <c r="Z421">
        <f t="shared" si="18"/>
        <v>1</v>
      </c>
      <c r="AA421">
        <f t="shared" si="19"/>
        <v>563.97273012125004</v>
      </c>
      <c r="AB421">
        <f t="shared" si="20"/>
        <v>44</v>
      </c>
    </row>
    <row r="422" spans="1:28" x14ac:dyDescent="0.3">
      <c r="A422">
        <v>420</v>
      </c>
      <c r="B422">
        <v>420</v>
      </c>
      <c r="C422" t="s">
        <v>444</v>
      </c>
      <c r="D422" s="1">
        <v>42478</v>
      </c>
      <c r="E422">
        <v>342</v>
      </c>
      <c r="F422">
        <v>4.03996931072757</v>
      </c>
      <c r="G422">
        <v>14.2216374269005</v>
      </c>
      <c r="H422">
        <v>22.514619883040901</v>
      </c>
      <c r="I422">
        <v>4332.0059631204904</v>
      </c>
      <c r="J422">
        <v>12.6666841026915</v>
      </c>
      <c r="K422">
        <v>0</v>
      </c>
      <c r="L422">
        <v>0</v>
      </c>
      <c r="M422">
        <v>0</v>
      </c>
      <c r="N422">
        <v>18</v>
      </c>
      <c r="O422">
        <v>50</v>
      </c>
      <c r="P422">
        <v>52</v>
      </c>
      <c r="Q422">
        <v>55</v>
      </c>
      <c r="R422">
        <v>26</v>
      </c>
      <c r="S422">
        <v>32</v>
      </c>
      <c r="T422">
        <v>26</v>
      </c>
      <c r="U422">
        <v>48</v>
      </c>
      <c r="V422">
        <v>20</v>
      </c>
      <c r="W422">
        <v>15</v>
      </c>
      <c r="X422">
        <v>4</v>
      </c>
      <c r="Y422">
        <v>13</v>
      </c>
      <c r="Z422">
        <f t="shared" si="18"/>
        <v>9</v>
      </c>
      <c r="AA422">
        <f t="shared" si="19"/>
        <v>481.33399590227668</v>
      </c>
      <c r="AB422">
        <f t="shared" si="20"/>
        <v>38</v>
      </c>
    </row>
    <row r="423" spans="1:28" x14ac:dyDescent="0.3">
      <c r="A423">
        <v>421</v>
      </c>
      <c r="B423">
        <v>421</v>
      </c>
      <c r="C423" t="s">
        <v>445</v>
      </c>
      <c r="D423" s="1">
        <v>42484</v>
      </c>
      <c r="E423">
        <v>44</v>
      </c>
      <c r="F423">
        <v>5.4404431178450299</v>
      </c>
      <c r="G423">
        <v>13.8261363636363</v>
      </c>
      <c r="H423">
        <v>27.272727272727199</v>
      </c>
      <c r="I423">
        <v>637.59669668518302</v>
      </c>
      <c r="J423">
        <v>14.4908340155723</v>
      </c>
      <c r="K423">
        <v>0</v>
      </c>
      <c r="L423">
        <v>0</v>
      </c>
      <c r="M423">
        <v>0</v>
      </c>
      <c r="N423">
        <v>11</v>
      </c>
      <c r="O423">
        <v>4</v>
      </c>
      <c r="P423">
        <v>0</v>
      </c>
      <c r="Q423">
        <v>0</v>
      </c>
      <c r="R423">
        <v>6</v>
      </c>
      <c r="S423">
        <v>8</v>
      </c>
      <c r="T423">
        <v>3</v>
      </c>
      <c r="U423">
        <v>0</v>
      </c>
      <c r="V423">
        <v>12</v>
      </c>
      <c r="W423">
        <v>0</v>
      </c>
      <c r="X423">
        <v>4</v>
      </c>
      <c r="Y423">
        <v>12</v>
      </c>
      <c r="Z423">
        <f t="shared" si="18"/>
        <v>8</v>
      </c>
      <c r="AA423">
        <f t="shared" si="19"/>
        <v>79.699587085647877</v>
      </c>
      <c r="AB423">
        <f t="shared" si="20"/>
        <v>5.5</v>
      </c>
    </row>
    <row r="424" spans="1:28" x14ac:dyDescent="0.3">
      <c r="A424">
        <v>422</v>
      </c>
      <c r="B424">
        <v>422</v>
      </c>
      <c r="C424" t="s">
        <v>446</v>
      </c>
      <c r="D424" s="1">
        <v>42471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-1</v>
      </c>
      <c r="Y424">
        <v>-1</v>
      </c>
      <c r="Z424">
        <f t="shared" si="18"/>
        <v>0</v>
      </c>
      <c r="AA424" t="str">
        <f t="shared" si="19"/>
        <v/>
      </c>
      <c r="AB424" t="str">
        <f t="shared" si="20"/>
        <v/>
      </c>
    </row>
    <row r="425" spans="1:28" x14ac:dyDescent="0.3">
      <c r="A425">
        <v>423</v>
      </c>
      <c r="B425">
        <v>423</v>
      </c>
      <c r="C425" t="s">
        <v>447</v>
      </c>
      <c r="D425" s="1">
        <v>42502</v>
      </c>
      <c r="E425">
        <v>348</v>
      </c>
      <c r="F425">
        <v>2.8533632477881601</v>
      </c>
      <c r="G425">
        <v>13.2289272030651</v>
      </c>
      <c r="H425">
        <v>41.379310344827502</v>
      </c>
      <c r="I425">
        <v>4039.5711473647498</v>
      </c>
      <c r="J425">
        <v>11.6079630671401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14</v>
      </c>
      <c r="R425">
        <v>48</v>
      </c>
      <c r="S425">
        <v>53</v>
      </c>
      <c r="T425">
        <v>50</v>
      </c>
      <c r="U425">
        <v>72</v>
      </c>
      <c r="V425">
        <v>49</v>
      </c>
      <c r="W425">
        <v>62</v>
      </c>
      <c r="X425">
        <v>7</v>
      </c>
      <c r="Y425">
        <v>13</v>
      </c>
      <c r="Z425">
        <f t="shared" si="18"/>
        <v>6</v>
      </c>
      <c r="AA425">
        <f t="shared" si="19"/>
        <v>673.261857894125</v>
      </c>
      <c r="AB425">
        <f t="shared" si="20"/>
        <v>58</v>
      </c>
    </row>
    <row r="426" spans="1:28" x14ac:dyDescent="0.3">
      <c r="A426">
        <v>424</v>
      </c>
      <c r="B426">
        <v>424</v>
      </c>
      <c r="C426" t="s">
        <v>448</v>
      </c>
      <c r="D426" s="1">
        <v>42462</v>
      </c>
      <c r="E426">
        <v>241</v>
      </c>
      <c r="F426">
        <v>4.147186029767</v>
      </c>
      <c r="G426">
        <v>13.318118948824299</v>
      </c>
      <c r="H426">
        <v>38.174273858921097</v>
      </c>
      <c r="I426">
        <v>3210.7777492553801</v>
      </c>
      <c r="J426">
        <v>13.3227292500223</v>
      </c>
      <c r="K426">
        <v>19</v>
      </c>
      <c r="L426">
        <v>27</v>
      </c>
      <c r="M426">
        <v>24</v>
      </c>
      <c r="N426">
        <v>0</v>
      </c>
      <c r="O426">
        <v>0</v>
      </c>
      <c r="P426">
        <v>29</v>
      </c>
      <c r="Q426">
        <v>26</v>
      </c>
      <c r="R426">
        <v>15</v>
      </c>
      <c r="S426">
        <v>37</v>
      </c>
      <c r="T426">
        <v>29</v>
      </c>
      <c r="U426">
        <v>0</v>
      </c>
      <c r="V426">
        <v>0</v>
      </c>
      <c r="W426">
        <v>35</v>
      </c>
      <c r="X426">
        <v>1</v>
      </c>
      <c r="Y426">
        <v>13</v>
      </c>
      <c r="Z426">
        <f t="shared" si="18"/>
        <v>12</v>
      </c>
      <c r="AA426">
        <f t="shared" si="19"/>
        <v>267.56481243794832</v>
      </c>
      <c r="AB426">
        <f t="shared" si="20"/>
        <v>20.083333333333332</v>
      </c>
    </row>
    <row r="427" spans="1:28" x14ac:dyDescent="0.3">
      <c r="A427">
        <v>425</v>
      </c>
      <c r="B427">
        <v>425</v>
      </c>
      <c r="C427" t="s">
        <v>449</v>
      </c>
      <c r="D427" s="1">
        <v>42479</v>
      </c>
      <c r="E427">
        <v>436</v>
      </c>
      <c r="F427">
        <v>5.1506369982657398</v>
      </c>
      <c r="G427">
        <v>16.5381498470948</v>
      </c>
      <c r="H427">
        <v>32.110091743119199</v>
      </c>
      <c r="I427">
        <v>6603.6996826328304</v>
      </c>
      <c r="J427">
        <v>15.1461001895248</v>
      </c>
      <c r="K427">
        <v>0</v>
      </c>
      <c r="L427">
        <v>0</v>
      </c>
      <c r="M427">
        <v>0</v>
      </c>
      <c r="N427">
        <v>81</v>
      </c>
      <c r="O427">
        <v>102</v>
      </c>
      <c r="P427">
        <v>93</v>
      </c>
      <c r="Q427">
        <v>80</v>
      </c>
      <c r="R427">
        <v>80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4</v>
      </c>
      <c r="Y427">
        <v>8</v>
      </c>
      <c r="Z427">
        <f t="shared" si="18"/>
        <v>4</v>
      </c>
      <c r="AA427">
        <f t="shared" si="19"/>
        <v>1650.9249206582076</v>
      </c>
      <c r="AB427">
        <f t="shared" si="20"/>
        <v>109</v>
      </c>
    </row>
    <row r="428" spans="1:28" x14ac:dyDescent="0.3">
      <c r="A428">
        <v>426</v>
      </c>
      <c r="B428">
        <v>426</v>
      </c>
      <c r="C428" t="s">
        <v>450</v>
      </c>
      <c r="D428" s="1">
        <v>42461</v>
      </c>
      <c r="E428">
        <v>19</v>
      </c>
      <c r="F428">
        <v>3.8404759584347401</v>
      </c>
      <c r="G428">
        <v>12.7912280701754</v>
      </c>
      <c r="H428">
        <v>21.052631578947299</v>
      </c>
      <c r="I428">
        <v>224.786392669251</v>
      </c>
      <c r="J428">
        <v>11.8308627720658</v>
      </c>
      <c r="K428">
        <v>10</v>
      </c>
      <c r="L428">
        <v>6</v>
      </c>
      <c r="M428">
        <v>0</v>
      </c>
      <c r="N428">
        <v>0</v>
      </c>
      <c r="O428">
        <v>0</v>
      </c>
      <c r="P428">
        <v>0</v>
      </c>
      <c r="Q428">
        <v>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7</v>
      </c>
      <c r="Z428">
        <f t="shared" si="18"/>
        <v>6</v>
      </c>
      <c r="AA428">
        <f t="shared" si="19"/>
        <v>37.464398778208498</v>
      </c>
      <c r="AB428">
        <f t="shared" si="20"/>
        <v>3.1666666666666665</v>
      </c>
    </row>
    <row r="429" spans="1:28" x14ac:dyDescent="0.3">
      <c r="A429">
        <v>427</v>
      </c>
      <c r="B429">
        <v>427</v>
      </c>
      <c r="C429" t="s">
        <v>451</v>
      </c>
      <c r="D429" s="1">
        <v>42466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-1</v>
      </c>
      <c r="Y429">
        <v>-1</v>
      </c>
      <c r="Z429">
        <f t="shared" si="18"/>
        <v>0</v>
      </c>
      <c r="AA429" t="str">
        <f t="shared" si="19"/>
        <v/>
      </c>
      <c r="AB429" t="str">
        <f t="shared" si="20"/>
        <v/>
      </c>
    </row>
    <row r="430" spans="1:28" x14ac:dyDescent="0.3">
      <c r="A430">
        <v>428</v>
      </c>
      <c r="B430">
        <v>428</v>
      </c>
      <c r="C430" t="s">
        <v>452</v>
      </c>
      <c r="D430" s="1">
        <v>42487</v>
      </c>
      <c r="E430">
        <v>320</v>
      </c>
      <c r="F430">
        <v>3.3410823691699698</v>
      </c>
      <c r="G430">
        <v>13.1211458333333</v>
      </c>
      <c r="H430">
        <v>43.4375</v>
      </c>
      <c r="I430">
        <v>4035.45445191403</v>
      </c>
      <c r="J430">
        <v>12.6107951622313</v>
      </c>
      <c r="K430">
        <v>0</v>
      </c>
      <c r="L430">
        <v>0</v>
      </c>
      <c r="M430">
        <v>0</v>
      </c>
      <c r="N430">
        <v>0</v>
      </c>
      <c r="O430">
        <v>22</v>
      </c>
      <c r="P430">
        <v>37</v>
      </c>
      <c r="Q430">
        <v>50</v>
      </c>
      <c r="R430">
        <v>29</v>
      </c>
      <c r="S430">
        <v>26</v>
      </c>
      <c r="T430">
        <v>35</v>
      </c>
      <c r="U430">
        <v>66</v>
      </c>
      <c r="V430">
        <v>32</v>
      </c>
      <c r="W430">
        <v>23</v>
      </c>
      <c r="X430">
        <v>5</v>
      </c>
      <c r="Y430">
        <v>13</v>
      </c>
      <c r="Z430">
        <f t="shared" si="18"/>
        <v>8</v>
      </c>
      <c r="AA430">
        <f t="shared" si="19"/>
        <v>504.43180648925374</v>
      </c>
      <c r="AB430">
        <f t="shared" si="20"/>
        <v>40</v>
      </c>
    </row>
    <row r="431" spans="1:28" x14ac:dyDescent="0.3">
      <c r="A431">
        <v>429</v>
      </c>
      <c r="B431">
        <v>429</v>
      </c>
      <c r="C431" t="s">
        <v>453</v>
      </c>
      <c r="D431" s="1">
        <v>42474</v>
      </c>
      <c r="E431">
        <v>230</v>
      </c>
      <c r="F431">
        <v>4.7131635382800701</v>
      </c>
      <c r="G431">
        <v>14.1532608695652</v>
      </c>
      <c r="H431">
        <v>31.739130434782599</v>
      </c>
      <c r="I431">
        <v>3241.9820451106202</v>
      </c>
      <c r="J431">
        <v>14.095574109176599</v>
      </c>
      <c r="K431">
        <v>0</v>
      </c>
      <c r="L431">
        <v>0</v>
      </c>
      <c r="M431">
        <v>13</v>
      </c>
      <c r="N431">
        <v>36</v>
      </c>
      <c r="O431">
        <v>32</v>
      </c>
      <c r="P431">
        <v>45</v>
      </c>
      <c r="Q431">
        <v>29</v>
      </c>
      <c r="R431">
        <v>14</v>
      </c>
      <c r="S431">
        <v>12</v>
      </c>
      <c r="T431">
        <v>24</v>
      </c>
      <c r="U431">
        <v>10</v>
      </c>
      <c r="V431">
        <v>6</v>
      </c>
      <c r="W431">
        <v>9</v>
      </c>
      <c r="X431">
        <v>3</v>
      </c>
      <c r="Y431">
        <v>13</v>
      </c>
      <c r="Z431">
        <f t="shared" si="18"/>
        <v>10</v>
      </c>
      <c r="AA431">
        <f t="shared" si="19"/>
        <v>324.19820451106204</v>
      </c>
      <c r="AB431">
        <f t="shared" si="20"/>
        <v>23</v>
      </c>
    </row>
    <row r="432" spans="1:28" x14ac:dyDescent="0.3">
      <c r="A432">
        <v>430</v>
      </c>
      <c r="B432">
        <v>430</v>
      </c>
      <c r="C432" t="s">
        <v>454</v>
      </c>
      <c r="D432" s="1">
        <v>42466</v>
      </c>
      <c r="E432">
        <v>286</v>
      </c>
      <c r="F432">
        <v>3.7998659225373199</v>
      </c>
      <c r="G432">
        <v>13.4558857808857</v>
      </c>
      <c r="H432">
        <v>31.818181818181799</v>
      </c>
      <c r="I432">
        <v>3611.0233809729398</v>
      </c>
      <c r="J432">
        <v>12.6259558775277</v>
      </c>
      <c r="K432">
        <v>0</v>
      </c>
      <c r="L432">
        <v>29</v>
      </c>
      <c r="M432">
        <v>41</v>
      </c>
      <c r="N432">
        <v>26</v>
      </c>
      <c r="O432">
        <v>22</v>
      </c>
      <c r="P432">
        <v>23</v>
      </c>
      <c r="Q432">
        <v>38</v>
      </c>
      <c r="R432">
        <v>19</v>
      </c>
      <c r="S432">
        <v>20</v>
      </c>
      <c r="T432">
        <v>15</v>
      </c>
      <c r="U432">
        <v>18</v>
      </c>
      <c r="V432">
        <v>13</v>
      </c>
      <c r="W432">
        <v>22</v>
      </c>
      <c r="X432">
        <v>2</v>
      </c>
      <c r="Y432">
        <v>13</v>
      </c>
      <c r="Z432">
        <f t="shared" si="18"/>
        <v>11</v>
      </c>
      <c r="AA432">
        <f t="shared" si="19"/>
        <v>328.27485281572177</v>
      </c>
      <c r="AB432">
        <f t="shared" si="20"/>
        <v>26</v>
      </c>
    </row>
    <row r="433" spans="1:28" x14ac:dyDescent="0.3">
      <c r="A433">
        <v>431</v>
      </c>
      <c r="B433">
        <v>431</v>
      </c>
      <c r="C433" t="s">
        <v>455</v>
      </c>
      <c r="D433" s="1">
        <v>42488</v>
      </c>
      <c r="E433">
        <v>317</v>
      </c>
      <c r="F433">
        <v>2.96777223839119</v>
      </c>
      <c r="G433">
        <v>11.8825446898002</v>
      </c>
      <c r="H433">
        <v>34.384858044163998</v>
      </c>
      <c r="I433">
        <v>3578.67740436348</v>
      </c>
      <c r="J433">
        <v>11.289203168339</v>
      </c>
      <c r="K433">
        <v>0</v>
      </c>
      <c r="L433">
        <v>0</v>
      </c>
      <c r="M433">
        <v>0</v>
      </c>
      <c r="N433">
        <v>0</v>
      </c>
      <c r="O433">
        <v>26</v>
      </c>
      <c r="P433">
        <v>11</v>
      </c>
      <c r="Q433">
        <v>24</v>
      </c>
      <c r="R433">
        <v>72</v>
      </c>
      <c r="S433">
        <v>35</v>
      </c>
      <c r="T433">
        <v>62</v>
      </c>
      <c r="U433">
        <v>35</v>
      </c>
      <c r="V433">
        <v>20</v>
      </c>
      <c r="W433">
        <v>32</v>
      </c>
      <c r="X433">
        <v>5</v>
      </c>
      <c r="Y433">
        <v>13</v>
      </c>
      <c r="Z433">
        <f t="shared" si="18"/>
        <v>8</v>
      </c>
      <c r="AA433">
        <f t="shared" si="19"/>
        <v>447.334675545435</v>
      </c>
      <c r="AB433">
        <f t="shared" si="20"/>
        <v>39.625</v>
      </c>
    </row>
    <row r="434" spans="1:28" x14ac:dyDescent="0.3">
      <c r="A434">
        <v>432</v>
      </c>
      <c r="B434">
        <v>432</v>
      </c>
      <c r="C434" t="s">
        <v>456</v>
      </c>
      <c r="D434" s="1">
        <v>42457</v>
      </c>
      <c r="E434">
        <v>358</v>
      </c>
      <c r="F434">
        <v>5.5952757759817198</v>
      </c>
      <c r="G434">
        <v>16.905027932960799</v>
      </c>
      <c r="H434">
        <v>28.491620111731802</v>
      </c>
      <c r="I434">
        <v>5456.6420437705301</v>
      </c>
      <c r="J434">
        <v>15.242016882040501</v>
      </c>
      <c r="K434">
        <v>22</v>
      </c>
      <c r="L434">
        <v>28</v>
      </c>
      <c r="M434">
        <v>31</v>
      </c>
      <c r="N434">
        <v>26</v>
      </c>
      <c r="O434">
        <v>15</v>
      </c>
      <c r="P434">
        <v>45</v>
      </c>
      <c r="Q434">
        <v>48</v>
      </c>
      <c r="R434">
        <v>16</v>
      </c>
      <c r="S434">
        <v>30</v>
      </c>
      <c r="T434">
        <v>34</v>
      </c>
      <c r="U434">
        <v>24</v>
      </c>
      <c r="V434">
        <v>11</v>
      </c>
      <c r="W434">
        <v>28</v>
      </c>
      <c r="X434">
        <v>1</v>
      </c>
      <c r="Y434">
        <v>13</v>
      </c>
      <c r="Z434">
        <f t="shared" si="18"/>
        <v>12</v>
      </c>
      <c r="AA434">
        <f t="shared" si="19"/>
        <v>454.72017031421086</v>
      </c>
      <c r="AB434">
        <f t="shared" si="20"/>
        <v>29.833333333333332</v>
      </c>
    </row>
    <row r="435" spans="1:28" x14ac:dyDescent="0.3">
      <c r="A435">
        <v>433</v>
      </c>
      <c r="B435">
        <v>433</v>
      </c>
      <c r="C435" s="2" t="s">
        <v>457</v>
      </c>
      <c r="D435" s="1">
        <v>42490</v>
      </c>
      <c r="E435">
        <v>380</v>
      </c>
      <c r="F435">
        <v>3.5179720617735999</v>
      </c>
      <c r="G435">
        <v>13.1529824561403</v>
      </c>
      <c r="H435">
        <v>45.5263157894736</v>
      </c>
      <c r="I435">
        <v>4802.6651273772604</v>
      </c>
      <c r="J435">
        <v>12.6385924404664</v>
      </c>
      <c r="K435">
        <v>0</v>
      </c>
      <c r="L435">
        <v>0</v>
      </c>
      <c r="M435">
        <v>0</v>
      </c>
      <c r="N435">
        <v>0</v>
      </c>
      <c r="O435">
        <v>9</v>
      </c>
      <c r="P435">
        <v>14</v>
      </c>
      <c r="Q435">
        <v>17</v>
      </c>
      <c r="R435">
        <v>33</v>
      </c>
      <c r="S435">
        <v>20</v>
      </c>
      <c r="T435">
        <v>50</v>
      </c>
      <c r="U435">
        <v>86</v>
      </c>
      <c r="V435">
        <v>90</v>
      </c>
      <c r="W435">
        <v>61</v>
      </c>
      <c r="X435">
        <v>5</v>
      </c>
      <c r="Y435">
        <v>13</v>
      </c>
      <c r="Z435">
        <f t="shared" si="18"/>
        <v>8</v>
      </c>
      <c r="AA435">
        <f t="shared" si="19"/>
        <v>600.33314092215755</v>
      </c>
      <c r="AB435">
        <f t="shared" si="20"/>
        <v>47.5</v>
      </c>
    </row>
    <row r="436" spans="1:28" x14ac:dyDescent="0.3">
      <c r="A436">
        <v>434</v>
      </c>
      <c r="B436">
        <v>434</v>
      </c>
      <c r="C436" s="2" t="s">
        <v>458</v>
      </c>
      <c r="D436" s="1">
        <v>42476</v>
      </c>
      <c r="E436">
        <v>230</v>
      </c>
      <c r="F436">
        <v>4.9867728655711403</v>
      </c>
      <c r="G436">
        <v>15.0292028985507</v>
      </c>
      <c r="H436">
        <v>23.9130434782608</v>
      </c>
      <c r="I436">
        <v>3325.7184621035099</v>
      </c>
      <c r="J436">
        <v>14.459645487406499</v>
      </c>
      <c r="K436">
        <v>0</v>
      </c>
      <c r="L436">
        <v>0</v>
      </c>
      <c r="M436">
        <v>7</v>
      </c>
      <c r="N436">
        <v>49</v>
      </c>
      <c r="O436">
        <v>18</v>
      </c>
      <c r="P436">
        <v>54</v>
      </c>
      <c r="Q436">
        <v>49</v>
      </c>
      <c r="R436">
        <v>9</v>
      </c>
      <c r="S436">
        <v>0</v>
      </c>
      <c r="T436">
        <v>0</v>
      </c>
      <c r="U436">
        <v>0</v>
      </c>
      <c r="V436">
        <v>25</v>
      </c>
      <c r="W436">
        <v>19</v>
      </c>
      <c r="X436">
        <v>3</v>
      </c>
      <c r="Y436">
        <v>13</v>
      </c>
      <c r="Z436">
        <f t="shared" si="18"/>
        <v>10</v>
      </c>
      <c r="AA436">
        <f t="shared" si="19"/>
        <v>332.571846210351</v>
      </c>
      <c r="AB436">
        <f t="shared" si="20"/>
        <v>23</v>
      </c>
    </row>
    <row r="437" spans="1:28" x14ac:dyDescent="0.3">
      <c r="A437">
        <v>435</v>
      </c>
      <c r="B437">
        <v>435</v>
      </c>
      <c r="C437" t="s">
        <v>459</v>
      </c>
      <c r="D437" s="1">
        <v>42490</v>
      </c>
      <c r="E437">
        <v>63</v>
      </c>
      <c r="F437">
        <v>7.3642039199348401</v>
      </c>
      <c r="G437">
        <v>17.504232804232799</v>
      </c>
      <c r="H437">
        <v>44.4444444444444</v>
      </c>
      <c r="I437">
        <v>1579.30046627706</v>
      </c>
      <c r="J437">
        <v>25.068261369477199</v>
      </c>
      <c r="K437">
        <v>0</v>
      </c>
      <c r="L437">
        <v>0</v>
      </c>
      <c r="M437">
        <v>0</v>
      </c>
      <c r="N437">
        <v>0</v>
      </c>
      <c r="O437">
        <v>6</v>
      </c>
      <c r="P437">
        <v>10</v>
      </c>
      <c r="Q437">
        <v>5</v>
      </c>
      <c r="R437">
        <v>11</v>
      </c>
      <c r="S437">
        <v>11</v>
      </c>
      <c r="T437">
        <v>6</v>
      </c>
      <c r="U437">
        <v>6</v>
      </c>
      <c r="V437">
        <v>0</v>
      </c>
      <c r="W437">
        <v>8</v>
      </c>
      <c r="X437">
        <v>5</v>
      </c>
      <c r="Y437">
        <v>13</v>
      </c>
      <c r="Z437">
        <f t="shared" si="18"/>
        <v>8</v>
      </c>
      <c r="AA437">
        <f t="shared" si="19"/>
        <v>197.4125582846325</v>
      </c>
      <c r="AB437">
        <f t="shared" si="20"/>
        <v>7.875</v>
      </c>
    </row>
    <row r="438" spans="1:28" x14ac:dyDescent="0.3">
      <c r="A438">
        <v>436</v>
      </c>
      <c r="B438">
        <v>436</v>
      </c>
      <c r="C438" t="s">
        <v>460</v>
      </c>
      <c r="D438" s="1">
        <v>42459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-1</v>
      </c>
      <c r="Y438">
        <v>-1</v>
      </c>
      <c r="Z438">
        <f t="shared" si="18"/>
        <v>0</v>
      </c>
      <c r="AA438" t="str">
        <f t="shared" si="19"/>
        <v/>
      </c>
      <c r="AB438" t="str">
        <f t="shared" si="20"/>
        <v/>
      </c>
    </row>
    <row r="439" spans="1:28" x14ac:dyDescent="0.3">
      <c r="A439">
        <v>437</v>
      </c>
      <c r="B439">
        <v>437</v>
      </c>
      <c r="C439" t="s">
        <v>461</v>
      </c>
      <c r="D439" s="1">
        <v>42472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-1</v>
      </c>
      <c r="Y439">
        <v>-1</v>
      </c>
      <c r="Z439">
        <f t="shared" si="18"/>
        <v>0</v>
      </c>
      <c r="AA439" t="str">
        <f t="shared" si="19"/>
        <v/>
      </c>
      <c r="AB439" t="str">
        <f t="shared" si="20"/>
        <v/>
      </c>
    </row>
    <row r="440" spans="1:28" x14ac:dyDescent="0.3">
      <c r="A440">
        <v>438</v>
      </c>
      <c r="B440">
        <v>438</v>
      </c>
      <c r="C440" t="s">
        <v>462</v>
      </c>
      <c r="D440" s="1">
        <v>42489</v>
      </c>
      <c r="E440">
        <v>34</v>
      </c>
      <c r="F440">
        <v>4.3028599959501097</v>
      </c>
      <c r="G440">
        <v>13.425000000000001</v>
      </c>
      <c r="H440">
        <v>0</v>
      </c>
      <c r="I440">
        <v>397.02008665664101</v>
      </c>
      <c r="J440">
        <v>11.6770613722541</v>
      </c>
      <c r="K440">
        <v>0</v>
      </c>
      <c r="L440">
        <v>0</v>
      </c>
      <c r="M440">
        <v>0</v>
      </c>
      <c r="N440">
        <v>0</v>
      </c>
      <c r="O440">
        <v>15</v>
      </c>
      <c r="P440">
        <v>12</v>
      </c>
      <c r="Q440">
        <v>4</v>
      </c>
      <c r="R440">
        <v>0</v>
      </c>
      <c r="S440">
        <v>1</v>
      </c>
      <c r="T440">
        <v>0</v>
      </c>
      <c r="U440">
        <v>2</v>
      </c>
      <c r="V440">
        <v>0</v>
      </c>
      <c r="W440">
        <v>0</v>
      </c>
      <c r="X440">
        <v>5</v>
      </c>
      <c r="Y440">
        <v>11</v>
      </c>
      <c r="Z440">
        <f t="shared" si="18"/>
        <v>6</v>
      </c>
      <c r="AA440">
        <f t="shared" si="19"/>
        <v>66.170014442773507</v>
      </c>
      <c r="AB440">
        <f t="shared" si="20"/>
        <v>5.666666666666667</v>
      </c>
    </row>
    <row r="441" spans="1:28" x14ac:dyDescent="0.3">
      <c r="A441">
        <v>439</v>
      </c>
      <c r="B441">
        <v>439</v>
      </c>
      <c r="C441" t="s">
        <v>463</v>
      </c>
      <c r="D441" s="1">
        <v>42469</v>
      </c>
      <c r="E441">
        <v>28</v>
      </c>
      <c r="F441">
        <v>3.6074903820377102</v>
      </c>
      <c r="G441">
        <v>17.369047619047599</v>
      </c>
      <c r="H441">
        <v>57.142857142857103</v>
      </c>
      <c r="I441">
        <v>425.68771629777802</v>
      </c>
      <c r="J441">
        <v>15.2031327249206</v>
      </c>
      <c r="K441">
        <v>0</v>
      </c>
      <c r="L441">
        <v>1</v>
      </c>
      <c r="M441">
        <v>6</v>
      </c>
      <c r="N441">
        <v>6</v>
      </c>
      <c r="O441">
        <v>2</v>
      </c>
      <c r="P441">
        <v>2</v>
      </c>
      <c r="Q441">
        <v>3</v>
      </c>
      <c r="R441">
        <v>3</v>
      </c>
      <c r="S441">
        <v>0</v>
      </c>
      <c r="T441">
        <v>2</v>
      </c>
      <c r="U441">
        <v>0</v>
      </c>
      <c r="V441">
        <v>2</v>
      </c>
      <c r="W441">
        <v>1</v>
      </c>
      <c r="X441">
        <v>2</v>
      </c>
      <c r="Y441">
        <v>13</v>
      </c>
      <c r="Z441">
        <f t="shared" si="18"/>
        <v>11</v>
      </c>
      <c r="AA441">
        <f t="shared" si="19"/>
        <v>38.698883299798005</v>
      </c>
      <c r="AB441">
        <f t="shared" si="20"/>
        <v>2.5454545454545454</v>
      </c>
    </row>
    <row r="442" spans="1:28" x14ac:dyDescent="0.3">
      <c r="A442">
        <v>440</v>
      </c>
      <c r="B442">
        <v>440</v>
      </c>
      <c r="C442" t="s">
        <v>464</v>
      </c>
      <c r="D442" s="1">
        <v>42471</v>
      </c>
      <c r="E442">
        <v>37</v>
      </c>
      <c r="F442">
        <v>3.1777169690848499</v>
      </c>
      <c r="G442">
        <v>12.2725225225225</v>
      </c>
      <c r="H442">
        <v>35.135135135135101</v>
      </c>
      <c r="I442">
        <v>417.60494624400798</v>
      </c>
      <c r="J442">
        <v>11.286620168757</v>
      </c>
      <c r="K442">
        <v>0</v>
      </c>
      <c r="L442">
        <v>0</v>
      </c>
      <c r="M442">
        <v>3</v>
      </c>
      <c r="N442">
        <v>15</v>
      </c>
      <c r="O442">
        <v>8</v>
      </c>
      <c r="P442">
        <v>11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>
        <v>6</v>
      </c>
      <c r="Z442">
        <f t="shared" si="18"/>
        <v>3</v>
      </c>
      <c r="AA442">
        <f t="shared" si="19"/>
        <v>139.20164874800267</v>
      </c>
      <c r="AB442">
        <f t="shared" si="20"/>
        <v>12.333333333333334</v>
      </c>
    </row>
    <row r="443" spans="1:28" x14ac:dyDescent="0.3">
      <c r="A443">
        <v>441</v>
      </c>
      <c r="B443">
        <v>441</v>
      </c>
      <c r="C443" t="s">
        <v>465</v>
      </c>
      <c r="D443" s="1">
        <v>42472</v>
      </c>
      <c r="E443">
        <v>301</v>
      </c>
      <c r="F443">
        <v>4.4079211688149096</v>
      </c>
      <c r="G443">
        <v>15.1986157253599</v>
      </c>
      <c r="H443">
        <v>37.873754152823899</v>
      </c>
      <c r="I443">
        <v>4226.3953100090703</v>
      </c>
      <c r="J443">
        <v>14.0411804319238</v>
      </c>
      <c r="K443">
        <v>0</v>
      </c>
      <c r="L443">
        <v>0</v>
      </c>
      <c r="M443">
        <v>5</v>
      </c>
      <c r="N443">
        <v>12</v>
      </c>
      <c r="O443">
        <v>12</v>
      </c>
      <c r="P443">
        <v>9</v>
      </c>
      <c r="Q443">
        <v>21</v>
      </c>
      <c r="R443">
        <v>29</v>
      </c>
      <c r="S443">
        <v>20</v>
      </c>
      <c r="T443">
        <v>52</v>
      </c>
      <c r="U443">
        <v>44</v>
      </c>
      <c r="V443">
        <v>45</v>
      </c>
      <c r="W443">
        <v>52</v>
      </c>
      <c r="X443">
        <v>3</v>
      </c>
      <c r="Y443">
        <v>13</v>
      </c>
      <c r="Z443">
        <f t="shared" si="18"/>
        <v>10</v>
      </c>
      <c r="AA443">
        <f t="shared" si="19"/>
        <v>422.63953100090703</v>
      </c>
      <c r="AB443">
        <f t="shared" si="20"/>
        <v>30.1</v>
      </c>
    </row>
    <row r="444" spans="1:28" x14ac:dyDescent="0.3">
      <c r="A444">
        <v>442</v>
      </c>
      <c r="B444">
        <v>442</v>
      </c>
      <c r="C444" t="s">
        <v>466</v>
      </c>
      <c r="D444" s="1">
        <v>42495</v>
      </c>
      <c r="E444">
        <v>462</v>
      </c>
      <c r="F444">
        <v>4.4334474023041999</v>
      </c>
      <c r="G444">
        <v>15.2430375180375</v>
      </c>
      <c r="H444">
        <v>41.774891774891699</v>
      </c>
      <c r="I444">
        <v>6643.0335557133103</v>
      </c>
      <c r="J444">
        <v>14.3788605102019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22</v>
      </c>
      <c r="Q444">
        <v>47</v>
      </c>
      <c r="R444">
        <v>63</v>
      </c>
      <c r="S444">
        <v>58</v>
      </c>
      <c r="T444">
        <v>61</v>
      </c>
      <c r="U444">
        <v>78</v>
      </c>
      <c r="V444">
        <v>68</v>
      </c>
      <c r="W444">
        <v>65</v>
      </c>
      <c r="X444">
        <v>6</v>
      </c>
      <c r="Y444">
        <v>13</v>
      </c>
      <c r="Z444">
        <f t="shared" si="18"/>
        <v>7</v>
      </c>
      <c r="AA444">
        <f t="shared" si="19"/>
        <v>949.00479367333003</v>
      </c>
      <c r="AB444">
        <f t="shared" si="20"/>
        <v>66</v>
      </c>
    </row>
    <row r="445" spans="1:28" x14ac:dyDescent="0.3">
      <c r="A445">
        <v>443</v>
      </c>
      <c r="B445">
        <v>443</v>
      </c>
      <c r="C445" t="s">
        <v>467</v>
      </c>
      <c r="D445" s="1">
        <v>42502</v>
      </c>
      <c r="E445">
        <v>286</v>
      </c>
      <c r="F445">
        <v>6.51052627142204</v>
      </c>
      <c r="G445">
        <v>18.1264568764568</v>
      </c>
      <c r="H445">
        <v>36.363636363636303</v>
      </c>
      <c r="I445">
        <v>5011.3913659150103</v>
      </c>
      <c r="J445">
        <v>17.5223474332692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</v>
      </c>
      <c r="R445">
        <v>45</v>
      </c>
      <c r="S445">
        <v>44</v>
      </c>
      <c r="T445">
        <v>36</v>
      </c>
      <c r="U445">
        <v>39</v>
      </c>
      <c r="V445">
        <v>47</v>
      </c>
      <c r="W445">
        <v>62</v>
      </c>
      <c r="X445">
        <v>7</v>
      </c>
      <c r="Y445">
        <v>13</v>
      </c>
      <c r="Z445">
        <f t="shared" si="18"/>
        <v>6</v>
      </c>
      <c r="AA445">
        <f t="shared" si="19"/>
        <v>835.23189431916842</v>
      </c>
      <c r="AB445">
        <f t="shared" si="20"/>
        <v>47.666666666666664</v>
      </c>
    </row>
    <row r="446" spans="1:28" x14ac:dyDescent="0.3">
      <c r="A446">
        <v>444</v>
      </c>
      <c r="B446">
        <v>444</v>
      </c>
      <c r="C446" t="s">
        <v>468</v>
      </c>
      <c r="D446" s="1">
        <v>42498</v>
      </c>
      <c r="E446">
        <v>29</v>
      </c>
      <c r="F446">
        <v>6.1952790242133897</v>
      </c>
      <c r="G446">
        <v>15.8994252873563</v>
      </c>
      <c r="H446">
        <v>55.172413793103402</v>
      </c>
      <c r="I446">
        <v>520.84447824056201</v>
      </c>
      <c r="J446">
        <v>17.960154422088301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5</v>
      </c>
      <c r="Q446">
        <v>9</v>
      </c>
      <c r="R446">
        <v>4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6</v>
      </c>
      <c r="Y446">
        <v>10</v>
      </c>
      <c r="Z446">
        <f t="shared" si="18"/>
        <v>4</v>
      </c>
      <c r="AA446">
        <f t="shared" si="19"/>
        <v>130.2111195601405</v>
      </c>
      <c r="AB446">
        <f t="shared" si="20"/>
        <v>7.25</v>
      </c>
    </row>
    <row r="447" spans="1:28" x14ac:dyDescent="0.3">
      <c r="A447">
        <v>445</v>
      </c>
      <c r="B447">
        <v>445</v>
      </c>
      <c r="C447" t="s">
        <v>469</v>
      </c>
      <c r="D447" s="1">
        <v>42459</v>
      </c>
      <c r="E447">
        <v>269</v>
      </c>
      <c r="F447">
        <v>4.7301618438055497</v>
      </c>
      <c r="G447">
        <v>13.4536555142503</v>
      </c>
      <c r="H447">
        <v>12.6394052044609</v>
      </c>
      <c r="I447">
        <v>3398.6086295789901</v>
      </c>
      <c r="J447">
        <v>12.634232823713701</v>
      </c>
      <c r="K447">
        <v>26</v>
      </c>
      <c r="L447">
        <v>10</v>
      </c>
      <c r="M447">
        <v>19</v>
      </c>
      <c r="N447">
        <v>18</v>
      </c>
      <c r="O447">
        <v>18</v>
      </c>
      <c r="P447">
        <v>21</v>
      </c>
      <c r="Q447">
        <v>14</v>
      </c>
      <c r="R447">
        <v>29</v>
      </c>
      <c r="S447">
        <v>25</v>
      </c>
      <c r="T447">
        <v>19</v>
      </c>
      <c r="U447">
        <v>24</v>
      </c>
      <c r="V447">
        <v>21</v>
      </c>
      <c r="W447">
        <v>25</v>
      </c>
      <c r="X447">
        <v>1</v>
      </c>
      <c r="Y447">
        <v>13</v>
      </c>
      <c r="Z447">
        <f t="shared" si="18"/>
        <v>12</v>
      </c>
      <c r="AA447">
        <f t="shared" si="19"/>
        <v>283.21738579824915</v>
      </c>
      <c r="AB447">
        <f t="shared" si="20"/>
        <v>22.416666666666668</v>
      </c>
    </row>
    <row r="448" spans="1:28" x14ac:dyDescent="0.3">
      <c r="A448">
        <v>446</v>
      </c>
      <c r="B448">
        <v>446</v>
      </c>
      <c r="C448" t="s">
        <v>470</v>
      </c>
      <c r="D448" s="1">
        <v>42492</v>
      </c>
      <c r="E448">
        <v>214</v>
      </c>
      <c r="F448">
        <v>4.4185205544874702</v>
      </c>
      <c r="G448">
        <v>14.8890965732087</v>
      </c>
      <c r="H448">
        <v>37.383177570093402</v>
      </c>
      <c r="I448">
        <v>3075.1038528423601</v>
      </c>
      <c r="J448">
        <v>14.3696441721605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34</v>
      </c>
      <c r="Q448">
        <v>26</v>
      </c>
      <c r="R448">
        <v>9</v>
      </c>
      <c r="S448">
        <v>16</v>
      </c>
      <c r="T448">
        <v>19</v>
      </c>
      <c r="U448">
        <v>62</v>
      </c>
      <c r="V448">
        <v>25</v>
      </c>
      <c r="W448">
        <v>23</v>
      </c>
      <c r="X448">
        <v>6</v>
      </c>
      <c r="Y448">
        <v>13</v>
      </c>
      <c r="Z448">
        <f t="shared" si="18"/>
        <v>7</v>
      </c>
      <c r="AA448">
        <f t="shared" si="19"/>
        <v>439.30055040605146</v>
      </c>
      <c r="AB448">
        <f t="shared" si="20"/>
        <v>30.571428571428573</v>
      </c>
    </row>
    <row r="449" spans="1:28" x14ac:dyDescent="0.3">
      <c r="A449">
        <v>447</v>
      </c>
      <c r="B449">
        <v>447</v>
      </c>
      <c r="C449" t="s">
        <v>471</v>
      </c>
      <c r="D449" s="1">
        <v>42494</v>
      </c>
      <c r="E449">
        <v>360</v>
      </c>
      <c r="F449">
        <v>3.9907871135579298</v>
      </c>
      <c r="G449">
        <v>15.9027777777777</v>
      </c>
      <c r="H449">
        <v>33.0555555555555</v>
      </c>
      <c r="I449">
        <v>5089.1831630689203</v>
      </c>
      <c r="J449">
        <v>14.136619897413601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14</v>
      </c>
      <c r="Q449">
        <v>59</v>
      </c>
      <c r="R449">
        <v>51</v>
      </c>
      <c r="S449">
        <v>57</v>
      </c>
      <c r="T449">
        <v>37</v>
      </c>
      <c r="U449">
        <v>35</v>
      </c>
      <c r="V449">
        <v>64</v>
      </c>
      <c r="W449">
        <v>43</v>
      </c>
      <c r="X449">
        <v>6</v>
      </c>
      <c r="Y449">
        <v>13</v>
      </c>
      <c r="Z449">
        <f t="shared" si="18"/>
        <v>7</v>
      </c>
      <c r="AA449">
        <f t="shared" si="19"/>
        <v>727.0261661527029</v>
      </c>
      <c r="AB449">
        <f t="shared" si="20"/>
        <v>51.428571428571431</v>
      </c>
    </row>
    <row r="450" spans="1:28" x14ac:dyDescent="0.3">
      <c r="A450">
        <v>448</v>
      </c>
      <c r="B450">
        <v>448</v>
      </c>
      <c r="C450" t="s">
        <v>472</v>
      </c>
      <c r="D450" s="1">
        <v>42457</v>
      </c>
      <c r="E450">
        <v>393</v>
      </c>
      <c r="F450">
        <v>4.1190261138137902</v>
      </c>
      <c r="G450">
        <v>13.904071246819299</v>
      </c>
      <c r="H450">
        <v>29.516539440203498</v>
      </c>
      <c r="I450">
        <v>5089.9241755243302</v>
      </c>
      <c r="J450">
        <v>12.9514610064232</v>
      </c>
      <c r="K450">
        <v>40</v>
      </c>
      <c r="L450">
        <v>25</v>
      </c>
      <c r="M450">
        <v>18</v>
      </c>
      <c r="N450">
        <v>19</v>
      </c>
      <c r="O450">
        <v>25</v>
      </c>
      <c r="P450">
        <v>11</v>
      </c>
      <c r="Q450">
        <v>10</v>
      </c>
      <c r="R450">
        <v>8</v>
      </c>
      <c r="S450">
        <v>17</v>
      </c>
      <c r="T450">
        <v>22</v>
      </c>
      <c r="U450">
        <v>65</v>
      </c>
      <c r="V450">
        <v>58</v>
      </c>
      <c r="W450">
        <v>75</v>
      </c>
      <c r="X450">
        <v>1</v>
      </c>
      <c r="Y450">
        <v>13</v>
      </c>
      <c r="Z450">
        <f t="shared" si="18"/>
        <v>12</v>
      </c>
      <c r="AA450">
        <f t="shared" si="19"/>
        <v>424.16034796036087</v>
      </c>
      <c r="AB450">
        <f t="shared" si="20"/>
        <v>32.75</v>
      </c>
    </row>
    <row r="451" spans="1:28" x14ac:dyDescent="0.3">
      <c r="A451">
        <v>449</v>
      </c>
      <c r="B451">
        <v>449</v>
      </c>
      <c r="C451" t="s">
        <v>473</v>
      </c>
      <c r="D451" s="1">
        <v>42475</v>
      </c>
      <c r="E451">
        <v>229</v>
      </c>
      <c r="F451">
        <v>3.33173277846466</v>
      </c>
      <c r="G451">
        <v>13.613609898107701</v>
      </c>
      <c r="H451">
        <v>40.611353711790301</v>
      </c>
      <c r="I451">
        <v>2902.3931158943001</v>
      </c>
      <c r="J451">
        <v>12.674205746263301</v>
      </c>
      <c r="K451">
        <v>0</v>
      </c>
      <c r="L451">
        <v>0</v>
      </c>
      <c r="M451">
        <v>7</v>
      </c>
      <c r="N451">
        <v>27</v>
      </c>
      <c r="O451">
        <v>19</v>
      </c>
      <c r="P451">
        <v>15</v>
      </c>
      <c r="Q451">
        <v>0</v>
      </c>
      <c r="R451">
        <v>0</v>
      </c>
      <c r="S451">
        <v>6</v>
      </c>
      <c r="T451">
        <v>27</v>
      </c>
      <c r="U451">
        <v>36</v>
      </c>
      <c r="V451">
        <v>44</v>
      </c>
      <c r="W451">
        <v>48</v>
      </c>
      <c r="X451">
        <v>3</v>
      </c>
      <c r="Y451">
        <v>13</v>
      </c>
      <c r="Z451">
        <f t="shared" ref="Z451:Z514" si="21">Y451-X451</f>
        <v>10</v>
      </c>
      <c r="AA451">
        <f t="shared" ref="AA451:AA514" si="22">IF(Z451=0,"",I451/Z451)</f>
        <v>290.23931158943003</v>
      </c>
      <c r="AB451">
        <f t="shared" ref="AB451:AB514" si="23">IF(Z451=0,"",E451/Z451)</f>
        <v>22.9</v>
      </c>
    </row>
    <row r="452" spans="1:28" x14ac:dyDescent="0.3">
      <c r="A452">
        <v>450</v>
      </c>
      <c r="B452">
        <v>450</v>
      </c>
      <c r="C452" t="s">
        <v>474</v>
      </c>
      <c r="D452" s="1">
        <v>42479</v>
      </c>
      <c r="E452">
        <v>39</v>
      </c>
      <c r="F452">
        <v>3.8318622732108998</v>
      </c>
      <c r="G452">
        <v>14.859829059829</v>
      </c>
      <c r="H452">
        <v>10.2564102564102</v>
      </c>
      <c r="I452">
        <v>460.24805751529601</v>
      </c>
      <c r="J452">
        <v>11.8012322439819</v>
      </c>
      <c r="K452">
        <v>0</v>
      </c>
      <c r="L452">
        <v>0</v>
      </c>
      <c r="M452">
        <v>0</v>
      </c>
      <c r="N452">
        <v>14</v>
      </c>
      <c r="O452">
        <v>13</v>
      </c>
      <c r="P452">
        <v>8</v>
      </c>
      <c r="Q452">
        <v>4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4</v>
      </c>
      <c r="Y452">
        <v>7</v>
      </c>
      <c r="Z452">
        <f t="shared" si="21"/>
        <v>3</v>
      </c>
      <c r="AA452">
        <f t="shared" si="22"/>
        <v>153.41601917176533</v>
      </c>
      <c r="AB452">
        <f t="shared" si="23"/>
        <v>13</v>
      </c>
    </row>
    <row r="453" spans="1:28" x14ac:dyDescent="0.3">
      <c r="A453">
        <v>451</v>
      </c>
      <c r="B453">
        <v>451</v>
      </c>
      <c r="C453" t="s">
        <v>475</v>
      </c>
      <c r="D453" s="1">
        <v>42493</v>
      </c>
      <c r="E453">
        <v>201</v>
      </c>
      <c r="F453">
        <v>3.7682144906966202</v>
      </c>
      <c r="G453">
        <v>14.686069651741199</v>
      </c>
      <c r="H453">
        <v>38.308457711442699</v>
      </c>
      <c r="I453">
        <v>2637.67592308544</v>
      </c>
      <c r="J453">
        <v>13.1227657864947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10</v>
      </c>
      <c r="Q453">
        <v>41</v>
      </c>
      <c r="R453">
        <v>0</v>
      </c>
      <c r="S453">
        <v>0</v>
      </c>
      <c r="T453">
        <v>0</v>
      </c>
      <c r="U453">
        <v>48</v>
      </c>
      <c r="V453">
        <v>59</v>
      </c>
      <c r="W453">
        <v>43</v>
      </c>
      <c r="X453">
        <v>6</v>
      </c>
      <c r="Y453">
        <v>13</v>
      </c>
      <c r="Z453">
        <f t="shared" si="21"/>
        <v>7</v>
      </c>
      <c r="AA453">
        <f t="shared" si="22"/>
        <v>376.81084615506285</v>
      </c>
      <c r="AB453">
        <f t="shared" si="23"/>
        <v>28.714285714285715</v>
      </c>
    </row>
    <row r="454" spans="1:28" x14ac:dyDescent="0.3">
      <c r="A454">
        <v>452</v>
      </c>
      <c r="B454">
        <v>452</v>
      </c>
      <c r="C454" t="s">
        <v>476</v>
      </c>
      <c r="D454" s="1">
        <v>42483</v>
      </c>
      <c r="E454">
        <v>218</v>
      </c>
      <c r="F454">
        <v>4.0269855908792902</v>
      </c>
      <c r="G454">
        <v>11.6827217125382</v>
      </c>
      <c r="H454">
        <v>29.357798165137599</v>
      </c>
      <c r="I454">
        <v>2683.66423306552</v>
      </c>
      <c r="J454">
        <v>12.3103863902088</v>
      </c>
      <c r="K454">
        <v>0</v>
      </c>
      <c r="L454">
        <v>0</v>
      </c>
      <c r="M454">
        <v>0</v>
      </c>
      <c r="N454">
        <v>2</v>
      </c>
      <c r="O454">
        <v>56</v>
      </c>
      <c r="P454">
        <v>2</v>
      </c>
      <c r="Q454">
        <v>9</v>
      </c>
      <c r="R454">
        <v>4</v>
      </c>
      <c r="S454">
        <v>7</v>
      </c>
      <c r="T454">
        <v>0</v>
      </c>
      <c r="U454">
        <v>45</v>
      </c>
      <c r="V454">
        <v>56</v>
      </c>
      <c r="W454">
        <v>37</v>
      </c>
      <c r="X454">
        <v>4</v>
      </c>
      <c r="Y454">
        <v>13</v>
      </c>
      <c r="Z454">
        <f t="shared" si="21"/>
        <v>9</v>
      </c>
      <c r="AA454">
        <f t="shared" si="22"/>
        <v>298.1849147850578</v>
      </c>
      <c r="AB454">
        <f t="shared" si="23"/>
        <v>24.222222222222221</v>
      </c>
    </row>
    <row r="455" spans="1:28" x14ac:dyDescent="0.3">
      <c r="A455">
        <v>453</v>
      </c>
      <c r="B455">
        <v>453</v>
      </c>
      <c r="C455" t="s">
        <v>477</v>
      </c>
      <c r="D455" s="1">
        <v>42500</v>
      </c>
      <c r="E455">
        <v>276</v>
      </c>
      <c r="F455">
        <v>3.3584385929743799</v>
      </c>
      <c r="G455">
        <v>12.083152173913</v>
      </c>
      <c r="H455">
        <v>38.043478260869499</v>
      </c>
      <c r="I455">
        <v>3402.7023258136801</v>
      </c>
      <c r="J455">
        <v>12.3286316152669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52</v>
      </c>
      <c r="R455">
        <v>66</v>
      </c>
      <c r="S455">
        <v>56</v>
      </c>
      <c r="T455">
        <v>49</v>
      </c>
      <c r="U455">
        <v>26</v>
      </c>
      <c r="V455">
        <v>20</v>
      </c>
      <c r="W455">
        <v>7</v>
      </c>
      <c r="X455">
        <v>7</v>
      </c>
      <c r="Y455">
        <v>13</v>
      </c>
      <c r="Z455">
        <f t="shared" si="21"/>
        <v>6</v>
      </c>
      <c r="AA455">
        <f t="shared" si="22"/>
        <v>567.11705430228005</v>
      </c>
      <c r="AB455">
        <f t="shared" si="23"/>
        <v>46</v>
      </c>
    </row>
    <row r="456" spans="1:28" x14ac:dyDescent="0.3">
      <c r="A456">
        <v>454</v>
      </c>
      <c r="B456">
        <v>454</v>
      </c>
      <c r="C456" t="s">
        <v>478</v>
      </c>
      <c r="D456" s="1">
        <v>42503</v>
      </c>
      <c r="E456">
        <v>317</v>
      </c>
      <c r="F456">
        <v>5.3097045209943401</v>
      </c>
      <c r="G456">
        <v>16.423133543638201</v>
      </c>
      <c r="H456">
        <v>42.902208201892698</v>
      </c>
      <c r="I456">
        <v>5050.2549402612203</v>
      </c>
      <c r="J456">
        <v>15.9314035970385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17</v>
      </c>
      <c r="R456">
        <v>58</v>
      </c>
      <c r="S456">
        <v>36</v>
      </c>
      <c r="T456">
        <v>55</v>
      </c>
      <c r="U456">
        <v>62</v>
      </c>
      <c r="V456">
        <v>35</v>
      </c>
      <c r="W456">
        <v>54</v>
      </c>
      <c r="X456">
        <v>7</v>
      </c>
      <c r="Y456">
        <v>13</v>
      </c>
      <c r="Z456">
        <f t="shared" si="21"/>
        <v>6</v>
      </c>
      <c r="AA456">
        <f t="shared" si="22"/>
        <v>841.70915671020339</v>
      </c>
      <c r="AB456">
        <f t="shared" si="23"/>
        <v>52.833333333333336</v>
      </c>
    </row>
    <row r="457" spans="1:28" x14ac:dyDescent="0.3">
      <c r="A457">
        <v>455</v>
      </c>
      <c r="B457">
        <v>455</v>
      </c>
      <c r="C457" t="s">
        <v>479</v>
      </c>
      <c r="D457" s="1">
        <v>42486</v>
      </c>
      <c r="E457">
        <v>23</v>
      </c>
      <c r="F457">
        <v>3.9557939225423699</v>
      </c>
      <c r="G457">
        <v>13.7144927536231</v>
      </c>
      <c r="H457">
        <v>13.043478260869501</v>
      </c>
      <c r="I457">
        <v>300.684005147037</v>
      </c>
      <c r="J457">
        <v>13.073217615088501</v>
      </c>
      <c r="K457">
        <v>0</v>
      </c>
      <c r="L457">
        <v>0</v>
      </c>
      <c r="M457">
        <v>0</v>
      </c>
      <c r="N457">
        <v>0</v>
      </c>
      <c r="O457">
        <v>15</v>
      </c>
      <c r="P457">
        <v>2</v>
      </c>
      <c r="Q457">
        <v>4</v>
      </c>
      <c r="R457">
        <v>0</v>
      </c>
      <c r="S457">
        <v>2</v>
      </c>
      <c r="T457">
        <v>0</v>
      </c>
      <c r="U457">
        <v>0</v>
      </c>
      <c r="V457">
        <v>0</v>
      </c>
      <c r="W457">
        <v>0</v>
      </c>
      <c r="X457">
        <v>5</v>
      </c>
      <c r="Y457">
        <v>9</v>
      </c>
      <c r="Z457">
        <f t="shared" si="21"/>
        <v>4</v>
      </c>
      <c r="AA457">
        <f t="shared" si="22"/>
        <v>75.17100128675925</v>
      </c>
      <c r="AB457">
        <f t="shared" si="23"/>
        <v>5.75</v>
      </c>
    </row>
    <row r="458" spans="1:28" x14ac:dyDescent="0.3">
      <c r="A458">
        <v>456</v>
      </c>
      <c r="B458">
        <v>456</v>
      </c>
      <c r="C458" t="s">
        <v>480</v>
      </c>
      <c r="D458" s="1">
        <v>42501</v>
      </c>
      <c r="E458">
        <v>235</v>
      </c>
      <c r="F458">
        <v>5.6855526079278098</v>
      </c>
      <c r="G458">
        <v>16.0760992907801</v>
      </c>
      <c r="H458">
        <v>37.446808510638299</v>
      </c>
      <c r="I458">
        <v>3784.3311698781299</v>
      </c>
      <c r="J458">
        <v>16.103536893098401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18</v>
      </c>
      <c r="R458">
        <v>36</v>
      </c>
      <c r="S458">
        <v>27</v>
      </c>
      <c r="T458">
        <v>48</v>
      </c>
      <c r="U458">
        <v>29</v>
      </c>
      <c r="V458">
        <v>43</v>
      </c>
      <c r="W458">
        <v>34</v>
      </c>
      <c r="X458">
        <v>7</v>
      </c>
      <c r="Y458">
        <v>13</v>
      </c>
      <c r="Z458">
        <f t="shared" si="21"/>
        <v>6</v>
      </c>
      <c r="AA458">
        <f t="shared" si="22"/>
        <v>630.72186164635502</v>
      </c>
      <c r="AB458">
        <f t="shared" si="23"/>
        <v>39.166666666666664</v>
      </c>
    </row>
    <row r="459" spans="1:28" x14ac:dyDescent="0.3">
      <c r="A459">
        <v>457</v>
      </c>
      <c r="B459">
        <v>457</v>
      </c>
      <c r="C459" t="s">
        <v>481</v>
      </c>
      <c r="D459" s="1">
        <v>42489</v>
      </c>
      <c r="E459">
        <v>422</v>
      </c>
      <c r="F459">
        <v>3.6222540846717202</v>
      </c>
      <c r="G459">
        <v>13.355094786729801</v>
      </c>
      <c r="H459">
        <v>40.047393364928901</v>
      </c>
      <c r="I459">
        <v>5612.7572996839199</v>
      </c>
      <c r="J459">
        <v>13.300372748066099</v>
      </c>
      <c r="K459">
        <v>0</v>
      </c>
      <c r="L459">
        <v>0</v>
      </c>
      <c r="M459">
        <v>0</v>
      </c>
      <c r="N459">
        <v>0</v>
      </c>
      <c r="O459">
        <v>40</v>
      </c>
      <c r="P459">
        <v>95</v>
      </c>
      <c r="Q459">
        <v>73</v>
      </c>
      <c r="R459">
        <v>57</v>
      </c>
      <c r="S459">
        <v>56</v>
      </c>
      <c r="T459">
        <v>31</v>
      </c>
      <c r="U459">
        <v>27</v>
      </c>
      <c r="V459">
        <v>27</v>
      </c>
      <c r="W459">
        <v>16</v>
      </c>
      <c r="X459">
        <v>5</v>
      </c>
      <c r="Y459">
        <v>13</v>
      </c>
      <c r="Z459">
        <f t="shared" si="21"/>
        <v>8</v>
      </c>
      <c r="AA459">
        <f t="shared" si="22"/>
        <v>701.59466246048999</v>
      </c>
      <c r="AB459">
        <f t="shared" si="23"/>
        <v>52.75</v>
      </c>
    </row>
    <row r="460" spans="1:28" x14ac:dyDescent="0.3">
      <c r="A460">
        <v>458</v>
      </c>
      <c r="B460">
        <v>458</v>
      </c>
      <c r="C460" t="s">
        <v>482</v>
      </c>
      <c r="D460" s="1">
        <v>42469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-1</v>
      </c>
      <c r="Y460">
        <v>-1</v>
      </c>
      <c r="Z460">
        <f t="shared" si="21"/>
        <v>0</v>
      </c>
      <c r="AA460" t="str">
        <f t="shared" si="22"/>
        <v/>
      </c>
      <c r="AB460" t="str">
        <f t="shared" si="23"/>
        <v/>
      </c>
    </row>
    <row r="461" spans="1:28" x14ac:dyDescent="0.3">
      <c r="A461">
        <v>459</v>
      </c>
      <c r="B461">
        <v>459</v>
      </c>
      <c r="C461" t="s">
        <v>483</v>
      </c>
      <c r="D461" s="1">
        <v>42487</v>
      </c>
      <c r="E461">
        <v>457</v>
      </c>
      <c r="F461">
        <v>3.2754759626783598</v>
      </c>
      <c r="G461">
        <v>16.630926331145101</v>
      </c>
      <c r="H461">
        <v>36.323851203501</v>
      </c>
      <c r="I461">
        <v>5924.7934114357304</v>
      </c>
      <c r="J461">
        <v>12.964537005329801</v>
      </c>
      <c r="K461">
        <v>0</v>
      </c>
      <c r="L461">
        <v>0</v>
      </c>
      <c r="M461">
        <v>0</v>
      </c>
      <c r="N461">
        <v>0</v>
      </c>
      <c r="O461">
        <v>52</v>
      </c>
      <c r="P461">
        <v>68</v>
      </c>
      <c r="Q461">
        <v>21</v>
      </c>
      <c r="R461">
        <v>0</v>
      </c>
      <c r="S461">
        <v>26</v>
      </c>
      <c r="T461">
        <v>63</v>
      </c>
      <c r="U461">
        <v>81</v>
      </c>
      <c r="V461">
        <v>80</v>
      </c>
      <c r="W461">
        <v>66</v>
      </c>
      <c r="X461">
        <v>5</v>
      </c>
      <c r="Y461">
        <v>13</v>
      </c>
      <c r="Z461">
        <f t="shared" si="21"/>
        <v>8</v>
      </c>
      <c r="AA461">
        <f t="shared" si="22"/>
        <v>740.5991764294663</v>
      </c>
      <c r="AB461">
        <f t="shared" si="23"/>
        <v>57.125</v>
      </c>
    </row>
    <row r="462" spans="1:28" x14ac:dyDescent="0.3">
      <c r="A462">
        <v>460</v>
      </c>
      <c r="B462">
        <v>460</v>
      </c>
      <c r="C462" t="s">
        <v>484</v>
      </c>
      <c r="D462" s="1">
        <v>42498</v>
      </c>
      <c r="E462">
        <v>73</v>
      </c>
      <c r="F462">
        <v>4.61805920269195</v>
      </c>
      <c r="G462">
        <v>12.369634703196301</v>
      </c>
      <c r="H462">
        <v>32.876712328767098</v>
      </c>
      <c r="I462">
        <v>1029.74481942804</v>
      </c>
      <c r="J462">
        <v>14.1060934168225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5</v>
      </c>
      <c r="R462">
        <v>19</v>
      </c>
      <c r="S462">
        <v>12</v>
      </c>
      <c r="T462">
        <v>35</v>
      </c>
      <c r="U462">
        <v>0</v>
      </c>
      <c r="V462">
        <v>0</v>
      </c>
      <c r="W462">
        <v>0</v>
      </c>
      <c r="X462">
        <v>6</v>
      </c>
      <c r="Y462">
        <v>10</v>
      </c>
      <c r="Z462">
        <f t="shared" si="21"/>
        <v>4</v>
      </c>
      <c r="AA462">
        <f t="shared" si="22"/>
        <v>257.43620485701001</v>
      </c>
      <c r="AB462">
        <f t="shared" si="23"/>
        <v>18.25</v>
      </c>
    </row>
    <row r="463" spans="1:28" x14ac:dyDescent="0.3">
      <c r="A463">
        <v>461</v>
      </c>
      <c r="B463">
        <v>461</v>
      </c>
      <c r="C463" s="2" t="s">
        <v>485</v>
      </c>
      <c r="D463" s="1">
        <v>42466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-1</v>
      </c>
      <c r="Y463">
        <v>-1</v>
      </c>
      <c r="Z463">
        <f t="shared" si="21"/>
        <v>0</v>
      </c>
      <c r="AA463" t="str">
        <f t="shared" si="22"/>
        <v/>
      </c>
      <c r="AB463" t="str">
        <f t="shared" si="23"/>
        <v/>
      </c>
    </row>
    <row r="464" spans="1:28" x14ac:dyDescent="0.3">
      <c r="A464">
        <v>462</v>
      </c>
      <c r="B464">
        <v>462</v>
      </c>
      <c r="C464" s="2" t="s">
        <v>486</v>
      </c>
      <c r="D464" s="1">
        <v>42480</v>
      </c>
      <c r="E464">
        <v>303</v>
      </c>
      <c r="F464">
        <v>4.4516455324058999</v>
      </c>
      <c r="G464">
        <v>12.204400440043999</v>
      </c>
      <c r="H464">
        <v>29.042904290429</v>
      </c>
      <c r="I464">
        <v>3964.9083345470799</v>
      </c>
      <c r="J464">
        <v>13.0855060546108</v>
      </c>
      <c r="K464">
        <v>0</v>
      </c>
      <c r="L464">
        <v>0</v>
      </c>
      <c r="M464">
        <v>0</v>
      </c>
      <c r="N464">
        <v>34</v>
      </c>
      <c r="O464">
        <v>38</v>
      </c>
      <c r="P464">
        <v>35</v>
      </c>
      <c r="Q464">
        <v>19</v>
      </c>
      <c r="R464">
        <v>27</v>
      </c>
      <c r="S464">
        <v>21</v>
      </c>
      <c r="T464">
        <v>38</v>
      </c>
      <c r="U464">
        <v>27</v>
      </c>
      <c r="V464">
        <v>33</v>
      </c>
      <c r="W464">
        <v>31</v>
      </c>
      <c r="X464">
        <v>4</v>
      </c>
      <c r="Y464">
        <v>13</v>
      </c>
      <c r="Z464">
        <f t="shared" si="21"/>
        <v>9</v>
      </c>
      <c r="AA464">
        <f t="shared" si="22"/>
        <v>440.54537050523112</v>
      </c>
      <c r="AB464">
        <f t="shared" si="23"/>
        <v>33.666666666666664</v>
      </c>
    </row>
    <row r="465" spans="1:28" x14ac:dyDescent="0.3">
      <c r="A465">
        <v>463</v>
      </c>
      <c r="B465">
        <v>463</v>
      </c>
      <c r="C465" t="s">
        <v>487</v>
      </c>
      <c r="D465" s="1">
        <v>42460</v>
      </c>
      <c r="E465">
        <v>150</v>
      </c>
      <c r="F465">
        <v>3.0336659748716799</v>
      </c>
      <c r="G465">
        <v>15.0562222222222</v>
      </c>
      <c r="H465">
        <v>39.3333333333333</v>
      </c>
      <c r="I465">
        <v>1912.96038605991</v>
      </c>
      <c r="J465">
        <v>12.7530692403994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-1</v>
      </c>
      <c r="Y465">
        <v>-1</v>
      </c>
      <c r="Z465">
        <f t="shared" si="21"/>
        <v>0</v>
      </c>
      <c r="AA465" t="str">
        <f t="shared" si="22"/>
        <v/>
      </c>
      <c r="AB465" t="str">
        <f t="shared" si="23"/>
        <v/>
      </c>
    </row>
    <row r="466" spans="1:28" x14ac:dyDescent="0.3">
      <c r="A466">
        <v>464</v>
      </c>
      <c r="B466">
        <v>464</v>
      </c>
      <c r="C466" t="s">
        <v>488</v>
      </c>
      <c r="D466" s="1">
        <v>42499</v>
      </c>
      <c r="E466">
        <v>309</v>
      </c>
      <c r="F466">
        <v>3.4270998869342901</v>
      </c>
      <c r="G466">
        <v>13.2757820927723</v>
      </c>
      <c r="H466">
        <v>36.245954692556602</v>
      </c>
      <c r="I466">
        <v>3805.4662504888101</v>
      </c>
      <c r="J466">
        <v>12.315424758863401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54</v>
      </c>
      <c r="R466">
        <v>50</v>
      </c>
      <c r="S466">
        <v>60</v>
      </c>
      <c r="T466">
        <v>39</v>
      </c>
      <c r="U466">
        <v>43</v>
      </c>
      <c r="V466">
        <v>36</v>
      </c>
      <c r="W466">
        <v>27</v>
      </c>
      <c r="X466">
        <v>7</v>
      </c>
      <c r="Y466">
        <v>13</v>
      </c>
      <c r="Z466">
        <f t="shared" si="21"/>
        <v>6</v>
      </c>
      <c r="AA466">
        <f t="shared" si="22"/>
        <v>634.24437508146832</v>
      </c>
      <c r="AB466">
        <f t="shared" si="23"/>
        <v>51.5</v>
      </c>
    </row>
    <row r="467" spans="1:28" x14ac:dyDescent="0.3">
      <c r="A467">
        <v>465</v>
      </c>
      <c r="B467">
        <v>465</v>
      </c>
      <c r="C467" t="s">
        <v>489</v>
      </c>
      <c r="D467" s="1">
        <v>42504</v>
      </c>
      <c r="E467">
        <v>230</v>
      </c>
      <c r="F467">
        <v>4.89045198652863</v>
      </c>
      <c r="G467">
        <v>15.3946376811594</v>
      </c>
      <c r="H467">
        <v>34.347826086956502</v>
      </c>
      <c r="I467">
        <v>3412.8980153499701</v>
      </c>
      <c r="J467">
        <v>14.8386870232607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26</v>
      </c>
      <c r="R467">
        <v>60</v>
      </c>
      <c r="S467">
        <v>28</v>
      </c>
      <c r="T467">
        <v>45</v>
      </c>
      <c r="U467">
        <v>18</v>
      </c>
      <c r="V467">
        <v>23</v>
      </c>
      <c r="W467">
        <v>30</v>
      </c>
      <c r="X467">
        <v>7</v>
      </c>
      <c r="Y467">
        <v>13</v>
      </c>
      <c r="Z467">
        <f t="shared" si="21"/>
        <v>6</v>
      </c>
      <c r="AA467">
        <f t="shared" si="22"/>
        <v>568.81633589166165</v>
      </c>
      <c r="AB467">
        <f t="shared" si="23"/>
        <v>38.333333333333336</v>
      </c>
    </row>
    <row r="468" spans="1:28" x14ac:dyDescent="0.3">
      <c r="A468">
        <v>466</v>
      </c>
      <c r="B468">
        <v>466</v>
      </c>
      <c r="C468" t="s">
        <v>490</v>
      </c>
      <c r="D468" s="1">
        <v>42492</v>
      </c>
      <c r="E468">
        <v>38</v>
      </c>
      <c r="F468">
        <v>3.2507441756116999</v>
      </c>
      <c r="G468">
        <v>12.650438596491201</v>
      </c>
      <c r="H468">
        <v>44.736842105263101</v>
      </c>
      <c r="I468">
        <v>461.114236852788</v>
      </c>
      <c r="J468">
        <v>12.134585180336501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11</v>
      </c>
      <c r="Q468">
        <v>16</v>
      </c>
      <c r="R468">
        <v>6</v>
      </c>
      <c r="S468">
        <v>0</v>
      </c>
      <c r="T468">
        <v>0</v>
      </c>
      <c r="U468">
        <v>5</v>
      </c>
      <c r="V468">
        <v>0</v>
      </c>
      <c r="W468">
        <v>0</v>
      </c>
      <c r="X468">
        <v>6</v>
      </c>
      <c r="Y468">
        <v>11</v>
      </c>
      <c r="Z468">
        <f t="shared" si="21"/>
        <v>5</v>
      </c>
      <c r="AA468">
        <f t="shared" si="22"/>
        <v>92.222847370557602</v>
      </c>
      <c r="AB468">
        <f t="shared" si="23"/>
        <v>7.6</v>
      </c>
    </row>
    <row r="469" spans="1:28" x14ac:dyDescent="0.3">
      <c r="A469">
        <v>467</v>
      </c>
      <c r="B469">
        <v>467</v>
      </c>
      <c r="C469" t="s">
        <v>491</v>
      </c>
      <c r="D469" s="1">
        <v>42488</v>
      </c>
      <c r="E469">
        <v>226</v>
      </c>
      <c r="F469">
        <v>4.87058070636553</v>
      </c>
      <c r="G469">
        <v>12.332890855457199</v>
      </c>
      <c r="H469">
        <v>41.150442477876098</v>
      </c>
      <c r="I469">
        <v>3168.9523071901099</v>
      </c>
      <c r="J469">
        <v>14.021912863673</v>
      </c>
      <c r="K469">
        <v>0</v>
      </c>
      <c r="L469">
        <v>0</v>
      </c>
      <c r="M469">
        <v>0</v>
      </c>
      <c r="N469">
        <v>0</v>
      </c>
      <c r="O469">
        <v>20</v>
      </c>
      <c r="P469">
        <v>23</v>
      </c>
      <c r="Q469">
        <v>27</v>
      </c>
      <c r="R469">
        <v>21</v>
      </c>
      <c r="S469">
        <v>31</v>
      </c>
      <c r="T469">
        <v>34</v>
      </c>
      <c r="U469">
        <v>19</v>
      </c>
      <c r="V469">
        <v>13</v>
      </c>
      <c r="W469">
        <v>38</v>
      </c>
      <c r="X469">
        <v>5</v>
      </c>
      <c r="Y469">
        <v>13</v>
      </c>
      <c r="Z469">
        <f t="shared" si="21"/>
        <v>8</v>
      </c>
      <c r="AA469">
        <f t="shared" si="22"/>
        <v>396.11903839876373</v>
      </c>
      <c r="AB469">
        <f t="shared" si="23"/>
        <v>28.25</v>
      </c>
    </row>
    <row r="470" spans="1:28" x14ac:dyDescent="0.3">
      <c r="A470">
        <v>468</v>
      </c>
      <c r="B470">
        <v>468</v>
      </c>
      <c r="C470" t="s">
        <v>492</v>
      </c>
      <c r="D470" s="1">
        <v>42495</v>
      </c>
      <c r="E470">
        <v>226</v>
      </c>
      <c r="F470">
        <v>3.8551531760779998</v>
      </c>
      <c r="G470">
        <v>14.9131268436578</v>
      </c>
      <c r="H470">
        <v>29.646017699114999</v>
      </c>
      <c r="I470">
        <v>2917.89956543469</v>
      </c>
      <c r="J470">
        <v>12.9110600240473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15</v>
      </c>
      <c r="Q470">
        <v>41</v>
      </c>
      <c r="R470">
        <v>33</v>
      </c>
      <c r="S470">
        <v>52</v>
      </c>
      <c r="T470">
        <v>52</v>
      </c>
      <c r="U470">
        <v>33</v>
      </c>
      <c r="V470">
        <v>0</v>
      </c>
      <c r="W470">
        <v>0</v>
      </c>
      <c r="X470">
        <v>6</v>
      </c>
      <c r="Y470">
        <v>11</v>
      </c>
      <c r="Z470">
        <f t="shared" si="21"/>
        <v>5</v>
      </c>
      <c r="AA470">
        <f t="shared" si="22"/>
        <v>583.57991308693795</v>
      </c>
      <c r="AB470">
        <f t="shared" si="23"/>
        <v>45.2</v>
      </c>
    </row>
    <row r="471" spans="1:28" x14ac:dyDescent="0.3">
      <c r="A471">
        <v>469</v>
      </c>
      <c r="B471">
        <v>469</v>
      </c>
      <c r="C471" t="s">
        <v>493</v>
      </c>
      <c r="D471" s="1">
        <v>42489</v>
      </c>
      <c r="E471">
        <v>207</v>
      </c>
      <c r="F471">
        <v>4.3631352703232498</v>
      </c>
      <c r="G471">
        <v>15.132125603864701</v>
      </c>
      <c r="H471">
        <v>75.362318840579704</v>
      </c>
      <c r="I471">
        <v>3555.8240618814698</v>
      </c>
      <c r="J471">
        <v>17.177894018751001</v>
      </c>
      <c r="K471">
        <v>0</v>
      </c>
      <c r="L471">
        <v>0</v>
      </c>
      <c r="M471">
        <v>0</v>
      </c>
      <c r="N471">
        <v>0</v>
      </c>
      <c r="O471">
        <v>15</v>
      </c>
      <c r="P471">
        <v>39</v>
      </c>
      <c r="Q471">
        <v>38</v>
      </c>
      <c r="R471">
        <v>48</v>
      </c>
      <c r="S471">
        <v>23</v>
      </c>
      <c r="T471">
        <v>18</v>
      </c>
      <c r="U471">
        <v>11</v>
      </c>
      <c r="V471">
        <v>9</v>
      </c>
      <c r="W471">
        <v>6</v>
      </c>
      <c r="X471">
        <v>5</v>
      </c>
      <c r="Y471">
        <v>13</v>
      </c>
      <c r="Z471">
        <f t="shared" si="21"/>
        <v>8</v>
      </c>
      <c r="AA471">
        <f t="shared" si="22"/>
        <v>444.47800773518372</v>
      </c>
      <c r="AB471">
        <f t="shared" si="23"/>
        <v>25.875</v>
      </c>
    </row>
    <row r="472" spans="1:28" x14ac:dyDescent="0.3">
      <c r="A472">
        <v>470</v>
      </c>
      <c r="B472">
        <v>470</v>
      </c>
      <c r="C472" t="s">
        <v>494</v>
      </c>
      <c r="D472" s="1">
        <v>42485</v>
      </c>
      <c r="E472">
        <v>40</v>
      </c>
      <c r="F472">
        <v>4.3875439621211099</v>
      </c>
      <c r="G472">
        <v>12.410416666666601</v>
      </c>
      <c r="H472">
        <v>30</v>
      </c>
      <c r="I472">
        <v>501.50546540093001</v>
      </c>
      <c r="J472">
        <v>12.537636635023199</v>
      </c>
      <c r="K472">
        <v>0</v>
      </c>
      <c r="L472">
        <v>0</v>
      </c>
      <c r="M472">
        <v>0</v>
      </c>
      <c r="N472">
        <v>0</v>
      </c>
      <c r="O472">
        <v>9</v>
      </c>
      <c r="P472">
        <v>29</v>
      </c>
      <c r="Q472">
        <v>0</v>
      </c>
      <c r="R472">
        <v>0</v>
      </c>
      <c r="S472">
        <v>2</v>
      </c>
      <c r="T472">
        <v>0</v>
      </c>
      <c r="U472">
        <v>0</v>
      </c>
      <c r="V472">
        <v>0</v>
      </c>
      <c r="W472">
        <v>0</v>
      </c>
      <c r="X472">
        <v>5</v>
      </c>
      <c r="Y472">
        <v>9</v>
      </c>
      <c r="Z472">
        <f t="shared" si="21"/>
        <v>4</v>
      </c>
      <c r="AA472">
        <f t="shared" si="22"/>
        <v>125.3763663502325</v>
      </c>
      <c r="AB472">
        <f t="shared" si="23"/>
        <v>10</v>
      </c>
    </row>
    <row r="473" spans="1:28" x14ac:dyDescent="0.3">
      <c r="A473">
        <v>471</v>
      </c>
      <c r="B473">
        <v>471</v>
      </c>
      <c r="C473" t="s">
        <v>495</v>
      </c>
      <c r="D473" s="1">
        <v>42464</v>
      </c>
      <c r="E473">
        <v>3</v>
      </c>
      <c r="F473">
        <v>2.0494944097166101</v>
      </c>
      <c r="G473">
        <v>9.5111111111111093</v>
      </c>
      <c r="H473">
        <v>0</v>
      </c>
      <c r="I473">
        <v>25.691324505697899</v>
      </c>
      <c r="J473">
        <v>8.5637748352326604</v>
      </c>
      <c r="K473">
        <v>0</v>
      </c>
      <c r="L473">
        <v>1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4</v>
      </c>
      <c r="Z473">
        <f t="shared" si="21"/>
        <v>2</v>
      </c>
      <c r="AA473">
        <f t="shared" si="22"/>
        <v>12.84566225284895</v>
      </c>
      <c r="AB473">
        <f t="shared" si="23"/>
        <v>1.5</v>
      </c>
    </row>
    <row r="474" spans="1:28" x14ac:dyDescent="0.3">
      <c r="A474">
        <v>472</v>
      </c>
      <c r="B474">
        <v>472</v>
      </c>
      <c r="C474" t="s">
        <v>496</v>
      </c>
      <c r="D474" s="1">
        <v>42465</v>
      </c>
      <c r="E474">
        <v>248</v>
      </c>
      <c r="F474">
        <v>4.6330277849825796</v>
      </c>
      <c r="G474">
        <v>11.9501344086021</v>
      </c>
      <c r="H474">
        <v>23.7903225806451</v>
      </c>
      <c r="I474">
        <v>3295.6409306092301</v>
      </c>
      <c r="J474">
        <v>13.2888747201985</v>
      </c>
      <c r="K474">
        <v>0</v>
      </c>
      <c r="L474">
        <v>11</v>
      </c>
      <c r="M474">
        <v>22</v>
      </c>
      <c r="N474">
        <v>31</v>
      </c>
      <c r="O474">
        <v>34</v>
      </c>
      <c r="P474">
        <v>48</v>
      </c>
      <c r="Q474">
        <v>34</v>
      </c>
      <c r="R474">
        <v>35</v>
      </c>
      <c r="S474">
        <v>21</v>
      </c>
      <c r="T474">
        <v>8</v>
      </c>
      <c r="U474">
        <v>4</v>
      </c>
      <c r="V474">
        <v>0</v>
      </c>
      <c r="W474">
        <v>0</v>
      </c>
      <c r="X474">
        <v>2</v>
      </c>
      <c r="Y474">
        <v>11</v>
      </c>
      <c r="Z474">
        <f t="shared" si="21"/>
        <v>9</v>
      </c>
      <c r="AA474">
        <f t="shared" si="22"/>
        <v>366.18232562324778</v>
      </c>
      <c r="AB474">
        <f t="shared" si="23"/>
        <v>27.555555555555557</v>
      </c>
    </row>
    <row r="475" spans="1:28" x14ac:dyDescent="0.3">
      <c r="A475">
        <v>473</v>
      </c>
      <c r="B475">
        <v>473</v>
      </c>
      <c r="C475" t="s">
        <v>497</v>
      </c>
      <c r="D475" s="1">
        <v>42495</v>
      </c>
      <c r="E475">
        <v>220</v>
      </c>
      <c r="F475">
        <v>3.6014650839361502</v>
      </c>
      <c r="G475">
        <v>14.013409090909001</v>
      </c>
      <c r="H475">
        <v>48.181818181818102</v>
      </c>
      <c r="I475">
        <v>3069.4377493082002</v>
      </c>
      <c r="J475">
        <v>13.951989769582701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5</v>
      </c>
      <c r="Q475">
        <v>38</v>
      </c>
      <c r="R475">
        <v>40</v>
      </c>
      <c r="S475">
        <v>40</v>
      </c>
      <c r="T475">
        <v>42</v>
      </c>
      <c r="U475">
        <v>22</v>
      </c>
      <c r="V475">
        <v>19</v>
      </c>
      <c r="W475">
        <v>14</v>
      </c>
      <c r="X475">
        <v>6</v>
      </c>
      <c r="Y475">
        <v>13</v>
      </c>
      <c r="Z475">
        <f t="shared" si="21"/>
        <v>7</v>
      </c>
      <c r="AA475">
        <f t="shared" si="22"/>
        <v>438.49110704402858</v>
      </c>
      <c r="AB475">
        <f t="shared" si="23"/>
        <v>31.428571428571427</v>
      </c>
    </row>
    <row r="476" spans="1:28" x14ac:dyDescent="0.3">
      <c r="A476">
        <v>474</v>
      </c>
      <c r="B476">
        <v>474</v>
      </c>
      <c r="C476" t="s">
        <v>498</v>
      </c>
      <c r="D476" s="1">
        <v>42477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-1</v>
      </c>
      <c r="Y476">
        <v>-1</v>
      </c>
      <c r="Z476">
        <f t="shared" si="21"/>
        <v>0</v>
      </c>
      <c r="AA476" t="str">
        <f t="shared" si="22"/>
        <v/>
      </c>
      <c r="AB476" t="str">
        <f t="shared" si="23"/>
        <v/>
      </c>
    </row>
    <row r="477" spans="1:28" x14ac:dyDescent="0.3">
      <c r="A477">
        <v>475</v>
      </c>
      <c r="B477">
        <v>475</v>
      </c>
      <c r="C477" t="s">
        <v>499</v>
      </c>
      <c r="D477" s="1">
        <v>42458</v>
      </c>
      <c r="E477">
        <v>56</v>
      </c>
      <c r="F477">
        <v>4.6584314066635999</v>
      </c>
      <c r="G477">
        <v>14.1247023809523</v>
      </c>
      <c r="H477">
        <v>17.857142857142801</v>
      </c>
      <c r="I477">
        <v>721.73677883273001</v>
      </c>
      <c r="J477">
        <v>12.8881567648701</v>
      </c>
      <c r="K477">
        <v>11</v>
      </c>
      <c r="L477">
        <v>0</v>
      </c>
      <c r="M477">
        <v>14</v>
      </c>
      <c r="N477">
        <v>17</v>
      </c>
      <c r="O477">
        <v>9</v>
      </c>
      <c r="P477">
        <v>5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6</v>
      </c>
      <c r="Z477">
        <f t="shared" si="21"/>
        <v>5</v>
      </c>
      <c r="AA477">
        <f t="shared" si="22"/>
        <v>144.347355766546</v>
      </c>
      <c r="AB477">
        <f t="shared" si="23"/>
        <v>11.2</v>
      </c>
    </row>
    <row r="478" spans="1:28" x14ac:dyDescent="0.3">
      <c r="A478">
        <v>476</v>
      </c>
      <c r="B478">
        <v>476</v>
      </c>
      <c r="C478" t="s">
        <v>500</v>
      </c>
      <c r="D478" s="1">
        <v>42458</v>
      </c>
      <c r="E478">
        <v>475</v>
      </c>
      <c r="F478">
        <v>7.7462313743522104</v>
      </c>
      <c r="G478">
        <v>15.293403508771901</v>
      </c>
      <c r="H478">
        <v>15.157894736842101</v>
      </c>
      <c r="I478">
        <v>8125.6364672319096</v>
      </c>
      <c r="J478">
        <v>17.1066030889092</v>
      </c>
      <c r="K478">
        <v>0</v>
      </c>
      <c r="L478">
        <v>16</v>
      </c>
      <c r="M478">
        <v>16</v>
      </c>
      <c r="N478">
        <v>38</v>
      </c>
      <c r="O478">
        <v>4</v>
      </c>
      <c r="P478">
        <v>4</v>
      </c>
      <c r="Q478">
        <v>16</v>
      </c>
      <c r="R478">
        <v>22</v>
      </c>
      <c r="S478">
        <v>62</v>
      </c>
      <c r="T478">
        <v>80</v>
      </c>
      <c r="U478">
        <v>80</v>
      </c>
      <c r="V478">
        <v>57</v>
      </c>
      <c r="W478">
        <v>80</v>
      </c>
      <c r="X478">
        <v>2</v>
      </c>
      <c r="Y478">
        <v>13</v>
      </c>
      <c r="Z478">
        <f t="shared" si="21"/>
        <v>11</v>
      </c>
      <c r="AA478">
        <f t="shared" si="22"/>
        <v>738.69422429380995</v>
      </c>
      <c r="AB478">
        <f t="shared" si="23"/>
        <v>43.18181818181818</v>
      </c>
    </row>
    <row r="479" spans="1:28" x14ac:dyDescent="0.3">
      <c r="A479">
        <v>477</v>
      </c>
      <c r="B479">
        <v>477</v>
      </c>
      <c r="C479" t="s">
        <v>501</v>
      </c>
      <c r="D479" s="1">
        <v>42460</v>
      </c>
      <c r="E479">
        <v>83</v>
      </c>
      <c r="F479">
        <v>6.0305047597900199</v>
      </c>
      <c r="G479">
        <v>14.5355421686747</v>
      </c>
      <c r="H479">
        <v>3.6144578313253</v>
      </c>
      <c r="I479">
        <v>1199.4695666960699</v>
      </c>
      <c r="J479">
        <v>14.451440562603301</v>
      </c>
      <c r="K479">
        <v>1</v>
      </c>
      <c r="L479">
        <v>31</v>
      </c>
      <c r="M479">
        <v>25</v>
      </c>
      <c r="N479">
        <v>26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4</v>
      </c>
      <c r="Z479">
        <f t="shared" si="21"/>
        <v>3</v>
      </c>
      <c r="AA479">
        <f t="shared" si="22"/>
        <v>399.82318889868998</v>
      </c>
      <c r="AB479">
        <f t="shared" si="23"/>
        <v>27.666666666666668</v>
      </c>
    </row>
    <row r="480" spans="1:28" x14ac:dyDescent="0.3">
      <c r="A480">
        <v>478</v>
      </c>
      <c r="B480">
        <v>478</v>
      </c>
      <c r="C480" t="s">
        <v>502</v>
      </c>
      <c r="D480" s="1">
        <v>42461</v>
      </c>
      <c r="E480">
        <v>258</v>
      </c>
      <c r="F480">
        <v>3.9756559648940701</v>
      </c>
      <c r="G480">
        <v>12.2042635658914</v>
      </c>
      <c r="H480">
        <v>42.248062015503798</v>
      </c>
      <c r="I480">
        <v>3413.6803084421699</v>
      </c>
      <c r="J480">
        <v>13.231319024969601</v>
      </c>
      <c r="K480">
        <v>11</v>
      </c>
      <c r="L480">
        <v>21</v>
      </c>
      <c r="M480">
        <v>21</v>
      </c>
      <c r="N480">
        <v>13</v>
      </c>
      <c r="O480">
        <v>65</v>
      </c>
      <c r="P480">
        <v>53</v>
      </c>
      <c r="Q480">
        <v>62</v>
      </c>
      <c r="R480">
        <v>12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8</v>
      </c>
      <c r="Z480">
        <f t="shared" si="21"/>
        <v>7</v>
      </c>
      <c r="AA480">
        <f t="shared" si="22"/>
        <v>487.66861549173854</v>
      </c>
      <c r="AB480">
        <f t="shared" si="23"/>
        <v>36.857142857142854</v>
      </c>
    </row>
    <row r="481" spans="1:28" x14ac:dyDescent="0.3">
      <c r="A481">
        <v>479</v>
      </c>
      <c r="B481">
        <v>479</v>
      </c>
      <c r="C481" t="s">
        <v>503</v>
      </c>
      <c r="D481" s="1">
        <v>42480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-1</v>
      </c>
      <c r="Y481">
        <v>-1</v>
      </c>
      <c r="Z481">
        <f t="shared" si="21"/>
        <v>0</v>
      </c>
      <c r="AA481" t="str">
        <f t="shared" si="22"/>
        <v/>
      </c>
      <c r="AB481" t="str">
        <f t="shared" si="23"/>
        <v/>
      </c>
    </row>
    <row r="482" spans="1:28" x14ac:dyDescent="0.3">
      <c r="A482">
        <v>480</v>
      </c>
      <c r="B482">
        <v>480</v>
      </c>
      <c r="C482" t="s">
        <v>504</v>
      </c>
      <c r="D482" s="1">
        <v>42481</v>
      </c>
      <c r="E482">
        <v>256</v>
      </c>
      <c r="F482">
        <v>5.3293076470789202</v>
      </c>
      <c r="G482">
        <v>15.231315104166599</v>
      </c>
      <c r="H482">
        <v>37.109375</v>
      </c>
      <c r="I482">
        <v>3917.0332587872399</v>
      </c>
      <c r="J482">
        <v>15.300911167137601</v>
      </c>
      <c r="K482">
        <v>0</v>
      </c>
      <c r="L482">
        <v>0</v>
      </c>
      <c r="M482">
        <v>0</v>
      </c>
      <c r="N482">
        <v>33</v>
      </c>
      <c r="O482">
        <v>23</v>
      </c>
      <c r="P482">
        <v>24</v>
      </c>
      <c r="Q482">
        <v>65</v>
      </c>
      <c r="R482">
        <v>42</v>
      </c>
      <c r="S482">
        <v>5</v>
      </c>
      <c r="T482">
        <v>30</v>
      </c>
      <c r="U482">
        <v>30</v>
      </c>
      <c r="V482">
        <v>0</v>
      </c>
      <c r="W482">
        <v>4</v>
      </c>
      <c r="X482">
        <v>4</v>
      </c>
      <c r="Y482">
        <v>13</v>
      </c>
      <c r="Z482">
        <f t="shared" si="21"/>
        <v>9</v>
      </c>
      <c r="AA482">
        <f t="shared" si="22"/>
        <v>435.22591764302666</v>
      </c>
      <c r="AB482">
        <f t="shared" si="23"/>
        <v>28.444444444444443</v>
      </c>
    </row>
    <row r="483" spans="1:28" x14ac:dyDescent="0.3">
      <c r="A483">
        <v>481</v>
      </c>
      <c r="B483">
        <v>481</v>
      </c>
      <c r="C483" t="s">
        <v>505</v>
      </c>
      <c r="D483" s="1">
        <v>42466</v>
      </c>
      <c r="E483">
        <v>200</v>
      </c>
      <c r="F483">
        <v>3.8344476617743899</v>
      </c>
      <c r="G483">
        <v>12.9505833333333</v>
      </c>
      <c r="H483">
        <v>30</v>
      </c>
      <c r="I483">
        <v>2454.95791839822</v>
      </c>
      <c r="J483">
        <v>12.2747895919911</v>
      </c>
      <c r="K483">
        <v>0</v>
      </c>
      <c r="L483">
        <v>1</v>
      </c>
      <c r="M483">
        <v>1</v>
      </c>
      <c r="N483">
        <v>59</v>
      </c>
      <c r="O483">
        <v>50</v>
      </c>
      <c r="P483">
        <v>6</v>
      </c>
      <c r="Q483">
        <v>0</v>
      </c>
      <c r="R483">
        <v>0</v>
      </c>
      <c r="S483">
        <v>0</v>
      </c>
      <c r="T483">
        <v>5</v>
      </c>
      <c r="U483">
        <v>15</v>
      </c>
      <c r="V483">
        <v>32</v>
      </c>
      <c r="W483">
        <v>31</v>
      </c>
      <c r="X483">
        <v>2</v>
      </c>
      <c r="Y483">
        <v>13</v>
      </c>
      <c r="Z483">
        <f t="shared" si="21"/>
        <v>11</v>
      </c>
      <c r="AA483">
        <f t="shared" si="22"/>
        <v>223.17799258165635</v>
      </c>
      <c r="AB483">
        <f t="shared" si="23"/>
        <v>18.181818181818183</v>
      </c>
    </row>
    <row r="484" spans="1:28" x14ac:dyDescent="0.3">
      <c r="A484">
        <v>482</v>
      </c>
      <c r="B484">
        <v>482</v>
      </c>
      <c r="C484" t="s">
        <v>506</v>
      </c>
      <c r="D484" s="1">
        <v>42488</v>
      </c>
      <c r="E484">
        <v>39</v>
      </c>
      <c r="F484">
        <v>5.3002616457200302</v>
      </c>
      <c r="G484">
        <v>13.8333333333333</v>
      </c>
      <c r="H484">
        <v>23.076923076922998</v>
      </c>
      <c r="I484">
        <v>549.76285687611096</v>
      </c>
      <c r="J484">
        <v>14.0964835096438</v>
      </c>
      <c r="K484">
        <v>0</v>
      </c>
      <c r="L484">
        <v>0</v>
      </c>
      <c r="M484">
        <v>0</v>
      </c>
      <c r="N484">
        <v>0</v>
      </c>
      <c r="O484">
        <v>12</v>
      </c>
      <c r="P484">
        <v>19</v>
      </c>
      <c r="Q484">
        <v>8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</v>
      </c>
      <c r="Y484">
        <v>7</v>
      </c>
      <c r="Z484">
        <f t="shared" si="21"/>
        <v>2</v>
      </c>
      <c r="AA484">
        <f t="shared" si="22"/>
        <v>274.88142843805548</v>
      </c>
      <c r="AB484">
        <f t="shared" si="23"/>
        <v>19.5</v>
      </c>
    </row>
    <row r="485" spans="1:28" x14ac:dyDescent="0.3">
      <c r="A485">
        <v>483</v>
      </c>
      <c r="B485">
        <v>483</v>
      </c>
      <c r="C485" t="s">
        <v>507</v>
      </c>
      <c r="D485" s="1">
        <v>42503</v>
      </c>
      <c r="E485">
        <v>278</v>
      </c>
      <c r="F485">
        <v>4.1041512794958699</v>
      </c>
      <c r="G485">
        <v>12.941726618704999</v>
      </c>
      <c r="H485">
        <v>32.014388489208599</v>
      </c>
      <c r="I485">
        <v>3774.2959480138802</v>
      </c>
      <c r="J485">
        <v>13.5766041295463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36</v>
      </c>
      <c r="R485">
        <v>67</v>
      </c>
      <c r="S485">
        <v>3</v>
      </c>
      <c r="T485">
        <v>15</v>
      </c>
      <c r="U485">
        <v>50</v>
      </c>
      <c r="V485">
        <v>59</v>
      </c>
      <c r="W485">
        <v>48</v>
      </c>
      <c r="X485">
        <v>7</v>
      </c>
      <c r="Y485">
        <v>13</v>
      </c>
      <c r="Z485">
        <f t="shared" si="21"/>
        <v>6</v>
      </c>
      <c r="AA485">
        <f t="shared" si="22"/>
        <v>629.04932466898003</v>
      </c>
      <c r="AB485">
        <f t="shared" si="23"/>
        <v>46.333333333333336</v>
      </c>
    </row>
    <row r="486" spans="1:28" x14ac:dyDescent="0.3">
      <c r="A486">
        <v>484</v>
      </c>
      <c r="B486">
        <v>484</v>
      </c>
      <c r="C486" s="2" t="s">
        <v>508</v>
      </c>
      <c r="D486" s="1">
        <v>42465</v>
      </c>
      <c r="E486">
        <v>183</v>
      </c>
      <c r="F486">
        <v>3.3362486919764298</v>
      </c>
      <c r="G486">
        <v>15.941347905282299</v>
      </c>
      <c r="H486">
        <v>40.983606557377001</v>
      </c>
      <c r="I486">
        <v>2492.43885291693</v>
      </c>
      <c r="J486">
        <v>13.619884442169001</v>
      </c>
      <c r="K486">
        <v>0</v>
      </c>
      <c r="L486">
        <v>24</v>
      </c>
      <c r="M486">
        <v>20</v>
      </c>
      <c r="N486">
        <v>3</v>
      </c>
      <c r="O486">
        <v>23</v>
      </c>
      <c r="P486">
        <v>27</v>
      </c>
      <c r="Q486">
        <v>21</v>
      </c>
      <c r="R486">
        <v>22</v>
      </c>
      <c r="S486">
        <v>11</v>
      </c>
      <c r="T486">
        <v>3</v>
      </c>
      <c r="U486">
        <v>6</v>
      </c>
      <c r="V486">
        <v>6</v>
      </c>
      <c r="W486">
        <v>17</v>
      </c>
      <c r="X486">
        <v>2</v>
      </c>
      <c r="Y486">
        <v>13</v>
      </c>
      <c r="Z486">
        <f t="shared" si="21"/>
        <v>11</v>
      </c>
      <c r="AA486">
        <f t="shared" si="22"/>
        <v>226.58535026517546</v>
      </c>
      <c r="AB486">
        <f t="shared" si="23"/>
        <v>16.636363636363637</v>
      </c>
    </row>
    <row r="487" spans="1:28" x14ac:dyDescent="0.3">
      <c r="A487">
        <v>485</v>
      </c>
      <c r="B487">
        <v>485</v>
      </c>
      <c r="C487" t="s">
        <v>509</v>
      </c>
      <c r="D487" s="1">
        <v>42481</v>
      </c>
      <c r="E487">
        <v>170</v>
      </c>
      <c r="F487">
        <v>5.3591534417835804</v>
      </c>
      <c r="G487">
        <v>16.459215686274501</v>
      </c>
      <c r="H487">
        <v>38.235294117647001</v>
      </c>
      <c r="I487">
        <v>2673.9615948649698</v>
      </c>
      <c r="J487">
        <v>15.7291858521469</v>
      </c>
      <c r="K487">
        <v>0</v>
      </c>
      <c r="L487">
        <v>0</v>
      </c>
      <c r="M487">
        <v>0</v>
      </c>
      <c r="N487">
        <v>20</v>
      </c>
      <c r="O487">
        <v>29</v>
      </c>
      <c r="P487">
        <v>36</v>
      </c>
      <c r="Q487">
        <v>17</v>
      </c>
      <c r="R487">
        <v>21</v>
      </c>
      <c r="S487">
        <v>20</v>
      </c>
      <c r="T487">
        <v>10</v>
      </c>
      <c r="U487">
        <v>4</v>
      </c>
      <c r="V487">
        <v>13</v>
      </c>
      <c r="W487">
        <v>0</v>
      </c>
      <c r="X487">
        <v>4</v>
      </c>
      <c r="Y487">
        <v>12</v>
      </c>
      <c r="Z487">
        <f t="shared" si="21"/>
        <v>8</v>
      </c>
      <c r="AA487">
        <f t="shared" si="22"/>
        <v>334.24519935812123</v>
      </c>
      <c r="AB487">
        <f t="shared" si="23"/>
        <v>21.25</v>
      </c>
    </row>
    <row r="488" spans="1:28" x14ac:dyDescent="0.3">
      <c r="A488">
        <v>486</v>
      </c>
      <c r="B488">
        <v>486</v>
      </c>
      <c r="C488" t="s">
        <v>510</v>
      </c>
      <c r="D488" s="1">
        <v>42457</v>
      </c>
      <c r="E488">
        <v>36</v>
      </c>
      <c r="F488">
        <v>3.0093772050101899</v>
      </c>
      <c r="G488">
        <v>12.097685185185099</v>
      </c>
      <c r="H488">
        <v>5.55555555555555</v>
      </c>
      <c r="I488">
        <v>361.283868696691</v>
      </c>
      <c r="J488">
        <v>10.0356630193525</v>
      </c>
      <c r="K488">
        <v>35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</v>
      </c>
      <c r="Y488">
        <v>12</v>
      </c>
      <c r="Z488">
        <f t="shared" si="21"/>
        <v>11</v>
      </c>
      <c r="AA488">
        <f t="shared" si="22"/>
        <v>32.843988063335544</v>
      </c>
      <c r="AB488">
        <f t="shared" si="23"/>
        <v>3.2727272727272729</v>
      </c>
    </row>
    <row r="489" spans="1:28" x14ac:dyDescent="0.3">
      <c r="A489">
        <v>487</v>
      </c>
      <c r="B489">
        <v>487</v>
      </c>
      <c r="C489" t="s">
        <v>511</v>
      </c>
      <c r="D489" s="1">
        <v>42469</v>
      </c>
      <c r="E489">
        <v>47</v>
      </c>
      <c r="F489">
        <v>4.5669970695004096</v>
      </c>
      <c r="G489">
        <v>15.0950354609929</v>
      </c>
      <c r="H489">
        <v>36.170212765957402</v>
      </c>
      <c r="I489">
        <v>715.69710208222</v>
      </c>
      <c r="J489">
        <v>15.2275979166429</v>
      </c>
      <c r="K489">
        <v>0</v>
      </c>
      <c r="L489">
        <v>3</v>
      </c>
      <c r="M489">
        <v>3</v>
      </c>
      <c r="N489">
        <v>0</v>
      </c>
      <c r="O489">
        <v>0</v>
      </c>
      <c r="P489">
        <v>11</v>
      </c>
      <c r="Q489">
        <v>1</v>
      </c>
      <c r="R489">
        <v>29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>
        <v>8</v>
      </c>
      <c r="Z489">
        <f t="shared" si="21"/>
        <v>6</v>
      </c>
      <c r="AA489">
        <f t="shared" si="22"/>
        <v>119.28285034703667</v>
      </c>
      <c r="AB489">
        <f t="shared" si="23"/>
        <v>7.833333333333333</v>
      </c>
    </row>
    <row r="490" spans="1:28" x14ac:dyDescent="0.3">
      <c r="A490">
        <v>488</v>
      </c>
      <c r="B490">
        <v>488</v>
      </c>
      <c r="C490" t="s">
        <v>512</v>
      </c>
      <c r="D490" s="1">
        <v>42485</v>
      </c>
      <c r="E490">
        <v>378</v>
      </c>
      <c r="F490">
        <v>3.6408973858487301</v>
      </c>
      <c r="G490">
        <v>14.246869488536101</v>
      </c>
      <c r="H490">
        <v>34.126984126984098</v>
      </c>
      <c r="I490">
        <v>4871.4042913316398</v>
      </c>
      <c r="J490">
        <v>12.8873129400307</v>
      </c>
      <c r="K490">
        <v>0</v>
      </c>
      <c r="L490">
        <v>0</v>
      </c>
      <c r="M490">
        <v>0</v>
      </c>
      <c r="N490">
        <v>0</v>
      </c>
      <c r="O490">
        <v>48</v>
      </c>
      <c r="P490">
        <v>57</v>
      </c>
      <c r="Q490">
        <v>29</v>
      </c>
      <c r="R490">
        <v>62</v>
      </c>
      <c r="S490">
        <v>68</v>
      </c>
      <c r="T490">
        <v>61</v>
      </c>
      <c r="U490">
        <v>48</v>
      </c>
      <c r="V490">
        <v>5</v>
      </c>
      <c r="W490">
        <v>0</v>
      </c>
      <c r="X490">
        <v>5</v>
      </c>
      <c r="Y490">
        <v>12</v>
      </c>
      <c r="Z490">
        <f t="shared" si="21"/>
        <v>7</v>
      </c>
      <c r="AA490">
        <f t="shared" si="22"/>
        <v>695.91489876166281</v>
      </c>
      <c r="AB490">
        <f t="shared" si="23"/>
        <v>54</v>
      </c>
    </row>
    <row r="491" spans="1:28" x14ac:dyDescent="0.3">
      <c r="A491">
        <v>489</v>
      </c>
      <c r="B491">
        <v>489</v>
      </c>
      <c r="C491" t="s">
        <v>513</v>
      </c>
      <c r="D491" s="1">
        <v>42483</v>
      </c>
      <c r="E491">
        <v>209</v>
      </c>
      <c r="F491">
        <v>3.40564288501756</v>
      </c>
      <c r="G491">
        <v>14.2448165869218</v>
      </c>
      <c r="H491">
        <v>46.4114832535885</v>
      </c>
      <c r="I491">
        <v>2735.2890738118299</v>
      </c>
      <c r="J491">
        <v>13.087507530200099</v>
      </c>
      <c r="K491">
        <v>0</v>
      </c>
      <c r="L491">
        <v>0</v>
      </c>
      <c r="M491">
        <v>0</v>
      </c>
      <c r="N491">
        <v>3</v>
      </c>
      <c r="O491">
        <v>10</v>
      </c>
      <c r="P491">
        <v>21</v>
      </c>
      <c r="Q491">
        <v>21</v>
      </c>
      <c r="R491">
        <v>27</v>
      </c>
      <c r="S491">
        <v>28</v>
      </c>
      <c r="T491">
        <v>21</v>
      </c>
      <c r="U491">
        <v>29</v>
      </c>
      <c r="V491">
        <v>26</v>
      </c>
      <c r="W491">
        <v>23</v>
      </c>
      <c r="X491">
        <v>4</v>
      </c>
      <c r="Y491">
        <v>13</v>
      </c>
      <c r="Z491">
        <f t="shared" si="21"/>
        <v>9</v>
      </c>
      <c r="AA491">
        <f t="shared" si="22"/>
        <v>303.92100820131441</v>
      </c>
      <c r="AB491">
        <f t="shared" si="23"/>
        <v>23.222222222222221</v>
      </c>
    </row>
    <row r="492" spans="1:28" x14ac:dyDescent="0.3">
      <c r="A492">
        <v>490</v>
      </c>
      <c r="B492">
        <v>490</v>
      </c>
      <c r="C492" t="s">
        <v>514</v>
      </c>
      <c r="D492" s="1">
        <v>42479</v>
      </c>
      <c r="E492">
        <v>3</v>
      </c>
      <c r="F492">
        <v>4.9858948388780497</v>
      </c>
      <c r="G492">
        <v>9.7277777777777708</v>
      </c>
      <c r="H492">
        <v>33.3333333333333</v>
      </c>
      <c r="I492">
        <v>36.504523191701701</v>
      </c>
      <c r="J492">
        <v>12.1681743972339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2</v>
      </c>
      <c r="X492">
        <v>5</v>
      </c>
      <c r="Y492">
        <v>13</v>
      </c>
      <c r="Z492">
        <f t="shared" si="21"/>
        <v>8</v>
      </c>
      <c r="AA492">
        <f t="shared" si="22"/>
        <v>4.5630653989627126</v>
      </c>
      <c r="AB492">
        <f t="shared" si="23"/>
        <v>0.375</v>
      </c>
    </row>
    <row r="493" spans="1:28" x14ac:dyDescent="0.3">
      <c r="A493">
        <v>491</v>
      </c>
      <c r="B493">
        <v>491</v>
      </c>
      <c r="C493" t="s">
        <v>515</v>
      </c>
      <c r="D493" s="1">
        <v>42494</v>
      </c>
      <c r="E493">
        <v>417</v>
      </c>
      <c r="F493">
        <v>3.8409194599904302</v>
      </c>
      <c r="G493">
        <v>14.2216626698641</v>
      </c>
      <c r="H493">
        <v>40.287769784172603</v>
      </c>
      <c r="I493">
        <v>5487.0113732420295</v>
      </c>
      <c r="J493">
        <v>13.1583006552566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61</v>
      </c>
      <c r="Q493">
        <v>48</v>
      </c>
      <c r="R493">
        <v>92</v>
      </c>
      <c r="S493">
        <v>18</v>
      </c>
      <c r="T493">
        <v>54</v>
      </c>
      <c r="U493">
        <v>65</v>
      </c>
      <c r="V493">
        <v>79</v>
      </c>
      <c r="W493">
        <v>0</v>
      </c>
      <c r="X493">
        <v>6</v>
      </c>
      <c r="Y493">
        <v>12</v>
      </c>
      <c r="Z493">
        <f t="shared" si="21"/>
        <v>6</v>
      </c>
      <c r="AA493">
        <f t="shared" si="22"/>
        <v>914.5018955403383</v>
      </c>
      <c r="AB493">
        <f t="shared" si="23"/>
        <v>69.5</v>
      </c>
    </row>
    <row r="494" spans="1:28" x14ac:dyDescent="0.3">
      <c r="A494">
        <v>492</v>
      </c>
      <c r="B494">
        <v>492</v>
      </c>
      <c r="C494" t="s">
        <v>516</v>
      </c>
      <c r="D494" s="1">
        <v>42502</v>
      </c>
      <c r="E494">
        <v>444</v>
      </c>
      <c r="F494">
        <v>3.46647335816809</v>
      </c>
      <c r="G494">
        <v>14.0896021021021</v>
      </c>
      <c r="H494">
        <v>41.891891891891902</v>
      </c>
      <c r="I494">
        <v>5739.0441008125399</v>
      </c>
      <c r="J494">
        <v>12.925775001830001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37</v>
      </c>
      <c r="R494">
        <v>80</v>
      </c>
      <c r="S494">
        <v>65</v>
      </c>
      <c r="T494">
        <v>125</v>
      </c>
      <c r="U494">
        <v>92</v>
      </c>
      <c r="V494">
        <v>19</v>
      </c>
      <c r="W494">
        <v>26</v>
      </c>
      <c r="X494">
        <v>7</v>
      </c>
      <c r="Y494">
        <v>13</v>
      </c>
      <c r="Z494">
        <f t="shared" si="21"/>
        <v>6</v>
      </c>
      <c r="AA494">
        <f t="shared" si="22"/>
        <v>956.50735013542328</v>
      </c>
      <c r="AB494">
        <f t="shared" si="23"/>
        <v>74</v>
      </c>
    </row>
    <row r="495" spans="1:28" x14ac:dyDescent="0.3">
      <c r="A495">
        <v>493</v>
      </c>
      <c r="B495">
        <v>493</v>
      </c>
      <c r="C495" t="s">
        <v>517</v>
      </c>
      <c r="D495" s="1">
        <v>42457</v>
      </c>
      <c r="E495">
        <v>225</v>
      </c>
      <c r="F495">
        <v>3.97751183024649</v>
      </c>
      <c r="G495">
        <v>15.452148148148099</v>
      </c>
      <c r="H495">
        <v>20</v>
      </c>
      <c r="I495">
        <v>2909.57976708464</v>
      </c>
      <c r="J495">
        <v>12.931465631487301</v>
      </c>
      <c r="K495">
        <v>19</v>
      </c>
      <c r="L495">
        <v>26</v>
      </c>
      <c r="M495">
        <v>21</v>
      </c>
      <c r="N495">
        <v>15</v>
      </c>
      <c r="O495">
        <v>23</v>
      </c>
      <c r="P495">
        <v>17</v>
      </c>
      <c r="Q495">
        <v>24</v>
      </c>
      <c r="R495">
        <v>18</v>
      </c>
      <c r="S495">
        <v>14</v>
      </c>
      <c r="T495">
        <v>12</v>
      </c>
      <c r="U495">
        <v>10</v>
      </c>
      <c r="V495">
        <v>26</v>
      </c>
      <c r="W495">
        <v>0</v>
      </c>
      <c r="X495">
        <v>1</v>
      </c>
      <c r="Y495">
        <v>12</v>
      </c>
      <c r="Z495">
        <f t="shared" si="21"/>
        <v>11</v>
      </c>
      <c r="AA495">
        <f t="shared" si="22"/>
        <v>264.5072515531491</v>
      </c>
      <c r="AB495">
        <f t="shared" si="23"/>
        <v>20.454545454545453</v>
      </c>
    </row>
    <row r="496" spans="1:28" x14ac:dyDescent="0.3">
      <c r="A496">
        <v>494</v>
      </c>
      <c r="B496">
        <v>494</v>
      </c>
      <c r="C496" t="s">
        <v>518</v>
      </c>
      <c r="D496" s="1">
        <v>42477</v>
      </c>
      <c r="E496">
        <v>43</v>
      </c>
      <c r="F496">
        <v>7.1308012731493804</v>
      </c>
      <c r="G496">
        <v>13.410852713178199</v>
      </c>
      <c r="H496">
        <v>13.953488372093</v>
      </c>
      <c r="I496">
        <v>674.10867103077396</v>
      </c>
      <c r="J496">
        <v>15.676945837924899</v>
      </c>
      <c r="K496">
        <v>0</v>
      </c>
      <c r="L496">
        <v>0</v>
      </c>
      <c r="M496">
        <v>4</v>
      </c>
      <c r="N496">
        <v>2</v>
      </c>
      <c r="O496">
        <v>5</v>
      </c>
      <c r="P496">
        <v>5</v>
      </c>
      <c r="Q496">
        <v>0</v>
      </c>
      <c r="R496">
        <v>6</v>
      </c>
      <c r="S496">
        <v>7</v>
      </c>
      <c r="T496">
        <v>9</v>
      </c>
      <c r="U496">
        <v>1</v>
      </c>
      <c r="V496">
        <v>4</v>
      </c>
      <c r="W496">
        <v>0</v>
      </c>
      <c r="X496">
        <v>3</v>
      </c>
      <c r="Y496">
        <v>12</v>
      </c>
      <c r="Z496">
        <f t="shared" si="21"/>
        <v>9</v>
      </c>
      <c r="AA496">
        <f t="shared" si="22"/>
        <v>74.900963447863774</v>
      </c>
      <c r="AB496">
        <f t="shared" si="23"/>
        <v>4.7777777777777777</v>
      </c>
    </row>
    <row r="497" spans="1:28" x14ac:dyDescent="0.3">
      <c r="A497">
        <v>495</v>
      </c>
      <c r="B497">
        <v>495</v>
      </c>
      <c r="C497" t="s">
        <v>519</v>
      </c>
      <c r="D497" s="1">
        <v>42497</v>
      </c>
      <c r="E497">
        <v>29</v>
      </c>
      <c r="F497">
        <v>5.14102375657958</v>
      </c>
      <c r="G497">
        <v>13.421264367816001</v>
      </c>
      <c r="H497">
        <v>41.379310344827502</v>
      </c>
      <c r="I497">
        <v>456.84361952933</v>
      </c>
      <c r="J497">
        <v>15.753228259632101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10</v>
      </c>
      <c r="W497">
        <v>18</v>
      </c>
      <c r="X497">
        <v>6</v>
      </c>
      <c r="Y497">
        <v>13</v>
      </c>
      <c r="Z497">
        <f t="shared" si="21"/>
        <v>7</v>
      </c>
      <c r="AA497">
        <f t="shared" si="22"/>
        <v>65.263374218475718</v>
      </c>
      <c r="AB497">
        <f t="shared" si="23"/>
        <v>4.1428571428571432</v>
      </c>
    </row>
    <row r="498" spans="1:28" x14ac:dyDescent="0.3">
      <c r="A498">
        <v>496</v>
      </c>
      <c r="B498">
        <v>496</v>
      </c>
      <c r="C498" t="s">
        <v>520</v>
      </c>
      <c r="D498" s="1">
        <v>42478</v>
      </c>
      <c r="E498">
        <v>240</v>
      </c>
      <c r="F498">
        <v>4.0266946905770897</v>
      </c>
      <c r="G498">
        <v>13.5075694444444</v>
      </c>
      <c r="H498">
        <v>35.8333333333333</v>
      </c>
      <c r="I498">
        <v>3316.3193032153899</v>
      </c>
      <c r="J498">
        <v>13.817997096730799</v>
      </c>
      <c r="K498">
        <v>0</v>
      </c>
      <c r="L498">
        <v>0</v>
      </c>
      <c r="M498">
        <v>0</v>
      </c>
      <c r="N498">
        <v>14</v>
      </c>
      <c r="O498">
        <v>30</v>
      </c>
      <c r="P498">
        <v>10</v>
      </c>
      <c r="Q498">
        <v>21</v>
      </c>
      <c r="R498">
        <v>23</v>
      </c>
      <c r="S498">
        <v>16</v>
      </c>
      <c r="T498">
        <v>28</v>
      </c>
      <c r="U498">
        <v>36</v>
      </c>
      <c r="V498">
        <v>40</v>
      </c>
      <c r="W498">
        <v>22</v>
      </c>
      <c r="X498">
        <v>4</v>
      </c>
      <c r="Y498">
        <v>13</v>
      </c>
      <c r="Z498">
        <f t="shared" si="21"/>
        <v>9</v>
      </c>
      <c r="AA498">
        <f t="shared" si="22"/>
        <v>368.47992257948778</v>
      </c>
      <c r="AB498">
        <f t="shared" si="23"/>
        <v>26.666666666666668</v>
      </c>
    </row>
    <row r="499" spans="1:28" x14ac:dyDescent="0.3">
      <c r="A499">
        <v>497</v>
      </c>
      <c r="B499">
        <v>497</v>
      </c>
      <c r="C499" t="s">
        <v>521</v>
      </c>
      <c r="D499" s="1">
        <v>42482</v>
      </c>
      <c r="E499">
        <v>126</v>
      </c>
      <c r="F499">
        <v>3.3756715017355998</v>
      </c>
      <c r="G499">
        <v>13.2358465608465</v>
      </c>
      <c r="H499">
        <v>34.126984126984098</v>
      </c>
      <c r="I499">
        <v>1495.7958544196099</v>
      </c>
      <c r="J499">
        <v>11.8713956699969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-1</v>
      </c>
      <c r="Y499">
        <v>-1</v>
      </c>
      <c r="Z499">
        <f t="shared" si="21"/>
        <v>0</v>
      </c>
      <c r="AA499" t="str">
        <f t="shared" si="22"/>
        <v/>
      </c>
      <c r="AB499" t="str">
        <f t="shared" si="23"/>
        <v/>
      </c>
    </row>
    <row r="500" spans="1:28" x14ac:dyDescent="0.3">
      <c r="A500">
        <v>498</v>
      </c>
      <c r="B500">
        <v>498</v>
      </c>
      <c r="C500" t="s">
        <v>522</v>
      </c>
      <c r="D500" s="1">
        <v>42471</v>
      </c>
      <c r="E500">
        <v>259</v>
      </c>
      <c r="F500">
        <v>3.0911350359074201</v>
      </c>
      <c r="G500">
        <v>13.0082368082368</v>
      </c>
      <c r="H500">
        <v>41.698841698841697</v>
      </c>
      <c r="I500">
        <v>3099.6031959022498</v>
      </c>
      <c r="J500">
        <v>11.9675799069585</v>
      </c>
      <c r="K500">
        <v>0</v>
      </c>
      <c r="L500">
        <v>0</v>
      </c>
      <c r="M500">
        <v>63</v>
      </c>
      <c r="N500">
        <v>14</v>
      </c>
      <c r="O500">
        <v>15</v>
      </c>
      <c r="P500">
        <v>4</v>
      </c>
      <c r="Q500">
        <v>0</v>
      </c>
      <c r="R500">
        <v>4</v>
      </c>
      <c r="S500">
        <v>26</v>
      </c>
      <c r="T500">
        <v>15</v>
      </c>
      <c r="U500">
        <v>0</v>
      </c>
      <c r="V500">
        <v>63</v>
      </c>
      <c r="W500">
        <v>55</v>
      </c>
      <c r="X500">
        <v>3</v>
      </c>
      <c r="Y500">
        <v>13</v>
      </c>
      <c r="Z500">
        <f t="shared" si="21"/>
        <v>10</v>
      </c>
      <c r="AA500">
        <f t="shared" si="22"/>
        <v>309.96031959022497</v>
      </c>
      <c r="AB500">
        <f t="shared" si="23"/>
        <v>25.9</v>
      </c>
    </row>
    <row r="501" spans="1:28" x14ac:dyDescent="0.3">
      <c r="A501">
        <v>499</v>
      </c>
      <c r="B501">
        <v>499</v>
      </c>
      <c r="C501" t="s">
        <v>523</v>
      </c>
      <c r="D501" s="1">
        <v>42457</v>
      </c>
      <c r="E501">
        <v>349</v>
      </c>
      <c r="F501">
        <v>5.1791862709171497</v>
      </c>
      <c r="G501">
        <v>14.9542979942693</v>
      </c>
      <c r="H501">
        <v>24.641833810888201</v>
      </c>
      <c r="I501">
        <v>5144.0029765307499</v>
      </c>
      <c r="J501">
        <v>14.739263543068001</v>
      </c>
      <c r="K501">
        <v>53</v>
      </c>
      <c r="L501">
        <v>30</v>
      </c>
      <c r="M501">
        <v>29</v>
      </c>
      <c r="N501">
        <v>28</v>
      </c>
      <c r="O501">
        <v>26</v>
      </c>
      <c r="P501">
        <v>34</v>
      </c>
      <c r="Q501">
        <v>47</v>
      </c>
      <c r="R501">
        <v>27</v>
      </c>
      <c r="S501">
        <v>42</v>
      </c>
      <c r="T501">
        <v>31</v>
      </c>
      <c r="U501">
        <v>2</v>
      </c>
      <c r="V501">
        <v>0</v>
      </c>
      <c r="W501">
        <v>0</v>
      </c>
      <c r="X501">
        <v>1</v>
      </c>
      <c r="Y501">
        <v>11</v>
      </c>
      <c r="Z501">
        <f t="shared" si="21"/>
        <v>10</v>
      </c>
      <c r="AA501">
        <f t="shared" si="22"/>
        <v>514.40029765307497</v>
      </c>
      <c r="AB501">
        <f t="shared" si="23"/>
        <v>34.9</v>
      </c>
    </row>
    <row r="502" spans="1:28" x14ac:dyDescent="0.3">
      <c r="A502">
        <v>500</v>
      </c>
      <c r="B502">
        <v>500</v>
      </c>
      <c r="C502" t="s">
        <v>524</v>
      </c>
      <c r="D502" s="1">
        <v>42492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-1</v>
      </c>
      <c r="Y502">
        <v>-1</v>
      </c>
      <c r="Z502">
        <f t="shared" si="21"/>
        <v>0</v>
      </c>
      <c r="AA502" t="str">
        <f t="shared" si="22"/>
        <v/>
      </c>
      <c r="AB502" t="str">
        <f t="shared" si="23"/>
        <v/>
      </c>
    </row>
    <row r="503" spans="1:28" x14ac:dyDescent="0.3">
      <c r="A503">
        <v>501</v>
      </c>
      <c r="B503">
        <v>501</v>
      </c>
      <c r="C503" t="s">
        <v>525</v>
      </c>
      <c r="D503" s="1">
        <v>42471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-1</v>
      </c>
      <c r="Y503">
        <v>-1</v>
      </c>
      <c r="Z503">
        <f t="shared" si="21"/>
        <v>0</v>
      </c>
      <c r="AA503" t="str">
        <f t="shared" si="22"/>
        <v/>
      </c>
      <c r="AB503" t="str">
        <f t="shared" si="23"/>
        <v/>
      </c>
    </row>
    <row r="504" spans="1:28" x14ac:dyDescent="0.3">
      <c r="A504">
        <v>502</v>
      </c>
      <c r="B504">
        <v>502</v>
      </c>
      <c r="C504" t="s">
        <v>526</v>
      </c>
      <c r="D504" s="1">
        <v>42466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-1</v>
      </c>
      <c r="Y504">
        <v>-1</v>
      </c>
      <c r="Z504">
        <f t="shared" si="21"/>
        <v>0</v>
      </c>
      <c r="AA504" t="str">
        <f t="shared" si="22"/>
        <v/>
      </c>
      <c r="AB504" t="str">
        <f t="shared" si="23"/>
        <v/>
      </c>
    </row>
    <row r="505" spans="1:28" x14ac:dyDescent="0.3">
      <c r="A505">
        <v>503</v>
      </c>
      <c r="B505">
        <v>503</v>
      </c>
      <c r="C505" t="s">
        <v>527</v>
      </c>
      <c r="D505" s="1">
        <v>42466</v>
      </c>
      <c r="E505">
        <v>47</v>
      </c>
      <c r="F505">
        <v>2.7830095011857598</v>
      </c>
      <c r="G505">
        <v>11.4124113475177</v>
      </c>
      <c r="H505">
        <v>25.531914893617</v>
      </c>
      <c r="I505">
        <v>489.96853615043</v>
      </c>
      <c r="J505">
        <v>10.424862471285699</v>
      </c>
      <c r="K505">
        <v>0</v>
      </c>
      <c r="L505">
        <v>36</v>
      </c>
      <c r="M505">
        <v>11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</v>
      </c>
      <c r="Y505">
        <v>3</v>
      </c>
      <c r="Z505">
        <f t="shared" si="21"/>
        <v>1</v>
      </c>
      <c r="AA505">
        <f t="shared" si="22"/>
        <v>489.96853615043</v>
      </c>
      <c r="AB505">
        <f t="shared" si="23"/>
        <v>47</v>
      </c>
    </row>
    <row r="506" spans="1:28" x14ac:dyDescent="0.3">
      <c r="A506">
        <v>504</v>
      </c>
      <c r="B506">
        <v>504</v>
      </c>
      <c r="C506" t="s">
        <v>528</v>
      </c>
      <c r="D506" s="1">
        <v>42474</v>
      </c>
      <c r="E506">
        <v>33</v>
      </c>
      <c r="F506">
        <v>3.3086026984146701</v>
      </c>
      <c r="G506">
        <v>12.8878787878787</v>
      </c>
      <c r="H506">
        <v>21.2121212121212</v>
      </c>
      <c r="I506">
        <v>364.423106662772</v>
      </c>
      <c r="J506">
        <v>11.0431244443264</v>
      </c>
      <c r="K506">
        <v>0</v>
      </c>
      <c r="L506">
        <v>0</v>
      </c>
      <c r="M506">
        <v>23</v>
      </c>
      <c r="N506">
        <v>8</v>
      </c>
      <c r="O506">
        <v>0</v>
      </c>
      <c r="P506">
        <v>2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3</v>
      </c>
      <c r="Y506">
        <v>6</v>
      </c>
      <c r="Z506">
        <f t="shared" si="21"/>
        <v>3</v>
      </c>
      <c r="AA506">
        <f t="shared" si="22"/>
        <v>121.47436888759067</v>
      </c>
      <c r="AB506">
        <f t="shared" si="23"/>
        <v>11</v>
      </c>
    </row>
    <row r="507" spans="1:28" x14ac:dyDescent="0.3">
      <c r="A507">
        <v>505</v>
      </c>
      <c r="B507">
        <v>505</v>
      </c>
      <c r="C507" t="s">
        <v>529</v>
      </c>
      <c r="D507" s="1">
        <v>42479</v>
      </c>
      <c r="E507">
        <v>35</v>
      </c>
      <c r="F507">
        <v>5.8083260396009697</v>
      </c>
      <c r="G507">
        <v>15.0985714285714</v>
      </c>
      <c r="H507">
        <v>20</v>
      </c>
      <c r="I507">
        <v>555.45622728882597</v>
      </c>
      <c r="J507">
        <v>15.8701779225379</v>
      </c>
      <c r="K507">
        <v>0</v>
      </c>
      <c r="L507">
        <v>0</v>
      </c>
      <c r="M507">
        <v>0</v>
      </c>
      <c r="N507">
        <v>22</v>
      </c>
      <c r="O507">
        <v>6</v>
      </c>
      <c r="P507">
        <v>7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4</v>
      </c>
      <c r="Y507">
        <v>6</v>
      </c>
      <c r="Z507">
        <f t="shared" si="21"/>
        <v>2</v>
      </c>
      <c r="AA507">
        <f t="shared" si="22"/>
        <v>277.72811364441299</v>
      </c>
      <c r="AB507">
        <f t="shared" si="23"/>
        <v>17.5</v>
      </c>
    </row>
    <row r="508" spans="1:28" x14ac:dyDescent="0.3">
      <c r="A508">
        <v>506</v>
      </c>
      <c r="B508">
        <v>506</v>
      </c>
      <c r="C508" t="s">
        <v>530</v>
      </c>
      <c r="D508" s="1">
        <v>42478</v>
      </c>
      <c r="E508">
        <v>316</v>
      </c>
      <c r="F508">
        <v>3.63248602737217</v>
      </c>
      <c r="G508">
        <v>13.606012658227799</v>
      </c>
      <c r="H508">
        <v>33.860759493670798</v>
      </c>
      <c r="I508">
        <v>4042.2586079500402</v>
      </c>
      <c r="J508">
        <v>12.791957620094999</v>
      </c>
      <c r="K508">
        <v>0</v>
      </c>
      <c r="L508">
        <v>0</v>
      </c>
      <c r="M508">
        <v>0</v>
      </c>
      <c r="N508">
        <v>87</v>
      </c>
      <c r="O508">
        <v>43</v>
      </c>
      <c r="P508">
        <v>80</v>
      </c>
      <c r="Q508">
        <v>0</v>
      </c>
      <c r="R508">
        <v>51</v>
      </c>
      <c r="S508">
        <v>0</v>
      </c>
      <c r="T508">
        <v>50</v>
      </c>
      <c r="U508">
        <v>0</v>
      </c>
      <c r="V508">
        <v>0</v>
      </c>
      <c r="W508">
        <v>5</v>
      </c>
      <c r="X508">
        <v>4</v>
      </c>
      <c r="Y508">
        <v>13</v>
      </c>
      <c r="Z508">
        <f t="shared" si="21"/>
        <v>9</v>
      </c>
      <c r="AA508">
        <f t="shared" si="22"/>
        <v>449.13984532778227</v>
      </c>
      <c r="AB508">
        <f t="shared" si="23"/>
        <v>35.111111111111114</v>
      </c>
    </row>
    <row r="509" spans="1:28" x14ac:dyDescent="0.3">
      <c r="A509">
        <v>507</v>
      </c>
      <c r="B509">
        <v>507</v>
      </c>
      <c r="C509" t="s">
        <v>531</v>
      </c>
      <c r="D509" s="1">
        <v>42475</v>
      </c>
      <c r="E509">
        <v>821</v>
      </c>
      <c r="F509">
        <v>3.7875915179487998</v>
      </c>
      <c r="G509">
        <v>14.947137637028</v>
      </c>
      <c r="H509">
        <v>33.861144945188698</v>
      </c>
      <c r="I509">
        <v>10854.307257021501</v>
      </c>
      <c r="J509">
        <v>13.2208370974683</v>
      </c>
      <c r="K509">
        <v>0</v>
      </c>
      <c r="L509">
        <v>0</v>
      </c>
      <c r="M509">
        <v>36</v>
      </c>
      <c r="N509">
        <v>96</v>
      </c>
      <c r="O509">
        <v>113</v>
      </c>
      <c r="P509">
        <v>91</v>
      </c>
      <c r="Q509">
        <v>101</v>
      </c>
      <c r="R509">
        <v>21</v>
      </c>
      <c r="S509">
        <v>90</v>
      </c>
      <c r="T509">
        <v>82</v>
      </c>
      <c r="U509">
        <v>35</v>
      </c>
      <c r="V509">
        <v>88</v>
      </c>
      <c r="W509">
        <v>68</v>
      </c>
      <c r="X509">
        <v>3</v>
      </c>
      <c r="Y509">
        <v>13</v>
      </c>
      <c r="Z509">
        <f t="shared" si="21"/>
        <v>10</v>
      </c>
      <c r="AA509">
        <f t="shared" si="22"/>
        <v>1085.4307257021501</v>
      </c>
      <c r="AB509">
        <f t="shared" si="23"/>
        <v>82.1</v>
      </c>
    </row>
    <row r="510" spans="1:28" x14ac:dyDescent="0.3">
      <c r="A510">
        <v>508</v>
      </c>
      <c r="B510">
        <v>508</v>
      </c>
      <c r="C510" t="s">
        <v>532</v>
      </c>
      <c r="D510" s="1">
        <v>42485</v>
      </c>
      <c r="E510">
        <v>54</v>
      </c>
      <c r="F510">
        <v>5.1922711357634901</v>
      </c>
      <c r="G510">
        <v>13.124074074074001</v>
      </c>
      <c r="H510">
        <v>20.370370370370299</v>
      </c>
      <c r="I510">
        <v>724.90279948198202</v>
      </c>
      <c r="J510">
        <v>13.424125916333001</v>
      </c>
      <c r="K510">
        <v>0</v>
      </c>
      <c r="L510">
        <v>0</v>
      </c>
      <c r="M510">
        <v>0</v>
      </c>
      <c r="N510">
        <v>0</v>
      </c>
      <c r="O510">
        <v>29</v>
      </c>
      <c r="P510">
        <v>3</v>
      </c>
      <c r="Q510">
        <v>0</v>
      </c>
      <c r="R510">
        <v>22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5</v>
      </c>
      <c r="Y510">
        <v>8</v>
      </c>
      <c r="Z510">
        <f t="shared" si="21"/>
        <v>3</v>
      </c>
      <c r="AA510">
        <f t="shared" si="22"/>
        <v>241.63426649399401</v>
      </c>
      <c r="AB510">
        <f t="shared" si="23"/>
        <v>18</v>
      </c>
    </row>
    <row r="511" spans="1:28" x14ac:dyDescent="0.3">
      <c r="A511">
        <v>509</v>
      </c>
      <c r="B511">
        <v>509</v>
      </c>
      <c r="C511" t="s">
        <v>533</v>
      </c>
      <c r="D511" s="1">
        <v>42459</v>
      </c>
      <c r="E511">
        <v>42</v>
      </c>
      <c r="F511">
        <v>2.8194048196036499</v>
      </c>
      <c r="G511">
        <v>11.995238095237999</v>
      </c>
      <c r="H511">
        <v>33.3333333333333</v>
      </c>
      <c r="I511">
        <v>465.39207213412499</v>
      </c>
      <c r="J511">
        <v>11.080763622240999</v>
      </c>
      <c r="K511">
        <v>22</v>
      </c>
      <c r="L511">
        <v>20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2</v>
      </c>
      <c r="Z511">
        <f t="shared" si="21"/>
        <v>1</v>
      </c>
      <c r="AA511">
        <f t="shared" si="22"/>
        <v>465.39207213412499</v>
      </c>
      <c r="AB511">
        <f t="shared" si="23"/>
        <v>42</v>
      </c>
    </row>
    <row r="512" spans="1:28" x14ac:dyDescent="0.3">
      <c r="A512">
        <v>510</v>
      </c>
      <c r="B512">
        <v>510</v>
      </c>
      <c r="C512" t="s">
        <v>534</v>
      </c>
      <c r="D512" s="1">
        <v>42498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-1</v>
      </c>
      <c r="Y512">
        <v>-1</v>
      </c>
      <c r="Z512">
        <f t="shared" si="21"/>
        <v>0</v>
      </c>
      <c r="AA512" t="str">
        <f t="shared" si="22"/>
        <v/>
      </c>
      <c r="AB512" t="str">
        <f t="shared" si="23"/>
        <v/>
      </c>
    </row>
    <row r="513" spans="1:28" x14ac:dyDescent="0.3">
      <c r="A513">
        <v>511</v>
      </c>
      <c r="B513">
        <v>511</v>
      </c>
      <c r="C513" t="s">
        <v>535</v>
      </c>
      <c r="D513" s="1">
        <v>42467</v>
      </c>
      <c r="E513">
        <v>53</v>
      </c>
      <c r="F513">
        <v>5.4588298355519402</v>
      </c>
      <c r="G513">
        <v>12.005660377358399</v>
      </c>
      <c r="H513">
        <v>28.301886792452802</v>
      </c>
      <c r="I513">
        <v>761.92387387790404</v>
      </c>
      <c r="J513">
        <v>14.375922148639701</v>
      </c>
      <c r="K513">
        <v>0</v>
      </c>
      <c r="L513">
        <v>11</v>
      </c>
      <c r="M513">
        <v>0</v>
      </c>
      <c r="N513">
        <v>0</v>
      </c>
      <c r="O513">
        <v>2</v>
      </c>
      <c r="P513">
        <v>6</v>
      </c>
      <c r="Q513">
        <v>11</v>
      </c>
      <c r="R513">
        <v>1</v>
      </c>
      <c r="S513">
        <v>0</v>
      </c>
      <c r="T513">
        <v>13</v>
      </c>
      <c r="U513">
        <v>9</v>
      </c>
      <c r="V513">
        <v>0</v>
      </c>
      <c r="W513">
        <v>0</v>
      </c>
      <c r="X513">
        <v>2</v>
      </c>
      <c r="Y513">
        <v>11</v>
      </c>
      <c r="Z513">
        <f t="shared" si="21"/>
        <v>9</v>
      </c>
      <c r="AA513">
        <f t="shared" si="22"/>
        <v>84.658208208656006</v>
      </c>
      <c r="AB513">
        <f t="shared" si="23"/>
        <v>5.8888888888888893</v>
      </c>
    </row>
    <row r="514" spans="1:28" x14ac:dyDescent="0.3">
      <c r="A514">
        <v>512</v>
      </c>
      <c r="B514">
        <v>512</v>
      </c>
      <c r="C514" t="s">
        <v>536</v>
      </c>
      <c r="D514" s="1">
        <v>42502</v>
      </c>
      <c r="E514">
        <v>384</v>
      </c>
      <c r="F514">
        <v>4.0202233524301896</v>
      </c>
      <c r="G514">
        <v>13.103515625</v>
      </c>
      <c r="H514">
        <v>31.5104166666666</v>
      </c>
      <c r="I514">
        <v>4997.5488632234301</v>
      </c>
      <c r="J514">
        <v>13.0144501646443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40</v>
      </c>
      <c r="R514">
        <v>56</v>
      </c>
      <c r="S514">
        <v>65</v>
      </c>
      <c r="T514">
        <v>52</v>
      </c>
      <c r="U514">
        <v>49</v>
      </c>
      <c r="V514">
        <v>57</v>
      </c>
      <c r="W514">
        <v>65</v>
      </c>
      <c r="X514">
        <v>7</v>
      </c>
      <c r="Y514">
        <v>13</v>
      </c>
      <c r="Z514">
        <f t="shared" si="21"/>
        <v>6</v>
      </c>
      <c r="AA514">
        <f t="shared" si="22"/>
        <v>832.92481053723839</v>
      </c>
      <c r="AB514">
        <f t="shared" si="23"/>
        <v>64</v>
      </c>
    </row>
    <row r="515" spans="1:28" x14ac:dyDescent="0.3">
      <c r="A515">
        <v>513</v>
      </c>
      <c r="B515">
        <v>513</v>
      </c>
      <c r="C515" t="s">
        <v>537</v>
      </c>
      <c r="D515" s="1">
        <v>42478</v>
      </c>
      <c r="E515">
        <v>413</v>
      </c>
      <c r="F515">
        <v>3.92703055959264</v>
      </c>
      <c r="G515">
        <v>14.258757062146801</v>
      </c>
      <c r="H515">
        <v>58.353510895883701</v>
      </c>
      <c r="I515">
        <v>6383.1811244609498</v>
      </c>
      <c r="J515">
        <v>15.4556443691548</v>
      </c>
      <c r="K515">
        <v>0</v>
      </c>
      <c r="L515">
        <v>0</v>
      </c>
      <c r="M515">
        <v>0</v>
      </c>
      <c r="N515">
        <v>75</v>
      </c>
      <c r="O515">
        <v>103</v>
      </c>
      <c r="P515">
        <v>65</v>
      </c>
      <c r="Q515">
        <v>90</v>
      </c>
      <c r="R515">
        <v>61</v>
      </c>
      <c r="S515">
        <v>11</v>
      </c>
      <c r="T515">
        <v>8</v>
      </c>
      <c r="U515">
        <v>0</v>
      </c>
      <c r="V515">
        <v>0</v>
      </c>
      <c r="W515">
        <v>0</v>
      </c>
      <c r="X515">
        <v>4</v>
      </c>
      <c r="Y515">
        <v>10</v>
      </c>
      <c r="Z515">
        <f t="shared" ref="Z515:Z578" si="24">Y515-X515</f>
        <v>6</v>
      </c>
      <c r="AA515">
        <f t="shared" ref="AA515:AA578" si="25">IF(Z515=0,"",I515/Z515)</f>
        <v>1063.8635207434916</v>
      </c>
      <c r="AB515">
        <f t="shared" ref="AB515:AB578" si="26">IF(Z515=0,"",E515/Z515)</f>
        <v>68.833333333333329</v>
      </c>
    </row>
    <row r="516" spans="1:28" x14ac:dyDescent="0.3">
      <c r="A516">
        <v>514</v>
      </c>
      <c r="B516">
        <v>514</v>
      </c>
      <c r="C516" t="s">
        <v>538</v>
      </c>
      <c r="D516" s="1">
        <v>42489</v>
      </c>
      <c r="E516">
        <v>578</v>
      </c>
      <c r="F516">
        <v>5.0514829888140396</v>
      </c>
      <c r="G516">
        <v>15.6009227220299</v>
      </c>
      <c r="H516">
        <v>32.352941176470502</v>
      </c>
      <c r="I516">
        <v>8598.5819420891003</v>
      </c>
      <c r="J516">
        <v>14.8764393461749</v>
      </c>
      <c r="K516">
        <v>0</v>
      </c>
      <c r="L516">
        <v>0</v>
      </c>
      <c r="M516">
        <v>0</v>
      </c>
      <c r="N516">
        <v>0</v>
      </c>
      <c r="O516">
        <v>16</v>
      </c>
      <c r="P516">
        <v>65</v>
      </c>
      <c r="Q516">
        <v>70</v>
      </c>
      <c r="R516">
        <v>80</v>
      </c>
      <c r="S516">
        <v>70</v>
      </c>
      <c r="T516">
        <v>68</v>
      </c>
      <c r="U516">
        <v>69</v>
      </c>
      <c r="V516">
        <v>58</v>
      </c>
      <c r="W516">
        <v>82</v>
      </c>
      <c r="X516">
        <v>5</v>
      </c>
      <c r="Y516">
        <v>13</v>
      </c>
      <c r="Z516">
        <f t="shared" si="24"/>
        <v>8</v>
      </c>
      <c r="AA516">
        <f t="shared" si="25"/>
        <v>1074.8227427611375</v>
      </c>
      <c r="AB516">
        <f t="shared" si="26"/>
        <v>72.25</v>
      </c>
    </row>
    <row r="517" spans="1:28" x14ac:dyDescent="0.3">
      <c r="A517">
        <v>515</v>
      </c>
      <c r="B517">
        <v>515</v>
      </c>
      <c r="C517" t="s">
        <v>539</v>
      </c>
      <c r="D517" s="1">
        <v>42493</v>
      </c>
      <c r="E517">
        <v>56</v>
      </c>
      <c r="F517">
        <v>4.6299481242532403</v>
      </c>
      <c r="G517">
        <v>17.255952380952301</v>
      </c>
      <c r="H517">
        <v>50</v>
      </c>
      <c r="I517">
        <v>898.06045471746097</v>
      </c>
      <c r="J517">
        <v>16.036793834240299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2</v>
      </c>
      <c r="Q517">
        <v>14</v>
      </c>
      <c r="R517">
        <v>23</v>
      </c>
      <c r="S517">
        <v>9</v>
      </c>
      <c r="T517">
        <v>0</v>
      </c>
      <c r="U517">
        <v>0</v>
      </c>
      <c r="V517">
        <v>3</v>
      </c>
      <c r="W517">
        <v>5</v>
      </c>
      <c r="X517">
        <v>6</v>
      </c>
      <c r="Y517">
        <v>13</v>
      </c>
      <c r="Z517">
        <f t="shared" si="24"/>
        <v>7</v>
      </c>
      <c r="AA517">
        <f t="shared" si="25"/>
        <v>128.29435067392299</v>
      </c>
      <c r="AB517">
        <f t="shared" si="26"/>
        <v>8</v>
      </c>
    </row>
    <row r="518" spans="1:28" x14ac:dyDescent="0.3">
      <c r="A518">
        <v>516</v>
      </c>
      <c r="B518">
        <v>516</v>
      </c>
      <c r="C518" s="2" t="s">
        <v>540</v>
      </c>
      <c r="D518" s="1">
        <v>42474</v>
      </c>
      <c r="E518">
        <v>34</v>
      </c>
      <c r="F518">
        <v>4.7819566515758298</v>
      </c>
      <c r="G518">
        <v>13.117647058823501</v>
      </c>
      <c r="H518">
        <v>41.176470588235297</v>
      </c>
      <c r="I518">
        <v>464.02429143623999</v>
      </c>
      <c r="J518">
        <v>13.647773277536499</v>
      </c>
      <c r="K518">
        <v>0</v>
      </c>
      <c r="L518">
        <v>0</v>
      </c>
      <c r="M518">
        <v>10</v>
      </c>
      <c r="N518">
        <v>1</v>
      </c>
      <c r="O518">
        <v>3</v>
      </c>
      <c r="P518">
        <v>0</v>
      </c>
      <c r="Q518">
        <v>0</v>
      </c>
      <c r="R518">
        <v>0</v>
      </c>
      <c r="S518">
        <v>6</v>
      </c>
      <c r="T518">
        <v>7</v>
      </c>
      <c r="U518">
        <v>2</v>
      </c>
      <c r="V518">
        <v>1</v>
      </c>
      <c r="W518">
        <v>4</v>
      </c>
      <c r="X518">
        <v>3</v>
      </c>
      <c r="Y518">
        <v>13</v>
      </c>
      <c r="Z518">
        <f t="shared" si="24"/>
        <v>10</v>
      </c>
      <c r="AA518">
        <f t="shared" si="25"/>
        <v>46.402429143623998</v>
      </c>
      <c r="AB518">
        <f t="shared" si="26"/>
        <v>3.4</v>
      </c>
    </row>
    <row r="519" spans="1:28" x14ac:dyDescent="0.3">
      <c r="A519">
        <v>517</v>
      </c>
      <c r="B519">
        <v>517</v>
      </c>
      <c r="C519" t="s">
        <v>541</v>
      </c>
      <c r="D519" s="1">
        <v>42501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-1</v>
      </c>
      <c r="Y519">
        <v>-1</v>
      </c>
      <c r="Z519">
        <f t="shared" si="24"/>
        <v>0</v>
      </c>
      <c r="AA519" t="str">
        <f t="shared" si="25"/>
        <v/>
      </c>
      <c r="AB519" t="str">
        <f t="shared" si="26"/>
        <v/>
      </c>
    </row>
    <row r="520" spans="1:28" x14ac:dyDescent="0.3">
      <c r="A520">
        <v>518</v>
      </c>
      <c r="B520">
        <v>518</v>
      </c>
      <c r="C520" t="s">
        <v>542</v>
      </c>
      <c r="D520" s="1">
        <v>42475</v>
      </c>
      <c r="E520">
        <v>279</v>
      </c>
      <c r="F520">
        <v>4.0038497493106204</v>
      </c>
      <c r="G520">
        <v>16.187992831541202</v>
      </c>
      <c r="H520">
        <v>39.784946236559101</v>
      </c>
      <c r="I520">
        <v>4431.2850969931696</v>
      </c>
      <c r="J520">
        <v>15.8827422831296</v>
      </c>
      <c r="K520">
        <v>0</v>
      </c>
      <c r="L520">
        <v>0</v>
      </c>
      <c r="M520">
        <v>7</v>
      </c>
      <c r="N520">
        <v>25</v>
      </c>
      <c r="O520">
        <v>29</v>
      </c>
      <c r="P520">
        <v>42</v>
      </c>
      <c r="Q520">
        <v>50</v>
      </c>
      <c r="R520">
        <v>25</v>
      </c>
      <c r="S520">
        <v>40</v>
      </c>
      <c r="T520">
        <v>15</v>
      </c>
      <c r="U520">
        <v>0</v>
      </c>
      <c r="V520">
        <v>18</v>
      </c>
      <c r="W520">
        <v>28</v>
      </c>
      <c r="X520">
        <v>3</v>
      </c>
      <c r="Y520">
        <v>13</v>
      </c>
      <c r="Z520">
        <f t="shared" si="24"/>
        <v>10</v>
      </c>
      <c r="AA520">
        <f t="shared" si="25"/>
        <v>443.12850969931696</v>
      </c>
      <c r="AB520">
        <f t="shared" si="26"/>
        <v>27.9</v>
      </c>
    </row>
    <row r="521" spans="1:28" x14ac:dyDescent="0.3">
      <c r="A521">
        <v>519</v>
      </c>
      <c r="B521">
        <v>519</v>
      </c>
      <c r="C521" t="s">
        <v>543</v>
      </c>
      <c r="D521" s="1">
        <v>42488</v>
      </c>
      <c r="E521">
        <v>44</v>
      </c>
      <c r="F521">
        <v>4.5155015551264901</v>
      </c>
      <c r="G521">
        <v>12.2253787878787</v>
      </c>
      <c r="H521">
        <v>27.272727272727199</v>
      </c>
      <c r="I521">
        <v>582.36750619301495</v>
      </c>
      <c r="J521">
        <v>13.235625140750299</v>
      </c>
      <c r="K521">
        <v>0</v>
      </c>
      <c r="L521">
        <v>0</v>
      </c>
      <c r="M521">
        <v>0</v>
      </c>
      <c r="N521">
        <v>0</v>
      </c>
      <c r="O521">
        <v>11</v>
      </c>
      <c r="P521">
        <v>11</v>
      </c>
      <c r="Q521">
        <v>22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5</v>
      </c>
      <c r="Y521">
        <v>7</v>
      </c>
      <c r="Z521">
        <f t="shared" si="24"/>
        <v>2</v>
      </c>
      <c r="AA521">
        <f t="shared" si="25"/>
        <v>291.18375309650747</v>
      </c>
      <c r="AB521">
        <f t="shared" si="26"/>
        <v>22</v>
      </c>
    </row>
    <row r="522" spans="1:28" x14ac:dyDescent="0.3">
      <c r="A522">
        <v>520</v>
      </c>
      <c r="B522">
        <v>520</v>
      </c>
      <c r="C522" t="s">
        <v>544</v>
      </c>
      <c r="D522" s="1">
        <v>42468</v>
      </c>
      <c r="E522">
        <v>56</v>
      </c>
      <c r="F522">
        <v>3.95864364983693</v>
      </c>
      <c r="G522">
        <v>15.3711309523809</v>
      </c>
      <c r="H522">
        <v>33.928571428571402</v>
      </c>
      <c r="I522">
        <v>744.69845938811295</v>
      </c>
      <c r="J522">
        <v>13.2981867747877</v>
      </c>
      <c r="K522">
        <v>0</v>
      </c>
      <c r="L522">
        <v>5</v>
      </c>
      <c r="M522">
        <v>14</v>
      </c>
      <c r="N522">
        <v>8</v>
      </c>
      <c r="O522">
        <v>12</v>
      </c>
      <c r="P522">
        <v>17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2</v>
      </c>
      <c r="Y522">
        <v>6</v>
      </c>
      <c r="Z522">
        <f t="shared" si="24"/>
        <v>4</v>
      </c>
      <c r="AA522">
        <f t="shared" si="25"/>
        <v>186.17461484702824</v>
      </c>
      <c r="AB522">
        <f t="shared" si="26"/>
        <v>14</v>
      </c>
    </row>
    <row r="523" spans="1:28" x14ac:dyDescent="0.3">
      <c r="A523">
        <v>521</v>
      </c>
      <c r="B523">
        <v>521</v>
      </c>
      <c r="C523" t="s">
        <v>545</v>
      </c>
      <c r="D523" s="1">
        <v>42457</v>
      </c>
      <c r="E523">
        <v>30</v>
      </c>
      <c r="F523">
        <v>3.6641521783256898</v>
      </c>
      <c r="G523">
        <v>14.98</v>
      </c>
      <c r="H523">
        <v>23.3333333333333</v>
      </c>
      <c r="I523">
        <v>388.29776415901301</v>
      </c>
      <c r="J523">
        <v>12.943258805300401</v>
      </c>
      <c r="K523">
        <v>8</v>
      </c>
      <c r="L523">
        <v>16</v>
      </c>
      <c r="M523">
        <v>5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4</v>
      </c>
      <c r="Z523">
        <f t="shared" si="24"/>
        <v>3</v>
      </c>
      <c r="AA523">
        <f t="shared" si="25"/>
        <v>129.43258805300434</v>
      </c>
      <c r="AB523">
        <f t="shared" si="26"/>
        <v>10</v>
      </c>
    </row>
    <row r="524" spans="1:28" x14ac:dyDescent="0.3">
      <c r="A524">
        <v>522</v>
      </c>
      <c r="B524">
        <v>522</v>
      </c>
      <c r="C524" t="s">
        <v>546</v>
      </c>
      <c r="D524" s="1">
        <v>42494</v>
      </c>
      <c r="E524">
        <v>29</v>
      </c>
      <c r="F524">
        <v>4.4811901901957603</v>
      </c>
      <c r="G524">
        <v>10.4988505747126</v>
      </c>
      <c r="H524">
        <v>31.034482758620602</v>
      </c>
      <c r="I524">
        <v>372.40340168847598</v>
      </c>
      <c r="J524">
        <v>12.8414966099474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4</v>
      </c>
      <c r="Q524">
        <v>14</v>
      </c>
      <c r="R524">
        <v>11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6</v>
      </c>
      <c r="Y524">
        <v>8</v>
      </c>
      <c r="Z524">
        <f t="shared" si="24"/>
        <v>2</v>
      </c>
      <c r="AA524">
        <f t="shared" si="25"/>
        <v>186.20170084423799</v>
      </c>
      <c r="AB524">
        <f t="shared" si="26"/>
        <v>14.5</v>
      </c>
    </row>
    <row r="525" spans="1:28" x14ac:dyDescent="0.3">
      <c r="A525">
        <v>523</v>
      </c>
      <c r="B525">
        <v>523</v>
      </c>
      <c r="C525" t="s">
        <v>547</v>
      </c>
      <c r="D525" s="1">
        <v>42490</v>
      </c>
      <c r="E525">
        <v>61</v>
      </c>
      <c r="F525">
        <v>5.1401378877034798</v>
      </c>
      <c r="G525">
        <v>15.850273224043701</v>
      </c>
      <c r="H525">
        <v>37.7049180327868</v>
      </c>
      <c r="I525">
        <v>916.33315721869405</v>
      </c>
      <c r="J525">
        <v>15.021855036371999</v>
      </c>
      <c r="K525">
        <v>0</v>
      </c>
      <c r="L525">
        <v>0</v>
      </c>
      <c r="M525">
        <v>0</v>
      </c>
      <c r="N525">
        <v>0</v>
      </c>
      <c r="O525">
        <v>7</v>
      </c>
      <c r="P525">
        <v>0</v>
      </c>
      <c r="Q525">
        <v>4</v>
      </c>
      <c r="R525">
        <v>0</v>
      </c>
      <c r="S525">
        <v>0</v>
      </c>
      <c r="T525">
        <v>12</v>
      </c>
      <c r="U525">
        <v>18</v>
      </c>
      <c r="V525">
        <v>0</v>
      </c>
      <c r="W525">
        <v>20</v>
      </c>
      <c r="X525">
        <v>5</v>
      </c>
      <c r="Y525">
        <v>13</v>
      </c>
      <c r="Z525">
        <f t="shared" si="24"/>
        <v>8</v>
      </c>
      <c r="AA525">
        <f t="shared" si="25"/>
        <v>114.54164465233676</v>
      </c>
      <c r="AB525">
        <f t="shared" si="26"/>
        <v>7.625</v>
      </c>
    </row>
    <row r="526" spans="1:28" x14ac:dyDescent="0.3">
      <c r="A526">
        <v>524</v>
      </c>
      <c r="B526">
        <v>524</v>
      </c>
      <c r="C526" t="s">
        <v>548</v>
      </c>
      <c r="D526" s="1">
        <v>42499</v>
      </c>
      <c r="E526">
        <v>239</v>
      </c>
      <c r="F526">
        <v>5.0245759417059803</v>
      </c>
      <c r="G526">
        <v>15.148256624825599</v>
      </c>
      <c r="H526">
        <v>23.012552301255202</v>
      </c>
      <c r="I526">
        <v>3403.1091221939801</v>
      </c>
      <c r="J526">
        <v>14.238950302066799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25</v>
      </c>
      <c r="R526">
        <v>50</v>
      </c>
      <c r="S526">
        <v>17</v>
      </c>
      <c r="T526">
        <v>46</v>
      </c>
      <c r="U526">
        <v>27</v>
      </c>
      <c r="V526">
        <v>40</v>
      </c>
      <c r="W526">
        <v>34</v>
      </c>
      <c r="X526">
        <v>7</v>
      </c>
      <c r="Y526">
        <v>13</v>
      </c>
      <c r="Z526">
        <f t="shared" si="24"/>
        <v>6</v>
      </c>
      <c r="AA526">
        <f t="shared" si="25"/>
        <v>567.18485369899668</v>
      </c>
      <c r="AB526">
        <f t="shared" si="26"/>
        <v>39.833333333333336</v>
      </c>
    </row>
    <row r="527" spans="1:28" x14ac:dyDescent="0.3">
      <c r="A527">
        <v>525</v>
      </c>
      <c r="B527">
        <v>525</v>
      </c>
      <c r="C527" t="s">
        <v>549</v>
      </c>
      <c r="D527" s="1">
        <v>42472</v>
      </c>
      <c r="E527">
        <v>58</v>
      </c>
      <c r="F527">
        <v>5.2514566905345204</v>
      </c>
      <c r="G527">
        <v>17.426724137931</v>
      </c>
      <c r="H527">
        <v>24.137931034482701</v>
      </c>
      <c r="I527">
        <v>875.11122582549297</v>
      </c>
      <c r="J527">
        <v>15.0881245831981</v>
      </c>
      <c r="K527">
        <v>0</v>
      </c>
      <c r="L527">
        <v>0</v>
      </c>
      <c r="M527">
        <v>40</v>
      </c>
      <c r="N527">
        <v>18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</v>
      </c>
      <c r="Y527">
        <v>4</v>
      </c>
      <c r="Z527">
        <f t="shared" si="24"/>
        <v>1</v>
      </c>
      <c r="AA527">
        <f t="shared" si="25"/>
        <v>875.11122582549297</v>
      </c>
      <c r="AB527">
        <f t="shared" si="26"/>
        <v>58</v>
      </c>
    </row>
    <row r="528" spans="1:28" x14ac:dyDescent="0.3">
      <c r="A528">
        <v>526</v>
      </c>
      <c r="B528">
        <v>526</v>
      </c>
      <c r="C528" t="s">
        <v>550</v>
      </c>
      <c r="D528" s="1">
        <v>42503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-1</v>
      </c>
      <c r="Y528">
        <v>-1</v>
      </c>
      <c r="Z528">
        <f t="shared" si="24"/>
        <v>0</v>
      </c>
      <c r="AA528" t="str">
        <f t="shared" si="25"/>
        <v/>
      </c>
      <c r="AB528" t="str">
        <f t="shared" si="26"/>
        <v/>
      </c>
    </row>
    <row r="529" spans="1:28" x14ac:dyDescent="0.3">
      <c r="A529">
        <v>527</v>
      </c>
      <c r="B529">
        <v>527</v>
      </c>
      <c r="C529" t="s">
        <v>551</v>
      </c>
      <c r="D529" s="1">
        <v>42474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-1</v>
      </c>
      <c r="Y529">
        <v>-1</v>
      </c>
      <c r="Z529">
        <f t="shared" si="24"/>
        <v>0</v>
      </c>
      <c r="AA529" t="str">
        <f t="shared" si="25"/>
        <v/>
      </c>
      <c r="AB529" t="str">
        <f t="shared" si="26"/>
        <v/>
      </c>
    </row>
    <row r="530" spans="1:28" x14ac:dyDescent="0.3">
      <c r="A530">
        <v>528</v>
      </c>
      <c r="B530">
        <v>528</v>
      </c>
      <c r="C530" t="s">
        <v>552</v>
      </c>
      <c r="D530" s="1">
        <v>42479</v>
      </c>
      <c r="E530">
        <v>609</v>
      </c>
      <c r="F530">
        <v>4.7961200547632403</v>
      </c>
      <c r="G530">
        <v>15.2276956759715</v>
      </c>
      <c r="H530">
        <v>44.3349753694581</v>
      </c>
      <c r="I530">
        <v>9324.3756629508498</v>
      </c>
      <c r="J530">
        <v>15.310961679722199</v>
      </c>
      <c r="K530">
        <v>0</v>
      </c>
      <c r="L530">
        <v>0</v>
      </c>
      <c r="M530">
        <v>0</v>
      </c>
      <c r="N530">
        <v>70</v>
      </c>
      <c r="O530">
        <v>76</v>
      </c>
      <c r="P530">
        <v>82</v>
      </c>
      <c r="Q530">
        <v>94</v>
      </c>
      <c r="R530">
        <v>77</v>
      </c>
      <c r="S530">
        <v>45</v>
      </c>
      <c r="T530">
        <v>75</v>
      </c>
      <c r="U530">
        <v>75</v>
      </c>
      <c r="V530">
        <v>15</v>
      </c>
      <c r="W530">
        <v>0</v>
      </c>
      <c r="X530">
        <v>4</v>
      </c>
      <c r="Y530">
        <v>12</v>
      </c>
      <c r="Z530">
        <f t="shared" si="24"/>
        <v>8</v>
      </c>
      <c r="AA530">
        <f t="shared" si="25"/>
        <v>1165.5469578688562</v>
      </c>
      <c r="AB530">
        <f t="shared" si="26"/>
        <v>76.125</v>
      </c>
    </row>
    <row r="531" spans="1:28" x14ac:dyDescent="0.3">
      <c r="A531">
        <v>529</v>
      </c>
      <c r="B531">
        <v>529</v>
      </c>
      <c r="C531" t="s">
        <v>553</v>
      </c>
      <c r="D531" s="1">
        <v>42466</v>
      </c>
      <c r="E531">
        <v>60</v>
      </c>
      <c r="F531">
        <v>6.7833190417603797</v>
      </c>
      <c r="G531">
        <v>14.515000000000001</v>
      </c>
      <c r="H531">
        <v>21.6666666666666</v>
      </c>
      <c r="I531">
        <v>988.28575608738095</v>
      </c>
      <c r="J531">
        <v>16.471429268123</v>
      </c>
      <c r="K531">
        <v>0</v>
      </c>
      <c r="L531">
        <v>18</v>
      </c>
      <c r="M531">
        <v>10</v>
      </c>
      <c r="N531">
        <v>2</v>
      </c>
      <c r="O531">
        <v>11</v>
      </c>
      <c r="P531">
        <v>10</v>
      </c>
      <c r="Q531">
        <v>0</v>
      </c>
      <c r="R531">
        <v>2</v>
      </c>
      <c r="S531">
        <v>0</v>
      </c>
      <c r="T531">
        <v>0</v>
      </c>
      <c r="U531">
        <v>6</v>
      </c>
      <c r="V531">
        <v>0</v>
      </c>
      <c r="W531">
        <v>1</v>
      </c>
      <c r="X531">
        <v>2</v>
      </c>
      <c r="Y531">
        <v>13</v>
      </c>
      <c r="Z531">
        <f t="shared" si="24"/>
        <v>11</v>
      </c>
      <c r="AA531">
        <f t="shared" si="25"/>
        <v>89.844159644307354</v>
      </c>
      <c r="AB531">
        <f t="shared" si="26"/>
        <v>5.4545454545454541</v>
      </c>
    </row>
    <row r="532" spans="1:28" x14ac:dyDescent="0.3">
      <c r="A532">
        <v>530</v>
      </c>
      <c r="B532">
        <v>530</v>
      </c>
      <c r="C532" t="s">
        <v>554</v>
      </c>
      <c r="D532" s="1">
        <v>42482</v>
      </c>
      <c r="E532">
        <v>268</v>
      </c>
      <c r="F532">
        <v>4.4334318750117001</v>
      </c>
      <c r="G532">
        <v>13.773818407960199</v>
      </c>
      <c r="H532">
        <v>36.9402985074626</v>
      </c>
      <c r="I532">
        <v>3664.4736201579499</v>
      </c>
      <c r="J532">
        <v>13.6734090304401</v>
      </c>
      <c r="K532">
        <v>0</v>
      </c>
      <c r="L532">
        <v>0</v>
      </c>
      <c r="M532">
        <v>0</v>
      </c>
      <c r="N532">
        <v>26</v>
      </c>
      <c r="O532">
        <v>43</v>
      </c>
      <c r="P532">
        <v>21</v>
      </c>
      <c r="Q532">
        <v>69</v>
      </c>
      <c r="R532">
        <v>42</v>
      </c>
      <c r="S532">
        <v>0</v>
      </c>
      <c r="T532">
        <v>17</v>
      </c>
      <c r="U532">
        <v>23</v>
      </c>
      <c r="V532">
        <v>0</v>
      </c>
      <c r="W532">
        <v>27</v>
      </c>
      <c r="X532">
        <v>4</v>
      </c>
      <c r="Y532">
        <v>13</v>
      </c>
      <c r="Z532">
        <f t="shared" si="24"/>
        <v>9</v>
      </c>
      <c r="AA532">
        <f t="shared" si="25"/>
        <v>407.16373557310555</v>
      </c>
      <c r="AB532">
        <f t="shared" si="26"/>
        <v>29.777777777777779</v>
      </c>
    </row>
    <row r="533" spans="1:28" x14ac:dyDescent="0.3">
      <c r="A533">
        <v>531</v>
      </c>
      <c r="B533">
        <v>531</v>
      </c>
      <c r="C533" t="s">
        <v>555</v>
      </c>
      <c r="D533" s="1">
        <v>42462</v>
      </c>
      <c r="E533">
        <v>394</v>
      </c>
      <c r="F533">
        <v>4.0286307108649204</v>
      </c>
      <c r="G533">
        <v>14.5851522842639</v>
      </c>
      <c r="H533">
        <v>31.2182741116751</v>
      </c>
      <c r="I533">
        <v>5259.8606148069002</v>
      </c>
      <c r="J533">
        <v>13.3499000375809</v>
      </c>
      <c r="K533">
        <v>14</v>
      </c>
      <c r="L533">
        <v>35</v>
      </c>
      <c r="M533">
        <v>57</v>
      </c>
      <c r="N533">
        <v>49</v>
      </c>
      <c r="O533">
        <v>43</v>
      </c>
      <c r="P533">
        <v>29</v>
      </c>
      <c r="Q533">
        <v>13</v>
      </c>
      <c r="R533">
        <v>32</v>
      </c>
      <c r="S533">
        <v>34</v>
      </c>
      <c r="T533">
        <v>9</v>
      </c>
      <c r="U533">
        <v>41</v>
      </c>
      <c r="V533">
        <v>28</v>
      </c>
      <c r="W533">
        <v>10</v>
      </c>
      <c r="X533">
        <v>1</v>
      </c>
      <c r="Y533">
        <v>13</v>
      </c>
      <c r="Z533">
        <f t="shared" si="24"/>
        <v>12</v>
      </c>
      <c r="AA533">
        <f t="shared" si="25"/>
        <v>438.32171790057504</v>
      </c>
      <c r="AB533">
        <f t="shared" si="26"/>
        <v>32.833333333333336</v>
      </c>
    </row>
    <row r="534" spans="1:28" x14ac:dyDescent="0.3">
      <c r="A534">
        <v>532</v>
      </c>
      <c r="B534">
        <v>532</v>
      </c>
      <c r="C534" t="s">
        <v>556</v>
      </c>
      <c r="D534" s="1">
        <v>42487</v>
      </c>
      <c r="E534">
        <v>39</v>
      </c>
      <c r="F534">
        <v>4.95240444163605</v>
      </c>
      <c r="G534">
        <v>14.5508547008547</v>
      </c>
      <c r="H534">
        <v>43.589743589743598</v>
      </c>
      <c r="I534">
        <v>626.98602615875598</v>
      </c>
      <c r="J534">
        <v>16.076564773301399</v>
      </c>
      <c r="K534">
        <v>0</v>
      </c>
      <c r="L534">
        <v>0</v>
      </c>
      <c r="M534">
        <v>0</v>
      </c>
      <c r="N534">
        <v>0</v>
      </c>
      <c r="O534">
        <v>5</v>
      </c>
      <c r="P534">
        <v>16</v>
      </c>
      <c r="Q534">
        <v>2</v>
      </c>
      <c r="R534">
        <v>6</v>
      </c>
      <c r="S534">
        <v>7</v>
      </c>
      <c r="T534">
        <v>2</v>
      </c>
      <c r="U534">
        <v>1</v>
      </c>
      <c r="V534">
        <v>0</v>
      </c>
      <c r="W534">
        <v>0</v>
      </c>
      <c r="X534">
        <v>5</v>
      </c>
      <c r="Y534">
        <v>11</v>
      </c>
      <c r="Z534">
        <f t="shared" si="24"/>
        <v>6</v>
      </c>
      <c r="AA534">
        <f t="shared" si="25"/>
        <v>104.49767102645933</v>
      </c>
      <c r="AB534">
        <f t="shared" si="26"/>
        <v>6.5</v>
      </c>
    </row>
    <row r="535" spans="1:28" x14ac:dyDescent="0.3">
      <c r="A535">
        <v>533</v>
      </c>
      <c r="B535">
        <v>533</v>
      </c>
      <c r="C535" t="s">
        <v>557</v>
      </c>
      <c r="D535" s="1">
        <v>42473</v>
      </c>
      <c r="E535">
        <v>271</v>
      </c>
      <c r="F535">
        <v>3.73029772650492</v>
      </c>
      <c r="G535">
        <v>12.1584255842558</v>
      </c>
      <c r="H535">
        <v>39.483394833948303</v>
      </c>
      <c r="I535">
        <v>3472.5520593555898</v>
      </c>
      <c r="J535">
        <v>12.813845237474499</v>
      </c>
      <c r="K535">
        <v>0</v>
      </c>
      <c r="L535">
        <v>0</v>
      </c>
      <c r="M535">
        <v>57</v>
      </c>
      <c r="N535">
        <v>23</v>
      </c>
      <c r="O535">
        <v>24</v>
      </c>
      <c r="P535">
        <v>44</v>
      </c>
      <c r="Q535">
        <v>27</v>
      </c>
      <c r="R535">
        <v>20</v>
      </c>
      <c r="S535">
        <v>28</v>
      </c>
      <c r="T535">
        <v>25</v>
      </c>
      <c r="U535">
        <v>2</v>
      </c>
      <c r="V535">
        <v>1</v>
      </c>
      <c r="W535">
        <v>20</v>
      </c>
      <c r="X535">
        <v>3</v>
      </c>
      <c r="Y535">
        <v>13</v>
      </c>
      <c r="Z535">
        <f t="shared" si="24"/>
        <v>10</v>
      </c>
      <c r="AA535">
        <f t="shared" si="25"/>
        <v>347.25520593555899</v>
      </c>
      <c r="AB535">
        <f t="shared" si="26"/>
        <v>27.1</v>
      </c>
    </row>
    <row r="536" spans="1:28" x14ac:dyDescent="0.3">
      <c r="A536">
        <v>534</v>
      </c>
      <c r="B536">
        <v>534</v>
      </c>
      <c r="C536" t="s">
        <v>558</v>
      </c>
      <c r="D536" s="1">
        <v>42458</v>
      </c>
      <c r="E536">
        <v>62</v>
      </c>
      <c r="F536">
        <v>7.2298121008932901</v>
      </c>
      <c r="G536">
        <v>14.960215053763401</v>
      </c>
      <c r="H536">
        <v>6.4516129032257998</v>
      </c>
      <c r="I536">
        <v>963.75206605710002</v>
      </c>
      <c r="J536">
        <v>15.544388162211201</v>
      </c>
      <c r="K536">
        <v>8</v>
      </c>
      <c r="L536">
        <v>16</v>
      </c>
      <c r="M536">
        <v>20</v>
      </c>
      <c r="N536">
        <v>6</v>
      </c>
      <c r="O536">
        <v>4</v>
      </c>
      <c r="P536">
        <v>4</v>
      </c>
      <c r="Q536">
        <v>1</v>
      </c>
      <c r="R536">
        <v>0</v>
      </c>
      <c r="S536">
        <v>1</v>
      </c>
      <c r="T536">
        <v>0</v>
      </c>
      <c r="U536">
        <v>2</v>
      </c>
      <c r="V536">
        <v>0</v>
      </c>
      <c r="W536">
        <v>0</v>
      </c>
      <c r="X536">
        <v>1</v>
      </c>
      <c r="Y536">
        <v>11</v>
      </c>
      <c r="Z536">
        <f t="shared" si="24"/>
        <v>10</v>
      </c>
      <c r="AA536">
        <f t="shared" si="25"/>
        <v>96.375206605710005</v>
      </c>
      <c r="AB536">
        <f t="shared" si="26"/>
        <v>6.2</v>
      </c>
    </row>
    <row r="537" spans="1:28" x14ac:dyDescent="0.3">
      <c r="A537">
        <v>535</v>
      </c>
      <c r="B537">
        <v>535</v>
      </c>
      <c r="C537" t="s">
        <v>559</v>
      </c>
      <c r="D537" s="1">
        <v>42483</v>
      </c>
      <c r="E537">
        <v>32</v>
      </c>
      <c r="F537">
        <v>6.1328906570395301</v>
      </c>
      <c r="G537">
        <v>18.4947916666666</v>
      </c>
      <c r="H537">
        <v>9.375</v>
      </c>
      <c r="I537">
        <v>491.83449037907798</v>
      </c>
      <c r="J537">
        <v>15.369827824346199</v>
      </c>
      <c r="K537">
        <v>0</v>
      </c>
      <c r="L537">
        <v>0</v>
      </c>
      <c r="M537">
        <v>0</v>
      </c>
      <c r="N537">
        <v>10</v>
      </c>
      <c r="O537">
        <v>3</v>
      </c>
      <c r="P537">
        <v>3</v>
      </c>
      <c r="Q537">
        <v>6</v>
      </c>
      <c r="R537">
        <v>0</v>
      </c>
      <c r="S537">
        <v>4</v>
      </c>
      <c r="T537">
        <v>0</v>
      </c>
      <c r="U537">
        <v>0</v>
      </c>
      <c r="V537">
        <v>1</v>
      </c>
      <c r="W537">
        <v>5</v>
      </c>
      <c r="X537">
        <v>4</v>
      </c>
      <c r="Y537">
        <v>13</v>
      </c>
      <c r="Z537">
        <f t="shared" si="24"/>
        <v>9</v>
      </c>
      <c r="AA537">
        <f t="shared" si="25"/>
        <v>54.64827670878644</v>
      </c>
      <c r="AB537">
        <f t="shared" si="26"/>
        <v>3.5555555555555554</v>
      </c>
    </row>
    <row r="538" spans="1:28" x14ac:dyDescent="0.3">
      <c r="A538">
        <v>536</v>
      </c>
      <c r="B538">
        <v>536</v>
      </c>
      <c r="C538" t="s">
        <v>560</v>
      </c>
      <c r="D538" s="1">
        <v>42460</v>
      </c>
      <c r="E538">
        <v>455</v>
      </c>
      <c r="F538">
        <v>3.6561885924978799</v>
      </c>
      <c r="G538">
        <v>12.1414285714285</v>
      </c>
      <c r="H538">
        <v>32.747252747252702</v>
      </c>
      <c r="I538">
        <v>5555.5257733263297</v>
      </c>
      <c r="J538">
        <v>12.209946754563299</v>
      </c>
      <c r="K538">
        <v>5</v>
      </c>
      <c r="L538">
        <v>32</v>
      </c>
      <c r="M538">
        <v>27</v>
      </c>
      <c r="N538">
        <v>39</v>
      </c>
      <c r="O538">
        <v>36</v>
      </c>
      <c r="P538">
        <v>48</v>
      </c>
      <c r="Q538">
        <v>60</v>
      </c>
      <c r="R538">
        <v>52</v>
      </c>
      <c r="S538">
        <v>3</v>
      </c>
      <c r="T538">
        <v>52</v>
      </c>
      <c r="U538">
        <v>54</v>
      </c>
      <c r="V538">
        <v>40</v>
      </c>
      <c r="W538">
        <v>7</v>
      </c>
      <c r="X538">
        <v>1</v>
      </c>
      <c r="Y538">
        <v>13</v>
      </c>
      <c r="Z538">
        <f t="shared" si="24"/>
        <v>12</v>
      </c>
      <c r="AA538">
        <f t="shared" si="25"/>
        <v>462.9604811105275</v>
      </c>
      <c r="AB538">
        <f t="shared" si="26"/>
        <v>37.916666666666664</v>
      </c>
    </row>
    <row r="539" spans="1:28" x14ac:dyDescent="0.3">
      <c r="A539">
        <v>537</v>
      </c>
      <c r="B539">
        <v>537</v>
      </c>
      <c r="C539" t="s">
        <v>561</v>
      </c>
      <c r="D539" s="1">
        <v>42458</v>
      </c>
      <c r="E539">
        <v>352</v>
      </c>
      <c r="F539">
        <v>3.45910082281048</v>
      </c>
      <c r="G539">
        <v>12.960606060606001</v>
      </c>
      <c r="H539">
        <v>24.147727272727199</v>
      </c>
      <c r="I539">
        <v>4198.8673838053601</v>
      </c>
      <c r="J539">
        <v>11.9286005221743</v>
      </c>
      <c r="K539">
        <v>10</v>
      </c>
      <c r="L539">
        <v>24</v>
      </c>
      <c r="M539">
        <v>47</v>
      </c>
      <c r="N539">
        <v>29</v>
      </c>
      <c r="O539">
        <v>8</v>
      </c>
      <c r="P539">
        <v>40</v>
      </c>
      <c r="Q539">
        <v>25</v>
      </c>
      <c r="R539">
        <v>14</v>
      </c>
      <c r="S539">
        <v>36</v>
      </c>
      <c r="T539">
        <v>31</v>
      </c>
      <c r="U539">
        <v>15</v>
      </c>
      <c r="V539">
        <v>25</v>
      </c>
      <c r="W539">
        <v>48</v>
      </c>
      <c r="X539">
        <v>1</v>
      </c>
      <c r="Y539">
        <v>13</v>
      </c>
      <c r="Z539">
        <f t="shared" si="24"/>
        <v>12</v>
      </c>
      <c r="AA539">
        <f t="shared" si="25"/>
        <v>349.90561531711336</v>
      </c>
      <c r="AB539">
        <f t="shared" si="26"/>
        <v>29.333333333333332</v>
      </c>
    </row>
    <row r="540" spans="1:28" x14ac:dyDescent="0.3">
      <c r="A540">
        <v>538</v>
      </c>
      <c r="B540">
        <v>538</v>
      </c>
      <c r="C540" t="s">
        <v>562</v>
      </c>
      <c r="D540" s="1">
        <v>42474</v>
      </c>
      <c r="E540">
        <v>24</v>
      </c>
      <c r="F540">
        <v>3.12980269344368</v>
      </c>
      <c r="G540">
        <v>14.7111111111111</v>
      </c>
      <c r="H540">
        <v>33.3333333333333</v>
      </c>
      <c r="I540">
        <v>289.88983199738198</v>
      </c>
      <c r="J540">
        <v>12.078742999890901</v>
      </c>
      <c r="K540">
        <v>0</v>
      </c>
      <c r="L540">
        <v>0</v>
      </c>
      <c r="M540">
        <v>5</v>
      </c>
      <c r="N540">
        <v>0</v>
      </c>
      <c r="O540">
        <v>0</v>
      </c>
      <c r="P540">
        <v>14</v>
      </c>
      <c r="Q540">
        <v>4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</v>
      </c>
      <c r="Y540">
        <v>8</v>
      </c>
      <c r="Z540">
        <f t="shared" si="24"/>
        <v>5</v>
      </c>
      <c r="AA540">
        <f t="shared" si="25"/>
        <v>57.977966399476394</v>
      </c>
      <c r="AB540">
        <f t="shared" si="26"/>
        <v>4.8</v>
      </c>
    </row>
    <row r="541" spans="1:28" x14ac:dyDescent="0.3">
      <c r="A541">
        <v>539</v>
      </c>
      <c r="B541">
        <v>539</v>
      </c>
      <c r="C541" t="s">
        <v>563</v>
      </c>
      <c r="D541" s="1">
        <v>42482</v>
      </c>
      <c r="E541">
        <v>31</v>
      </c>
      <c r="F541">
        <v>2.4440594160619602</v>
      </c>
      <c r="G541">
        <v>13.1069892473118</v>
      </c>
      <c r="H541">
        <v>32.258064516128997</v>
      </c>
      <c r="I541">
        <v>333.23594790618</v>
      </c>
      <c r="J541">
        <v>10.749546706651</v>
      </c>
      <c r="K541">
        <v>0</v>
      </c>
      <c r="L541">
        <v>0</v>
      </c>
      <c r="M541">
        <v>0</v>
      </c>
      <c r="N541">
        <v>7</v>
      </c>
      <c r="O541">
        <v>9</v>
      </c>
      <c r="P541">
        <v>0</v>
      </c>
      <c r="Q541">
        <v>2</v>
      </c>
      <c r="R541">
        <v>0</v>
      </c>
      <c r="S541">
        <v>2</v>
      </c>
      <c r="T541">
        <v>0</v>
      </c>
      <c r="U541">
        <v>0</v>
      </c>
      <c r="V541">
        <v>0</v>
      </c>
      <c r="W541">
        <v>11</v>
      </c>
      <c r="X541">
        <v>4</v>
      </c>
      <c r="Y541">
        <v>13</v>
      </c>
      <c r="Z541">
        <f t="shared" si="24"/>
        <v>9</v>
      </c>
      <c r="AA541">
        <f t="shared" si="25"/>
        <v>37.02621643402</v>
      </c>
      <c r="AB541">
        <f t="shared" si="26"/>
        <v>3.4444444444444446</v>
      </c>
    </row>
    <row r="542" spans="1:28" x14ac:dyDescent="0.3">
      <c r="A542">
        <v>540</v>
      </c>
      <c r="B542">
        <v>540</v>
      </c>
      <c r="C542" t="s">
        <v>564</v>
      </c>
      <c r="D542" s="1">
        <v>42469</v>
      </c>
      <c r="E542">
        <v>43</v>
      </c>
      <c r="F542">
        <v>8.1707480258410108</v>
      </c>
      <c r="G542">
        <v>16.188759689922399</v>
      </c>
      <c r="H542">
        <v>9.3023255813953494</v>
      </c>
      <c r="I542">
        <v>741.05431988682699</v>
      </c>
      <c r="J542">
        <v>17.233821392716901</v>
      </c>
      <c r="K542">
        <v>0</v>
      </c>
      <c r="L542">
        <v>15</v>
      </c>
      <c r="M542">
        <v>14</v>
      </c>
      <c r="N542">
        <v>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</v>
      </c>
      <c r="U542">
        <v>10</v>
      </c>
      <c r="V542">
        <v>0</v>
      </c>
      <c r="W542">
        <v>0</v>
      </c>
      <c r="X542">
        <v>2</v>
      </c>
      <c r="Y542">
        <v>11</v>
      </c>
      <c r="Z542">
        <f t="shared" si="24"/>
        <v>9</v>
      </c>
      <c r="AA542">
        <f t="shared" si="25"/>
        <v>82.339368876314111</v>
      </c>
      <c r="AB542">
        <f t="shared" si="26"/>
        <v>4.7777777777777777</v>
      </c>
    </row>
    <row r="543" spans="1:28" x14ac:dyDescent="0.3">
      <c r="A543">
        <v>541</v>
      </c>
      <c r="B543">
        <v>541</v>
      </c>
      <c r="C543" t="s">
        <v>565</v>
      </c>
      <c r="D543" s="1">
        <v>42494</v>
      </c>
      <c r="E543">
        <v>223</v>
      </c>
      <c r="F543">
        <v>3.8875558322908801</v>
      </c>
      <c r="G543">
        <v>14.292301943198799</v>
      </c>
      <c r="H543">
        <v>31.3901345291479</v>
      </c>
      <c r="I543">
        <v>2851.7470543494001</v>
      </c>
      <c r="J543">
        <v>12.7881033827327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12</v>
      </c>
      <c r="Q543">
        <v>24</v>
      </c>
      <c r="R543">
        <v>34</v>
      </c>
      <c r="S543">
        <v>29</v>
      </c>
      <c r="T543">
        <v>27</v>
      </c>
      <c r="U543">
        <v>26</v>
      </c>
      <c r="V543">
        <v>42</v>
      </c>
      <c r="W543">
        <v>29</v>
      </c>
      <c r="X543">
        <v>6</v>
      </c>
      <c r="Y543">
        <v>13</v>
      </c>
      <c r="Z543">
        <f t="shared" si="24"/>
        <v>7</v>
      </c>
      <c r="AA543">
        <f t="shared" si="25"/>
        <v>407.39243633562859</v>
      </c>
      <c r="AB543">
        <f t="shared" si="26"/>
        <v>31.857142857142858</v>
      </c>
    </row>
    <row r="544" spans="1:28" x14ac:dyDescent="0.3">
      <c r="A544">
        <v>542</v>
      </c>
      <c r="B544">
        <v>542</v>
      </c>
      <c r="C544" t="s">
        <v>566</v>
      </c>
      <c r="D544" s="1">
        <v>42478</v>
      </c>
      <c r="E544">
        <v>257</v>
      </c>
      <c r="F544">
        <v>5.2555415930710696</v>
      </c>
      <c r="G544">
        <v>15.5062905317769</v>
      </c>
      <c r="H544">
        <v>28.793774319066099</v>
      </c>
      <c r="I544">
        <v>3820.6397603396399</v>
      </c>
      <c r="J544">
        <v>14.8663025694149</v>
      </c>
      <c r="K544">
        <v>0</v>
      </c>
      <c r="L544">
        <v>0</v>
      </c>
      <c r="M544">
        <v>0</v>
      </c>
      <c r="N544">
        <v>26</v>
      </c>
      <c r="O544">
        <v>27</v>
      </c>
      <c r="P544">
        <v>8</v>
      </c>
      <c r="Q544">
        <v>8</v>
      </c>
      <c r="R544">
        <v>32</v>
      </c>
      <c r="S544">
        <v>37</v>
      </c>
      <c r="T544">
        <v>39</v>
      </c>
      <c r="U544">
        <v>2</v>
      </c>
      <c r="V544">
        <v>19</v>
      </c>
      <c r="W544">
        <v>59</v>
      </c>
      <c r="X544">
        <v>4</v>
      </c>
      <c r="Y544">
        <v>13</v>
      </c>
      <c r="Z544">
        <f t="shared" si="24"/>
        <v>9</v>
      </c>
      <c r="AA544">
        <f t="shared" si="25"/>
        <v>424.51552892662664</v>
      </c>
      <c r="AB544">
        <f t="shared" si="26"/>
        <v>28.555555555555557</v>
      </c>
    </row>
    <row r="545" spans="1:28" x14ac:dyDescent="0.3">
      <c r="A545">
        <v>543</v>
      </c>
      <c r="B545">
        <v>543</v>
      </c>
      <c r="C545" t="s">
        <v>567</v>
      </c>
      <c r="D545" s="1">
        <v>42502</v>
      </c>
      <c r="E545">
        <v>44</v>
      </c>
      <c r="F545">
        <v>6.5242160253158499</v>
      </c>
      <c r="G545">
        <v>16.323106060606001</v>
      </c>
      <c r="H545">
        <v>15.909090909090899</v>
      </c>
      <c r="I545">
        <v>680.55894064440497</v>
      </c>
      <c r="J545">
        <v>15.4672486510092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11</v>
      </c>
      <c r="R545">
        <v>12</v>
      </c>
      <c r="S545">
        <v>9</v>
      </c>
      <c r="T545">
        <v>7</v>
      </c>
      <c r="U545">
        <v>0</v>
      </c>
      <c r="V545">
        <v>0</v>
      </c>
      <c r="W545">
        <v>5</v>
      </c>
      <c r="X545">
        <v>7</v>
      </c>
      <c r="Y545">
        <v>13</v>
      </c>
      <c r="Z545">
        <f t="shared" si="24"/>
        <v>6</v>
      </c>
      <c r="AA545">
        <f t="shared" si="25"/>
        <v>113.42649010740082</v>
      </c>
      <c r="AB545">
        <f t="shared" si="26"/>
        <v>7.333333333333333</v>
      </c>
    </row>
    <row r="546" spans="1:28" x14ac:dyDescent="0.3">
      <c r="A546">
        <v>544</v>
      </c>
      <c r="B546">
        <v>544</v>
      </c>
      <c r="C546" t="s">
        <v>568</v>
      </c>
      <c r="D546" s="1">
        <v>42466</v>
      </c>
      <c r="E546">
        <v>60</v>
      </c>
      <c r="F546">
        <v>3.6933566969482299</v>
      </c>
      <c r="G546">
        <v>14.268333333333301</v>
      </c>
      <c r="H546">
        <v>20</v>
      </c>
      <c r="I546">
        <v>735.93283917009398</v>
      </c>
      <c r="J546">
        <v>12.265547319501501</v>
      </c>
      <c r="K546">
        <v>0</v>
      </c>
      <c r="L546">
        <v>10</v>
      </c>
      <c r="M546">
        <v>21</v>
      </c>
      <c r="N546">
        <v>26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</v>
      </c>
      <c r="V546">
        <v>1</v>
      </c>
      <c r="W546">
        <v>0</v>
      </c>
      <c r="X546">
        <v>2</v>
      </c>
      <c r="Y546">
        <v>12</v>
      </c>
      <c r="Z546">
        <f t="shared" si="24"/>
        <v>10</v>
      </c>
      <c r="AA546">
        <f t="shared" si="25"/>
        <v>73.593283917009401</v>
      </c>
      <c r="AB546">
        <f t="shared" si="26"/>
        <v>6</v>
      </c>
    </row>
    <row r="547" spans="1:28" x14ac:dyDescent="0.3">
      <c r="A547">
        <v>545</v>
      </c>
      <c r="B547">
        <v>545</v>
      </c>
      <c r="C547" t="s">
        <v>569</v>
      </c>
      <c r="D547" s="1">
        <v>42466</v>
      </c>
      <c r="E547">
        <v>377</v>
      </c>
      <c r="F547">
        <v>3.7199772719323798</v>
      </c>
      <c r="G547">
        <v>14.446551724137899</v>
      </c>
      <c r="H547">
        <v>40.053050397877897</v>
      </c>
      <c r="I547">
        <v>5014.2259082905603</v>
      </c>
      <c r="J547">
        <v>13.3003339742455</v>
      </c>
      <c r="K547">
        <v>0</v>
      </c>
      <c r="L547">
        <v>37</v>
      </c>
      <c r="M547">
        <v>0</v>
      </c>
      <c r="N547">
        <v>29</v>
      </c>
      <c r="O547">
        <v>43</v>
      </c>
      <c r="P547">
        <v>64</v>
      </c>
      <c r="Q547">
        <v>59</v>
      </c>
      <c r="R547">
        <v>14</v>
      </c>
      <c r="S547">
        <v>32</v>
      </c>
      <c r="T547">
        <v>50</v>
      </c>
      <c r="U547">
        <v>11</v>
      </c>
      <c r="V547">
        <v>38</v>
      </c>
      <c r="W547">
        <v>0</v>
      </c>
      <c r="X547">
        <v>2</v>
      </c>
      <c r="Y547">
        <v>12</v>
      </c>
      <c r="Z547">
        <f t="shared" si="24"/>
        <v>10</v>
      </c>
      <c r="AA547">
        <f t="shared" si="25"/>
        <v>501.42259082905605</v>
      </c>
      <c r="AB547">
        <f t="shared" si="26"/>
        <v>37.700000000000003</v>
      </c>
    </row>
    <row r="548" spans="1:28" x14ac:dyDescent="0.3">
      <c r="A548">
        <v>546</v>
      </c>
      <c r="B548">
        <v>546</v>
      </c>
      <c r="C548" t="s">
        <v>570</v>
      </c>
      <c r="D548" s="1">
        <v>42458</v>
      </c>
      <c r="E548">
        <v>245</v>
      </c>
      <c r="F548">
        <v>3.4311264118159199</v>
      </c>
      <c r="G548">
        <v>12.971836734693801</v>
      </c>
      <c r="H548">
        <v>55.918367346938702</v>
      </c>
      <c r="I548">
        <v>3176.5851161884102</v>
      </c>
      <c r="J548">
        <v>12.9656535354629</v>
      </c>
      <c r="K548">
        <v>27</v>
      </c>
      <c r="L548">
        <v>24</v>
      </c>
      <c r="M548">
        <v>14</v>
      </c>
      <c r="N548">
        <v>8</v>
      </c>
      <c r="O548">
        <v>4</v>
      </c>
      <c r="P548">
        <v>0</v>
      </c>
      <c r="Q548">
        <v>8</v>
      </c>
      <c r="R548">
        <v>0</v>
      </c>
      <c r="S548">
        <v>14</v>
      </c>
      <c r="T548">
        <v>26</v>
      </c>
      <c r="U548">
        <v>33</v>
      </c>
      <c r="V548">
        <v>31</v>
      </c>
      <c r="W548">
        <v>56</v>
      </c>
      <c r="X548">
        <v>1</v>
      </c>
      <c r="Y548">
        <v>13</v>
      </c>
      <c r="Z548">
        <f t="shared" si="24"/>
        <v>12</v>
      </c>
      <c r="AA548">
        <f t="shared" si="25"/>
        <v>264.7154263490342</v>
      </c>
      <c r="AB548">
        <f t="shared" si="26"/>
        <v>20.416666666666668</v>
      </c>
    </row>
    <row r="549" spans="1:28" x14ac:dyDescent="0.3">
      <c r="A549">
        <v>547</v>
      </c>
      <c r="B549">
        <v>547</v>
      </c>
      <c r="C549" t="s">
        <v>571</v>
      </c>
      <c r="D549" s="1">
        <v>42483</v>
      </c>
      <c r="E549">
        <v>145</v>
      </c>
      <c r="F549">
        <v>4.5201866860820603</v>
      </c>
      <c r="G549">
        <v>14.2398850574712</v>
      </c>
      <c r="H549">
        <v>26.8965517241379</v>
      </c>
      <c r="I549">
        <v>1929.7175216558701</v>
      </c>
      <c r="J549">
        <v>13.308396701075001</v>
      </c>
      <c r="K549">
        <v>0</v>
      </c>
      <c r="L549">
        <v>0</v>
      </c>
      <c r="M549">
        <v>0</v>
      </c>
      <c r="N549">
        <v>10</v>
      </c>
      <c r="O549">
        <v>31</v>
      </c>
      <c r="P549">
        <v>19</v>
      </c>
      <c r="Q549">
        <v>9</v>
      </c>
      <c r="R549">
        <v>10</v>
      </c>
      <c r="S549">
        <v>28</v>
      </c>
      <c r="T549">
        <v>29</v>
      </c>
      <c r="U549">
        <v>8</v>
      </c>
      <c r="V549">
        <v>0</v>
      </c>
      <c r="W549">
        <v>1</v>
      </c>
      <c r="X549">
        <v>4</v>
      </c>
      <c r="Y549">
        <v>13</v>
      </c>
      <c r="Z549">
        <f t="shared" si="24"/>
        <v>9</v>
      </c>
      <c r="AA549">
        <f t="shared" si="25"/>
        <v>214.41305796176334</v>
      </c>
      <c r="AB549">
        <f t="shared" si="26"/>
        <v>16.111111111111111</v>
      </c>
    </row>
    <row r="550" spans="1:28" x14ac:dyDescent="0.3">
      <c r="A550">
        <v>548</v>
      </c>
      <c r="B550">
        <v>548</v>
      </c>
      <c r="C550" t="s">
        <v>572</v>
      </c>
      <c r="D550" s="1">
        <v>42461</v>
      </c>
      <c r="E550">
        <v>36</v>
      </c>
      <c r="F550">
        <v>6.1858691554716003</v>
      </c>
      <c r="G550">
        <v>15.1277777777777</v>
      </c>
      <c r="H550">
        <v>11.1111111111111</v>
      </c>
      <c r="I550">
        <v>522.15918030165506</v>
      </c>
      <c r="J550">
        <v>14.504421675045901</v>
      </c>
      <c r="K550">
        <v>3</v>
      </c>
      <c r="L550">
        <v>1</v>
      </c>
      <c r="M550">
        <v>3</v>
      </c>
      <c r="N550">
        <v>16</v>
      </c>
      <c r="O550">
        <v>13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5</v>
      </c>
      <c r="Z550">
        <f t="shared" si="24"/>
        <v>4</v>
      </c>
      <c r="AA550">
        <f t="shared" si="25"/>
        <v>130.53979507541376</v>
      </c>
      <c r="AB550">
        <f t="shared" si="26"/>
        <v>9</v>
      </c>
    </row>
    <row r="551" spans="1:28" x14ac:dyDescent="0.3">
      <c r="A551">
        <v>549</v>
      </c>
      <c r="B551">
        <v>549</v>
      </c>
      <c r="C551" t="s">
        <v>573</v>
      </c>
      <c r="D551" s="1">
        <v>42457</v>
      </c>
      <c r="E551">
        <v>55</v>
      </c>
      <c r="F551">
        <v>7.8549761223403802</v>
      </c>
      <c r="G551">
        <v>18.247878787878701</v>
      </c>
      <c r="H551">
        <v>7.2727272727272698</v>
      </c>
      <c r="I551">
        <v>931.48703278051801</v>
      </c>
      <c r="J551">
        <v>16.936127868736701</v>
      </c>
      <c r="K551">
        <v>12</v>
      </c>
      <c r="L551">
        <v>12</v>
      </c>
      <c r="M551">
        <v>5</v>
      </c>
      <c r="N551">
        <v>8</v>
      </c>
      <c r="O551">
        <v>3</v>
      </c>
      <c r="P551">
        <v>3</v>
      </c>
      <c r="Q551">
        <v>0</v>
      </c>
      <c r="R551">
        <v>4</v>
      </c>
      <c r="S551">
        <v>1</v>
      </c>
      <c r="T551">
        <v>5</v>
      </c>
      <c r="U551">
        <v>1</v>
      </c>
      <c r="V551">
        <v>1</v>
      </c>
      <c r="W551">
        <v>0</v>
      </c>
      <c r="X551">
        <v>1</v>
      </c>
      <c r="Y551">
        <v>12</v>
      </c>
      <c r="Z551">
        <f t="shared" si="24"/>
        <v>11</v>
      </c>
      <c r="AA551">
        <f t="shared" si="25"/>
        <v>84.680639343683453</v>
      </c>
      <c r="AB551">
        <f t="shared" si="26"/>
        <v>5</v>
      </c>
    </row>
    <row r="552" spans="1:28" x14ac:dyDescent="0.3">
      <c r="A552">
        <v>550</v>
      </c>
      <c r="B552">
        <v>550</v>
      </c>
      <c r="C552" t="s">
        <v>574</v>
      </c>
      <c r="D552" s="1">
        <v>42485</v>
      </c>
      <c r="E552">
        <v>401</v>
      </c>
      <c r="F552">
        <v>4.7328086385500097</v>
      </c>
      <c r="G552">
        <v>14.499750623441299</v>
      </c>
      <c r="H552">
        <v>40.149625935162099</v>
      </c>
      <c r="I552">
        <v>5809.6130585260598</v>
      </c>
      <c r="J552">
        <v>14.487813113531301</v>
      </c>
      <c r="K552">
        <v>0</v>
      </c>
      <c r="L552">
        <v>0</v>
      </c>
      <c r="M552">
        <v>0</v>
      </c>
      <c r="N552">
        <v>0</v>
      </c>
      <c r="O552">
        <v>83</v>
      </c>
      <c r="P552">
        <v>76</v>
      </c>
      <c r="Q552">
        <v>0</v>
      </c>
      <c r="R552">
        <v>55</v>
      </c>
      <c r="S552">
        <v>31</v>
      </c>
      <c r="T552">
        <v>14</v>
      </c>
      <c r="U552">
        <v>13</v>
      </c>
      <c r="V552">
        <v>72</v>
      </c>
      <c r="W552">
        <v>57</v>
      </c>
      <c r="X552">
        <v>5</v>
      </c>
      <c r="Y552">
        <v>13</v>
      </c>
      <c r="Z552">
        <f t="shared" si="24"/>
        <v>8</v>
      </c>
      <c r="AA552">
        <f t="shared" si="25"/>
        <v>726.20163231575748</v>
      </c>
      <c r="AB552">
        <f t="shared" si="26"/>
        <v>50.125</v>
      </c>
    </row>
    <row r="553" spans="1:28" x14ac:dyDescent="0.3">
      <c r="A553">
        <v>551</v>
      </c>
      <c r="B553">
        <v>551</v>
      </c>
      <c r="C553" t="s">
        <v>575</v>
      </c>
      <c r="D553" s="1">
        <v>42464</v>
      </c>
      <c r="E553">
        <v>254</v>
      </c>
      <c r="F553">
        <v>4.01679800464004</v>
      </c>
      <c r="G553">
        <v>14.4885170603674</v>
      </c>
      <c r="H553">
        <v>25.590551181102299</v>
      </c>
      <c r="I553">
        <v>3260.7355996536799</v>
      </c>
      <c r="J553">
        <v>12.83754173092</v>
      </c>
      <c r="K553">
        <v>0</v>
      </c>
      <c r="L553">
        <v>10</v>
      </c>
      <c r="M553">
        <v>17</v>
      </c>
      <c r="N553">
        <v>36</v>
      </c>
      <c r="O553">
        <v>24</v>
      </c>
      <c r="P553">
        <v>8</v>
      </c>
      <c r="Q553">
        <v>22</v>
      </c>
      <c r="R553">
        <v>15</v>
      </c>
      <c r="S553">
        <v>22</v>
      </c>
      <c r="T553">
        <v>33</v>
      </c>
      <c r="U553">
        <v>30</v>
      </c>
      <c r="V553">
        <v>18</v>
      </c>
      <c r="W553">
        <v>19</v>
      </c>
      <c r="X553">
        <v>2</v>
      </c>
      <c r="Y553">
        <v>13</v>
      </c>
      <c r="Z553">
        <f t="shared" si="24"/>
        <v>11</v>
      </c>
      <c r="AA553">
        <f t="shared" si="25"/>
        <v>296.43050905942545</v>
      </c>
      <c r="AB553">
        <f t="shared" si="26"/>
        <v>23.09090909090909</v>
      </c>
    </row>
    <row r="554" spans="1:28" x14ac:dyDescent="0.3">
      <c r="A554">
        <v>552</v>
      </c>
      <c r="B554">
        <v>552</v>
      </c>
      <c r="C554" t="s">
        <v>576</v>
      </c>
      <c r="D554" s="1">
        <v>42461</v>
      </c>
      <c r="E554">
        <v>37</v>
      </c>
      <c r="F554">
        <v>4.9607040522571104</v>
      </c>
      <c r="G554">
        <v>12.5576576576576</v>
      </c>
      <c r="H554">
        <v>13.5135135135135</v>
      </c>
      <c r="I554">
        <v>489.73334243333602</v>
      </c>
      <c r="J554">
        <v>13.236036281982001</v>
      </c>
      <c r="K554">
        <v>12</v>
      </c>
      <c r="L554">
        <v>2</v>
      </c>
      <c r="M554">
        <v>2</v>
      </c>
      <c r="N554">
        <v>10</v>
      </c>
      <c r="O554">
        <v>4</v>
      </c>
      <c r="P554">
        <v>7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6</v>
      </c>
      <c r="Z554">
        <f t="shared" si="24"/>
        <v>5</v>
      </c>
      <c r="AA554">
        <f t="shared" si="25"/>
        <v>97.946668486667207</v>
      </c>
      <c r="AB554">
        <f t="shared" si="26"/>
        <v>7.4</v>
      </c>
    </row>
    <row r="555" spans="1:28" x14ac:dyDescent="0.3">
      <c r="A555">
        <v>553</v>
      </c>
      <c r="B555">
        <v>553</v>
      </c>
      <c r="C555" t="s">
        <v>577</v>
      </c>
      <c r="D555" s="1">
        <v>42468</v>
      </c>
      <c r="E555">
        <v>38</v>
      </c>
      <c r="F555">
        <v>4.0330688029679296</v>
      </c>
      <c r="G555">
        <v>16.955263157894699</v>
      </c>
      <c r="H555">
        <v>42.105263157894697</v>
      </c>
      <c r="I555">
        <v>523.62814301514902</v>
      </c>
      <c r="J555">
        <v>13.779687974082799</v>
      </c>
      <c r="K555">
        <v>0</v>
      </c>
      <c r="L555">
        <v>4</v>
      </c>
      <c r="M555">
        <v>12</v>
      </c>
      <c r="N555">
        <v>14</v>
      </c>
      <c r="O555">
        <v>5</v>
      </c>
      <c r="P555">
        <v>3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</v>
      </c>
      <c r="Y555">
        <v>6</v>
      </c>
      <c r="Z555">
        <f t="shared" si="24"/>
        <v>4</v>
      </c>
      <c r="AA555">
        <f t="shared" si="25"/>
        <v>130.90703575378726</v>
      </c>
      <c r="AB555">
        <f t="shared" si="26"/>
        <v>9.5</v>
      </c>
    </row>
    <row r="556" spans="1:28" x14ac:dyDescent="0.3">
      <c r="A556">
        <v>554</v>
      </c>
      <c r="B556">
        <v>554</v>
      </c>
      <c r="C556" t="s">
        <v>578</v>
      </c>
      <c r="D556" s="1">
        <v>42496</v>
      </c>
      <c r="E556">
        <v>40</v>
      </c>
      <c r="F556">
        <v>4.0626747610821798</v>
      </c>
      <c r="G556">
        <v>12.6908333333333</v>
      </c>
      <c r="H556">
        <v>17.5</v>
      </c>
      <c r="I556">
        <v>471.89917647399898</v>
      </c>
      <c r="J556">
        <v>11.797479411849899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7</v>
      </c>
      <c r="Q556">
        <v>7</v>
      </c>
      <c r="R556">
        <v>0</v>
      </c>
      <c r="S556">
        <v>7</v>
      </c>
      <c r="T556">
        <v>19</v>
      </c>
      <c r="U556">
        <v>0</v>
      </c>
      <c r="V556">
        <v>0</v>
      </c>
      <c r="W556">
        <v>0</v>
      </c>
      <c r="X556">
        <v>6</v>
      </c>
      <c r="Y556">
        <v>10</v>
      </c>
      <c r="Z556">
        <f t="shared" si="24"/>
        <v>4</v>
      </c>
      <c r="AA556">
        <f t="shared" si="25"/>
        <v>117.97479411849974</v>
      </c>
      <c r="AB556">
        <f t="shared" si="26"/>
        <v>10</v>
      </c>
    </row>
    <row r="557" spans="1:28" x14ac:dyDescent="0.3">
      <c r="A557">
        <v>555</v>
      </c>
      <c r="B557">
        <v>555</v>
      </c>
      <c r="C557" t="s">
        <v>579</v>
      </c>
      <c r="D557" s="1">
        <v>42494</v>
      </c>
      <c r="E557">
        <v>687</v>
      </c>
      <c r="F557">
        <v>3.5233968723587701</v>
      </c>
      <c r="G557">
        <v>13.7877001455604</v>
      </c>
      <c r="H557">
        <v>41.193595342066899</v>
      </c>
      <c r="I557">
        <v>8887.1949464842601</v>
      </c>
      <c r="J557">
        <v>12.936237185566601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42</v>
      </c>
      <c r="Q557">
        <v>72</v>
      </c>
      <c r="R557">
        <v>84</v>
      </c>
      <c r="S557">
        <v>113</v>
      </c>
      <c r="T557">
        <v>115</v>
      </c>
      <c r="U557">
        <v>90</v>
      </c>
      <c r="V557">
        <v>94</v>
      </c>
      <c r="W557">
        <v>77</v>
      </c>
      <c r="X557">
        <v>6</v>
      </c>
      <c r="Y557">
        <v>13</v>
      </c>
      <c r="Z557">
        <f t="shared" si="24"/>
        <v>7</v>
      </c>
      <c r="AA557">
        <f t="shared" si="25"/>
        <v>1269.5992780691799</v>
      </c>
      <c r="AB557">
        <f t="shared" si="26"/>
        <v>98.142857142857139</v>
      </c>
    </row>
    <row r="558" spans="1:28" x14ac:dyDescent="0.3">
      <c r="A558">
        <v>556</v>
      </c>
      <c r="B558">
        <v>556</v>
      </c>
      <c r="C558" t="s">
        <v>580</v>
      </c>
      <c r="D558" s="1">
        <v>42496</v>
      </c>
      <c r="E558">
        <v>42</v>
      </c>
      <c r="F558">
        <v>8.4803619584958501</v>
      </c>
      <c r="G558">
        <v>17.273015873015801</v>
      </c>
      <c r="H558">
        <v>16.6666666666666</v>
      </c>
      <c r="I558">
        <v>770.17036594608101</v>
      </c>
      <c r="J558">
        <v>18.337389665382801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8</v>
      </c>
      <c r="Q558">
        <v>4</v>
      </c>
      <c r="R558">
        <v>8</v>
      </c>
      <c r="S558">
        <v>0</v>
      </c>
      <c r="T558">
        <v>21</v>
      </c>
      <c r="U558">
        <v>1</v>
      </c>
      <c r="V558">
        <v>0</v>
      </c>
      <c r="W558">
        <v>0</v>
      </c>
      <c r="X558">
        <v>6</v>
      </c>
      <c r="Y558">
        <v>11</v>
      </c>
      <c r="Z558">
        <f t="shared" si="24"/>
        <v>5</v>
      </c>
      <c r="AA558">
        <f t="shared" si="25"/>
        <v>154.0340731892162</v>
      </c>
      <c r="AB558">
        <f t="shared" si="26"/>
        <v>8.4</v>
      </c>
    </row>
    <row r="559" spans="1:28" x14ac:dyDescent="0.3">
      <c r="A559">
        <v>557</v>
      </c>
      <c r="B559">
        <v>557</v>
      </c>
      <c r="C559" t="s">
        <v>581</v>
      </c>
      <c r="D559" s="1">
        <v>42457</v>
      </c>
      <c r="E559">
        <v>314</v>
      </c>
      <c r="F559">
        <v>3.8748170611380899</v>
      </c>
      <c r="G559">
        <v>14.3782908704883</v>
      </c>
      <c r="H559">
        <v>34.713375796178298</v>
      </c>
      <c r="I559">
        <v>4267.9717585490498</v>
      </c>
      <c r="J559">
        <v>13.5922667469715</v>
      </c>
      <c r="K559">
        <v>33</v>
      </c>
      <c r="L559">
        <v>15</v>
      </c>
      <c r="M559">
        <v>52</v>
      </c>
      <c r="N559">
        <v>65</v>
      </c>
      <c r="O559">
        <v>0</v>
      </c>
      <c r="P559">
        <v>62</v>
      </c>
      <c r="Q559">
        <v>51</v>
      </c>
      <c r="R559">
        <v>31</v>
      </c>
      <c r="S559">
        <v>0</v>
      </c>
      <c r="T559">
        <v>0</v>
      </c>
      <c r="U559">
        <v>0</v>
      </c>
      <c r="V559">
        <v>0</v>
      </c>
      <c r="W559">
        <v>5</v>
      </c>
      <c r="X559">
        <v>1</v>
      </c>
      <c r="Y559">
        <v>13</v>
      </c>
      <c r="Z559">
        <f t="shared" si="24"/>
        <v>12</v>
      </c>
      <c r="AA559">
        <f t="shared" si="25"/>
        <v>355.66431321242084</v>
      </c>
      <c r="AB559">
        <f t="shared" si="26"/>
        <v>26.166666666666668</v>
      </c>
    </row>
    <row r="560" spans="1:28" x14ac:dyDescent="0.3">
      <c r="A560">
        <v>558</v>
      </c>
      <c r="B560">
        <v>558</v>
      </c>
      <c r="C560" t="s">
        <v>582</v>
      </c>
      <c r="D560" s="1">
        <v>42475</v>
      </c>
      <c r="E560">
        <v>269</v>
      </c>
      <c r="F560">
        <v>3.7928961434835999</v>
      </c>
      <c r="G560">
        <v>14.208798017348199</v>
      </c>
      <c r="H560">
        <v>29.739776951672798</v>
      </c>
      <c r="I560">
        <v>3375.8101229468798</v>
      </c>
      <c r="J560">
        <v>12.5494800109549</v>
      </c>
      <c r="K560">
        <v>0</v>
      </c>
      <c r="L560">
        <v>0</v>
      </c>
      <c r="M560">
        <v>13</v>
      </c>
      <c r="N560">
        <v>23</v>
      </c>
      <c r="O560">
        <v>28</v>
      </c>
      <c r="P560">
        <v>45</v>
      </c>
      <c r="Q560">
        <v>29</v>
      </c>
      <c r="R560">
        <v>14</v>
      </c>
      <c r="S560">
        <v>14</v>
      </c>
      <c r="T560">
        <v>36</v>
      </c>
      <c r="U560">
        <v>22</v>
      </c>
      <c r="V560">
        <v>14</v>
      </c>
      <c r="W560">
        <v>31</v>
      </c>
      <c r="X560">
        <v>3</v>
      </c>
      <c r="Y560">
        <v>13</v>
      </c>
      <c r="Z560">
        <f t="shared" si="24"/>
        <v>10</v>
      </c>
      <c r="AA560">
        <f t="shared" si="25"/>
        <v>337.58101229468798</v>
      </c>
      <c r="AB560">
        <f t="shared" si="26"/>
        <v>26.9</v>
      </c>
    </row>
    <row r="561" spans="1:28" x14ac:dyDescent="0.3">
      <c r="A561">
        <v>559</v>
      </c>
      <c r="B561">
        <v>559</v>
      </c>
      <c r="C561" t="s">
        <v>583</v>
      </c>
      <c r="D561" s="1">
        <v>42457</v>
      </c>
      <c r="E561">
        <v>368</v>
      </c>
      <c r="F561">
        <v>3.6351942951498799</v>
      </c>
      <c r="G561">
        <v>14.193568840579699</v>
      </c>
      <c r="H561">
        <v>27.173913043478201</v>
      </c>
      <c r="I561">
        <v>4555.4782551377102</v>
      </c>
      <c r="J561">
        <v>12.3790169976568</v>
      </c>
      <c r="K561">
        <v>47</v>
      </c>
      <c r="L561">
        <v>6</v>
      </c>
      <c r="M561">
        <v>12</v>
      </c>
      <c r="N561">
        <v>24</v>
      </c>
      <c r="O561">
        <v>24</v>
      </c>
      <c r="P561">
        <v>17</v>
      </c>
      <c r="Q561">
        <v>40</v>
      </c>
      <c r="R561">
        <v>67</v>
      </c>
      <c r="S561">
        <v>42</v>
      </c>
      <c r="T561">
        <v>32</v>
      </c>
      <c r="U561">
        <v>44</v>
      </c>
      <c r="V561">
        <v>13</v>
      </c>
      <c r="W561">
        <v>0</v>
      </c>
      <c r="X561">
        <v>1</v>
      </c>
      <c r="Y561">
        <v>12</v>
      </c>
      <c r="Z561">
        <f t="shared" si="24"/>
        <v>11</v>
      </c>
      <c r="AA561">
        <f t="shared" si="25"/>
        <v>414.13438683070092</v>
      </c>
      <c r="AB561">
        <f t="shared" si="26"/>
        <v>33.454545454545453</v>
      </c>
    </row>
    <row r="562" spans="1:28" x14ac:dyDescent="0.3">
      <c r="A562">
        <v>560</v>
      </c>
      <c r="B562">
        <v>560</v>
      </c>
      <c r="C562" t="s">
        <v>584</v>
      </c>
      <c r="D562" s="1">
        <v>42499</v>
      </c>
      <c r="E562">
        <v>147</v>
      </c>
      <c r="F562">
        <v>4.4330379572510701</v>
      </c>
      <c r="G562">
        <v>13.5924036281179</v>
      </c>
      <c r="H562">
        <v>22.4489795918367</v>
      </c>
      <c r="I562">
        <v>1939.56312016727</v>
      </c>
      <c r="J562">
        <v>13.1943069399134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-1</v>
      </c>
      <c r="Y562">
        <v>-1</v>
      </c>
      <c r="Z562">
        <f t="shared" si="24"/>
        <v>0</v>
      </c>
      <c r="AA562" t="str">
        <f t="shared" si="25"/>
        <v/>
      </c>
      <c r="AB562" t="str">
        <f t="shared" si="26"/>
        <v/>
      </c>
    </row>
    <row r="563" spans="1:28" x14ac:dyDescent="0.3">
      <c r="A563">
        <v>561</v>
      </c>
      <c r="B563">
        <v>561</v>
      </c>
      <c r="C563" t="s">
        <v>585</v>
      </c>
      <c r="D563" s="1">
        <v>42490</v>
      </c>
      <c r="E563">
        <v>43</v>
      </c>
      <c r="F563">
        <v>8.6965160642192991</v>
      </c>
      <c r="G563">
        <v>18.2573643410852</v>
      </c>
      <c r="H563">
        <v>20.930232558139501</v>
      </c>
      <c r="I563">
        <v>825.74570105654004</v>
      </c>
      <c r="J563">
        <v>19.203388396663701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5</v>
      </c>
      <c r="Q563">
        <v>5</v>
      </c>
      <c r="R563">
        <v>3</v>
      </c>
      <c r="S563">
        <v>0</v>
      </c>
      <c r="T563">
        <v>11</v>
      </c>
      <c r="U563">
        <v>5</v>
      </c>
      <c r="V563">
        <v>11</v>
      </c>
      <c r="W563">
        <v>3</v>
      </c>
      <c r="X563">
        <v>6</v>
      </c>
      <c r="Y563">
        <v>13</v>
      </c>
      <c r="Z563">
        <f t="shared" si="24"/>
        <v>7</v>
      </c>
      <c r="AA563">
        <f t="shared" si="25"/>
        <v>117.96367157950571</v>
      </c>
      <c r="AB563">
        <f t="shared" si="26"/>
        <v>6.1428571428571432</v>
      </c>
    </row>
    <row r="564" spans="1:28" x14ac:dyDescent="0.3">
      <c r="A564">
        <v>562</v>
      </c>
      <c r="B564">
        <v>562</v>
      </c>
      <c r="C564" t="s">
        <v>586</v>
      </c>
      <c r="D564" s="1">
        <v>42474</v>
      </c>
      <c r="E564">
        <v>567</v>
      </c>
      <c r="F564">
        <v>4.08570218264461</v>
      </c>
      <c r="G564">
        <v>12.9362727807172</v>
      </c>
      <c r="H564">
        <v>39.153439153439102</v>
      </c>
      <c r="I564">
        <v>7735.1563301726101</v>
      </c>
      <c r="J564">
        <v>13.642251023232101</v>
      </c>
      <c r="K564">
        <v>0</v>
      </c>
      <c r="L564">
        <v>0</v>
      </c>
      <c r="M564">
        <v>46</v>
      </c>
      <c r="N564">
        <v>69</v>
      </c>
      <c r="O564">
        <v>80</v>
      </c>
      <c r="P564">
        <v>57</v>
      </c>
      <c r="Q564">
        <v>66</v>
      </c>
      <c r="R564">
        <v>14</v>
      </c>
      <c r="S564">
        <v>45</v>
      </c>
      <c r="T564">
        <v>40</v>
      </c>
      <c r="U564">
        <v>39</v>
      </c>
      <c r="V564">
        <v>55</v>
      </c>
      <c r="W564">
        <v>56</v>
      </c>
      <c r="X564">
        <v>3</v>
      </c>
      <c r="Y564">
        <v>13</v>
      </c>
      <c r="Z564">
        <f t="shared" si="24"/>
        <v>10</v>
      </c>
      <c r="AA564">
        <f t="shared" si="25"/>
        <v>773.51563301726105</v>
      </c>
      <c r="AB564">
        <f t="shared" si="26"/>
        <v>56.7</v>
      </c>
    </row>
    <row r="565" spans="1:28" x14ac:dyDescent="0.3">
      <c r="A565">
        <v>563</v>
      </c>
      <c r="B565">
        <v>563</v>
      </c>
      <c r="C565" s="2" t="s">
        <v>587</v>
      </c>
      <c r="D565" s="1">
        <v>42480</v>
      </c>
      <c r="E565">
        <v>255</v>
      </c>
      <c r="F565">
        <v>4.5025594464860399</v>
      </c>
      <c r="G565">
        <v>14.470392156862699</v>
      </c>
      <c r="H565">
        <v>31.764705882352899</v>
      </c>
      <c r="I565">
        <v>3680.47250694902</v>
      </c>
      <c r="J565">
        <v>14.4332255174471</v>
      </c>
      <c r="K565">
        <v>0</v>
      </c>
      <c r="L565">
        <v>0</v>
      </c>
      <c r="M565">
        <v>0</v>
      </c>
      <c r="N565">
        <v>12</v>
      </c>
      <c r="O565">
        <v>5</v>
      </c>
      <c r="P565">
        <v>24</v>
      </c>
      <c r="Q565">
        <v>19</v>
      </c>
      <c r="R565">
        <v>21</v>
      </c>
      <c r="S565">
        <v>49</v>
      </c>
      <c r="T565">
        <v>24</v>
      </c>
      <c r="U565">
        <v>27</v>
      </c>
      <c r="V565">
        <v>24</v>
      </c>
      <c r="W565">
        <v>50</v>
      </c>
      <c r="X565">
        <v>4</v>
      </c>
      <c r="Y565">
        <v>13</v>
      </c>
      <c r="Z565">
        <f t="shared" si="24"/>
        <v>9</v>
      </c>
      <c r="AA565">
        <f t="shared" si="25"/>
        <v>408.94138966100223</v>
      </c>
      <c r="AB565">
        <f t="shared" si="26"/>
        <v>28.333333333333332</v>
      </c>
    </row>
    <row r="566" spans="1:28" x14ac:dyDescent="0.3">
      <c r="A566">
        <v>564</v>
      </c>
      <c r="B566">
        <v>564</v>
      </c>
      <c r="C566" t="s">
        <v>588</v>
      </c>
      <c r="D566" s="1">
        <v>42481</v>
      </c>
      <c r="E566">
        <v>47</v>
      </c>
      <c r="F566">
        <v>6.53639168587413</v>
      </c>
      <c r="G566">
        <v>17.130496453900701</v>
      </c>
      <c r="H566">
        <v>19.1489361702127</v>
      </c>
      <c r="I566">
        <v>733.16824680200102</v>
      </c>
      <c r="J566">
        <v>15.5993244000425</v>
      </c>
      <c r="K566">
        <v>0</v>
      </c>
      <c r="L566">
        <v>0</v>
      </c>
      <c r="M566">
        <v>0</v>
      </c>
      <c r="N566">
        <v>5</v>
      </c>
      <c r="O566">
        <v>0</v>
      </c>
      <c r="P566">
        <v>0</v>
      </c>
      <c r="Q566">
        <v>0</v>
      </c>
      <c r="R566">
        <v>0</v>
      </c>
      <c r="S566">
        <v>13</v>
      </c>
      <c r="T566">
        <v>6</v>
      </c>
      <c r="U566">
        <v>0</v>
      </c>
      <c r="V566">
        <v>23</v>
      </c>
      <c r="W566">
        <v>0</v>
      </c>
      <c r="X566">
        <v>4</v>
      </c>
      <c r="Y566">
        <v>12</v>
      </c>
      <c r="Z566">
        <f t="shared" si="24"/>
        <v>8</v>
      </c>
      <c r="AA566">
        <f t="shared" si="25"/>
        <v>91.646030850250128</v>
      </c>
      <c r="AB566">
        <f t="shared" si="26"/>
        <v>5.875</v>
      </c>
    </row>
    <row r="567" spans="1:28" x14ac:dyDescent="0.3">
      <c r="A567">
        <v>565</v>
      </c>
      <c r="B567">
        <v>565</v>
      </c>
      <c r="C567" t="s">
        <v>589</v>
      </c>
      <c r="D567" s="1">
        <v>42477</v>
      </c>
      <c r="E567">
        <v>191</v>
      </c>
      <c r="F567">
        <v>2.66461221103483</v>
      </c>
      <c r="G567">
        <v>13.2366492146596</v>
      </c>
      <c r="H567">
        <v>45.026178010471199</v>
      </c>
      <c r="I567">
        <v>2334.6059963111102</v>
      </c>
      <c r="J567">
        <v>12.223068043513599</v>
      </c>
      <c r="K567">
        <v>0</v>
      </c>
      <c r="L567">
        <v>0</v>
      </c>
      <c r="M567">
        <v>2</v>
      </c>
      <c r="N567">
        <v>43</v>
      </c>
      <c r="O567">
        <v>6</v>
      </c>
      <c r="P567">
        <v>37</v>
      </c>
      <c r="Q567">
        <v>10</v>
      </c>
      <c r="R567">
        <v>7</v>
      </c>
      <c r="S567">
        <v>0</v>
      </c>
      <c r="T567">
        <v>16</v>
      </c>
      <c r="U567">
        <v>11</v>
      </c>
      <c r="V567">
        <v>42</v>
      </c>
      <c r="W567">
        <v>17</v>
      </c>
      <c r="X567">
        <v>3</v>
      </c>
      <c r="Y567">
        <v>13</v>
      </c>
      <c r="Z567">
        <f t="shared" si="24"/>
        <v>10</v>
      </c>
      <c r="AA567">
        <f t="shared" si="25"/>
        <v>233.46059963111102</v>
      </c>
      <c r="AB567">
        <f t="shared" si="26"/>
        <v>19.100000000000001</v>
      </c>
    </row>
    <row r="568" spans="1:28" x14ac:dyDescent="0.3">
      <c r="A568">
        <v>566</v>
      </c>
      <c r="B568">
        <v>566</v>
      </c>
      <c r="C568" t="s">
        <v>590</v>
      </c>
      <c r="D568" s="1">
        <v>42494</v>
      </c>
      <c r="E568">
        <v>43</v>
      </c>
      <c r="F568">
        <v>9.2764735854449594</v>
      </c>
      <c r="G568">
        <v>18.412403100775101</v>
      </c>
      <c r="H568">
        <v>18.604651162790699</v>
      </c>
      <c r="I568">
        <v>826.70230492313601</v>
      </c>
      <c r="J568">
        <v>19.225634998212399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17</v>
      </c>
      <c r="Q568">
        <v>17</v>
      </c>
      <c r="R568">
        <v>5</v>
      </c>
      <c r="S568">
        <v>2</v>
      </c>
      <c r="T568">
        <v>0</v>
      </c>
      <c r="U568">
        <v>0</v>
      </c>
      <c r="V568">
        <v>2</v>
      </c>
      <c r="W568">
        <v>0</v>
      </c>
      <c r="X568">
        <v>6</v>
      </c>
      <c r="Y568">
        <v>12</v>
      </c>
      <c r="Z568">
        <f t="shared" si="24"/>
        <v>6</v>
      </c>
      <c r="AA568">
        <f t="shared" si="25"/>
        <v>137.78371748718934</v>
      </c>
      <c r="AB568">
        <f t="shared" si="26"/>
        <v>7.166666666666667</v>
      </c>
    </row>
    <row r="569" spans="1:28" x14ac:dyDescent="0.3">
      <c r="A569">
        <v>567</v>
      </c>
      <c r="B569">
        <v>567</v>
      </c>
      <c r="C569" t="s">
        <v>591</v>
      </c>
      <c r="D569" s="1">
        <v>42469</v>
      </c>
      <c r="E569">
        <v>478</v>
      </c>
      <c r="F569">
        <v>3.8960343575965202</v>
      </c>
      <c r="G569">
        <v>15.3028242677824</v>
      </c>
      <c r="H569">
        <v>39.539748953974801</v>
      </c>
      <c r="I569">
        <v>6494.4421107669295</v>
      </c>
      <c r="J569">
        <v>13.5866989764998</v>
      </c>
      <c r="K569">
        <v>0</v>
      </c>
      <c r="L569">
        <v>10</v>
      </c>
      <c r="M569">
        <v>8</v>
      </c>
      <c r="N569">
        <v>5</v>
      </c>
      <c r="O569">
        <v>29</v>
      </c>
      <c r="P569">
        <v>44</v>
      </c>
      <c r="Q569">
        <v>58</v>
      </c>
      <c r="R569">
        <v>43</v>
      </c>
      <c r="S569">
        <v>47</v>
      </c>
      <c r="T569">
        <v>64</v>
      </c>
      <c r="U569">
        <v>75</v>
      </c>
      <c r="V569">
        <v>41</v>
      </c>
      <c r="W569">
        <v>54</v>
      </c>
      <c r="X569">
        <v>2</v>
      </c>
      <c r="Y569">
        <v>13</v>
      </c>
      <c r="Z569">
        <f t="shared" si="24"/>
        <v>11</v>
      </c>
      <c r="AA569">
        <f t="shared" si="25"/>
        <v>590.40382825153904</v>
      </c>
      <c r="AB569">
        <f t="shared" si="26"/>
        <v>43.454545454545453</v>
      </c>
    </row>
    <row r="570" spans="1:28" x14ac:dyDescent="0.3">
      <c r="A570">
        <v>568</v>
      </c>
      <c r="B570">
        <v>568</v>
      </c>
      <c r="C570" t="s">
        <v>592</v>
      </c>
      <c r="D570" s="1">
        <v>42460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-1</v>
      </c>
      <c r="Y570">
        <v>-1</v>
      </c>
      <c r="Z570">
        <f t="shared" si="24"/>
        <v>0</v>
      </c>
      <c r="AA570" t="str">
        <f t="shared" si="25"/>
        <v/>
      </c>
      <c r="AB570" t="str">
        <f t="shared" si="26"/>
        <v/>
      </c>
    </row>
    <row r="571" spans="1:28" x14ac:dyDescent="0.3">
      <c r="A571">
        <v>569</v>
      </c>
      <c r="B571">
        <v>569</v>
      </c>
      <c r="C571" t="s">
        <v>593</v>
      </c>
      <c r="D571" s="1">
        <v>42457</v>
      </c>
      <c r="E571">
        <v>213</v>
      </c>
      <c r="F571">
        <v>4.0004735268667204</v>
      </c>
      <c r="G571">
        <v>12.0920187793427</v>
      </c>
      <c r="H571">
        <v>14.553990610328601</v>
      </c>
      <c r="I571">
        <v>2466.18262479339</v>
      </c>
      <c r="J571">
        <v>11.5783221821286</v>
      </c>
      <c r="K571">
        <v>5</v>
      </c>
      <c r="L571">
        <v>4</v>
      </c>
      <c r="M571">
        <v>40</v>
      </c>
      <c r="N571">
        <v>8</v>
      </c>
      <c r="O571">
        <v>25</v>
      </c>
      <c r="P571">
        <v>33</v>
      </c>
      <c r="Q571">
        <v>18</v>
      </c>
      <c r="R571">
        <v>0</v>
      </c>
      <c r="S571">
        <v>0</v>
      </c>
      <c r="T571">
        <v>6</v>
      </c>
      <c r="U571">
        <v>21</v>
      </c>
      <c r="V571">
        <v>34</v>
      </c>
      <c r="W571">
        <v>19</v>
      </c>
      <c r="X571">
        <v>1</v>
      </c>
      <c r="Y571">
        <v>13</v>
      </c>
      <c r="Z571">
        <f t="shared" si="24"/>
        <v>12</v>
      </c>
      <c r="AA571">
        <f t="shared" si="25"/>
        <v>205.5152187327825</v>
      </c>
      <c r="AB571">
        <f t="shared" si="26"/>
        <v>17.75</v>
      </c>
    </row>
    <row r="572" spans="1:28" x14ac:dyDescent="0.3">
      <c r="A572">
        <v>570</v>
      </c>
      <c r="B572">
        <v>570</v>
      </c>
      <c r="C572" t="s">
        <v>594</v>
      </c>
      <c r="D572" s="1">
        <v>42496</v>
      </c>
      <c r="E572">
        <v>224</v>
      </c>
      <c r="F572">
        <v>4.2878741107712299</v>
      </c>
      <c r="G572">
        <v>16.6845982142857</v>
      </c>
      <c r="H572">
        <v>53.125</v>
      </c>
      <c r="I572">
        <v>3628.92349787386</v>
      </c>
      <c r="J572">
        <v>16.200551329793999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2</v>
      </c>
      <c r="Q572">
        <v>23</v>
      </c>
      <c r="R572">
        <v>31</v>
      </c>
      <c r="S572">
        <v>30</v>
      </c>
      <c r="T572">
        <v>18</v>
      </c>
      <c r="U572">
        <v>41</v>
      </c>
      <c r="V572">
        <v>38</v>
      </c>
      <c r="W572">
        <v>41</v>
      </c>
      <c r="X572">
        <v>6</v>
      </c>
      <c r="Y572">
        <v>13</v>
      </c>
      <c r="Z572">
        <f t="shared" si="24"/>
        <v>7</v>
      </c>
      <c r="AA572">
        <f t="shared" si="25"/>
        <v>518.41764255340854</v>
      </c>
      <c r="AB572">
        <f t="shared" si="26"/>
        <v>32</v>
      </c>
    </row>
    <row r="573" spans="1:28" x14ac:dyDescent="0.3">
      <c r="A573">
        <v>571</v>
      </c>
      <c r="B573">
        <v>571</v>
      </c>
      <c r="C573" t="s">
        <v>595</v>
      </c>
      <c r="D573" s="1">
        <v>42489</v>
      </c>
      <c r="E573">
        <v>274</v>
      </c>
      <c r="F573">
        <v>3.5803678508458598</v>
      </c>
      <c r="G573">
        <v>13.6895985401459</v>
      </c>
      <c r="H573">
        <v>36.861313868613102</v>
      </c>
      <c r="I573">
        <v>3491.0432993463101</v>
      </c>
      <c r="J573">
        <v>12.741033939220101</v>
      </c>
      <c r="K573">
        <v>0</v>
      </c>
      <c r="L573">
        <v>0</v>
      </c>
      <c r="M573">
        <v>0</v>
      </c>
      <c r="N573">
        <v>0</v>
      </c>
      <c r="O573">
        <v>10</v>
      </c>
      <c r="P573">
        <v>17</v>
      </c>
      <c r="Q573">
        <v>60</v>
      </c>
      <c r="R573">
        <v>64</v>
      </c>
      <c r="S573">
        <v>56</v>
      </c>
      <c r="T573">
        <v>25</v>
      </c>
      <c r="U573">
        <v>0</v>
      </c>
      <c r="V573">
        <v>42</v>
      </c>
      <c r="W573">
        <v>0</v>
      </c>
      <c r="X573">
        <v>5</v>
      </c>
      <c r="Y573">
        <v>12</v>
      </c>
      <c r="Z573">
        <f t="shared" si="24"/>
        <v>7</v>
      </c>
      <c r="AA573">
        <f t="shared" si="25"/>
        <v>498.72047133518714</v>
      </c>
      <c r="AB573">
        <f t="shared" si="26"/>
        <v>39.142857142857146</v>
      </c>
    </row>
    <row r="574" spans="1:28" x14ac:dyDescent="0.3">
      <c r="A574">
        <v>572</v>
      </c>
      <c r="B574">
        <v>572</v>
      </c>
      <c r="C574" t="s">
        <v>596</v>
      </c>
      <c r="D574" s="1">
        <v>42466</v>
      </c>
      <c r="E574">
        <v>260</v>
      </c>
      <c r="F574">
        <v>3.6517334865415401</v>
      </c>
      <c r="G574">
        <v>15.2696153846153</v>
      </c>
      <c r="H574">
        <v>35.384615384615302</v>
      </c>
      <c r="I574">
        <v>3416.16706940111</v>
      </c>
      <c r="J574">
        <v>13.139104113081199</v>
      </c>
      <c r="K574">
        <v>0</v>
      </c>
      <c r="L574">
        <v>46</v>
      </c>
      <c r="M574">
        <v>55</v>
      </c>
      <c r="N574">
        <v>0</v>
      </c>
      <c r="O574">
        <v>0</v>
      </c>
      <c r="P574">
        <v>0</v>
      </c>
      <c r="Q574">
        <v>37</v>
      </c>
      <c r="R574">
        <v>27</v>
      </c>
      <c r="S574">
        <v>41</v>
      </c>
      <c r="T574">
        <v>20</v>
      </c>
      <c r="U574">
        <v>34</v>
      </c>
      <c r="V574">
        <v>0</v>
      </c>
      <c r="W574">
        <v>0</v>
      </c>
      <c r="X574">
        <v>2</v>
      </c>
      <c r="Y574">
        <v>11</v>
      </c>
      <c r="Z574">
        <f t="shared" si="24"/>
        <v>9</v>
      </c>
      <c r="AA574">
        <f t="shared" si="25"/>
        <v>379.57411882234555</v>
      </c>
      <c r="AB574">
        <f t="shared" si="26"/>
        <v>28.888888888888889</v>
      </c>
    </row>
    <row r="575" spans="1:28" x14ac:dyDescent="0.3">
      <c r="A575">
        <v>573</v>
      </c>
      <c r="B575">
        <v>573</v>
      </c>
      <c r="C575" t="s">
        <v>597</v>
      </c>
      <c r="D575" s="1">
        <v>42475</v>
      </c>
      <c r="E575">
        <v>34</v>
      </c>
      <c r="F575">
        <v>2.6009748972724598</v>
      </c>
      <c r="G575">
        <v>13.185784313725399</v>
      </c>
      <c r="H575">
        <v>23.529411764705799</v>
      </c>
      <c r="I575">
        <v>366.765404037265</v>
      </c>
      <c r="J575">
        <v>10.7872177658019</v>
      </c>
      <c r="K575">
        <v>0</v>
      </c>
      <c r="L575">
        <v>0</v>
      </c>
      <c r="M575">
        <v>10</v>
      </c>
      <c r="N575">
        <v>6</v>
      </c>
      <c r="O575">
        <v>9</v>
      </c>
      <c r="P575">
        <v>9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</v>
      </c>
      <c r="Y575">
        <v>6</v>
      </c>
      <c r="Z575">
        <f t="shared" si="24"/>
        <v>3</v>
      </c>
      <c r="AA575">
        <f t="shared" si="25"/>
        <v>122.25513467908833</v>
      </c>
      <c r="AB575">
        <f t="shared" si="26"/>
        <v>11.333333333333334</v>
      </c>
    </row>
    <row r="576" spans="1:28" x14ac:dyDescent="0.3">
      <c r="A576">
        <v>574</v>
      </c>
      <c r="B576">
        <v>574</v>
      </c>
      <c r="C576" t="s">
        <v>598</v>
      </c>
      <c r="D576" s="1">
        <v>42485</v>
      </c>
      <c r="E576">
        <v>195</v>
      </c>
      <c r="F576">
        <v>3.4984942067348501</v>
      </c>
      <c r="G576">
        <v>14.195128205128199</v>
      </c>
      <c r="H576">
        <v>53.846153846153797</v>
      </c>
      <c r="I576">
        <v>2639.1379950259102</v>
      </c>
      <c r="J576">
        <v>13.534041000132801</v>
      </c>
      <c r="K576">
        <v>0</v>
      </c>
      <c r="L576">
        <v>0</v>
      </c>
      <c r="M576">
        <v>0</v>
      </c>
      <c r="N576">
        <v>0</v>
      </c>
      <c r="O576">
        <v>10</v>
      </c>
      <c r="P576">
        <v>13</v>
      </c>
      <c r="Q576">
        <v>6</v>
      </c>
      <c r="R576">
        <v>54</v>
      </c>
      <c r="S576">
        <v>0</v>
      </c>
      <c r="T576">
        <v>13</v>
      </c>
      <c r="U576">
        <v>43</v>
      </c>
      <c r="V576">
        <v>56</v>
      </c>
      <c r="W576">
        <v>0</v>
      </c>
      <c r="X576">
        <v>5</v>
      </c>
      <c r="Y576">
        <v>12</v>
      </c>
      <c r="Z576">
        <f t="shared" si="24"/>
        <v>7</v>
      </c>
      <c r="AA576">
        <f t="shared" si="25"/>
        <v>377.01971357513003</v>
      </c>
      <c r="AB576">
        <f t="shared" si="26"/>
        <v>27.857142857142858</v>
      </c>
    </row>
    <row r="577" spans="1:28" x14ac:dyDescent="0.3">
      <c r="A577">
        <v>575</v>
      </c>
      <c r="B577">
        <v>575</v>
      </c>
      <c r="C577" t="s">
        <v>599</v>
      </c>
      <c r="D577" s="1">
        <v>42472</v>
      </c>
      <c r="E577">
        <v>379</v>
      </c>
      <c r="F577">
        <v>3.5539651401041401</v>
      </c>
      <c r="G577">
        <v>12.7825857519788</v>
      </c>
      <c r="H577">
        <v>35.092348284960401</v>
      </c>
      <c r="I577">
        <v>4627.01480164643</v>
      </c>
      <c r="J577">
        <v>12.2084823262438</v>
      </c>
      <c r="K577">
        <v>0</v>
      </c>
      <c r="L577">
        <v>0</v>
      </c>
      <c r="M577">
        <v>42</v>
      </c>
      <c r="N577">
        <v>21</v>
      </c>
      <c r="O577">
        <v>22</v>
      </c>
      <c r="P577">
        <v>24</v>
      </c>
      <c r="Q577">
        <v>59</v>
      </c>
      <c r="R577">
        <v>41</v>
      </c>
      <c r="S577">
        <v>21</v>
      </c>
      <c r="T577">
        <v>20</v>
      </c>
      <c r="U577">
        <v>26</v>
      </c>
      <c r="V577">
        <v>66</v>
      </c>
      <c r="W577">
        <v>37</v>
      </c>
      <c r="X577">
        <v>3</v>
      </c>
      <c r="Y577">
        <v>13</v>
      </c>
      <c r="Z577">
        <f t="shared" si="24"/>
        <v>10</v>
      </c>
      <c r="AA577">
        <f t="shared" si="25"/>
        <v>462.70148016464299</v>
      </c>
      <c r="AB577">
        <f t="shared" si="26"/>
        <v>37.9</v>
      </c>
    </row>
    <row r="578" spans="1:28" x14ac:dyDescent="0.3">
      <c r="A578">
        <v>576</v>
      </c>
      <c r="B578">
        <v>576</v>
      </c>
      <c r="C578" t="s">
        <v>600</v>
      </c>
      <c r="D578" s="1">
        <v>42460</v>
      </c>
      <c r="E578">
        <v>55</v>
      </c>
      <c r="F578">
        <v>4.5041502049965096</v>
      </c>
      <c r="G578">
        <v>14.716363636363599</v>
      </c>
      <c r="H578">
        <v>18.181818181818102</v>
      </c>
      <c r="I578">
        <v>736.02806569152494</v>
      </c>
      <c r="J578">
        <v>13.382328467118599</v>
      </c>
      <c r="K578">
        <v>18</v>
      </c>
      <c r="L578">
        <v>37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2</v>
      </c>
      <c r="Z578">
        <f t="shared" si="24"/>
        <v>1</v>
      </c>
      <c r="AA578">
        <f t="shared" si="25"/>
        <v>736.02806569152494</v>
      </c>
      <c r="AB578">
        <f t="shared" si="26"/>
        <v>55</v>
      </c>
    </row>
    <row r="579" spans="1:28" x14ac:dyDescent="0.3">
      <c r="A579">
        <v>577</v>
      </c>
      <c r="B579">
        <v>577</v>
      </c>
      <c r="C579" t="s">
        <v>601</v>
      </c>
      <c r="D579" s="1">
        <v>42496</v>
      </c>
      <c r="E579">
        <v>245</v>
      </c>
      <c r="F579">
        <v>5.0304358511271996</v>
      </c>
      <c r="G579">
        <v>16.5253061224489</v>
      </c>
      <c r="H579">
        <v>32.653061224489797</v>
      </c>
      <c r="I579">
        <v>3817.7871788331399</v>
      </c>
      <c r="J579">
        <v>15.5828048115638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11</v>
      </c>
      <c r="Q579">
        <v>63</v>
      </c>
      <c r="R579">
        <v>69</v>
      </c>
      <c r="S579">
        <v>16</v>
      </c>
      <c r="T579">
        <v>23</v>
      </c>
      <c r="U579">
        <v>18</v>
      </c>
      <c r="V579">
        <v>24</v>
      </c>
      <c r="W579">
        <v>21</v>
      </c>
      <c r="X579">
        <v>6</v>
      </c>
      <c r="Y579">
        <v>13</v>
      </c>
      <c r="Z579">
        <f t="shared" ref="Z579:Z642" si="27">Y579-X579</f>
        <v>7</v>
      </c>
      <c r="AA579">
        <f t="shared" ref="AA579:AA642" si="28">IF(Z579=0,"",I579/Z579)</f>
        <v>545.39816840473429</v>
      </c>
      <c r="AB579">
        <f t="shared" ref="AB579:AB642" si="29">IF(Z579=0,"",E579/Z579)</f>
        <v>35</v>
      </c>
    </row>
    <row r="580" spans="1:28" x14ac:dyDescent="0.3">
      <c r="A580">
        <v>578</v>
      </c>
      <c r="B580">
        <v>578</v>
      </c>
      <c r="C580" t="s">
        <v>602</v>
      </c>
      <c r="D580" s="1">
        <v>42465</v>
      </c>
      <c r="E580">
        <v>327</v>
      </c>
      <c r="F580">
        <v>3.2945353517192002</v>
      </c>
      <c r="G580">
        <v>13.767023445463799</v>
      </c>
      <c r="H580">
        <v>62.385321100917402</v>
      </c>
      <c r="I580">
        <v>4881.6754518891703</v>
      </c>
      <c r="J580">
        <v>14.928671106694701</v>
      </c>
      <c r="K580">
        <v>0</v>
      </c>
      <c r="L580">
        <v>47</v>
      </c>
      <c r="M580">
        <v>24</v>
      </c>
      <c r="N580">
        <v>42</v>
      </c>
      <c r="O580">
        <v>0</v>
      </c>
      <c r="P580">
        <v>65</v>
      </c>
      <c r="Q580">
        <v>72</v>
      </c>
      <c r="R580">
        <v>38</v>
      </c>
      <c r="S580">
        <v>35</v>
      </c>
      <c r="T580">
        <v>3</v>
      </c>
      <c r="U580">
        <v>1</v>
      </c>
      <c r="V580">
        <v>0</v>
      </c>
      <c r="W580">
        <v>0</v>
      </c>
      <c r="X580">
        <v>2</v>
      </c>
      <c r="Y580">
        <v>11</v>
      </c>
      <c r="Z580">
        <f t="shared" si="27"/>
        <v>9</v>
      </c>
      <c r="AA580">
        <f t="shared" si="28"/>
        <v>542.40838354324114</v>
      </c>
      <c r="AB580">
        <f t="shared" si="29"/>
        <v>36.333333333333336</v>
      </c>
    </row>
    <row r="581" spans="1:28" x14ac:dyDescent="0.3">
      <c r="A581">
        <v>579</v>
      </c>
      <c r="B581">
        <v>579</v>
      </c>
      <c r="C581" t="s">
        <v>603</v>
      </c>
      <c r="D581" s="1">
        <v>42468</v>
      </c>
      <c r="E581">
        <v>38</v>
      </c>
      <c r="F581">
        <v>3.45267396310877</v>
      </c>
      <c r="G581">
        <v>12.998684210526299</v>
      </c>
      <c r="H581">
        <v>47.368421052631497</v>
      </c>
      <c r="I581">
        <v>496.03495005923702</v>
      </c>
      <c r="J581">
        <v>13.053551317348299</v>
      </c>
      <c r="K581">
        <v>0</v>
      </c>
      <c r="L581">
        <v>14</v>
      </c>
      <c r="M581">
        <v>6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2</v>
      </c>
      <c r="U581">
        <v>7</v>
      </c>
      <c r="V581">
        <v>7</v>
      </c>
      <c r="W581">
        <v>0</v>
      </c>
      <c r="X581">
        <v>2</v>
      </c>
      <c r="Y581">
        <v>12</v>
      </c>
      <c r="Z581">
        <f t="shared" si="27"/>
        <v>10</v>
      </c>
      <c r="AA581">
        <f t="shared" si="28"/>
        <v>49.603495005923705</v>
      </c>
      <c r="AB581">
        <f t="shared" si="29"/>
        <v>3.8</v>
      </c>
    </row>
    <row r="582" spans="1:28" x14ac:dyDescent="0.3">
      <c r="A582">
        <v>580</v>
      </c>
      <c r="B582">
        <v>580</v>
      </c>
      <c r="C582" t="s">
        <v>604</v>
      </c>
      <c r="D582" s="1">
        <v>42477</v>
      </c>
      <c r="E582">
        <v>54</v>
      </c>
      <c r="F582">
        <v>6.5971373588160596</v>
      </c>
      <c r="G582">
        <v>16.053086419753001</v>
      </c>
      <c r="H582">
        <v>12.9629629629629</v>
      </c>
      <c r="I582">
        <v>858.03801371990903</v>
      </c>
      <c r="J582">
        <v>15.889592846665</v>
      </c>
      <c r="K582">
        <v>0</v>
      </c>
      <c r="L582">
        <v>0</v>
      </c>
      <c r="M582">
        <v>12</v>
      </c>
      <c r="N582">
        <v>30</v>
      </c>
      <c r="O582">
        <v>0</v>
      </c>
      <c r="P582">
        <v>0</v>
      </c>
      <c r="Q582">
        <v>0</v>
      </c>
      <c r="R582">
        <v>12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3</v>
      </c>
      <c r="Y582">
        <v>8</v>
      </c>
      <c r="Z582">
        <f t="shared" si="27"/>
        <v>5</v>
      </c>
      <c r="AA582">
        <f t="shared" si="28"/>
        <v>171.6076027439818</v>
      </c>
      <c r="AB582">
        <f t="shared" si="29"/>
        <v>10.8</v>
      </c>
    </row>
    <row r="583" spans="1:28" x14ac:dyDescent="0.3">
      <c r="A583">
        <v>581</v>
      </c>
      <c r="B583">
        <v>581</v>
      </c>
      <c r="C583" t="s">
        <v>605</v>
      </c>
      <c r="D583" s="1">
        <v>42483</v>
      </c>
      <c r="E583">
        <v>286</v>
      </c>
      <c r="F583">
        <v>4.6271607150601</v>
      </c>
      <c r="G583">
        <v>16.226223776223701</v>
      </c>
      <c r="H583">
        <v>38.461538461538403</v>
      </c>
      <c r="I583">
        <v>4294.73597417781</v>
      </c>
      <c r="J583">
        <v>15.016559350272001</v>
      </c>
      <c r="K583">
        <v>0</v>
      </c>
      <c r="L583">
        <v>0</v>
      </c>
      <c r="M583">
        <v>0</v>
      </c>
      <c r="N583">
        <v>4</v>
      </c>
      <c r="O583">
        <v>11</v>
      </c>
      <c r="P583">
        <v>25</v>
      </c>
      <c r="Q583">
        <v>22</v>
      </c>
      <c r="R583">
        <v>77</v>
      </c>
      <c r="S583">
        <v>20</v>
      </c>
      <c r="T583">
        <v>23</v>
      </c>
      <c r="U583">
        <v>18</v>
      </c>
      <c r="V583">
        <v>41</v>
      </c>
      <c r="W583">
        <v>45</v>
      </c>
      <c r="X583">
        <v>4</v>
      </c>
      <c r="Y583">
        <v>13</v>
      </c>
      <c r="Z583">
        <f t="shared" si="27"/>
        <v>9</v>
      </c>
      <c r="AA583">
        <f t="shared" si="28"/>
        <v>477.19288601975666</v>
      </c>
      <c r="AB583">
        <f t="shared" si="29"/>
        <v>31.777777777777779</v>
      </c>
    </row>
    <row r="584" spans="1:28" x14ac:dyDescent="0.3">
      <c r="A584">
        <v>582</v>
      </c>
      <c r="B584">
        <v>582</v>
      </c>
      <c r="C584" s="2" t="s">
        <v>606</v>
      </c>
      <c r="D584" s="1">
        <v>42487</v>
      </c>
      <c r="E584">
        <v>267</v>
      </c>
      <c r="F584">
        <v>4.2297144724785101</v>
      </c>
      <c r="G584">
        <v>14.536641697877601</v>
      </c>
      <c r="H584">
        <v>36.704119850187197</v>
      </c>
      <c r="I584">
        <v>3690.8736922889698</v>
      </c>
      <c r="J584">
        <v>13.823496974865</v>
      </c>
      <c r="K584">
        <v>0</v>
      </c>
      <c r="L584">
        <v>0</v>
      </c>
      <c r="M584">
        <v>0</v>
      </c>
      <c r="N584">
        <v>0</v>
      </c>
      <c r="O584">
        <v>11</v>
      </c>
      <c r="P584">
        <v>23</v>
      </c>
      <c r="Q584">
        <v>37</v>
      </c>
      <c r="R584">
        <v>22</v>
      </c>
      <c r="S584">
        <v>23</v>
      </c>
      <c r="T584">
        <v>43</v>
      </c>
      <c r="U584">
        <v>32</v>
      </c>
      <c r="V584">
        <v>40</v>
      </c>
      <c r="W584">
        <v>36</v>
      </c>
      <c r="X584">
        <v>5</v>
      </c>
      <c r="Y584">
        <v>13</v>
      </c>
      <c r="Z584">
        <f t="shared" si="27"/>
        <v>8</v>
      </c>
      <c r="AA584">
        <f t="shared" si="28"/>
        <v>461.35921153612122</v>
      </c>
      <c r="AB584">
        <f t="shared" si="29"/>
        <v>33.375</v>
      </c>
    </row>
    <row r="585" spans="1:28" x14ac:dyDescent="0.3">
      <c r="A585">
        <v>583</v>
      </c>
      <c r="B585">
        <v>583</v>
      </c>
      <c r="C585" t="s">
        <v>607</v>
      </c>
      <c r="D585" s="1">
        <v>42475</v>
      </c>
      <c r="E585">
        <v>247</v>
      </c>
      <c r="F585">
        <v>6.0311142209376998</v>
      </c>
      <c r="G585">
        <v>15.4253036437246</v>
      </c>
      <c r="H585">
        <v>27.125506072874401</v>
      </c>
      <c r="I585">
        <v>3941.6792869136698</v>
      </c>
      <c r="J585">
        <v>15.958215736492599</v>
      </c>
      <c r="K585">
        <v>0</v>
      </c>
      <c r="L585">
        <v>0</v>
      </c>
      <c r="M585">
        <v>37</v>
      </c>
      <c r="N585">
        <v>48</v>
      </c>
      <c r="O585">
        <v>15</v>
      </c>
      <c r="P585">
        <v>12</v>
      </c>
      <c r="Q585">
        <v>22</v>
      </c>
      <c r="R585">
        <v>11</v>
      </c>
      <c r="S585">
        <v>26</v>
      </c>
      <c r="T585">
        <v>24</v>
      </c>
      <c r="U585">
        <v>29</v>
      </c>
      <c r="V585">
        <v>14</v>
      </c>
      <c r="W585">
        <v>9</v>
      </c>
      <c r="X585">
        <v>3</v>
      </c>
      <c r="Y585">
        <v>13</v>
      </c>
      <c r="Z585">
        <f t="shared" si="27"/>
        <v>10</v>
      </c>
      <c r="AA585">
        <f t="shared" si="28"/>
        <v>394.16792869136697</v>
      </c>
      <c r="AB585">
        <f t="shared" si="29"/>
        <v>24.7</v>
      </c>
    </row>
    <row r="586" spans="1:28" x14ac:dyDescent="0.3">
      <c r="A586">
        <v>584</v>
      </c>
      <c r="B586">
        <v>584</v>
      </c>
      <c r="C586" t="s">
        <v>608</v>
      </c>
      <c r="D586" s="1">
        <v>42490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-1</v>
      </c>
      <c r="Y586">
        <v>-1</v>
      </c>
      <c r="Z586">
        <f t="shared" si="27"/>
        <v>0</v>
      </c>
      <c r="AA586" t="str">
        <f t="shared" si="28"/>
        <v/>
      </c>
      <c r="AB586" t="str">
        <f t="shared" si="29"/>
        <v/>
      </c>
    </row>
    <row r="587" spans="1:28" x14ac:dyDescent="0.3">
      <c r="A587">
        <v>585</v>
      </c>
      <c r="B587">
        <v>585</v>
      </c>
      <c r="C587" t="s">
        <v>609</v>
      </c>
      <c r="D587" s="1">
        <v>42466</v>
      </c>
      <c r="E587">
        <v>47</v>
      </c>
      <c r="F587">
        <v>4.4264875068384004</v>
      </c>
      <c r="G587">
        <v>14.3691489361702</v>
      </c>
      <c r="H587">
        <v>12.7659574468085</v>
      </c>
      <c r="I587">
        <v>594.62561738973704</v>
      </c>
      <c r="J587">
        <v>12.651608880632701</v>
      </c>
      <c r="K587">
        <v>0</v>
      </c>
      <c r="L587">
        <v>16</v>
      </c>
      <c r="M587">
        <v>5</v>
      </c>
      <c r="N587">
        <v>15</v>
      </c>
      <c r="O587">
        <v>11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>
        <v>5</v>
      </c>
      <c r="Z587">
        <f t="shared" si="27"/>
        <v>3</v>
      </c>
      <c r="AA587">
        <f t="shared" si="28"/>
        <v>198.20853912991234</v>
      </c>
      <c r="AB587">
        <f t="shared" si="29"/>
        <v>15.666666666666666</v>
      </c>
    </row>
    <row r="588" spans="1:28" x14ac:dyDescent="0.3">
      <c r="A588">
        <v>586</v>
      </c>
      <c r="B588">
        <v>586</v>
      </c>
      <c r="C588" t="s">
        <v>610</v>
      </c>
      <c r="D588" s="1">
        <v>42501</v>
      </c>
      <c r="E588">
        <v>45</v>
      </c>
      <c r="F588">
        <v>2.78089154560254</v>
      </c>
      <c r="G588">
        <v>12.999259259259199</v>
      </c>
      <c r="H588">
        <v>42.2222222222222</v>
      </c>
      <c r="I588">
        <v>517.50052163205601</v>
      </c>
      <c r="J588">
        <v>11.5000115918234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15</v>
      </c>
      <c r="R588">
        <v>3</v>
      </c>
      <c r="S588">
        <v>0</v>
      </c>
      <c r="T588">
        <v>0</v>
      </c>
      <c r="U588">
        <v>5</v>
      </c>
      <c r="V588">
        <v>0</v>
      </c>
      <c r="W588">
        <v>22</v>
      </c>
      <c r="X588">
        <v>7</v>
      </c>
      <c r="Y588">
        <v>13</v>
      </c>
      <c r="Z588">
        <f t="shared" si="27"/>
        <v>6</v>
      </c>
      <c r="AA588">
        <f t="shared" si="28"/>
        <v>86.250086938676006</v>
      </c>
      <c r="AB588">
        <f t="shared" si="29"/>
        <v>7.5</v>
      </c>
    </row>
    <row r="589" spans="1:28" x14ac:dyDescent="0.3">
      <c r="A589">
        <v>587</v>
      </c>
      <c r="B589">
        <v>587</v>
      </c>
      <c r="C589" t="s">
        <v>611</v>
      </c>
      <c r="D589" s="1">
        <v>42466</v>
      </c>
      <c r="E589">
        <v>258</v>
      </c>
      <c r="F589">
        <v>3.7599360631538201</v>
      </c>
      <c r="G589">
        <v>13.3722868217054</v>
      </c>
      <c r="H589">
        <v>46.511627906976699</v>
      </c>
      <c r="I589">
        <v>3699.17259852589</v>
      </c>
      <c r="J589">
        <v>14.337878288860001</v>
      </c>
      <c r="K589">
        <v>0</v>
      </c>
      <c r="L589">
        <v>15</v>
      </c>
      <c r="M589">
        <v>17</v>
      </c>
      <c r="N589">
        <v>37</v>
      </c>
      <c r="O589">
        <v>0</v>
      </c>
      <c r="P589">
        <v>5</v>
      </c>
      <c r="Q589">
        <v>56</v>
      </c>
      <c r="R589">
        <v>64</v>
      </c>
      <c r="S589">
        <v>60</v>
      </c>
      <c r="T589">
        <v>4</v>
      </c>
      <c r="U589">
        <v>0</v>
      </c>
      <c r="V589">
        <v>0</v>
      </c>
      <c r="W589">
        <v>0</v>
      </c>
      <c r="X589">
        <v>2</v>
      </c>
      <c r="Y589">
        <v>10</v>
      </c>
      <c r="Z589">
        <f t="shared" si="27"/>
        <v>8</v>
      </c>
      <c r="AA589">
        <f t="shared" si="28"/>
        <v>462.39657481573624</v>
      </c>
      <c r="AB589">
        <f t="shared" si="29"/>
        <v>32.25</v>
      </c>
    </row>
    <row r="590" spans="1:28" x14ac:dyDescent="0.3">
      <c r="A590">
        <v>588</v>
      </c>
      <c r="B590">
        <v>588</v>
      </c>
      <c r="C590" t="s">
        <v>612</v>
      </c>
      <c r="D590" s="1">
        <v>42494</v>
      </c>
      <c r="E590">
        <v>36</v>
      </c>
      <c r="F590">
        <v>4.0788977676148797</v>
      </c>
      <c r="G590">
        <v>11.874537037036999</v>
      </c>
      <c r="H590">
        <v>58.3333333333333</v>
      </c>
      <c r="I590">
        <v>540.40848213346203</v>
      </c>
      <c r="J590">
        <v>15.011346725929499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</v>
      </c>
      <c r="Q590">
        <v>23</v>
      </c>
      <c r="R590">
        <v>0</v>
      </c>
      <c r="S590">
        <v>6</v>
      </c>
      <c r="T590">
        <v>5</v>
      </c>
      <c r="U590">
        <v>0</v>
      </c>
      <c r="V590">
        <v>0</v>
      </c>
      <c r="W590">
        <v>0</v>
      </c>
      <c r="X590">
        <v>6</v>
      </c>
      <c r="Y590">
        <v>10</v>
      </c>
      <c r="Z590">
        <f t="shared" si="27"/>
        <v>4</v>
      </c>
      <c r="AA590">
        <f t="shared" si="28"/>
        <v>135.10212053336551</v>
      </c>
      <c r="AB590">
        <f t="shared" si="29"/>
        <v>9</v>
      </c>
    </row>
    <row r="591" spans="1:28" x14ac:dyDescent="0.3">
      <c r="A591">
        <v>589</v>
      </c>
      <c r="B591">
        <v>589</v>
      </c>
      <c r="C591" t="s">
        <v>613</v>
      </c>
      <c r="D591" s="1">
        <v>42476</v>
      </c>
      <c r="E591">
        <v>203</v>
      </c>
      <c r="F591">
        <v>3.5153657519304899</v>
      </c>
      <c r="G591">
        <v>12.1082101806239</v>
      </c>
      <c r="H591">
        <v>44.827586206896498</v>
      </c>
      <c r="I591">
        <v>2547.7454466945001</v>
      </c>
      <c r="J591">
        <v>12.550470180761099</v>
      </c>
      <c r="K591">
        <v>0</v>
      </c>
      <c r="L591">
        <v>0</v>
      </c>
      <c r="M591">
        <v>9</v>
      </c>
      <c r="N591">
        <v>4</v>
      </c>
      <c r="O591">
        <v>0</v>
      </c>
      <c r="P591">
        <v>0</v>
      </c>
      <c r="Q591">
        <v>24</v>
      </c>
      <c r="R591">
        <v>0</v>
      </c>
      <c r="S591">
        <v>0</v>
      </c>
      <c r="T591">
        <v>26</v>
      </c>
      <c r="U591">
        <v>56</v>
      </c>
      <c r="V591">
        <v>53</v>
      </c>
      <c r="W591">
        <v>31</v>
      </c>
      <c r="X591">
        <v>3</v>
      </c>
      <c r="Y591">
        <v>13</v>
      </c>
      <c r="Z591">
        <f t="shared" si="27"/>
        <v>10</v>
      </c>
      <c r="AA591">
        <f t="shared" si="28"/>
        <v>254.77454466944999</v>
      </c>
      <c r="AB591">
        <f t="shared" si="29"/>
        <v>20.3</v>
      </c>
    </row>
    <row r="592" spans="1:28" x14ac:dyDescent="0.3">
      <c r="A592">
        <v>590</v>
      </c>
      <c r="B592">
        <v>590</v>
      </c>
      <c r="C592" t="s">
        <v>614</v>
      </c>
      <c r="D592" s="1">
        <v>42495</v>
      </c>
      <c r="E592">
        <v>46</v>
      </c>
      <c r="F592">
        <v>3.8801080215978301</v>
      </c>
      <c r="G592">
        <v>11.760144927536199</v>
      </c>
      <c r="H592">
        <v>36.956521739130402</v>
      </c>
      <c r="I592">
        <v>593.30138854333597</v>
      </c>
      <c r="J592">
        <v>12.897856272681199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5</v>
      </c>
      <c r="Q592">
        <v>4</v>
      </c>
      <c r="R592">
        <v>30</v>
      </c>
      <c r="S592">
        <v>7</v>
      </c>
      <c r="T592">
        <v>0</v>
      </c>
      <c r="U592">
        <v>0</v>
      </c>
      <c r="V592">
        <v>0</v>
      </c>
      <c r="W592">
        <v>0</v>
      </c>
      <c r="X592">
        <v>6</v>
      </c>
      <c r="Y592">
        <v>9</v>
      </c>
      <c r="Z592">
        <f t="shared" si="27"/>
        <v>3</v>
      </c>
      <c r="AA592">
        <f t="shared" si="28"/>
        <v>197.76712951444532</v>
      </c>
      <c r="AB592">
        <f t="shared" si="29"/>
        <v>15.333333333333334</v>
      </c>
    </row>
    <row r="593" spans="1:28" x14ac:dyDescent="0.3">
      <c r="A593">
        <v>591</v>
      </c>
      <c r="B593">
        <v>591</v>
      </c>
      <c r="C593" t="s">
        <v>615</v>
      </c>
      <c r="D593" s="1">
        <v>42465</v>
      </c>
      <c r="E593">
        <v>297</v>
      </c>
      <c r="F593">
        <v>4.9076311643575199</v>
      </c>
      <c r="G593">
        <v>12.6172278338945</v>
      </c>
      <c r="H593">
        <v>27.272727272727199</v>
      </c>
      <c r="I593">
        <v>4090.35505089663</v>
      </c>
      <c r="J593">
        <v>13.7722392286082</v>
      </c>
      <c r="K593">
        <v>0</v>
      </c>
      <c r="L593">
        <v>43</v>
      </c>
      <c r="M593">
        <v>40</v>
      </c>
      <c r="N593">
        <v>23</v>
      </c>
      <c r="O593">
        <v>15</v>
      </c>
      <c r="P593">
        <v>24</v>
      </c>
      <c r="Q593">
        <v>20</v>
      </c>
      <c r="R593">
        <v>21</v>
      </c>
      <c r="S593">
        <v>38</v>
      </c>
      <c r="T593">
        <v>40</v>
      </c>
      <c r="U593">
        <v>33</v>
      </c>
      <c r="V593">
        <v>0</v>
      </c>
      <c r="W593">
        <v>0</v>
      </c>
      <c r="X593">
        <v>2</v>
      </c>
      <c r="Y593">
        <v>11</v>
      </c>
      <c r="Z593">
        <f t="shared" si="27"/>
        <v>9</v>
      </c>
      <c r="AA593">
        <f t="shared" si="28"/>
        <v>454.48389454406998</v>
      </c>
      <c r="AB593">
        <f t="shared" si="29"/>
        <v>33</v>
      </c>
    </row>
    <row r="594" spans="1:28" x14ac:dyDescent="0.3">
      <c r="A594">
        <v>592</v>
      </c>
      <c r="B594">
        <v>592</v>
      </c>
      <c r="C594" t="s">
        <v>616</v>
      </c>
      <c r="D594" s="1">
        <v>42460</v>
      </c>
      <c r="E594">
        <v>233</v>
      </c>
      <c r="F594">
        <v>4.2396848525487796</v>
      </c>
      <c r="G594">
        <v>14.6003576537911</v>
      </c>
      <c r="H594">
        <v>19.313304721030001</v>
      </c>
      <c r="I594">
        <v>3001.28264123284</v>
      </c>
      <c r="J594">
        <v>12.881041378681701</v>
      </c>
      <c r="K594">
        <v>9</v>
      </c>
      <c r="L594">
        <v>7</v>
      </c>
      <c r="M594">
        <v>5</v>
      </c>
      <c r="N594">
        <v>46</v>
      </c>
      <c r="O594">
        <v>0</v>
      </c>
      <c r="P594">
        <v>0</v>
      </c>
      <c r="Q594">
        <v>0</v>
      </c>
      <c r="R594">
        <v>7</v>
      </c>
      <c r="S594">
        <v>13</v>
      </c>
      <c r="T594">
        <v>28</v>
      </c>
      <c r="U594">
        <v>35</v>
      </c>
      <c r="V594">
        <v>33</v>
      </c>
      <c r="W594">
        <v>50</v>
      </c>
      <c r="X594">
        <v>1</v>
      </c>
      <c r="Y594">
        <v>13</v>
      </c>
      <c r="Z594">
        <f t="shared" si="27"/>
        <v>12</v>
      </c>
      <c r="AA594">
        <f t="shared" si="28"/>
        <v>250.10688676940333</v>
      </c>
      <c r="AB594">
        <f t="shared" si="29"/>
        <v>19.416666666666668</v>
      </c>
    </row>
    <row r="595" spans="1:28" x14ac:dyDescent="0.3">
      <c r="A595">
        <v>593</v>
      </c>
      <c r="B595">
        <v>593</v>
      </c>
      <c r="C595" t="s">
        <v>617</v>
      </c>
      <c r="D595" s="1">
        <v>42458</v>
      </c>
      <c r="E595">
        <v>290</v>
      </c>
      <c r="F595">
        <v>3.4194120271192698</v>
      </c>
      <c r="G595">
        <v>14.546551724137901</v>
      </c>
      <c r="H595">
        <v>43.103448275862</v>
      </c>
      <c r="I595">
        <v>3769.9799712387198</v>
      </c>
      <c r="J595">
        <v>12.999930935305899</v>
      </c>
      <c r="K595">
        <v>9</v>
      </c>
      <c r="L595">
        <v>17</v>
      </c>
      <c r="M595">
        <v>9</v>
      </c>
      <c r="N595">
        <v>11</v>
      </c>
      <c r="O595">
        <v>15</v>
      </c>
      <c r="P595">
        <v>3</v>
      </c>
      <c r="Q595">
        <v>23</v>
      </c>
      <c r="R595">
        <v>29</v>
      </c>
      <c r="S595">
        <v>43</v>
      </c>
      <c r="T595">
        <v>38</v>
      </c>
      <c r="U595">
        <v>17</v>
      </c>
      <c r="V595">
        <v>42</v>
      </c>
      <c r="W595">
        <v>34</v>
      </c>
      <c r="X595">
        <v>1</v>
      </c>
      <c r="Y595">
        <v>13</v>
      </c>
      <c r="Z595">
        <f t="shared" si="27"/>
        <v>12</v>
      </c>
      <c r="AA595">
        <f t="shared" si="28"/>
        <v>314.16499760322665</v>
      </c>
      <c r="AB595">
        <f t="shared" si="29"/>
        <v>24.166666666666668</v>
      </c>
    </row>
    <row r="596" spans="1:28" x14ac:dyDescent="0.3">
      <c r="A596">
        <v>594</v>
      </c>
      <c r="B596">
        <v>594</v>
      </c>
      <c r="C596" t="s">
        <v>618</v>
      </c>
      <c r="D596" s="1">
        <v>42465</v>
      </c>
      <c r="E596">
        <v>266</v>
      </c>
      <c r="F596">
        <v>4.2677514744520897</v>
      </c>
      <c r="G596">
        <v>11.4859649122807</v>
      </c>
      <c r="H596">
        <v>33.082706766917198</v>
      </c>
      <c r="I596">
        <v>3425.92499035629</v>
      </c>
      <c r="J596">
        <v>12.879417256978501</v>
      </c>
      <c r="K596">
        <v>0</v>
      </c>
      <c r="L596">
        <v>19</v>
      </c>
      <c r="M596">
        <v>59</v>
      </c>
      <c r="N596">
        <v>29</v>
      </c>
      <c r="O596">
        <v>13</v>
      </c>
      <c r="P596">
        <v>39</v>
      </c>
      <c r="Q596">
        <v>18</v>
      </c>
      <c r="R596">
        <v>8</v>
      </c>
      <c r="S596">
        <v>16</v>
      </c>
      <c r="T596">
        <v>15</v>
      </c>
      <c r="U596">
        <v>19</v>
      </c>
      <c r="V596">
        <v>11</v>
      </c>
      <c r="W596">
        <v>20</v>
      </c>
      <c r="X596">
        <v>2</v>
      </c>
      <c r="Y596">
        <v>13</v>
      </c>
      <c r="Z596">
        <f t="shared" si="27"/>
        <v>11</v>
      </c>
      <c r="AA596">
        <f t="shared" si="28"/>
        <v>311.44772639602638</v>
      </c>
      <c r="AB596">
        <f t="shared" si="29"/>
        <v>24.181818181818183</v>
      </c>
    </row>
    <row r="597" spans="1:28" x14ac:dyDescent="0.3">
      <c r="A597">
        <v>595</v>
      </c>
      <c r="B597">
        <v>595</v>
      </c>
      <c r="C597" t="s">
        <v>619</v>
      </c>
      <c r="D597" s="1">
        <v>42480</v>
      </c>
      <c r="E597">
        <v>349</v>
      </c>
      <c r="F597">
        <v>3.8042949354774702</v>
      </c>
      <c r="G597">
        <v>14.93223495702</v>
      </c>
      <c r="H597">
        <v>38.108882521489903</v>
      </c>
      <c r="I597">
        <v>4614.4471366999196</v>
      </c>
      <c r="J597">
        <v>13.2219115664754</v>
      </c>
      <c r="K597">
        <v>0</v>
      </c>
      <c r="L597">
        <v>0</v>
      </c>
      <c r="M597">
        <v>0</v>
      </c>
      <c r="N597">
        <v>16</v>
      </c>
      <c r="O597">
        <v>30</v>
      </c>
      <c r="P597">
        <v>44</v>
      </c>
      <c r="Q597">
        <v>42</v>
      </c>
      <c r="R597">
        <v>33</v>
      </c>
      <c r="S597">
        <v>35</v>
      </c>
      <c r="T597">
        <v>39</v>
      </c>
      <c r="U597">
        <v>19</v>
      </c>
      <c r="V597">
        <v>30</v>
      </c>
      <c r="W597">
        <v>61</v>
      </c>
      <c r="X597">
        <v>4</v>
      </c>
      <c r="Y597">
        <v>13</v>
      </c>
      <c r="Z597">
        <f t="shared" si="27"/>
        <v>9</v>
      </c>
      <c r="AA597">
        <f t="shared" si="28"/>
        <v>512.71634852221325</v>
      </c>
      <c r="AB597">
        <f t="shared" si="29"/>
        <v>38.777777777777779</v>
      </c>
    </row>
    <row r="598" spans="1:28" x14ac:dyDescent="0.3">
      <c r="A598">
        <v>596</v>
      </c>
      <c r="B598">
        <v>596</v>
      </c>
      <c r="C598" t="s">
        <v>620</v>
      </c>
      <c r="D598" s="1">
        <v>42480</v>
      </c>
      <c r="E598">
        <v>227</v>
      </c>
      <c r="F598">
        <v>5.4473010497257501</v>
      </c>
      <c r="G598">
        <v>14.759691629955899</v>
      </c>
      <c r="H598">
        <v>28.193832599118899</v>
      </c>
      <c r="I598">
        <v>3418.9889118862402</v>
      </c>
      <c r="J598">
        <v>15.0616251624944</v>
      </c>
      <c r="K598">
        <v>0</v>
      </c>
      <c r="L598">
        <v>0</v>
      </c>
      <c r="M598">
        <v>0</v>
      </c>
      <c r="N598">
        <v>24</v>
      </c>
      <c r="O598">
        <v>36</v>
      </c>
      <c r="P598">
        <v>20</v>
      </c>
      <c r="Q598">
        <v>14</v>
      </c>
      <c r="R598">
        <v>19</v>
      </c>
      <c r="S598">
        <v>29</v>
      </c>
      <c r="T598">
        <v>5</v>
      </c>
      <c r="U598">
        <v>15</v>
      </c>
      <c r="V598">
        <v>21</v>
      </c>
      <c r="W598">
        <v>44</v>
      </c>
      <c r="X598">
        <v>4</v>
      </c>
      <c r="Y598">
        <v>13</v>
      </c>
      <c r="Z598">
        <f t="shared" si="27"/>
        <v>9</v>
      </c>
      <c r="AA598">
        <f t="shared" si="28"/>
        <v>379.88765687624891</v>
      </c>
      <c r="AB598">
        <f t="shared" si="29"/>
        <v>25.222222222222221</v>
      </c>
    </row>
    <row r="599" spans="1:28" x14ac:dyDescent="0.3">
      <c r="A599">
        <v>597</v>
      </c>
      <c r="B599">
        <v>597</v>
      </c>
      <c r="C599" t="s">
        <v>621</v>
      </c>
      <c r="D599" s="1">
        <v>42459</v>
      </c>
      <c r="E599">
        <v>53</v>
      </c>
      <c r="F599">
        <v>2.96349071727751</v>
      </c>
      <c r="G599">
        <v>13.452830188679201</v>
      </c>
      <c r="H599">
        <v>49.056603773584897</v>
      </c>
      <c r="I599">
        <v>646.88517252828206</v>
      </c>
      <c r="J599">
        <v>12.205380613741101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4</v>
      </c>
      <c r="R599">
        <v>15</v>
      </c>
      <c r="S599">
        <v>12</v>
      </c>
      <c r="T599">
        <v>15</v>
      </c>
      <c r="U599">
        <v>6</v>
      </c>
      <c r="V599">
        <v>0</v>
      </c>
      <c r="W599">
        <v>0</v>
      </c>
      <c r="X599">
        <v>1</v>
      </c>
      <c r="Y599">
        <v>11</v>
      </c>
      <c r="Z599">
        <f t="shared" si="27"/>
        <v>10</v>
      </c>
      <c r="AA599">
        <f t="shared" si="28"/>
        <v>64.688517252828206</v>
      </c>
      <c r="AB599">
        <f t="shared" si="29"/>
        <v>5.3</v>
      </c>
    </row>
    <row r="600" spans="1:28" x14ac:dyDescent="0.3">
      <c r="A600">
        <v>598</v>
      </c>
      <c r="B600">
        <v>598</v>
      </c>
      <c r="C600" t="s">
        <v>622</v>
      </c>
      <c r="D600" s="1">
        <v>42465</v>
      </c>
      <c r="E600">
        <v>323</v>
      </c>
      <c r="F600">
        <v>4.00648443811418</v>
      </c>
      <c r="G600">
        <v>13.578121775025799</v>
      </c>
      <c r="H600">
        <v>38.390092879256898</v>
      </c>
      <c r="I600">
        <v>4457.5142085347597</v>
      </c>
      <c r="J600">
        <v>13.8003535867949</v>
      </c>
      <c r="K600">
        <v>0</v>
      </c>
      <c r="L600">
        <v>23</v>
      </c>
      <c r="M600">
        <v>26</v>
      </c>
      <c r="N600">
        <v>23</v>
      </c>
      <c r="O600">
        <v>42</v>
      </c>
      <c r="P600">
        <v>44</v>
      </c>
      <c r="Q600">
        <v>47</v>
      </c>
      <c r="R600">
        <v>53</v>
      </c>
      <c r="S600">
        <v>50</v>
      </c>
      <c r="T600">
        <v>15</v>
      </c>
      <c r="U600">
        <v>0</v>
      </c>
      <c r="V600">
        <v>0</v>
      </c>
      <c r="W600">
        <v>0</v>
      </c>
      <c r="X600">
        <v>2</v>
      </c>
      <c r="Y600">
        <v>10</v>
      </c>
      <c r="Z600">
        <f t="shared" si="27"/>
        <v>8</v>
      </c>
      <c r="AA600">
        <f t="shared" si="28"/>
        <v>557.18927606684497</v>
      </c>
      <c r="AB600">
        <f t="shared" si="29"/>
        <v>40.375</v>
      </c>
    </row>
    <row r="601" spans="1:28" x14ac:dyDescent="0.3">
      <c r="A601">
        <v>599</v>
      </c>
      <c r="B601">
        <v>599</v>
      </c>
      <c r="C601" t="s">
        <v>623</v>
      </c>
      <c r="D601" s="1">
        <v>42483</v>
      </c>
      <c r="E601">
        <v>29</v>
      </c>
      <c r="F601">
        <v>3.5002783321327202</v>
      </c>
      <c r="G601">
        <v>12.612068965517199</v>
      </c>
      <c r="H601">
        <v>34.482758620689602</v>
      </c>
      <c r="I601">
        <v>346.138465031213</v>
      </c>
      <c r="J601">
        <v>11.935809139007301</v>
      </c>
      <c r="K601">
        <v>0</v>
      </c>
      <c r="L601">
        <v>0</v>
      </c>
      <c r="M601">
        <v>0</v>
      </c>
      <c r="N601">
        <v>1</v>
      </c>
      <c r="O601">
        <v>11</v>
      </c>
      <c r="P601">
        <v>3</v>
      </c>
      <c r="Q601">
        <v>0</v>
      </c>
      <c r="R601">
        <v>0</v>
      </c>
      <c r="S601">
        <v>10</v>
      </c>
      <c r="T601">
        <v>0</v>
      </c>
      <c r="U601">
        <v>0</v>
      </c>
      <c r="V601">
        <v>4</v>
      </c>
      <c r="W601">
        <v>0</v>
      </c>
      <c r="X601">
        <v>4</v>
      </c>
      <c r="Y601">
        <v>12</v>
      </c>
      <c r="Z601">
        <f t="shared" si="27"/>
        <v>8</v>
      </c>
      <c r="AA601">
        <f t="shared" si="28"/>
        <v>43.267308128901625</v>
      </c>
      <c r="AB601">
        <f t="shared" si="29"/>
        <v>3.625</v>
      </c>
    </row>
    <row r="602" spans="1:28" x14ac:dyDescent="0.3">
      <c r="A602">
        <v>600</v>
      </c>
      <c r="B602">
        <v>600</v>
      </c>
      <c r="C602" t="s">
        <v>624</v>
      </c>
      <c r="D602" s="1">
        <v>42500</v>
      </c>
      <c r="E602">
        <v>39</v>
      </c>
      <c r="F602">
        <v>3.4904896512760599</v>
      </c>
      <c r="G602">
        <v>14.4688034188034</v>
      </c>
      <c r="H602">
        <v>28.205128205128201</v>
      </c>
      <c r="I602">
        <v>469.80541271369998</v>
      </c>
      <c r="J602">
        <v>12.046292633684599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8</v>
      </c>
      <c r="R602">
        <v>0</v>
      </c>
      <c r="S602">
        <v>2</v>
      </c>
      <c r="T602">
        <v>10</v>
      </c>
      <c r="U602">
        <v>3</v>
      </c>
      <c r="V602">
        <v>13</v>
      </c>
      <c r="W602">
        <v>3</v>
      </c>
      <c r="X602">
        <v>7</v>
      </c>
      <c r="Y602">
        <v>13</v>
      </c>
      <c r="Z602">
        <f t="shared" si="27"/>
        <v>6</v>
      </c>
      <c r="AA602">
        <f t="shared" si="28"/>
        <v>78.300902118949992</v>
      </c>
      <c r="AB602">
        <f t="shared" si="29"/>
        <v>6.5</v>
      </c>
    </row>
    <row r="603" spans="1:28" x14ac:dyDescent="0.3">
      <c r="A603">
        <v>601</v>
      </c>
      <c r="B603">
        <v>601</v>
      </c>
      <c r="C603" t="s">
        <v>625</v>
      </c>
      <c r="D603" s="1">
        <v>42499</v>
      </c>
      <c r="E603">
        <v>64</v>
      </c>
      <c r="F603">
        <v>5.0276239017236799</v>
      </c>
      <c r="G603">
        <v>15.047135416666601</v>
      </c>
      <c r="H603">
        <v>37.5</v>
      </c>
      <c r="I603">
        <v>946.24934177985904</v>
      </c>
      <c r="J603">
        <v>14.785145965310299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6</v>
      </c>
      <c r="R603">
        <v>4</v>
      </c>
      <c r="S603">
        <v>22</v>
      </c>
      <c r="T603">
        <v>32</v>
      </c>
      <c r="U603">
        <v>0</v>
      </c>
      <c r="V603">
        <v>0</v>
      </c>
      <c r="W603">
        <v>0</v>
      </c>
      <c r="X603">
        <v>7</v>
      </c>
      <c r="Y603">
        <v>10</v>
      </c>
      <c r="Z603">
        <f t="shared" si="27"/>
        <v>3</v>
      </c>
      <c r="AA603">
        <f t="shared" si="28"/>
        <v>315.41644725995303</v>
      </c>
      <c r="AB603">
        <f t="shared" si="29"/>
        <v>21.333333333333332</v>
      </c>
    </row>
    <row r="604" spans="1:28" x14ac:dyDescent="0.3">
      <c r="A604">
        <v>602</v>
      </c>
      <c r="B604">
        <v>602</v>
      </c>
      <c r="C604" t="s">
        <v>626</v>
      </c>
      <c r="D604" s="1">
        <v>42467</v>
      </c>
      <c r="E604">
        <v>58</v>
      </c>
      <c r="F604">
        <v>7.5525070675792101</v>
      </c>
      <c r="G604">
        <v>15.071264367815999</v>
      </c>
      <c r="H604">
        <v>10.344827586206801</v>
      </c>
      <c r="I604">
        <v>938.34046649765298</v>
      </c>
      <c r="J604">
        <v>16.178283905131899</v>
      </c>
      <c r="K604">
        <v>0</v>
      </c>
      <c r="L604">
        <v>20</v>
      </c>
      <c r="M604">
        <v>16</v>
      </c>
      <c r="N604">
        <v>20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</v>
      </c>
      <c r="X604">
        <v>2</v>
      </c>
      <c r="Y604">
        <v>13</v>
      </c>
      <c r="Z604">
        <f t="shared" si="27"/>
        <v>11</v>
      </c>
      <c r="AA604">
        <f t="shared" si="28"/>
        <v>85.303678772513905</v>
      </c>
      <c r="AB604">
        <f t="shared" si="29"/>
        <v>5.2727272727272725</v>
      </c>
    </row>
    <row r="605" spans="1:28" x14ac:dyDescent="0.3">
      <c r="A605">
        <v>603</v>
      </c>
      <c r="B605">
        <v>603</v>
      </c>
      <c r="C605" t="s">
        <v>627</v>
      </c>
      <c r="D605" s="1">
        <v>42469</v>
      </c>
      <c r="E605">
        <v>490</v>
      </c>
      <c r="F605">
        <v>3.78518713337423</v>
      </c>
      <c r="G605">
        <v>15.0853061224489</v>
      </c>
      <c r="H605">
        <v>46.530612244897902</v>
      </c>
      <c r="I605">
        <v>6947.2612437893704</v>
      </c>
      <c r="J605">
        <v>14.1780841709987</v>
      </c>
      <c r="K605">
        <v>0</v>
      </c>
      <c r="L605">
        <v>14</v>
      </c>
      <c r="M605">
        <v>35</v>
      </c>
      <c r="N605">
        <v>41</v>
      </c>
      <c r="O605">
        <v>59</v>
      </c>
      <c r="P605">
        <v>49</v>
      </c>
      <c r="Q605">
        <v>61</v>
      </c>
      <c r="R605">
        <v>46</v>
      </c>
      <c r="S605">
        <v>34</v>
      </c>
      <c r="T605">
        <v>23</v>
      </c>
      <c r="U605">
        <v>38</v>
      </c>
      <c r="V605">
        <v>41</v>
      </c>
      <c r="W605">
        <v>49</v>
      </c>
      <c r="X605">
        <v>2</v>
      </c>
      <c r="Y605">
        <v>13</v>
      </c>
      <c r="Z605">
        <f t="shared" si="27"/>
        <v>11</v>
      </c>
      <c r="AA605">
        <f t="shared" si="28"/>
        <v>631.56920398085185</v>
      </c>
      <c r="AB605">
        <f t="shared" si="29"/>
        <v>44.545454545454547</v>
      </c>
    </row>
    <row r="606" spans="1:28" x14ac:dyDescent="0.3">
      <c r="A606">
        <v>604</v>
      </c>
      <c r="B606">
        <v>604</v>
      </c>
      <c r="C606" t="s">
        <v>628</v>
      </c>
      <c r="D606" s="1">
        <v>42465</v>
      </c>
      <c r="E606">
        <v>452</v>
      </c>
      <c r="F606">
        <v>3.8840428841768899</v>
      </c>
      <c r="G606">
        <v>14.8800147492625</v>
      </c>
      <c r="H606">
        <v>28.761061946902601</v>
      </c>
      <c r="I606">
        <v>5859.2428106956804</v>
      </c>
      <c r="J606">
        <v>12.962926572335499</v>
      </c>
      <c r="K606">
        <v>0</v>
      </c>
      <c r="L606">
        <v>28</v>
      </c>
      <c r="M606">
        <v>33</v>
      </c>
      <c r="N606">
        <v>36</v>
      </c>
      <c r="O606">
        <v>37</v>
      </c>
      <c r="P606">
        <v>34</v>
      </c>
      <c r="Q606">
        <v>35</v>
      </c>
      <c r="R606">
        <v>39</v>
      </c>
      <c r="S606">
        <v>48</v>
      </c>
      <c r="T606">
        <v>48</v>
      </c>
      <c r="U606">
        <v>45</v>
      </c>
      <c r="V606">
        <v>42</v>
      </c>
      <c r="W606">
        <v>27</v>
      </c>
      <c r="X606">
        <v>2</v>
      </c>
      <c r="Y606">
        <v>13</v>
      </c>
      <c r="Z606">
        <f t="shared" si="27"/>
        <v>11</v>
      </c>
      <c r="AA606">
        <f t="shared" si="28"/>
        <v>532.65843733597092</v>
      </c>
      <c r="AB606">
        <f t="shared" si="29"/>
        <v>41.090909090909093</v>
      </c>
    </row>
    <row r="607" spans="1:28" x14ac:dyDescent="0.3">
      <c r="A607">
        <v>605</v>
      </c>
      <c r="B607">
        <v>605</v>
      </c>
      <c r="C607" t="s">
        <v>629</v>
      </c>
      <c r="D607" s="1">
        <v>42469</v>
      </c>
      <c r="E607">
        <v>258</v>
      </c>
      <c r="F607">
        <v>3.9541945212650602</v>
      </c>
      <c r="G607">
        <v>14.0456072351421</v>
      </c>
      <c r="H607">
        <v>29.457364341085199</v>
      </c>
      <c r="I607">
        <v>3373.4045270162501</v>
      </c>
      <c r="J607">
        <v>13.075211345024201</v>
      </c>
      <c r="K607">
        <v>0</v>
      </c>
      <c r="L607">
        <v>6</v>
      </c>
      <c r="M607">
        <v>28</v>
      </c>
      <c r="N607">
        <v>24</v>
      </c>
      <c r="O607">
        <v>22</v>
      </c>
      <c r="P607">
        <v>36</v>
      </c>
      <c r="Q607">
        <v>20</v>
      </c>
      <c r="R607">
        <v>13</v>
      </c>
      <c r="S607">
        <v>24</v>
      </c>
      <c r="T607">
        <v>24</v>
      </c>
      <c r="U607">
        <v>23</v>
      </c>
      <c r="V607">
        <v>31</v>
      </c>
      <c r="W607">
        <v>7</v>
      </c>
      <c r="X607">
        <v>2</v>
      </c>
      <c r="Y607">
        <v>13</v>
      </c>
      <c r="Z607">
        <f t="shared" si="27"/>
        <v>11</v>
      </c>
      <c r="AA607">
        <f t="shared" si="28"/>
        <v>306.67313881965907</v>
      </c>
      <c r="AB607">
        <f t="shared" si="29"/>
        <v>23.454545454545453</v>
      </c>
    </row>
    <row r="608" spans="1:28" x14ac:dyDescent="0.3">
      <c r="A608">
        <v>606</v>
      </c>
      <c r="B608">
        <v>606</v>
      </c>
      <c r="C608" t="s">
        <v>630</v>
      </c>
      <c r="D608" s="1">
        <v>42489</v>
      </c>
      <c r="E608">
        <v>359</v>
      </c>
      <c r="F608">
        <v>4.5519724291897301</v>
      </c>
      <c r="G608">
        <v>14.8912720519962</v>
      </c>
      <c r="H608">
        <v>40.111420612813298</v>
      </c>
      <c r="I608">
        <v>5213.4415770222504</v>
      </c>
      <c r="J608">
        <v>14.5221213844631</v>
      </c>
      <c r="K608">
        <v>0</v>
      </c>
      <c r="L608">
        <v>0</v>
      </c>
      <c r="M608">
        <v>0</v>
      </c>
      <c r="N608">
        <v>0</v>
      </c>
      <c r="O608">
        <v>30</v>
      </c>
      <c r="P608">
        <v>45</v>
      </c>
      <c r="Q608">
        <v>32</v>
      </c>
      <c r="R608">
        <v>62</v>
      </c>
      <c r="S608">
        <v>45</v>
      </c>
      <c r="T608">
        <v>47</v>
      </c>
      <c r="U608">
        <v>33</v>
      </c>
      <c r="V608">
        <v>31</v>
      </c>
      <c r="W608">
        <v>34</v>
      </c>
      <c r="X608">
        <v>5</v>
      </c>
      <c r="Y608">
        <v>13</v>
      </c>
      <c r="Z608">
        <f t="shared" si="27"/>
        <v>8</v>
      </c>
      <c r="AA608">
        <f t="shared" si="28"/>
        <v>651.6801971277813</v>
      </c>
      <c r="AB608">
        <f t="shared" si="29"/>
        <v>44.875</v>
      </c>
    </row>
    <row r="609" spans="1:28" x14ac:dyDescent="0.3">
      <c r="A609">
        <v>607</v>
      </c>
      <c r="B609">
        <v>607</v>
      </c>
      <c r="C609" t="s">
        <v>631</v>
      </c>
      <c r="D609" s="1">
        <v>42459</v>
      </c>
      <c r="E609">
        <v>39</v>
      </c>
      <c r="F609">
        <v>3.47417463378043</v>
      </c>
      <c r="G609">
        <v>11.878205128205099</v>
      </c>
      <c r="H609">
        <v>15.3846153846153</v>
      </c>
      <c r="I609">
        <v>419.56332686484302</v>
      </c>
      <c r="J609">
        <v>10.7580340221754</v>
      </c>
      <c r="K609">
        <v>38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2</v>
      </c>
      <c r="Z609">
        <f t="shared" si="27"/>
        <v>1</v>
      </c>
      <c r="AA609">
        <f t="shared" si="28"/>
        <v>419.56332686484302</v>
      </c>
      <c r="AB609">
        <f t="shared" si="29"/>
        <v>39</v>
      </c>
    </row>
    <row r="610" spans="1:28" x14ac:dyDescent="0.3">
      <c r="A610">
        <v>608</v>
      </c>
      <c r="B610">
        <v>608</v>
      </c>
      <c r="C610" t="s">
        <v>632</v>
      </c>
      <c r="D610" s="1">
        <v>42461</v>
      </c>
      <c r="E610">
        <v>41</v>
      </c>
      <c r="F610">
        <v>3.3097191486162898</v>
      </c>
      <c r="G610">
        <v>12.0845528455284</v>
      </c>
      <c r="H610">
        <v>26.829268292682901</v>
      </c>
      <c r="I610">
        <v>460.84758268192701</v>
      </c>
      <c r="J610">
        <v>11.2401849434616</v>
      </c>
      <c r="K610">
        <v>13</v>
      </c>
      <c r="L610">
        <v>20</v>
      </c>
      <c r="M610">
        <v>0</v>
      </c>
      <c r="N610">
        <v>4</v>
      </c>
      <c r="O610">
        <v>0</v>
      </c>
      <c r="P610">
        <v>0</v>
      </c>
      <c r="Q610">
        <v>4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7</v>
      </c>
      <c r="Z610">
        <f t="shared" si="27"/>
        <v>6</v>
      </c>
      <c r="AA610">
        <f t="shared" si="28"/>
        <v>76.807930446987839</v>
      </c>
      <c r="AB610">
        <f t="shared" si="29"/>
        <v>6.833333333333333</v>
      </c>
    </row>
    <row r="611" spans="1:28" x14ac:dyDescent="0.3">
      <c r="A611">
        <v>609</v>
      </c>
      <c r="B611">
        <v>609</v>
      </c>
      <c r="C611" t="s">
        <v>633</v>
      </c>
      <c r="D611" s="1">
        <v>42460</v>
      </c>
      <c r="E611">
        <v>302</v>
      </c>
      <c r="F611">
        <v>5.3498896384408896</v>
      </c>
      <c r="G611">
        <v>14.6566777041942</v>
      </c>
      <c r="H611">
        <v>34.437086092715198</v>
      </c>
      <c r="I611">
        <v>4596.6237881440002</v>
      </c>
      <c r="J611">
        <v>15.2206085700132</v>
      </c>
      <c r="K611">
        <v>18</v>
      </c>
      <c r="L611">
        <v>27</v>
      </c>
      <c r="M611">
        <v>0</v>
      </c>
      <c r="N611">
        <v>20</v>
      </c>
      <c r="O611">
        <v>29</v>
      </c>
      <c r="P611">
        <v>11</v>
      </c>
      <c r="Q611">
        <v>0</v>
      </c>
      <c r="R611">
        <v>36</v>
      </c>
      <c r="S611">
        <v>4</v>
      </c>
      <c r="T611">
        <v>39</v>
      </c>
      <c r="U611">
        <v>38</v>
      </c>
      <c r="V611">
        <v>38</v>
      </c>
      <c r="W611">
        <v>42</v>
      </c>
      <c r="X611">
        <v>1</v>
      </c>
      <c r="Y611">
        <v>13</v>
      </c>
      <c r="Z611">
        <f t="shared" si="27"/>
        <v>12</v>
      </c>
      <c r="AA611">
        <f t="shared" si="28"/>
        <v>383.05198234533333</v>
      </c>
      <c r="AB611">
        <f t="shared" si="29"/>
        <v>25.166666666666668</v>
      </c>
    </row>
    <row r="612" spans="1:28" x14ac:dyDescent="0.3">
      <c r="A612">
        <v>610</v>
      </c>
      <c r="B612">
        <v>610</v>
      </c>
      <c r="C612" t="s">
        <v>634</v>
      </c>
      <c r="D612" s="1">
        <v>42494</v>
      </c>
      <c r="E612">
        <v>277</v>
      </c>
      <c r="F612">
        <v>4.1558485374119503</v>
      </c>
      <c r="G612">
        <v>14.9242478941034</v>
      </c>
      <c r="H612">
        <v>29.963898916967501</v>
      </c>
      <c r="I612">
        <v>3646.2139963794598</v>
      </c>
      <c r="J612">
        <v>13.163227423752501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22</v>
      </c>
      <c r="Q612">
        <v>43</v>
      </c>
      <c r="R612">
        <v>18</v>
      </c>
      <c r="S612">
        <v>13</v>
      </c>
      <c r="T612">
        <v>28</v>
      </c>
      <c r="U612">
        <v>37</v>
      </c>
      <c r="V612">
        <v>57</v>
      </c>
      <c r="W612">
        <v>59</v>
      </c>
      <c r="X612">
        <v>6</v>
      </c>
      <c r="Y612">
        <v>13</v>
      </c>
      <c r="Z612">
        <f t="shared" si="27"/>
        <v>7</v>
      </c>
      <c r="AA612">
        <f t="shared" si="28"/>
        <v>520.88771376849422</v>
      </c>
      <c r="AB612">
        <f t="shared" si="29"/>
        <v>39.571428571428569</v>
      </c>
    </row>
    <row r="613" spans="1:28" x14ac:dyDescent="0.3">
      <c r="A613">
        <v>611</v>
      </c>
      <c r="B613">
        <v>611</v>
      </c>
      <c r="C613" t="s">
        <v>635</v>
      </c>
      <c r="D613" s="1">
        <v>42457</v>
      </c>
      <c r="E613">
        <v>33</v>
      </c>
      <c r="F613">
        <v>2.6516799094377399</v>
      </c>
      <c r="G613">
        <v>10.6474747474747</v>
      </c>
      <c r="H613">
        <v>54.545454545454497</v>
      </c>
      <c r="I613">
        <v>399.72196850054399</v>
      </c>
      <c r="J613">
        <v>12.1127869242589</v>
      </c>
      <c r="K613">
        <v>3</v>
      </c>
      <c r="L613">
        <v>3</v>
      </c>
      <c r="M613">
        <v>5</v>
      </c>
      <c r="N613">
        <v>4</v>
      </c>
      <c r="O613">
        <v>0</v>
      </c>
      <c r="P613">
        <v>2</v>
      </c>
      <c r="Q613">
        <v>5</v>
      </c>
      <c r="R613">
        <v>5</v>
      </c>
      <c r="S613">
        <v>2</v>
      </c>
      <c r="T613">
        <v>0</v>
      </c>
      <c r="U613">
        <v>4</v>
      </c>
      <c r="V613">
        <v>0</v>
      </c>
      <c r="W613">
        <v>0</v>
      </c>
      <c r="X613">
        <v>1</v>
      </c>
      <c r="Y613">
        <v>11</v>
      </c>
      <c r="Z613">
        <f t="shared" si="27"/>
        <v>10</v>
      </c>
      <c r="AA613">
        <f t="shared" si="28"/>
        <v>39.972196850054402</v>
      </c>
      <c r="AB613">
        <f t="shared" si="29"/>
        <v>3.3</v>
      </c>
    </row>
    <row r="614" spans="1:28" x14ac:dyDescent="0.3">
      <c r="A614">
        <v>612</v>
      </c>
      <c r="B614">
        <v>612</v>
      </c>
      <c r="C614" t="s">
        <v>636</v>
      </c>
      <c r="D614" s="1">
        <v>42460</v>
      </c>
      <c r="E614">
        <v>67</v>
      </c>
      <c r="F614">
        <v>8.0564963221225891</v>
      </c>
      <c r="G614">
        <v>16.430348258706399</v>
      </c>
      <c r="H614">
        <v>13.4328358208955</v>
      </c>
      <c r="I614">
        <v>1178.8979096430801</v>
      </c>
      <c r="J614">
        <v>17.595491188702699</v>
      </c>
      <c r="K614">
        <v>3</v>
      </c>
      <c r="L614">
        <v>9</v>
      </c>
      <c r="M614">
        <v>20</v>
      </c>
      <c r="N614">
        <v>10</v>
      </c>
      <c r="O614">
        <v>0</v>
      </c>
      <c r="P614">
        <v>2</v>
      </c>
      <c r="Q614">
        <v>4</v>
      </c>
      <c r="R614">
        <v>2</v>
      </c>
      <c r="S614">
        <v>10</v>
      </c>
      <c r="T614">
        <v>1</v>
      </c>
      <c r="U614">
        <v>3</v>
      </c>
      <c r="V614">
        <v>2</v>
      </c>
      <c r="W614">
        <v>1</v>
      </c>
      <c r="X614">
        <v>1</v>
      </c>
      <c r="Y614">
        <v>13</v>
      </c>
      <c r="Z614">
        <f t="shared" si="27"/>
        <v>12</v>
      </c>
      <c r="AA614">
        <f t="shared" si="28"/>
        <v>98.241492470256674</v>
      </c>
      <c r="AB614">
        <f t="shared" si="29"/>
        <v>5.583333333333333</v>
      </c>
    </row>
    <row r="615" spans="1:28" x14ac:dyDescent="0.3">
      <c r="A615">
        <v>613</v>
      </c>
      <c r="B615">
        <v>613</v>
      </c>
      <c r="C615" t="s">
        <v>637</v>
      </c>
      <c r="D615" s="1">
        <v>42468</v>
      </c>
      <c r="E615">
        <v>25</v>
      </c>
      <c r="F615">
        <v>3.0365491443697401</v>
      </c>
      <c r="G615">
        <v>13.6093333333333</v>
      </c>
      <c r="H615">
        <v>48</v>
      </c>
      <c r="I615">
        <v>300.12681247902799</v>
      </c>
      <c r="J615">
        <v>12.0050724991611</v>
      </c>
      <c r="K615">
        <v>0</v>
      </c>
      <c r="L615">
        <v>25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</v>
      </c>
      <c r="Y615">
        <v>2</v>
      </c>
      <c r="Z615">
        <f t="shared" si="27"/>
        <v>0</v>
      </c>
      <c r="AA615" t="str">
        <f t="shared" si="28"/>
        <v/>
      </c>
      <c r="AB615" t="str">
        <f t="shared" si="29"/>
        <v/>
      </c>
    </row>
    <row r="616" spans="1:28" x14ac:dyDescent="0.3">
      <c r="A616">
        <v>614</v>
      </c>
      <c r="B616">
        <v>614</v>
      </c>
      <c r="C616" t="s">
        <v>638</v>
      </c>
      <c r="D616" s="1">
        <v>42502</v>
      </c>
      <c r="E616">
        <v>438</v>
      </c>
      <c r="F616">
        <v>4.7955221213517598</v>
      </c>
      <c r="G616">
        <v>15.566971080669701</v>
      </c>
      <c r="H616">
        <v>37.442922374429202</v>
      </c>
      <c r="I616">
        <v>6506.6914448842299</v>
      </c>
      <c r="J616">
        <v>14.855459919827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15</v>
      </c>
      <c r="R616">
        <v>67</v>
      </c>
      <c r="S616">
        <v>62</v>
      </c>
      <c r="T616">
        <v>51</v>
      </c>
      <c r="U616">
        <v>76</v>
      </c>
      <c r="V616">
        <v>100</v>
      </c>
      <c r="W616">
        <v>67</v>
      </c>
      <c r="X616">
        <v>7</v>
      </c>
      <c r="Y616">
        <v>13</v>
      </c>
      <c r="Z616">
        <f t="shared" si="27"/>
        <v>6</v>
      </c>
      <c r="AA616">
        <f t="shared" si="28"/>
        <v>1084.4485741473716</v>
      </c>
      <c r="AB616">
        <f t="shared" si="29"/>
        <v>73</v>
      </c>
    </row>
    <row r="617" spans="1:28" x14ac:dyDescent="0.3">
      <c r="A617">
        <v>615</v>
      </c>
      <c r="B617">
        <v>615</v>
      </c>
      <c r="C617" t="s">
        <v>639</v>
      </c>
      <c r="D617" s="1">
        <v>42501</v>
      </c>
      <c r="E617">
        <v>217</v>
      </c>
      <c r="F617">
        <v>3.9117045949339802</v>
      </c>
      <c r="G617">
        <v>14.610215053763399</v>
      </c>
      <c r="H617">
        <v>39.170506912442399</v>
      </c>
      <c r="I617">
        <v>2934.9909069483901</v>
      </c>
      <c r="J617">
        <v>13.5253037186562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26</v>
      </c>
      <c r="R617">
        <v>38</v>
      </c>
      <c r="S617">
        <v>48</v>
      </c>
      <c r="T617">
        <v>47</v>
      </c>
      <c r="U617">
        <v>21</v>
      </c>
      <c r="V617">
        <v>23</v>
      </c>
      <c r="W617">
        <v>14</v>
      </c>
      <c r="X617">
        <v>7</v>
      </c>
      <c r="Y617">
        <v>13</v>
      </c>
      <c r="Z617">
        <f t="shared" si="27"/>
        <v>6</v>
      </c>
      <c r="AA617">
        <f t="shared" si="28"/>
        <v>489.16515115806504</v>
      </c>
      <c r="AB617">
        <f t="shared" si="29"/>
        <v>36.166666666666664</v>
      </c>
    </row>
    <row r="618" spans="1:28" x14ac:dyDescent="0.3">
      <c r="A618">
        <v>616</v>
      </c>
      <c r="B618">
        <v>616</v>
      </c>
      <c r="C618" t="s">
        <v>640</v>
      </c>
      <c r="D618" s="1">
        <v>42474</v>
      </c>
      <c r="E618">
        <v>208</v>
      </c>
      <c r="F618">
        <v>3.75357528313087</v>
      </c>
      <c r="G618">
        <v>12.570833333333301</v>
      </c>
      <c r="H618">
        <v>33.173076923076898</v>
      </c>
      <c r="I618">
        <v>2574.3989604713702</v>
      </c>
      <c r="J618">
        <v>12.376918079189201</v>
      </c>
      <c r="K618">
        <v>0</v>
      </c>
      <c r="L618">
        <v>0</v>
      </c>
      <c r="M618">
        <v>2</v>
      </c>
      <c r="N618">
        <v>22</v>
      </c>
      <c r="O618">
        <v>38</v>
      </c>
      <c r="P618">
        <v>33</v>
      </c>
      <c r="Q618">
        <v>17</v>
      </c>
      <c r="R618">
        <v>5</v>
      </c>
      <c r="S618">
        <v>22</v>
      </c>
      <c r="T618">
        <v>19</v>
      </c>
      <c r="U618">
        <v>21</v>
      </c>
      <c r="V618">
        <v>0</v>
      </c>
      <c r="W618">
        <v>29</v>
      </c>
      <c r="X618">
        <v>3</v>
      </c>
      <c r="Y618">
        <v>13</v>
      </c>
      <c r="Z618">
        <f t="shared" si="27"/>
        <v>10</v>
      </c>
      <c r="AA618">
        <f t="shared" si="28"/>
        <v>257.43989604713704</v>
      </c>
      <c r="AB618">
        <f t="shared" si="29"/>
        <v>20.8</v>
      </c>
    </row>
    <row r="619" spans="1:28" x14ac:dyDescent="0.3">
      <c r="A619">
        <v>617</v>
      </c>
      <c r="B619">
        <v>617</v>
      </c>
      <c r="C619" t="s">
        <v>641</v>
      </c>
      <c r="D619" s="1">
        <v>42487</v>
      </c>
      <c r="E619">
        <v>297</v>
      </c>
      <c r="F619">
        <v>5.3589737248876999</v>
      </c>
      <c r="G619">
        <v>16.680527497194099</v>
      </c>
      <c r="H619">
        <v>30.303030303030301</v>
      </c>
      <c r="I619">
        <v>4607.8462031070703</v>
      </c>
      <c r="J619">
        <v>15.5146336804951</v>
      </c>
      <c r="K619">
        <v>0</v>
      </c>
      <c r="L619">
        <v>0</v>
      </c>
      <c r="M619">
        <v>0</v>
      </c>
      <c r="N619">
        <v>0</v>
      </c>
      <c r="O619">
        <v>39</v>
      </c>
      <c r="P619">
        <v>24</v>
      </c>
      <c r="Q619">
        <v>51</v>
      </c>
      <c r="R619">
        <v>26</v>
      </c>
      <c r="S619">
        <v>22</v>
      </c>
      <c r="T619">
        <v>20</v>
      </c>
      <c r="U619">
        <v>44</v>
      </c>
      <c r="V619">
        <v>25</v>
      </c>
      <c r="W619">
        <v>46</v>
      </c>
      <c r="X619">
        <v>5</v>
      </c>
      <c r="Y619">
        <v>13</v>
      </c>
      <c r="Z619">
        <f t="shared" si="27"/>
        <v>8</v>
      </c>
      <c r="AA619">
        <f t="shared" si="28"/>
        <v>575.98077538838379</v>
      </c>
      <c r="AB619">
        <f t="shared" si="29"/>
        <v>37.125</v>
      </c>
    </row>
    <row r="620" spans="1:28" x14ac:dyDescent="0.3">
      <c r="A620">
        <v>618</v>
      </c>
      <c r="B620">
        <v>618</v>
      </c>
      <c r="C620" t="s">
        <v>642</v>
      </c>
      <c r="D620" s="1">
        <v>42459</v>
      </c>
      <c r="E620">
        <v>224</v>
      </c>
      <c r="F620">
        <v>4.3867861093012399</v>
      </c>
      <c r="G620">
        <v>13.0376488095238</v>
      </c>
      <c r="H620">
        <v>33.035714285714199</v>
      </c>
      <c r="I620">
        <v>2978.8630431046199</v>
      </c>
      <c r="J620">
        <v>13.2984957281456</v>
      </c>
      <c r="K620">
        <v>16</v>
      </c>
      <c r="L620">
        <v>17</v>
      </c>
      <c r="M620">
        <v>16</v>
      </c>
      <c r="N620">
        <v>13</v>
      </c>
      <c r="O620">
        <v>23</v>
      </c>
      <c r="P620">
        <v>13</v>
      </c>
      <c r="Q620">
        <v>15</v>
      </c>
      <c r="R620">
        <v>33</v>
      </c>
      <c r="S620">
        <v>17</v>
      </c>
      <c r="T620">
        <v>28</v>
      </c>
      <c r="U620">
        <v>4</v>
      </c>
      <c r="V620">
        <v>3</v>
      </c>
      <c r="W620">
        <v>26</v>
      </c>
      <c r="X620">
        <v>1</v>
      </c>
      <c r="Y620">
        <v>13</v>
      </c>
      <c r="Z620">
        <f t="shared" si="27"/>
        <v>12</v>
      </c>
      <c r="AA620">
        <f t="shared" si="28"/>
        <v>248.23858692538499</v>
      </c>
      <c r="AB620">
        <f t="shared" si="29"/>
        <v>18.666666666666668</v>
      </c>
    </row>
    <row r="621" spans="1:28" x14ac:dyDescent="0.3">
      <c r="A621">
        <v>619</v>
      </c>
      <c r="B621">
        <v>619</v>
      </c>
      <c r="C621" t="s">
        <v>643</v>
      </c>
      <c r="D621" s="1">
        <v>42483</v>
      </c>
      <c r="E621">
        <v>29</v>
      </c>
      <c r="F621">
        <v>3.0292135178138899</v>
      </c>
      <c r="G621">
        <v>12.6206896551724</v>
      </c>
      <c r="H621">
        <v>44.827586206896498</v>
      </c>
      <c r="I621">
        <v>391.03041058446303</v>
      </c>
      <c r="J621">
        <v>13.483807261533199</v>
      </c>
      <c r="K621">
        <v>0</v>
      </c>
      <c r="L621">
        <v>0</v>
      </c>
      <c r="M621">
        <v>0</v>
      </c>
      <c r="N621">
        <v>5</v>
      </c>
      <c r="O621">
        <v>14</v>
      </c>
      <c r="P621">
        <v>8</v>
      </c>
      <c r="Q621">
        <v>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>
        <v>7</v>
      </c>
      <c r="Z621">
        <f t="shared" si="27"/>
        <v>3</v>
      </c>
      <c r="AA621">
        <f t="shared" si="28"/>
        <v>130.34347019482101</v>
      </c>
      <c r="AB621">
        <f t="shared" si="29"/>
        <v>9.6666666666666661</v>
      </c>
    </row>
    <row r="622" spans="1:28" x14ac:dyDescent="0.3">
      <c r="A622">
        <v>620</v>
      </c>
      <c r="B622">
        <v>620</v>
      </c>
      <c r="C622" t="s">
        <v>644</v>
      </c>
      <c r="D622" s="1">
        <v>42491</v>
      </c>
      <c r="E622">
        <v>282</v>
      </c>
      <c r="F622">
        <v>3.7576987421035999</v>
      </c>
      <c r="G622">
        <v>15.7945035460992</v>
      </c>
      <c r="H622">
        <v>46.808510638297797</v>
      </c>
      <c r="I622">
        <v>4020.5286478276798</v>
      </c>
      <c r="J622">
        <v>14.257193786622899</v>
      </c>
      <c r="K622">
        <v>0</v>
      </c>
      <c r="L622">
        <v>0</v>
      </c>
      <c r="M622">
        <v>0</v>
      </c>
      <c r="N622">
        <v>0</v>
      </c>
      <c r="O622">
        <v>6</v>
      </c>
      <c r="P622">
        <v>44</v>
      </c>
      <c r="Q622">
        <v>46</v>
      </c>
      <c r="R622">
        <v>54</v>
      </c>
      <c r="S622">
        <v>46</v>
      </c>
      <c r="T622">
        <v>17</v>
      </c>
      <c r="U622">
        <v>60</v>
      </c>
      <c r="V622">
        <v>7</v>
      </c>
      <c r="W622">
        <v>2</v>
      </c>
      <c r="X622">
        <v>5</v>
      </c>
      <c r="Y622">
        <v>13</v>
      </c>
      <c r="Z622">
        <f t="shared" si="27"/>
        <v>8</v>
      </c>
      <c r="AA622">
        <f t="shared" si="28"/>
        <v>502.56608097845998</v>
      </c>
      <c r="AB622">
        <f t="shared" si="29"/>
        <v>35.25</v>
      </c>
    </row>
    <row r="623" spans="1:28" x14ac:dyDescent="0.3">
      <c r="A623">
        <v>621</v>
      </c>
      <c r="B623">
        <v>621</v>
      </c>
      <c r="C623" t="s">
        <v>645</v>
      </c>
      <c r="D623" s="1">
        <v>42474</v>
      </c>
      <c r="E623">
        <v>667</v>
      </c>
      <c r="F623">
        <v>3.9571521855859002</v>
      </c>
      <c r="G623">
        <v>13.898425787106399</v>
      </c>
      <c r="H623">
        <v>41.229385307346298</v>
      </c>
      <c r="I623">
        <v>9145.1610601291795</v>
      </c>
      <c r="J623">
        <v>13.710886147120201</v>
      </c>
      <c r="K623">
        <v>0</v>
      </c>
      <c r="L623">
        <v>0</v>
      </c>
      <c r="M623">
        <v>28</v>
      </c>
      <c r="N623">
        <v>36</v>
      </c>
      <c r="O623">
        <v>45</v>
      </c>
      <c r="P623">
        <v>76</v>
      </c>
      <c r="Q623">
        <v>77</v>
      </c>
      <c r="R623">
        <v>113</v>
      </c>
      <c r="S623">
        <v>85</v>
      </c>
      <c r="T623">
        <v>63</v>
      </c>
      <c r="U623">
        <v>89</v>
      </c>
      <c r="V623">
        <v>55</v>
      </c>
      <c r="W623">
        <v>0</v>
      </c>
      <c r="X623">
        <v>3</v>
      </c>
      <c r="Y623">
        <v>12</v>
      </c>
      <c r="Z623">
        <f t="shared" si="27"/>
        <v>9</v>
      </c>
      <c r="AA623">
        <f t="shared" si="28"/>
        <v>1016.12900668102</v>
      </c>
      <c r="AB623">
        <f t="shared" si="29"/>
        <v>74.111111111111114</v>
      </c>
    </row>
    <row r="624" spans="1:28" x14ac:dyDescent="0.3">
      <c r="A624">
        <v>622</v>
      </c>
      <c r="B624">
        <v>622</v>
      </c>
      <c r="C624" t="s">
        <v>646</v>
      </c>
      <c r="D624" s="1">
        <v>42482</v>
      </c>
      <c r="E624">
        <v>224</v>
      </c>
      <c r="F624">
        <v>4.4942003731787104</v>
      </c>
      <c r="G624">
        <v>13.4309523809523</v>
      </c>
      <c r="H624">
        <v>20.535714285714199</v>
      </c>
      <c r="I624">
        <v>2889.44763890166</v>
      </c>
      <c r="J624">
        <v>12.8993198165252</v>
      </c>
      <c r="K624">
        <v>0</v>
      </c>
      <c r="L624">
        <v>0</v>
      </c>
      <c r="M624">
        <v>0</v>
      </c>
      <c r="N624">
        <v>4</v>
      </c>
      <c r="O624">
        <v>20</v>
      </c>
      <c r="P624">
        <v>19</v>
      </c>
      <c r="Q624">
        <v>50</v>
      </c>
      <c r="R624">
        <v>13</v>
      </c>
      <c r="S624">
        <v>28</v>
      </c>
      <c r="T624">
        <v>12</v>
      </c>
      <c r="U624">
        <v>29</v>
      </c>
      <c r="V624">
        <v>27</v>
      </c>
      <c r="W624">
        <v>22</v>
      </c>
      <c r="X624">
        <v>4</v>
      </c>
      <c r="Y624">
        <v>13</v>
      </c>
      <c r="Z624">
        <f t="shared" si="27"/>
        <v>9</v>
      </c>
      <c r="AA624">
        <f t="shared" si="28"/>
        <v>321.04973765573999</v>
      </c>
      <c r="AB624">
        <f t="shared" si="29"/>
        <v>24.888888888888889</v>
      </c>
    </row>
    <row r="625" spans="1:28" x14ac:dyDescent="0.3">
      <c r="A625">
        <v>623</v>
      </c>
      <c r="B625">
        <v>623</v>
      </c>
      <c r="C625" t="s">
        <v>647</v>
      </c>
      <c r="D625" s="1">
        <v>42459</v>
      </c>
      <c r="E625">
        <v>272</v>
      </c>
      <c r="F625">
        <v>7.0207740440180402</v>
      </c>
      <c r="G625">
        <v>17.113480392156799</v>
      </c>
      <c r="H625">
        <v>24.6323529411764</v>
      </c>
      <c r="I625">
        <v>4651.8496175160699</v>
      </c>
      <c r="J625">
        <v>17.102388299691398</v>
      </c>
      <c r="K625">
        <v>21</v>
      </c>
      <c r="L625">
        <v>32</v>
      </c>
      <c r="M625">
        <v>36</v>
      </c>
      <c r="N625">
        <v>25</v>
      </c>
      <c r="O625">
        <v>20</v>
      </c>
      <c r="P625">
        <v>22</v>
      </c>
      <c r="Q625">
        <v>19</v>
      </c>
      <c r="R625">
        <v>12</v>
      </c>
      <c r="S625">
        <v>17</v>
      </c>
      <c r="T625">
        <v>8</v>
      </c>
      <c r="U625">
        <v>22</v>
      </c>
      <c r="V625">
        <v>28</v>
      </c>
      <c r="W625">
        <v>10</v>
      </c>
      <c r="X625">
        <v>1</v>
      </c>
      <c r="Y625">
        <v>13</v>
      </c>
      <c r="Z625">
        <f t="shared" si="27"/>
        <v>12</v>
      </c>
      <c r="AA625">
        <f t="shared" si="28"/>
        <v>387.65413479300582</v>
      </c>
      <c r="AB625">
        <f t="shared" si="29"/>
        <v>22.666666666666668</v>
      </c>
    </row>
    <row r="626" spans="1:28" x14ac:dyDescent="0.3">
      <c r="A626">
        <v>624</v>
      </c>
      <c r="B626">
        <v>624</v>
      </c>
      <c r="C626" t="s">
        <v>648</v>
      </c>
      <c r="D626" s="1">
        <v>42483</v>
      </c>
      <c r="E626">
        <v>450</v>
      </c>
      <c r="F626">
        <v>3.6604639859265902</v>
      </c>
      <c r="G626">
        <v>13.3666666666666</v>
      </c>
      <c r="H626">
        <v>37.3333333333333</v>
      </c>
      <c r="I626">
        <v>5752.2848985577903</v>
      </c>
      <c r="J626">
        <v>12.782855330128401</v>
      </c>
      <c r="K626">
        <v>0</v>
      </c>
      <c r="L626">
        <v>0</v>
      </c>
      <c r="M626">
        <v>0</v>
      </c>
      <c r="N626">
        <v>7</v>
      </c>
      <c r="O626">
        <v>38</v>
      </c>
      <c r="P626">
        <v>52</v>
      </c>
      <c r="Q626">
        <v>63</v>
      </c>
      <c r="R626">
        <v>57</v>
      </c>
      <c r="S626">
        <v>42</v>
      </c>
      <c r="T626">
        <v>61</v>
      </c>
      <c r="U626">
        <v>24</v>
      </c>
      <c r="V626">
        <v>57</v>
      </c>
      <c r="W626">
        <v>49</v>
      </c>
      <c r="X626">
        <v>4</v>
      </c>
      <c r="Y626">
        <v>13</v>
      </c>
      <c r="Z626">
        <f t="shared" si="27"/>
        <v>9</v>
      </c>
      <c r="AA626">
        <f t="shared" si="28"/>
        <v>639.14276650642114</v>
      </c>
      <c r="AB626">
        <f t="shared" si="29"/>
        <v>50</v>
      </c>
    </row>
    <row r="627" spans="1:28" x14ac:dyDescent="0.3">
      <c r="A627">
        <v>625</v>
      </c>
      <c r="B627">
        <v>625</v>
      </c>
      <c r="C627" t="s">
        <v>649</v>
      </c>
      <c r="D627" s="1">
        <v>42460</v>
      </c>
      <c r="E627">
        <v>317</v>
      </c>
      <c r="F627">
        <v>3.8966695950245298</v>
      </c>
      <c r="G627">
        <v>12.8309148264984</v>
      </c>
      <c r="H627">
        <v>42.271293375394301</v>
      </c>
      <c r="I627">
        <v>4186.7648004119701</v>
      </c>
      <c r="J627">
        <v>13.2074599382081</v>
      </c>
      <c r="K627">
        <v>25</v>
      </c>
      <c r="L627">
        <v>26</v>
      </c>
      <c r="M627">
        <v>23</v>
      </c>
      <c r="N627">
        <v>16</v>
      </c>
      <c r="O627">
        <v>27</v>
      </c>
      <c r="P627">
        <v>45</v>
      </c>
      <c r="Q627">
        <v>28</v>
      </c>
      <c r="R627">
        <v>24</v>
      </c>
      <c r="S627">
        <v>22</v>
      </c>
      <c r="T627">
        <v>7</v>
      </c>
      <c r="U627">
        <v>30</v>
      </c>
      <c r="V627">
        <v>22</v>
      </c>
      <c r="W627">
        <v>22</v>
      </c>
      <c r="X627">
        <v>1</v>
      </c>
      <c r="Y627">
        <v>13</v>
      </c>
      <c r="Z627">
        <f t="shared" si="27"/>
        <v>12</v>
      </c>
      <c r="AA627">
        <f t="shared" si="28"/>
        <v>348.89706670099753</v>
      </c>
      <c r="AB627">
        <f t="shared" si="29"/>
        <v>26.416666666666668</v>
      </c>
    </row>
    <row r="628" spans="1:28" x14ac:dyDescent="0.3">
      <c r="A628">
        <v>626</v>
      </c>
      <c r="B628">
        <v>626</v>
      </c>
      <c r="C628" t="s">
        <v>650</v>
      </c>
      <c r="D628" s="1">
        <v>42471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-1</v>
      </c>
      <c r="Y628">
        <v>-1</v>
      </c>
      <c r="Z628">
        <f t="shared" si="27"/>
        <v>0</v>
      </c>
      <c r="AA628" t="str">
        <f t="shared" si="28"/>
        <v/>
      </c>
      <c r="AB628" t="str">
        <f t="shared" si="29"/>
        <v/>
      </c>
    </row>
    <row r="629" spans="1:28" x14ac:dyDescent="0.3">
      <c r="A629">
        <v>627</v>
      </c>
      <c r="B629">
        <v>627</v>
      </c>
      <c r="C629" t="s">
        <v>651</v>
      </c>
      <c r="D629" s="1">
        <v>42486</v>
      </c>
      <c r="E629">
        <v>33</v>
      </c>
      <c r="F629">
        <v>3.78709736458875</v>
      </c>
      <c r="G629">
        <v>13.2045454545454</v>
      </c>
      <c r="H629">
        <v>21.2121212121212</v>
      </c>
      <c r="I629">
        <v>385.102746180628</v>
      </c>
      <c r="J629">
        <v>11.6697801872917</v>
      </c>
      <c r="K629">
        <v>0</v>
      </c>
      <c r="L629">
        <v>0</v>
      </c>
      <c r="M629">
        <v>0</v>
      </c>
      <c r="N629">
        <v>0</v>
      </c>
      <c r="O629">
        <v>2</v>
      </c>
      <c r="P629">
        <v>0</v>
      </c>
      <c r="Q629">
        <v>0</v>
      </c>
      <c r="R629">
        <v>0</v>
      </c>
      <c r="S629">
        <v>9</v>
      </c>
      <c r="T629">
        <v>7</v>
      </c>
      <c r="U629">
        <v>7</v>
      </c>
      <c r="V629">
        <v>8</v>
      </c>
      <c r="W629">
        <v>0</v>
      </c>
      <c r="X629">
        <v>5</v>
      </c>
      <c r="Y629">
        <v>12</v>
      </c>
      <c r="Z629">
        <f t="shared" si="27"/>
        <v>7</v>
      </c>
      <c r="AA629">
        <f t="shared" si="28"/>
        <v>55.014678025804002</v>
      </c>
      <c r="AB629">
        <f t="shared" si="29"/>
        <v>4.7142857142857144</v>
      </c>
    </row>
    <row r="630" spans="1:28" x14ac:dyDescent="0.3">
      <c r="A630">
        <v>628</v>
      </c>
      <c r="B630">
        <v>628</v>
      </c>
      <c r="C630" t="s">
        <v>652</v>
      </c>
      <c r="D630" s="1">
        <v>42487</v>
      </c>
      <c r="E630">
        <v>431</v>
      </c>
      <c r="F630">
        <v>3.99052779976931</v>
      </c>
      <c r="G630">
        <v>14.6644624903325</v>
      </c>
      <c r="H630">
        <v>51.972157772621799</v>
      </c>
      <c r="I630">
        <v>6348.7231426692397</v>
      </c>
      <c r="J630">
        <v>14.730216108281301</v>
      </c>
      <c r="K630">
        <v>0</v>
      </c>
      <c r="L630">
        <v>0</v>
      </c>
      <c r="M630">
        <v>0</v>
      </c>
      <c r="N630">
        <v>0</v>
      </c>
      <c r="O630">
        <v>62</v>
      </c>
      <c r="P630">
        <v>34</v>
      </c>
      <c r="Q630">
        <v>39</v>
      </c>
      <c r="R630">
        <v>46</v>
      </c>
      <c r="S630">
        <v>52</v>
      </c>
      <c r="T630">
        <v>66</v>
      </c>
      <c r="U630">
        <v>38</v>
      </c>
      <c r="V630">
        <v>62</v>
      </c>
      <c r="W630">
        <v>32</v>
      </c>
      <c r="X630">
        <v>5</v>
      </c>
      <c r="Y630">
        <v>13</v>
      </c>
      <c r="Z630">
        <f t="shared" si="27"/>
        <v>8</v>
      </c>
      <c r="AA630">
        <f t="shared" si="28"/>
        <v>793.59039283365496</v>
      </c>
      <c r="AB630">
        <f t="shared" si="29"/>
        <v>53.875</v>
      </c>
    </row>
    <row r="631" spans="1:28" x14ac:dyDescent="0.3">
      <c r="A631">
        <v>629</v>
      </c>
      <c r="B631">
        <v>629</v>
      </c>
      <c r="C631" t="s">
        <v>653</v>
      </c>
      <c r="D631" s="1">
        <v>42500</v>
      </c>
      <c r="E631">
        <v>44</v>
      </c>
      <c r="F631">
        <v>4.5540549090140798</v>
      </c>
      <c r="G631">
        <v>14.1867424242424</v>
      </c>
      <c r="H631">
        <v>25</v>
      </c>
      <c r="I631">
        <v>573.95930000807698</v>
      </c>
      <c r="J631">
        <v>13.044529545638101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9</v>
      </c>
      <c r="R631">
        <v>1</v>
      </c>
      <c r="S631">
        <v>11</v>
      </c>
      <c r="T631">
        <v>0</v>
      </c>
      <c r="U631">
        <v>2</v>
      </c>
      <c r="V631">
        <v>12</v>
      </c>
      <c r="W631">
        <v>9</v>
      </c>
      <c r="X631">
        <v>7</v>
      </c>
      <c r="Y631">
        <v>13</v>
      </c>
      <c r="Z631">
        <f t="shared" si="27"/>
        <v>6</v>
      </c>
      <c r="AA631">
        <f t="shared" si="28"/>
        <v>95.659883334679492</v>
      </c>
      <c r="AB631">
        <f t="shared" si="29"/>
        <v>7.333333333333333</v>
      </c>
    </row>
    <row r="632" spans="1:28" x14ac:dyDescent="0.3">
      <c r="A632">
        <v>630</v>
      </c>
      <c r="B632">
        <v>630</v>
      </c>
      <c r="C632" t="s">
        <v>654</v>
      </c>
      <c r="D632" s="1">
        <v>42503</v>
      </c>
      <c r="E632">
        <v>280</v>
      </c>
      <c r="F632">
        <v>4.7729748130999496</v>
      </c>
      <c r="G632">
        <v>12.0373809523809</v>
      </c>
      <c r="H632">
        <v>31.071428571428498</v>
      </c>
      <c r="I632">
        <v>3761.2297202300301</v>
      </c>
      <c r="J632">
        <v>13.4329632865358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20</v>
      </c>
      <c r="R632">
        <v>53</v>
      </c>
      <c r="S632">
        <v>51</v>
      </c>
      <c r="T632">
        <v>29</v>
      </c>
      <c r="U632">
        <v>55</v>
      </c>
      <c r="V632">
        <v>37</v>
      </c>
      <c r="W632">
        <v>35</v>
      </c>
      <c r="X632">
        <v>7</v>
      </c>
      <c r="Y632">
        <v>13</v>
      </c>
      <c r="Z632">
        <f t="shared" si="27"/>
        <v>6</v>
      </c>
      <c r="AA632">
        <f t="shared" si="28"/>
        <v>626.87162003833839</v>
      </c>
      <c r="AB632">
        <f t="shared" si="29"/>
        <v>46.666666666666664</v>
      </c>
    </row>
    <row r="633" spans="1:28" x14ac:dyDescent="0.3">
      <c r="A633">
        <v>631</v>
      </c>
      <c r="B633">
        <v>631</v>
      </c>
      <c r="C633" t="s">
        <v>655</v>
      </c>
      <c r="D633" s="1">
        <v>42471</v>
      </c>
      <c r="E633">
        <v>308</v>
      </c>
      <c r="F633">
        <v>4.3325980691608796</v>
      </c>
      <c r="G633">
        <v>12.853896103896099</v>
      </c>
      <c r="H633">
        <v>36.6883116883116</v>
      </c>
      <c r="I633">
        <v>4082.9658102835101</v>
      </c>
      <c r="J633">
        <v>13.256382500920401</v>
      </c>
      <c r="K633">
        <v>0</v>
      </c>
      <c r="L633">
        <v>0</v>
      </c>
      <c r="M633">
        <v>42</v>
      </c>
      <c r="N633">
        <v>15</v>
      </c>
      <c r="O633">
        <v>13</v>
      </c>
      <c r="P633">
        <v>36</v>
      </c>
      <c r="Q633">
        <v>18</v>
      </c>
      <c r="R633">
        <v>37</v>
      </c>
      <c r="S633">
        <v>48</v>
      </c>
      <c r="T633">
        <v>31</v>
      </c>
      <c r="U633">
        <v>16</v>
      </c>
      <c r="V633">
        <v>24</v>
      </c>
      <c r="W633">
        <v>28</v>
      </c>
      <c r="X633">
        <v>3</v>
      </c>
      <c r="Y633">
        <v>13</v>
      </c>
      <c r="Z633">
        <f t="shared" si="27"/>
        <v>10</v>
      </c>
      <c r="AA633">
        <f t="shared" si="28"/>
        <v>408.296581028351</v>
      </c>
      <c r="AB633">
        <f t="shared" si="29"/>
        <v>30.8</v>
      </c>
    </row>
    <row r="634" spans="1:28" x14ac:dyDescent="0.3">
      <c r="A634">
        <v>632</v>
      </c>
      <c r="B634">
        <v>632</v>
      </c>
      <c r="C634" t="s">
        <v>656</v>
      </c>
      <c r="D634" s="1">
        <v>42489</v>
      </c>
      <c r="E634">
        <v>212</v>
      </c>
      <c r="F634">
        <v>3.7717149254434701</v>
      </c>
      <c r="G634">
        <v>14.327751572326999</v>
      </c>
      <c r="H634">
        <v>34.4339622641509</v>
      </c>
      <c r="I634">
        <v>2793.0254512719498</v>
      </c>
      <c r="J634">
        <v>13.1746483550563</v>
      </c>
      <c r="K634">
        <v>0</v>
      </c>
      <c r="L634">
        <v>0</v>
      </c>
      <c r="M634">
        <v>0</v>
      </c>
      <c r="N634">
        <v>0</v>
      </c>
      <c r="O634">
        <v>4</v>
      </c>
      <c r="P634">
        <v>17</v>
      </c>
      <c r="Q634">
        <v>33</v>
      </c>
      <c r="R634">
        <v>33</v>
      </c>
      <c r="S634">
        <v>12</v>
      </c>
      <c r="T634">
        <v>27</v>
      </c>
      <c r="U634">
        <v>34</v>
      </c>
      <c r="V634">
        <v>21</v>
      </c>
      <c r="W634">
        <v>31</v>
      </c>
      <c r="X634">
        <v>5</v>
      </c>
      <c r="Y634">
        <v>13</v>
      </c>
      <c r="Z634">
        <f t="shared" si="27"/>
        <v>8</v>
      </c>
      <c r="AA634">
        <f t="shared" si="28"/>
        <v>349.12818140899373</v>
      </c>
      <c r="AB634">
        <f t="shared" si="29"/>
        <v>26.5</v>
      </c>
    </row>
    <row r="635" spans="1:28" x14ac:dyDescent="0.3">
      <c r="A635">
        <v>633</v>
      </c>
      <c r="B635">
        <v>633</v>
      </c>
      <c r="C635" t="s">
        <v>657</v>
      </c>
      <c r="D635" s="1">
        <v>42476</v>
      </c>
      <c r="E635">
        <v>229</v>
      </c>
      <c r="F635">
        <v>4.4912902807589896</v>
      </c>
      <c r="G635">
        <v>13.1967248908296</v>
      </c>
      <c r="H635">
        <v>31.004366812227001</v>
      </c>
      <c r="I635">
        <v>3161.7405950275602</v>
      </c>
      <c r="J635">
        <v>13.806727489203301</v>
      </c>
      <c r="K635">
        <v>0</v>
      </c>
      <c r="L635">
        <v>0</v>
      </c>
      <c r="M635">
        <v>1</v>
      </c>
      <c r="N635">
        <v>12</v>
      </c>
      <c r="O635">
        <v>33</v>
      </c>
      <c r="P635">
        <v>9</v>
      </c>
      <c r="Q635">
        <v>19</v>
      </c>
      <c r="R635">
        <v>24</v>
      </c>
      <c r="S635">
        <v>53</v>
      </c>
      <c r="T635">
        <v>5</v>
      </c>
      <c r="U635">
        <v>6</v>
      </c>
      <c r="V635">
        <v>51</v>
      </c>
      <c r="W635">
        <v>16</v>
      </c>
      <c r="X635">
        <v>3</v>
      </c>
      <c r="Y635">
        <v>13</v>
      </c>
      <c r="Z635">
        <f t="shared" si="27"/>
        <v>10</v>
      </c>
      <c r="AA635">
        <f t="shared" si="28"/>
        <v>316.17405950275599</v>
      </c>
      <c r="AB635">
        <f t="shared" si="29"/>
        <v>22.9</v>
      </c>
    </row>
    <row r="636" spans="1:28" x14ac:dyDescent="0.3">
      <c r="A636">
        <v>634</v>
      </c>
      <c r="B636">
        <v>634</v>
      </c>
      <c r="C636" t="s">
        <v>658</v>
      </c>
      <c r="D636" s="1">
        <v>42460</v>
      </c>
      <c r="E636">
        <v>39</v>
      </c>
      <c r="F636">
        <v>3.6455141827530499</v>
      </c>
      <c r="G636">
        <v>11.5311965811965</v>
      </c>
      <c r="H636">
        <v>17.948717948717899</v>
      </c>
      <c r="I636">
        <v>427.382854117215</v>
      </c>
      <c r="J636">
        <v>10.9585347209542</v>
      </c>
      <c r="K636">
        <v>9</v>
      </c>
      <c r="L636">
        <v>22</v>
      </c>
      <c r="M636">
        <v>1</v>
      </c>
      <c r="N636">
        <v>6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5</v>
      </c>
      <c r="Z636">
        <f t="shared" si="27"/>
        <v>4</v>
      </c>
      <c r="AA636">
        <f t="shared" si="28"/>
        <v>106.84571352930375</v>
      </c>
      <c r="AB636">
        <f t="shared" si="29"/>
        <v>9.75</v>
      </c>
    </row>
    <row r="637" spans="1:28" x14ac:dyDescent="0.3">
      <c r="A637">
        <v>635</v>
      </c>
      <c r="B637">
        <v>635</v>
      </c>
      <c r="C637" t="s">
        <v>659</v>
      </c>
      <c r="D637" s="1">
        <v>42479</v>
      </c>
      <c r="E637">
        <v>496</v>
      </c>
      <c r="F637">
        <v>3.6286200975194398</v>
      </c>
      <c r="G637">
        <v>14.6117271505376</v>
      </c>
      <c r="H637">
        <v>34.677419354838698</v>
      </c>
      <c r="I637">
        <v>6523.3326346007198</v>
      </c>
      <c r="J637">
        <v>13.151880311695001</v>
      </c>
      <c r="K637">
        <v>0</v>
      </c>
      <c r="L637">
        <v>0</v>
      </c>
      <c r="M637">
        <v>0</v>
      </c>
      <c r="N637">
        <v>4</v>
      </c>
      <c r="O637">
        <v>95</v>
      </c>
      <c r="P637">
        <v>64</v>
      </c>
      <c r="Q637">
        <v>74</v>
      </c>
      <c r="R637">
        <v>43</v>
      </c>
      <c r="S637">
        <v>17</v>
      </c>
      <c r="T637">
        <v>69</v>
      </c>
      <c r="U637">
        <v>0</v>
      </c>
      <c r="V637">
        <v>68</v>
      </c>
      <c r="W637">
        <v>62</v>
      </c>
      <c r="X637">
        <v>4</v>
      </c>
      <c r="Y637">
        <v>13</v>
      </c>
      <c r="Z637">
        <f t="shared" si="27"/>
        <v>9</v>
      </c>
      <c r="AA637">
        <f t="shared" si="28"/>
        <v>724.81473717785775</v>
      </c>
      <c r="AB637">
        <f t="shared" si="29"/>
        <v>55.111111111111114</v>
      </c>
    </row>
    <row r="638" spans="1:28" x14ac:dyDescent="0.3">
      <c r="A638">
        <v>636</v>
      </c>
      <c r="B638">
        <v>636</v>
      </c>
      <c r="C638" t="s">
        <v>660</v>
      </c>
      <c r="D638" s="1">
        <v>42481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-1</v>
      </c>
      <c r="Y638">
        <v>-1</v>
      </c>
      <c r="Z638">
        <f t="shared" si="27"/>
        <v>0</v>
      </c>
      <c r="AA638" t="str">
        <f t="shared" si="28"/>
        <v/>
      </c>
      <c r="AB638" t="str">
        <f t="shared" si="29"/>
        <v/>
      </c>
    </row>
    <row r="639" spans="1:28" x14ac:dyDescent="0.3">
      <c r="A639">
        <v>637</v>
      </c>
      <c r="B639">
        <v>637</v>
      </c>
      <c r="C639" t="s">
        <v>661</v>
      </c>
      <c r="D639" s="1">
        <v>42500</v>
      </c>
      <c r="E639">
        <v>60</v>
      </c>
      <c r="F639">
        <v>5.0442831636985703</v>
      </c>
      <c r="G639">
        <v>11.994999999999999</v>
      </c>
      <c r="H639">
        <v>21.6666666666666</v>
      </c>
      <c r="I639">
        <v>785.87121698543103</v>
      </c>
      <c r="J639">
        <v>13.0978536164238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4</v>
      </c>
      <c r="R639">
        <v>14</v>
      </c>
      <c r="S639">
        <v>10</v>
      </c>
      <c r="T639">
        <v>14</v>
      </c>
      <c r="U639">
        <v>18</v>
      </c>
      <c r="V639">
        <v>0</v>
      </c>
      <c r="W639">
        <v>0</v>
      </c>
      <c r="X639">
        <v>7</v>
      </c>
      <c r="Y639">
        <v>11</v>
      </c>
      <c r="Z639">
        <f t="shared" si="27"/>
        <v>4</v>
      </c>
      <c r="AA639">
        <f t="shared" si="28"/>
        <v>196.46780424635776</v>
      </c>
      <c r="AB639">
        <f t="shared" si="29"/>
        <v>15</v>
      </c>
    </row>
    <row r="640" spans="1:28" x14ac:dyDescent="0.3">
      <c r="A640">
        <v>638</v>
      </c>
      <c r="B640">
        <v>638</v>
      </c>
      <c r="C640" t="s">
        <v>662</v>
      </c>
      <c r="D640" s="1">
        <v>42460</v>
      </c>
      <c r="E640">
        <v>575</v>
      </c>
      <c r="F640">
        <v>3.4158523531925802</v>
      </c>
      <c r="G640">
        <v>14.8286956521739</v>
      </c>
      <c r="H640">
        <v>43.478260869565197</v>
      </c>
      <c r="I640">
        <v>7680.5067941682</v>
      </c>
      <c r="J640">
        <v>13.357403120292499</v>
      </c>
      <c r="K640">
        <v>56</v>
      </c>
      <c r="L640">
        <v>85</v>
      </c>
      <c r="M640">
        <v>57</v>
      </c>
      <c r="N640">
        <v>53</v>
      </c>
      <c r="O640">
        <v>72</v>
      </c>
      <c r="P640">
        <v>53</v>
      </c>
      <c r="Q640">
        <v>8</v>
      </c>
      <c r="R640">
        <v>17</v>
      </c>
      <c r="S640">
        <v>64</v>
      </c>
      <c r="T640">
        <v>5</v>
      </c>
      <c r="U640">
        <v>18</v>
      </c>
      <c r="V640">
        <v>50</v>
      </c>
      <c r="W640">
        <v>37</v>
      </c>
      <c r="X640">
        <v>1</v>
      </c>
      <c r="Y640">
        <v>13</v>
      </c>
      <c r="Z640">
        <f t="shared" si="27"/>
        <v>12</v>
      </c>
      <c r="AA640">
        <f t="shared" si="28"/>
        <v>640.04223284734996</v>
      </c>
      <c r="AB640">
        <f t="shared" si="29"/>
        <v>47.916666666666664</v>
      </c>
    </row>
    <row r="641" spans="1:28" x14ac:dyDescent="0.3">
      <c r="A641">
        <v>639</v>
      </c>
      <c r="B641">
        <v>639</v>
      </c>
      <c r="C641" t="s">
        <v>663</v>
      </c>
      <c r="D641" s="1">
        <v>42466</v>
      </c>
      <c r="E641">
        <v>345</v>
      </c>
      <c r="F641">
        <v>3.3909751103296801</v>
      </c>
      <c r="G641">
        <v>13.91922705314</v>
      </c>
      <c r="H641">
        <v>32.753623188405797</v>
      </c>
      <c r="I641">
        <v>4275.8023381220401</v>
      </c>
      <c r="J641">
        <v>12.393629965571099</v>
      </c>
      <c r="K641">
        <v>0</v>
      </c>
      <c r="L641">
        <v>34</v>
      </c>
      <c r="M641">
        <v>66</v>
      </c>
      <c r="N641">
        <v>42</v>
      </c>
      <c r="O641">
        <v>77</v>
      </c>
      <c r="P641">
        <v>0</v>
      </c>
      <c r="Q641">
        <v>4</v>
      </c>
      <c r="R641">
        <v>46</v>
      </c>
      <c r="S641">
        <v>45</v>
      </c>
      <c r="T641">
        <v>31</v>
      </c>
      <c r="U641">
        <v>0</v>
      </c>
      <c r="V641">
        <v>0</v>
      </c>
      <c r="W641">
        <v>0</v>
      </c>
      <c r="X641">
        <v>2</v>
      </c>
      <c r="Y641">
        <v>10</v>
      </c>
      <c r="Z641">
        <f t="shared" si="27"/>
        <v>8</v>
      </c>
      <c r="AA641">
        <f t="shared" si="28"/>
        <v>534.47529226525501</v>
      </c>
      <c r="AB641">
        <f t="shared" si="29"/>
        <v>43.125</v>
      </c>
    </row>
    <row r="642" spans="1:28" x14ac:dyDescent="0.3">
      <c r="A642">
        <v>640</v>
      </c>
      <c r="B642">
        <v>640</v>
      </c>
      <c r="C642" t="s">
        <v>664</v>
      </c>
      <c r="D642" s="1">
        <v>42503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-1</v>
      </c>
      <c r="Y642">
        <v>-1</v>
      </c>
      <c r="Z642">
        <f t="shared" si="27"/>
        <v>0</v>
      </c>
      <c r="AA642" t="str">
        <f t="shared" si="28"/>
        <v/>
      </c>
      <c r="AB642" t="str">
        <f t="shared" si="29"/>
        <v/>
      </c>
    </row>
    <row r="643" spans="1:28" x14ac:dyDescent="0.3">
      <c r="A643">
        <v>641</v>
      </c>
      <c r="B643">
        <v>641</v>
      </c>
      <c r="C643" t="s">
        <v>665</v>
      </c>
      <c r="D643" s="1">
        <v>42482</v>
      </c>
      <c r="E643">
        <v>35</v>
      </c>
      <c r="F643">
        <v>5.8733038743477799</v>
      </c>
      <c r="G643">
        <v>16.927619047619</v>
      </c>
      <c r="H643">
        <v>28.571428571428498</v>
      </c>
      <c r="I643">
        <v>567.25613805348701</v>
      </c>
      <c r="J643">
        <v>16.207318230099599</v>
      </c>
      <c r="K643">
        <v>0</v>
      </c>
      <c r="L643">
        <v>0</v>
      </c>
      <c r="M643">
        <v>0</v>
      </c>
      <c r="N643">
        <v>5</v>
      </c>
      <c r="O643">
        <v>15</v>
      </c>
      <c r="P643">
        <v>6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8</v>
      </c>
      <c r="W643">
        <v>1</v>
      </c>
      <c r="X643">
        <v>4</v>
      </c>
      <c r="Y643">
        <v>13</v>
      </c>
      <c r="Z643">
        <f t="shared" ref="Z643:Z706" si="30">Y643-X643</f>
        <v>9</v>
      </c>
      <c r="AA643">
        <f t="shared" ref="AA643:AA706" si="31">IF(Z643=0,"",I643/Z643)</f>
        <v>63.028459783720777</v>
      </c>
      <c r="AB643">
        <f t="shared" ref="AB643:AB706" si="32">IF(Z643=0,"",E643/Z643)</f>
        <v>3.8888888888888888</v>
      </c>
    </row>
    <row r="644" spans="1:28" x14ac:dyDescent="0.3">
      <c r="A644">
        <v>642</v>
      </c>
      <c r="B644">
        <v>642</v>
      </c>
      <c r="C644" t="s">
        <v>666</v>
      </c>
      <c r="D644" s="1">
        <v>42469</v>
      </c>
      <c r="E644">
        <v>50</v>
      </c>
      <c r="F644">
        <v>4.7391228702449402</v>
      </c>
      <c r="G644">
        <v>13.8476666666666</v>
      </c>
      <c r="H644">
        <v>16</v>
      </c>
      <c r="I644">
        <v>683.59562699512401</v>
      </c>
      <c r="J644">
        <v>13.671912539902401</v>
      </c>
      <c r="K644">
        <v>0</v>
      </c>
      <c r="L644">
        <v>8</v>
      </c>
      <c r="M644">
        <v>7</v>
      </c>
      <c r="N644">
        <v>12</v>
      </c>
      <c r="O644">
        <v>13</v>
      </c>
      <c r="P644">
        <v>6</v>
      </c>
      <c r="Q644">
        <v>3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</v>
      </c>
      <c r="Y644">
        <v>8</v>
      </c>
      <c r="Z644">
        <f t="shared" si="30"/>
        <v>6</v>
      </c>
      <c r="AA644">
        <f t="shared" si="31"/>
        <v>113.93260449918733</v>
      </c>
      <c r="AB644">
        <f t="shared" si="32"/>
        <v>8.3333333333333339</v>
      </c>
    </row>
    <row r="645" spans="1:28" x14ac:dyDescent="0.3">
      <c r="A645">
        <v>643</v>
      </c>
      <c r="B645">
        <v>643</v>
      </c>
      <c r="C645" t="s">
        <v>667</v>
      </c>
      <c r="D645" s="1">
        <v>42492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-1</v>
      </c>
      <c r="Y645">
        <v>-1</v>
      </c>
      <c r="Z645">
        <f t="shared" si="30"/>
        <v>0</v>
      </c>
      <c r="AA645" t="str">
        <f t="shared" si="31"/>
        <v/>
      </c>
      <c r="AB645" t="str">
        <f t="shared" si="32"/>
        <v/>
      </c>
    </row>
    <row r="646" spans="1:28" x14ac:dyDescent="0.3">
      <c r="A646">
        <v>644</v>
      </c>
      <c r="B646">
        <v>644</v>
      </c>
      <c r="C646" t="s">
        <v>668</v>
      </c>
      <c r="D646" s="1">
        <v>42489</v>
      </c>
      <c r="E646">
        <v>344</v>
      </c>
      <c r="F646">
        <v>3.6921100980005899</v>
      </c>
      <c r="G646">
        <v>13.556298449612401</v>
      </c>
      <c r="H646">
        <v>34.011627906976699</v>
      </c>
      <c r="I646">
        <v>4329.2045211370196</v>
      </c>
      <c r="J646">
        <v>12.5848968637704</v>
      </c>
      <c r="K646">
        <v>0</v>
      </c>
      <c r="L646">
        <v>0</v>
      </c>
      <c r="M646">
        <v>0</v>
      </c>
      <c r="N646">
        <v>0</v>
      </c>
      <c r="O646">
        <v>7</v>
      </c>
      <c r="P646">
        <v>37</v>
      </c>
      <c r="Q646">
        <v>19</v>
      </c>
      <c r="R646">
        <v>49</v>
      </c>
      <c r="S646">
        <v>22</v>
      </c>
      <c r="T646">
        <v>35</v>
      </c>
      <c r="U646">
        <v>40</v>
      </c>
      <c r="V646">
        <v>61</v>
      </c>
      <c r="W646">
        <v>74</v>
      </c>
      <c r="X646">
        <v>5</v>
      </c>
      <c r="Y646">
        <v>13</v>
      </c>
      <c r="Z646">
        <f t="shared" si="30"/>
        <v>8</v>
      </c>
      <c r="AA646">
        <f t="shared" si="31"/>
        <v>541.15056514212745</v>
      </c>
      <c r="AB646">
        <f t="shared" si="32"/>
        <v>43</v>
      </c>
    </row>
    <row r="647" spans="1:28" x14ac:dyDescent="0.3">
      <c r="A647">
        <v>645</v>
      </c>
      <c r="B647">
        <v>645</v>
      </c>
      <c r="C647" t="s">
        <v>669</v>
      </c>
      <c r="D647" s="1">
        <v>42494</v>
      </c>
      <c r="E647">
        <v>472</v>
      </c>
      <c r="F647">
        <v>3.9128473131316199</v>
      </c>
      <c r="G647">
        <v>13.763594632768299</v>
      </c>
      <c r="H647">
        <v>47.457627118643998</v>
      </c>
      <c r="I647">
        <v>6532.9883063916404</v>
      </c>
      <c r="J647">
        <v>13.8410769203212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9</v>
      </c>
      <c r="Q647">
        <v>46</v>
      </c>
      <c r="R647">
        <v>76</v>
      </c>
      <c r="S647">
        <v>68</v>
      </c>
      <c r="T647">
        <v>70</v>
      </c>
      <c r="U647">
        <v>72</v>
      </c>
      <c r="V647">
        <v>42</v>
      </c>
      <c r="W647">
        <v>89</v>
      </c>
      <c r="X647">
        <v>6</v>
      </c>
      <c r="Y647">
        <v>13</v>
      </c>
      <c r="Z647">
        <f t="shared" si="30"/>
        <v>7</v>
      </c>
      <c r="AA647">
        <f t="shared" si="31"/>
        <v>933.28404377023435</v>
      </c>
      <c r="AB647">
        <f t="shared" si="32"/>
        <v>67.428571428571431</v>
      </c>
    </row>
    <row r="648" spans="1:28" x14ac:dyDescent="0.3">
      <c r="A648">
        <v>646</v>
      </c>
      <c r="B648">
        <v>646</v>
      </c>
      <c r="C648" t="s">
        <v>670</v>
      </c>
      <c r="D648" s="1">
        <v>42468</v>
      </c>
      <c r="E648">
        <v>504</v>
      </c>
      <c r="F648">
        <v>5.32973218243266</v>
      </c>
      <c r="G648">
        <v>15.1733465608465</v>
      </c>
      <c r="H648">
        <v>41.269841269841201</v>
      </c>
      <c r="I648">
        <v>7843.0696215042599</v>
      </c>
      <c r="J648">
        <v>15.561646074413201</v>
      </c>
      <c r="K648">
        <v>0</v>
      </c>
      <c r="L648">
        <v>15</v>
      </c>
      <c r="M648">
        <v>4</v>
      </c>
      <c r="N648">
        <v>51</v>
      </c>
      <c r="O648">
        <v>26</v>
      </c>
      <c r="P648">
        <v>59</v>
      </c>
      <c r="Q648">
        <v>70</v>
      </c>
      <c r="R648">
        <v>25</v>
      </c>
      <c r="S648">
        <v>68</v>
      </c>
      <c r="T648">
        <v>44</v>
      </c>
      <c r="U648">
        <v>0</v>
      </c>
      <c r="V648">
        <v>77</v>
      </c>
      <c r="W648">
        <v>65</v>
      </c>
      <c r="X648">
        <v>2</v>
      </c>
      <c r="Y648">
        <v>13</v>
      </c>
      <c r="Z648">
        <f t="shared" si="30"/>
        <v>11</v>
      </c>
      <c r="AA648">
        <f t="shared" si="31"/>
        <v>713.00632922765999</v>
      </c>
      <c r="AB648">
        <f t="shared" si="32"/>
        <v>45.81818181818182</v>
      </c>
    </row>
    <row r="649" spans="1:28" x14ac:dyDescent="0.3">
      <c r="A649">
        <v>647</v>
      </c>
      <c r="B649">
        <v>647</v>
      </c>
      <c r="C649" t="s">
        <v>671</v>
      </c>
      <c r="D649" s="1">
        <v>42503</v>
      </c>
      <c r="E649">
        <v>263</v>
      </c>
      <c r="F649">
        <v>4.08194635299329</v>
      </c>
      <c r="G649">
        <v>14.5096958174904</v>
      </c>
      <c r="H649">
        <v>44.866920152091197</v>
      </c>
      <c r="I649">
        <v>3638.2639644999299</v>
      </c>
      <c r="J649">
        <v>13.833703287072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19</v>
      </c>
      <c r="R649">
        <v>23</v>
      </c>
      <c r="S649">
        <v>37</v>
      </c>
      <c r="T649">
        <v>48</v>
      </c>
      <c r="U649">
        <v>46</v>
      </c>
      <c r="V649">
        <v>51</v>
      </c>
      <c r="W649">
        <v>39</v>
      </c>
      <c r="X649">
        <v>7</v>
      </c>
      <c r="Y649">
        <v>13</v>
      </c>
      <c r="Z649">
        <f t="shared" si="30"/>
        <v>6</v>
      </c>
      <c r="AA649">
        <f t="shared" si="31"/>
        <v>606.37732741665502</v>
      </c>
      <c r="AB649">
        <f t="shared" si="32"/>
        <v>43.833333333333336</v>
      </c>
    </row>
    <row r="650" spans="1:28" x14ac:dyDescent="0.3">
      <c r="A650">
        <v>648</v>
      </c>
      <c r="B650">
        <v>648</v>
      </c>
      <c r="C650" t="s">
        <v>672</v>
      </c>
      <c r="D650" s="1">
        <v>42502</v>
      </c>
      <c r="E650">
        <v>42</v>
      </c>
      <c r="F650">
        <v>3.2680507300537802</v>
      </c>
      <c r="G650">
        <v>13.6992063492063</v>
      </c>
      <c r="H650">
        <v>54.761904761904702</v>
      </c>
      <c r="I650">
        <v>580.26282543361401</v>
      </c>
      <c r="J650">
        <v>13.8157815579432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17</v>
      </c>
      <c r="R650">
        <v>8</v>
      </c>
      <c r="S650">
        <v>0</v>
      </c>
      <c r="T650">
        <v>0</v>
      </c>
      <c r="U650">
        <v>1</v>
      </c>
      <c r="V650">
        <v>0</v>
      </c>
      <c r="W650">
        <v>16</v>
      </c>
      <c r="X650">
        <v>7</v>
      </c>
      <c r="Y650">
        <v>13</v>
      </c>
      <c r="Z650">
        <f t="shared" si="30"/>
        <v>6</v>
      </c>
      <c r="AA650">
        <f t="shared" si="31"/>
        <v>96.710470905602335</v>
      </c>
      <c r="AB650">
        <f t="shared" si="32"/>
        <v>7</v>
      </c>
    </row>
    <row r="651" spans="1:28" x14ac:dyDescent="0.3">
      <c r="A651">
        <v>649</v>
      </c>
      <c r="B651">
        <v>649</v>
      </c>
      <c r="C651" t="s">
        <v>673</v>
      </c>
      <c r="D651" s="1">
        <v>42492</v>
      </c>
      <c r="E651">
        <v>706</v>
      </c>
      <c r="F651">
        <v>4.2167568490325804</v>
      </c>
      <c r="G651">
        <v>13.437063267233199</v>
      </c>
      <c r="H651">
        <v>40.084985835693999</v>
      </c>
      <c r="I651">
        <v>9585.95337612002</v>
      </c>
      <c r="J651">
        <v>13.577837643229399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62</v>
      </c>
      <c r="Q651">
        <v>105</v>
      </c>
      <c r="R651">
        <v>79</v>
      </c>
      <c r="S651">
        <v>78</v>
      </c>
      <c r="T651">
        <v>91</v>
      </c>
      <c r="U651">
        <v>91</v>
      </c>
      <c r="V651">
        <v>102</v>
      </c>
      <c r="W651">
        <v>98</v>
      </c>
      <c r="X651">
        <v>6</v>
      </c>
      <c r="Y651">
        <v>13</v>
      </c>
      <c r="Z651">
        <f t="shared" si="30"/>
        <v>7</v>
      </c>
      <c r="AA651">
        <f t="shared" si="31"/>
        <v>1369.4219108742886</v>
      </c>
      <c r="AB651">
        <f t="shared" si="32"/>
        <v>100.85714285714286</v>
      </c>
    </row>
    <row r="652" spans="1:28" x14ac:dyDescent="0.3">
      <c r="A652">
        <v>650</v>
      </c>
      <c r="B652">
        <v>650</v>
      </c>
      <c r="C652" t="s">
        <v>674</v>
      </c>
      <c r="D652" s="1">
        <v>42482</v>
      </c>
      <c r="E652">
        <v>47</v>
      </c>
      <c r="F652">
        <v>3.51924364924011</v>
      </c>
      <c r="G652">
        <v>15.256028368794301</v>
      </c>
      <c r="H652">
        <v>31.9148936170212</v>
      </c>
      <c r="I652">
        <v>605.12575583365401</v>
      </c>
      <c r="J652">
        <v>12.8750160815671</v>
      </c>
      <c r="K652">
        <v>0</v>
      </c>
      <c r="L652">
        <v>0</v>
      </c>
      <c r="M652">
        <v>0</v>
      </c>
      <c r="N652">
        <v>0</v>
      </c>
      <c r="O652">
        <v>6</v>
      </c>
      <c r="P652">
        <v>10</v>
      </c>
      <c r="Q652">
        <v>18</v>
      </c>
      <c r="R652">
        <v>0</v>
      </c>
      <c r="S652">
        <v>13</v>
      </c>
      <c r="T652">
        <v>0</v>
      </c>
      <c r="U652">
        <v>0</v>
      </c>
      <c r="V652">
        <v>0</v>
      </c>
      <c r="W652">
        <v>0</v>
      </c>
      <c r="X652">
        <v>5</v>
      </c>
      <c r="Y652">
        <v>9</v>
      </c>
      <c r="Z652">
        <f t="shared" si="30"/>
        <v>4</v>
      </c>
      <c r="AA652">
        <f t="shared" si="31"/>
        <v>151.2814389584135</v>
      </c>
      <c r="AB652">
        <f t="shared" si="32"/>
        <v>11.75</v>
      </c>
    </row>
    <row r="653" spans="1:28" x14ac:dyDescent="0.3">
      <c r="A653">
        <v>651</v>
      </c>
      <c r="B653">
        <v>651</v>
      </c>
      <c r="C653" t="s">
        <v>675</v>
      </c>
      <c r="D653" s="1">
        <v>42473</v>
      </c>
      <c r="E653">
        <v>59</v>
      </c>
      <c r="F653">
        <v>3.9764590305784799</v>
      </c>
      <c r="G653">
        <v>16.009604519774001</v>
      </c>
      <c r="H653">
        <v>23.728813559321999</v>
      </c>
      <c r="I653">
        <v>814.93089016615397</v>
      </c>
      <c r="J653">
        <v>13.8123879689178</v>
      </c>
      <c r="K653">
        <v>0</v>
      </c>
      <c r="L653">
        <v>0</v>
      </c>
      <c r="M653">
        <v>19</v>
      </c>
      <c r="N653">
        <v>20</v>
      </c>
      <c r="O653">
        <v>14</v>
      </c>
      <c r="P653">
        <v>0</v>
      </c>
      <c r="Q653">
        <v>0</v>
      </c>
      <c r="R653">
        <v>4</v>
      </c>
      <c r="S653">
        <v>2</v>
      </c>
      <c r="T653">
        <v>0</v>
      </c>
      <c r="U653">
        <v>0</v>
      </c>
      <c r="V653">
        <v>0</v>
      </c>
      <c r="W653">
        <v>0</v>
      </c>
      <c r="X653">
        <v>3</v>
      </c>
      <c r="Y653">
        <v>9</v>
      </c>
      <c r="Z653">
        <f t="shared" si="30"/>
        <v>6</v>
      </c>
      <c r="AA653">
        <f t="shared" si="31"/>
        <v>135.82181502769234</v>
      </c>
      <c r="AB653">
        <f t="shared" si="32"/>
        <v>9.8333333333333339</v>
      </c>
    </row>
    <row r="654" spans="1:28" x14ac:dyDescent="0.3">
      <c r="A654">
        <v>652</v>
      </c>
      <c r="B654">
        <v>652</v>
      </c>
      <c r="C654" t="s">
        <v>676</v>
      </c>
      <c r="D654" s="1">
        <v>42475</v>
      </c>
      <c r="E654">
        <v>42</v>
      </c>
      <c r="F654">
        <v>4.02418737761176</v>
      </c>
      <c r="G654">
        <v>14.941269841269801</v>
      </c>
      <c r="H654">
        <v>35.714285714285701</v>
      </c>
      <c r="I654">
        <v>553.41669973508795</v>
      </c>
      <c r="J654">
        <v>13.1765880889306</v>
      </c>
      <c r="K654">
        <v>0</v>
      </c>
      <c r="L654">
        <v>0</v>
      </c>
      <c r="M654">
        <v>11</v>
      </c>
      <c r="N654">
        <v>15</v>
      </c>
      <c r="O654">
        <v>14</v>
      </c>
      <c r="P654">
        <v>0</v>
      </c>
      <c r="Q654">
        <v>0</v>
      </c>
      <c r="R654">
        <v>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3</v>
      </c>
      <c r="Y654">
        <v>8</v>
      </c>
      <c r="Z654">
        <f t="shared" si="30"/>
        <v>5</v>
      </c>
      <c r="AA654">
        <f t="shared" si="31"/>
        <v>110.68333994701759</v>
      </c>
      <c r="AB654">
        <f t="shared" si="32"/>
        <v>8.4</v>
      </c>
    </row>
    <row r="655" spans="1:28" x14ac:dyDescent="0.3">
      <c r="A655">
        <v>653</v>
      </c>
      <c r="B655">
        <v>653</v>
      </c>
      <c r="C655" t="s">
        <v>677</v>
      </c>
      <c r="D655" s="1">
        <v>42478</v>
      </c>
      <c r="E655">
        <v>302</v>
      </c>
      <c r="F655">
        <v>5.0710928596700802</v>
      </c>
      <c r="G655">
        <v>16.232726269315599</v>
      </c>
      <c r="H655">
        <v>30.794701986754902</v>
      </c>
      <c r="I655">
        <v>4597.8302352682804</v>
      </c>
      <c r="J655">
        <v>15.2246034280406</v>
      </c>
      <c r="K655">
        <v>0</v>
      </c>
      <c r="L655">
        <v>0</v>
      </c>
      <c r="M655">
        <v>0</v>
      </c>
      <c r="N655">
        <v>53</v>
      </c>
      <c r="O655">
        <v>53</v>
      </c>
      <c r="P655">
        <v>4</v>
      </c>
      <c r="Q655">
        <v>28</v>
      </c>
      <c r="R655">
        <v>20</v>
      </c>
      <c r="S655">
        <v>26</v>
      </c>
      <c r="T655">
        <v>50</v>
      </c>
      <c r="U655">
        <v>0</v>
      </c>
      <c r="V655">
        <v>13</v>
      </c>
      <c r="W655">
        <v>55</v>
      </c>
      <c r="X655">
        <v>4</v>
      </c>
      <c r="Y655">
        <v>13</v>
      </c>
      <c r="Z655">
        <f t="shared" si="30"/>
        <v>9</v>
      </c>
      <c r="AA655">
        <f t="shared" si="31"/>
        <v>510.87002614092006</v>
      </c>
      <c r="AB655">
        <f t="shared" si="32"/>
        <v>33.555555555555557</v>
      </c>
    </row>
    <row r="656" spans="1:28" x14ac:dyDescent="0.3">
      <c r="A656">
        <v>654</v>
      </c>
      <c r="B656">
        <v>654</v>
      </c>
      <c r="C656" t="s">
        <v>678</v>
      </c>
      <c r="D656" s="1">
        <v>42479</v>
      </c>
      <c r="E656">
        <v>70</v>
      </c>
      <c r="F656">
        <v>6.9630762566375903</v>
      </c>
      <c r="G656">
        <v>15.0021428571428</v>
      </c>
      <c r="H656">
        <v>25.714285714285701</v>
      </c>
      <c r="I656">
        <v>1320.8769595983399</v>
      </c>
      <c r="J656">
        <v>18.869670851404901</v>
      </c>
      <c r="K656">
        <v>0</v>
      </c>
      <c r="L656">
        <v>0</v>
      </c>
      <c r="M656">
        <v>0</v>
      </c>
      <c r="N656">
        <v>19</v>
      </c>
      <c r="O656">
        <v>25</v>
      </c>
      <c r="P656">
        <v>4</v>
      </c>
      <c r="Q656">
        <v>22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>
        <v>7</v>
      </c>
      <c r="Z656">
        <f t="shared" si="30"/>
        <v>3</v>
      </c>
      <c r="AA656">
        <f t="shared" si="31"/>
        <v>440.2923198661133</v>
      </c>
      <c r="AB656">
        <f t="shared" si="32"/>
        <v>23.333333333333332</v>
      </c>
    </row>
    <row r="657" spans="1:28" x14ac:dyDescent="0.3">
      <c r="A657">
        <v>655</v>
      </c>
      <c r="B657">
        <v>655</v>
      </c>
      <c r="C657" t="s">
        <v>679</v>
      </c>
      <c r="D657" s="1">
        <v>42501</v>
      </c>
      <c r="E657">
        <v>200</v>
      </c>
      <c r="F657">
        <v>3.77446033777822</v>
      </c>
      <c r="G657">
        <v>12.420249999999999</v>
      </c>
      <c r="H657">
        <v>42.5</v>
      </c>
      <c r="I657">
        <v>2588.0568742517598</v>
      </c>
      <c r="J657">
        <v>12.9402843712588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19</v>
      </c>
      <c r="R657">
        <v>41</v>
      </c>
      <c r="S657">
        <v>22</v>
      </c>
      <c r="T657">
        <v>21</v>
      </c>
      <c r="U657">
        <v>23</v>
      </c>
      <c r="V657">
        <v>26</v>
      </c>
      <c r="W657">
        <v>48</v>
      </c>
      <c r="X657">
        <v>7</v>
      </c>
      <c r="Y657">
        <v>13</v>
      </c>
      <c r="Z657">
        <f t="shared" si="30"/>
        <v>6</v>
      </c>
      <c r="AA657">
        <f t="shared" si="31"/>
        <v>431.34281237529331</v>
      </c>
      <c r="AB657">
        <f t="shared" si="32"/>
        <v>33.333333333333336</v>
      </c>
    </row>
    <row r="658" spans="1:28" x14ac:dyDescent="0.3">
      <c r="A658">
        <v>656</v>
      </c>
      <c r="B658">
        <v>656</v>
      </c>
      <c r="C658" t="s">
        <v>680</v>
      </c>
      <c r="D658" s="1">
        <v>42495</v>
      </c>
      <c r="E658">
        <v>196</v>
      </c>
      <c r="F658">
        <v>5.3404323689036604</v>
      </c>
      <c r="G658">
        <v>14.6527210884353</v>
      </c>
      <c r="H658">
        <v>28.571428571428498</v>
      </c>
      <c r="I658">
        <v>3014.37772268341</v>
      </c>
      <c r="J658">
        <v>15.3794781769562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</v>
      </c>
      <c r="Q658">
        <v>25</v>
      </c>
      <c r="R658">
        <v>21</v>
      </c>
      <c r="S658">
        <v>39</v>
      </c>
      <c r="T658">
        <v>20</v>
      </c>
      <c r="U658">
        <v>21</v>
      </c>
      <c r="V658">
        <v>31</v>
      </c>
      <c r="W658">
        <v>31</v>
      </c>
      <c r="X658">
        <v>6</v>
      </c>
      <c r="Y658">
        <v>13</v>
      </c>
      <c r="Z658">
        <f t="shared" si="30"/>
        <v>7</v>
      </c>
      <c r="AA658">
        <f t="shared" si="31"/>
        <v>430.62538895477286</v>
      </c>
      <c r="AB658">
        <f t="shared" si="32"/>
        <v>28</v>
      </c>
    </row>
    <row r="659" spans="1:28" x14ac:dyDescent="0.3">
      <c r="A659">
        <v>657</v>
      </c>
      <c r="B659">
        <v>657</v>
      </c>
      <c r="C659" t="s">
        <v>681</v>
      </c>
      <c r="D659" s="1">
        <v>42465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-1</v>
      </c>
      <c r="Y659">
        <v>-1</v>
      </c>
      <c r="Z659">
        <f t="shared" si="30"/>
        <v>0</v>
      </c>
      <c r="AA659" t="str">
        <f t="shared" si="31"/>
        <v/>
      </c>
      <c r="AB659" t="str">
        <f t="shared" si="32"/>
        <v/>
      </c>
    </row>
    <row r="660" spans="1:28" x14ac:dyDescent="0.3">
      <c r="A660">
        <v>658</v>
      </c>
      <c r="B660">
        <v>658</v>
      </c>
      <c r="C660" t="s">
        <v>682</v>
      </c>
      <c r="D660" s="1">
        <v>42502</v>
      </c>
      <c r="E660">
        <v>46</v>
      </c>
      <c r="F660">
        <v>5.4405370605611401</v>
      </c>
      <c r="G660">
        <v>13.620652173912999</v>
      </c>
      <c r="H660">
        <v>41.304347826086897</v>
      </c>
      <c r="I660">
        <v>855.75977396531005</v>
      </c>
      <c r="J660">
        <v>18.603473347071901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41</v>
      </c>
      <c r="R660">
        <v>5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7</v>
      </c>
      <c r="Y660">
        <v>8</v>
      </c>
      <c r="Z660">
        <f t="shared" si="30"/>
        <v>1</v>
      </c>
      <c r="AA660">
        <f t="shared" si="31"/>
        <v>855.75977396531005</v>
      </c>
      <c r="AB660">
        <f t="shared" si="32"/>
        <v>46</v>
      </c>
    </row>
    <row r="661" spans="1:28" x14ac:dyDescent="0.3">
      <c r="A661">
        <v>659</v>
      </c>
      <c r="B661">
        <v>659</v>
      </c>
      <c r="C661" t="s">
        <v>683</v>
      </c>
      <c r="D661" s="1">
        <v>42497</v>
      </c>
      <c r="E661">
        <v>45</v>
      </c>
      <c r="F661">
        <v>5.7784212437672799</v>
      </c>
      <c r="G661">
        <v>14.687777777777701</v>
      </c>
      <c r="H661">
        <v>51.1111111111111</v>
      </c>
      <c r="I661">
        <v>817.03030769652901</v>
      </c>
      <c r="J661">
        <v>18.156229059922801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9</v>
      </c>
      <c r="Q661">
        <v>27</v>
      </c>
      <c r="R661">
        <v>9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6</v>
      </c>
      <c r="Y661">
        <v>8</v>
      </c>
      <c r="Z661">
        <f t="shared" si="30"/>
        <v>2</v>
      </c>
      <c r="AA661">
        <f t="shared" si="31"/>
        <v>408.5151538482645</v>
      </c>
      <c r="AB661">
        <f t="shared" si="32"/>
        <v>22.5</v>
      </c>
    </row>
    <row r="662" spans="1:28" x14ac:dyDescent="0.3">
      <c r="A662">
        <v>660</v>
      </c>
      <c r="B662">
        <v>660</v>
      </c>
      <c r="C662" t="s">
        <v>684</v>
      </c>
      <c r="D662" s="1">
        <v>42477</v>
      </c>
      <c r="E662">
        <v>277</v>
      </c>
      <c r="F662">
        <v>3.0644914463444102</v>
      </c>
      <c r="G662">
        <v>15.398736462093799</v>
      </c>
      <c r="H662">
        <v>32.129963898916898</v>
      </c>
      <c r="I662">
        <v>3359.6987942272299</v>
      </c>
      <c r="J662">
        <v>12.128876513455699</v>
      </c>
      <c r="K662">
        <v>0</v>
      </c>
      <c r="L662">
        <v>0</v>
      </c>
      <c r="M662">
        <v>1</v>
      </c>
      <c r="N662">
        <v>18</v>
      </c>
      <c r="O662">
        <v>30</v>
      </c>
      <c r="P662">
        <v>37</v>
      </c>
      <c r="Q662">
        <v>37</v>
      </c>
      <c r="R662">
        <v>19</v>
      </c>
      <c r="S662">
        <v>27</v>
      </c>
      <c r="T662">
        <v>21</v>
      </c>
      <c r="U662">
        <v>40</v>
      </c>
      <c r="V662">
        <v>40</v>
      </c>
      <c r="W662">
        <v>7</v>
      </c>
      <c r="X662">
        <v>3</v>
      </c>
      <c r="Y662">
        <v>13</v>
      </c>
      <c r="Z662">
        <f t="shared" si="30"/>
        <v>10</v>
      </c>
      <c r="AA662">
        <f t="shared" si="31"/>
        <v>335.96987942272301</v>
      </c>
      <c r="AB662">
        <f t="shared" si="32"/>
        <v>27.7</v>
      </c>
    </row>
    <row r="663" spans="1:28" x14ac:dyDescent="0.3">
      <c r="A663">
        <v>661</v>
      </c>
      <c r="B663">
        <v>661</v>
      </c>
      <c r="C663" t="s">
        <v>685</v>
      </c>
      <c r="D663" s="1">
        <v>42495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-1</v>
      </c>
      <c r="Y663">
        <v>-1</v>
      </c>
      <c r="Z663">
        <f t="shared" si="30"/>
        <v>0</v>
      </c>
      <c r="AA663" t="str">
        <f t="shared" si="31"/>
        <v/>
      </c>
      <c r="AB663" t="str">
        <f t="shared" si="32"/>
        <v/>
      </c>
    </row>
    <row r="664" spans="1:28" x14ac:dyDescent="0.3">
      <c r="A664">
        <v>662</v>
      </c>
      <c r="B664">
        <v>662</v>
      </c>
      <c r="C664" t="s">
        <v>686</v>
      </c>
      <c r="D664" s="1">
        <v>42490</v>
      </c>
      <c r="E664">
        <v>39</v>
      </c>
      <c r="F664">
        <v>2.8149140928292602</v>
      </c>
      <c r="G664">
        <v>11.9773504273504</v>
      </c>
      <c r="H664">
        <v>41.025641025641001</v>
      </c>
      <c r="I664">
        <v>452.81740057932598</v>
      </c>
      <c r="J664">
        <v>11.610702578957</v>
      </c>
      <c r="K664">
        <v>0</v>
      </c>
      <c r="L664">
        <v>0</v>
      </c>
      <c r="M664">
        <v>0</v>
      </c>
      <c r="N664">
        <v>0</v>
      </c>
      <c r="O664">
        <v>9</v>
      </c>
      <c r="P664">
        <v>15</v>
      </c>
      <c r="Q664">
        <v>15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5</v>
      </c>
      <c r="Y664">
        <v>7</v>
      </c>
      <c r="Z664">
        <f t="shared" si="30"/>
        <v>2</v>
      </c>
      <c r="AA664">
        <f t="shared" si="31"/>
        <v>226.40870028966299</v>
      </c>
      <c r="AB664">
        <f t="shared" si="32"/>
        <v>19.5</v>
      </c>
    </row>
    <row r="665" spans="1:28" x14ac:dyDescent="0.3">
      <c r="A665">
        <v>663</v>
      </c>
      <c r="B665">
        <v>663</v>
      </c>
      <c r="C665" t="s">
        <v>687</v>
      </c>
      <c r="D665" s="1">
        <v>42494</v>
      </c>
      <c r="E665">
        <v>106</v>
      </c>
      <c r="F665">
        <v>3.8052983632573101</v>
      </c>
      <c r="G665">
        <v>15.047955974842701</v>
      </c>
      <c r="H665">
        <v>46.2264150943396</v>
      </c>
      <c r="I665">
        <v>1440.0030533914501</v>
      </c>
      <c r="J665">
        <v>13.584934465957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-1</v>
      </c>
      <c r="Y665">
        <v>-1</v>
      </c>
      <c r="Z665">
        <f t="shared" si="30"/>
        <v>0</v>
      </c>
      <c r="AA665" t="str">
        <f t="shared" si="31"/>
        <v/>
      </c>
      <c r="AB665" t="str">
        <f t="shared" si="32"/>
        <v/>
      </c>
    </row>
    <row r="666" spans="1:28" x14ac:dyDescent="0.3">
      <c r="A666">
        <v>664</v>
      </c>
      <c r="B666">
        <v>664</v>
      </c>
      <c r="C666" t="s">
        <v>688</v>
      </c>
      <c r="D666" s="1">
        <v>42480</v>
      </c>
      <c r="E666">
        <v>413</v>
      </c>
      <c r="F666">
        <v>3.6941301279687799</v>
      </c>
      <c r="G666">
        <v>14.318563357546401</v>
      </c>
      <c r="H666">
        <v>39.709443099273599</v>
      </c>
      <c r="I666">
        <v>5437.1601302935696</v>
      </c>
      <c r="J666">
        <v>13.165036635093299</v>
      </c>
      <c r="K666">
        <v>0</v>
      </c>
      <c r="L666">
        <v>0</v>
      </c>
      <c r="M666">
        <v>0</v>
      </c>
      <c r="N666">
        <v>11</v>
      </c>
      <c r="O666">
        <v>44</v>
      </c>
      <c r="P666">
        <v>44</v>
      </c>
      <c r="Q666">
        <v>43</v>
      </c>
      <c r="R666">
        <v>43</v>
      </c>
      <c r="S666">
        <v>66</v>
      </c>
      <c r="T666">
        <v>48</v>
      </c>
      <c r="U666">
        <v>42</v>
      </c>
      <c r="V666">
        <v>38</v>
      </c>
      <c r="W666">
        <v>34</v>
      </c>
      <c r="X666">
        <v>4</v>
      </c>
      <c r="Y666">
        <v>13</v>
      </c>
      <c r="Z666">
        <f t="shared" si="30"/>
        <v>9</v>
      </c>
      <c r="AA666">
        <f t="shared" si="31"/>
        <v>604.12890336595217</v>
      </c>
      <c r="AB666">
        <f t="shared" si="32"/>
        <v>45.888888888888886</v>
      </c>
    </row>
    <row r="667" spans="1:28" x14ac:dyDescent="0.3">
      <c r="A667">
        <v>665</v>
      </c>
      <c r="B667">
        <v>665</v>
      </c>
      <c r="C667" t="s">
        <v>689</v>
      </c>
      <c r="D667" s="1">
        <v>42482</v>
      </c>
      <c r="E667">
        <v>761</v>
      </c>
      <c r="F667">
        <v>4.0663056477457999</v>
      </c>
      <c r="G667">
        <v>13.9503504161191</v>
      </c>
      <c r="H667">
        <v>31.4060446780551</v>
      </c>
      <c r="I667">
        <v>9906.3036152812201</v>
      </c>
      <c r="J667">
        <v>13.017481754640199</v>
      </c>
      <c r="K667">
        <v>0</v>
      </c>
      <c r="L667">
        <v>0</v>
      </c>
      <c r="M667">
        <v>0</v>
      </c>
      <c r="N667">
        <v>34</v>
      </c>
      <c r="O667">
        <v>84</v>
      </c>
      <c r="P667">
        <v>83</v>
      </c>
      <c r="Q667">
        <v>67</v>
      </c>
      <c r="R667">
        <v>56</v>
      </c>
      <c r="S667">
        <v>38</v>
      </c>
      <c r="T667">
        <v>48</v>
      </c>
      <c r="U667">
        <v>110</v>
      </c>
      <c r="V667">
        <v>115</v>
      </c>
      <c r="W667">
        <v>126</v>
      </c>
      <c r="X667">
        <v>4</v>
      </c>
      <c r="Y667">
        <v>13</v>
      </c>
      <c r="Z667">
        <f t="shared" si="30"/>
        <v>9</v>
      </c>
      <c r="AA667">
        <f t="shared" si="31"/>
        <v>1100.7004016979133</v>
      </c>
      <c r="AB667">
        <f t="shared" si="32"/>
        <v>84.555555555555557</v>
      </c>
    </row>
    <row r="668" spans="1:28" x14ac:dyDescent="0.3">
      <c r="A668">
        <v>666</v>
      </c>
      <c r="B668">
        <v>666</v>
      </c>
      <c r="C668" t="s">
        <v>690</v>
      </c>
      <c r="D668" s="1">
        <v>42501</v>
      </c>
      <c r="E668">
        <v>26</v>
      </c>
      <c r="F668">
        <v>5.1244609591509498</v>
      </c>
      <c r="G668">
        <v>12.994871794871701</v>
      </c>
      <c r="H668">
        <v>53.846153846153797</v>
      </c>
      <c r="I668">
        <v>432.054835787755</v>
      </c>
      <c r="J668">
        <v>16.617493684144399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19</v>
      </c>
      <c r="R668">
        <v>6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7</v>
      </c>
      <c r="Y668">
        <v>9</v>
      </c>
      <c r="Z668">
        <f t="shared" si="30"/>
        <v>2</v>
      </c>
      <c r="AA668">
        <f t="shared" si="31"/>
        <v>216.0274178938775</v>
      </c>
      <c r="AB668">
        <f t="shared" si="32"/>
        <v>13</v>
      </c>
    </row>
    <row r="669" spans="1:28" x14ac:dyDescent="0.3">
      <c r="A669">
        <v>667</v>
      </c>
      <c r="B669">
        <v>667</v>
      </c>
      <c r="C669" t="s">
        <v>691</v>
      </c>
      <c r="D669" s="1">
        <v>42468</v>
      </c>
      <c r="E669">
        <v>60</v>
      </c>
      <c r="F669">
        <v>5.3973885775120998</v>
      </c>
      <c r="G669">
        <v>13.7672222222222</v>
      </c>
      <c r="H669">
        <v>26.6666666666666</v>
      </c>
      <c r="I669">
        <v>844.23124505283704</v>
      </c>
      <c r="J669">
        <v>14.070520750880601</v>
      </c>
      <c r="K669">
        <v>0</v>
      </c>
      <c r="L669">
        <v>12</v>
      </c>
      <c r="M669">
        <v>14</v>
      </c>
      <c r="N669">
        <v>8</v>
      </c>
      <c r="O669">
        <v>9</v>
      </c>
      <c r="P669">
        <v>0</v>
      </c>
      <c r="Q669">
        <v>0</v>
      </c>
      <c r="R669">
        <v>10</v>
      </c>
      <c r="S669">
        <v>0</v>
      </c>
      <c r="T669">
        <v>2</v>
      </c>
      <c r="U669">
        <v>2</v>
      </c>
      <c r="V669">
        <v>3</v>
      </c>
      <c r="W669">
        <v>0</v>
      </c>
      <c r="X669">
        <v>2</v>
      </c>
      <c r="Y669">
        <v>12</v>
      </c>
      <c r="Z669">
        <f t="shared" si="30"/>
        <v>10</v>
      </c>
      <c r="AA669">
        <f t="shared" si="31"/>
        <v>84.42312450528371</v>
      </c>
      <c r="AB669">
        <f t="shared" si="32"/>
        <v>6</v>
      </c>
    </row>
    <row r="670" spans="1:28" x14ac:dyDescent="0.3">
      <c r="A670">
        <v>668</v>
      </c>
      <c r="B670">
        <v>668</v>
      </c>
      <c r="C670" t="s">
        <v>692</v>
      </c>
      <c r="D670" s="1">
        <v>42501</v>
      </c>
      <c r="E670">
        <v>491</v>
      </c>
      <c r="F670">
        <v>4.7023337317290101</v>
      </c>
      <c r="G670">
        <v>13.831737949762299</v>
      </c>
      <c r="H670">
        <v>34.623217922606898</v>
      </c>
      <c r="I670">
        <v>7017.8017637882604</v>
      </c>
      <c r="J670">
        <v>14.292875282664401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60</v>
      </c>
      <c r="R670">
        <v>38</v>
      </c>
      <c r="S670">
        <v>73</v>
      </c>
      <c r="T670">
        <v>67</v>
      </c>
      <c r="U670">
        <v>88</v>
      </c>
      <c r="V670">
        <v>70</v>
      </c>
      <c r="W670">
        <v>95</v>
      </c>
      <c r="X670">
        <v>7</v>
      </c>
      <c r="Y670">
        <v>13</v>
      </c>
      <c r="Z670">
        <f t="shared" si="30"/>
        <v>6</v>
      </c>
      <c r="AA670">
        <f t="shared" si="31"/>
        <v>1169.6336272980434</v>
      </c>
      <c r="AB670">
        <f t="shared" si="32"/>
        <v>81.833333333333329</v>
      </c>
    </row>
    <row r="671" spans="1:28" x14ac:dyDescent="0.3">
      <c r="A671">
        <v>669</v>
      </c>
      <c r="B671">
        <v>669</v>
      </c>
      <c r="C671" t="s">
        <v>693</v>
      </c>
      <c r="D671" s="1">
        <v>42497</v>
      </c>
      <c r="E671">
        <v>514</v>
      </c>
      <c r="F671">
        <v>4.6831025638806203</v>
      </c>
      <c r="G671">
        <v>14.452756160830001</v>
      </c>
      <c r="H671">
        <v>34.824902723735399</v>
      </c>
      <c r="I671">
        <v>7249.1016030215196</v>
      </c>
      <c r="J671">
        <v>14.103310511715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5</v>
      </c>
      <c r="Q671">
        <v>9</v>
      </c>
      <c r="R671">
        <v>63</v>
      </c>
      <c r="S671">
        <v>76</v>
      </c>
      <c r="T671">
        <v>114</v>
      </c>
      <c r="U671">
        <v>65</v>
      </c>
      <c r="V671">
        <v>104</v>
      </c>
      <c r="W671">
        <v>78</v>
      </c>
      <c r="X671">
        <v>6</v>
      </c>
      <c r="Y671">
        <v>13</v>
      </c>
      <c r="Z671">
        <f t="shared" si="30"/>
        <v>7</v>
      </c>
      <c r="AA671">
        <f t="shared" si="31"/>
        <v>1035.5859432887885</v>
      </c>
      <c r="AB671">
        <f t="shared" si="32"/>
        <v>73.428571428571431</v>
      </c>
    </row>
    <row r="672" spans="1:28" x14ac:dyDescent="0.3">
      <c r="A672">
        <v>670</v>
      </c>
      <c r="B672">
        <v>670</v>
      </c>
      <c r="C672" t="s">
        <v>694</v>
      </c>
      <c r="D672" s="1">
        <v>42503</v>
      </c>
      <c r="E672">
        <v>42</v>
      </c>
      <c r="F672">
        <v>3.4242520003763701</v>
      </c>
      <c r="G672">
        <v>14.644047619047599</v>
      </c>
      <c r="H672">
        <v>35.714285714285701</v>
      </c>
      <c r="I672">
        <v>555.86013270553894</v>
      </c>
      <c r="J672">
        <v>13.2347650644176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8</v>
      </c>
      <c r="R672">
        <v>10</v>
      </c>
      <c r="S672">
        <v>5</v>
      </c>
      <c r="T672">
        <v>5</v>
      </c>
      <c r="U672">
        <v>14</v>
      </c>
      <c r="V672">
        <v>0</v>
      </c>
      <c r="W672">
        <v>0</v>
      </c>
      <c r="X672">
        <v>7</v>
      </c>
      <c r="Y672">
        <v>11</v>
      </c>
      <c r="Z672">
        <f t="shared" si="30"/>
        <v>4</v>
      </c>
      <c r="AA672">
        <f t="shared" si="31"/>
        <v>138.96503317638474</v>
      </c>
      <c r="AB672">
        <f t="shared" si="32"/>
        <v>10.5</v>
      </c>
    </row>
    <row r="673" spans="1:28" x14ac:dyDescent="0.3">
      <c r="A673">
        <v>671</v>
      </c>
      <c r="B673">
        <v>671</v>
      </c>
      <c r="C673" t="s">
        <v>695</v>
      </c>
      <c r="D673" s="1">
        <v>42502</v>
      </c>
      <c r="E673">
        <v>376</v>
      </c>
      <c r="F673">
        <v>5.5389859831531298</v>
      </c>
      <c r="G673">
        <v>15.1506205673758</v>
      </c>
      <c r="H673">
        <v>35.904255319148902</v>
      </c>
      <c r="I673">
        <v>6006.0624956690299</v>
      </c>
      <c r="J673">
        <v>15.9735704672048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25</v>
      </c>
      <c r="R673">
        <v>76</v>
      </c>
      <c r="S673">
        <v>82</v>
      </c>
      <c r="T673">
        <v>26</v>
      </c>
      <c r="U673">
        <v>45</v>
      </c>
      <c r="V673">
        <v>61</v>
      </c>
      <c r="W673">
        <v>61</v>
      </c>
      <c r="X673">
        <v>7</v>
      </c>
      <c r="Y673">
        <v>13</v>
      </c>
      <c r="Z673">
        <f t="shared" si="30"/>
        <v>6</v>
      </c>
      <c r="AA673">
        <f t="shared" si="31"/>
        <v>1001.0104159448383</v>
      </c>
      <c r="AB673">
        <f t="shared" si="32"/>
        <v>62.666666666666664</v>
      </c>
    </row>
    <row r="674" spans="1:28" x14ac:dyDescent="0.3">
      <c r="A674">
        <v>672</v>
      </c>
      <c r="B674">
        <v>672</v>
      </c>
      <c r="C674" t="s">
        <v>696</v>
      </c>
      <c r="D674" s="1">
        <v>42503</v>
      </c>
      <c r="E674">
        <v>271</v>
      </c>
      <c r="F674">
        <v>3.6058351623321299</v>
      </c>
      <c r="G674">
        <v>14.9813038130381</v>
      </c>
      <c r="H674">
        <v>38.007380073800697</v>
      </c>
      <c r="I674">
        <v>3544.7039290267999</v>
      </c>
      <c r="J674">
        <v>13.0800882989919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15</v>
      </c>
      <c r="R674">
        <v>45</v>
      </c>
      <c r="S674">
        <v>51</v>
      </c>
      <c r="T674">
        <v>31</v>
      </c>
      <c r="U674">
        <v>10</v>
      </c>
      <c r="V674">
        <v>53</v>
      </c>
      <c r="W674">
        <v>66</v>
      </c>
      <c r="X674">
        <v>7</v>
      </c>
      <c r="Y674">
        <v>13</v>
      </c>
      <c r="Z674">
        <f t="shared" si="30"/>
        <v>6</v>
      </c>
      <c r="AA674">
        <f t="shared" si="31"/>
        <v>590.78398817113327</v>
      </c>
      <c r="AB674">
        <f t="shared" si="32"/>
        <v>45.166666666666664</v>
      </c>
    </row>
    <row r="675" spans="1:28" x14ac:dyDescent="0.3">
      <c r="A675">
        <v>673</v>
      </c>
      <c r="B675">
        <v>673</v>
      </c>
      <c r="C675" t="s">
        <v>697</v>
      </c>
      <c r="D675" s="1">
        <v>42503</v>
      </c>
      <c r="E675">
        <v>233</v>
      </c>
      <c r="F675">
        <v>3.6003803121168501</v>
      </c>
      <c r="G675">
        <v>12.840772532188801</v>
      </c>
      <c r="H675">
        <v>48.068669527896901</v>
      </c>
      <c r="I675">
        <v>3033.79142607321</v>
      </c>
      <c r="J675">
        <v>13.0205640604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19</v>
      </c>
      <c r="R675">
        <v>33</v>
      </c>
      <c r="S675">
        <v>6</v>
      </c>
      <c r="T675">
        <v>42</v>
      </c>
      <c r="U675">
        <v>65</v>
      </c>
      <c r="V675">
        <v>20</v>
      </c>
      <c r="W675">
        <v>48</v>
      </c>
      <c r="X675">
        <v>7</v>
      </c>
      <c r="Y675">
        <v>13</v>
      </c>
      <c r="Z675">
        <f t="shared" si="30"/>
        <v>6</v>
      </c>
      <c r="AA675">
        <f t="shared" si="31"/>
        <v>505.63190434553502</v>
      </c>
      <c r="AB675">
        <f t="shared" si="32"/>
        <v>38.833333333333336</v>
      </c>
    </row>
    <row r="676" spans="1:28" x14ac:dyDescent="0.3">
      <c r="A676">
        <v>674</v>
      </c>
      <c r="B676">
        <v>674</v>
      </c>
      <c r="C676" t="s">
        <v>698</v>
      </c>
      <c r="D676" s="1">
        <v>42484</v>
      </c>
      <c r="E676">
        <v>40</v>
      </c>
      <c r="F676">
        <v>3.3309306920849502</v>
      </c>
      <c r="G676">
        <v>13.533333333333299</v>
      </c>
      <c r="H676">
        <v>32.5</v>
      </c>
      <c r="I676">
        <v>463.22590708199198</v>
      </c>
      <c r="J676">
        <v>11.5806476770498</v>
      </c>
      <c r="K676">
        <v>0</v>
      </c>
      <c r="L676">
        <v>0</v>
      </c>
      <c r="M676">
        <v>0</v>
      </c>
      <c r="N676">
        <v>4</v>
      </c>
      <c r="O676">
        <v>11</v>
      </c>
      <c r="P676">
        <v>17</v>
      </c>
      <c r="Q676">
        <v>0</v>
      </c>
      <c r="R676">
        <v>1</v>
      </c>
      <c r="S676">
        <v>0</v>
      </c>
      <c r="T676">
        <v>7</v>
      </c>
      <c r="U676">
        <v>0</v>
      </c>
      <c r="V676">
        <v>0</v>
      </c>
      <c r="W676">
        <v>0</v>
      </c>
      <c r="X676">
        <v>4</v>
      </c>
      <c r="Y676">
        <v>10</v>
      </c>
      <c r="Z676">
        <f t="shared" si="30"/>
        <v>6</v>
      </c>
      <c r="AA676">
        <f t="shared" si="31"/>
        <v>77.204317846998663</v>
      </c>
      <c r="AB676">
        <f t="shared" si="32"/>
        <v>6.666666666666667</v>
      </c>
    </row>
    <row r="677" spans="1:28" x14ac:dyDescent="0.3">
      <c r="A677">
        <v>675</v>
      </c>
      <c r="B677">
        <v>675</v>
      </c>
      <c r="C677" t="s">
        <v>699</v>
      </c>
      <c r="D677" s="1">
        <v>42480</v>
      </c>
      <c r="E677">
        <v>403</v>
      </c>
      <c r="F677">
        <v>3.9118312483631099</v>
      </c>
      <c r="G677">
        <v>15.7868486352357</v>
      </c>
      <c r="H677">
        <v>34.987593052109098</v>
      </c>
      <c r="I677">
        <v>5486.23737008649</v>
      </c>
      <c r="J677">
        <v>13.6134922334652</v>
      </c>
      <c r="K677">
        <v>0</v>
      </c>
      <c r="L677">
        <v>0</v>
      </c>
      <c r="M677">
        <v>0</v>
      </c>
      <c r="N677">
        <v>66</v>
      </c>
      <c r="O677">
        <v>93</v>
      </c>
      <c r="P677">
        <v>94</v>
      </c>
      <c r="Q677">
        <v>21</v>
      </c>
      <c r="R677">
        <v>0</v>
      </c>
      <c r="S677">
        <v>86</v>
      </c>
      <c r="T677">
        <v>43</v>
      </c>
      <c r="U677">
        <v>0</v>
      </c>
      <c r="V677">
        <v>0</v>
      </c>
      <c r="W677">
        <v>0</v>
      </c>
      <c r="X677">
        <v>4</v>
      </c>
      <c r="Y677">
        <v>10</v>
      </c>
      <c r="Z677">
        <f t="shared" si="30"/>
        <v>6</v>
      </c>
      <c r="AA677">
        <f t="shared" si="31"/>
        <v>914.37289501441501</v>
      </c>
      <c r="AB677">
        <f t="shared" si="32"/>
        <v>67.166666666666671</v>
      </c>
    </row>
    <row r="678" spans="1:28" x14ac:dyDescent="0.3">
      <c r="A678">
        <v>676</v>
      </c>
      <c r="B678">
        <v>676</v>
      </c>
      <c r="C678" t="s">
        <v>700</v>
      </c>
      <c r="D678" s="1">
        <v>42502</v>
      </c>
      <c r="E678">
        <v>50</v>
      </c>
      <c r="F678">
        <v>3.3761790547677899</v>
      </c>
      <c r="G678">
        <v>14.309333333333299</v>
      </c>
      <c r="H678">
        <v>50</v>
      </c>
      <c r="I678">
        <v>661.64678244911897</v>
      </c>
      <c r="J678">
        <v>13.2329356489823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13</v>
      </c>
      <c r="R678">
        <v>14</v>
      </c>
      <c r="S678">
        <v>11</v>
      </c>
      <c r="T678">
        <v>0</v>
      </c>
      <c r="U678">
        <v>0</v>
      </c>
      <c r="V678">
        <v>11</v>
      </c>
      <c r="W678">
        <v>1</v>
      </c>
      <c r="X678">
        <v>7</v>
      </c>
      <c r="Y678">
        <v>13</v>
      </c>
      <c r="Z678">
        <f t="shared" si="30"/>
        <v>6</v>
      </c>
      <c r="AA678">
        <f t="shared" si="31"/>
        <v>110.27446374151982</v>
      </c>
      <c r="AB678">
        <f t="shared" si="32"/>
        <v>8.3333333333333339</v>
      </c>
    </row>
    <row r="679" spans="1:28" x14ac:dyDescent="0.3">
      <c r="A679">
        <v>677</v>
      </c>
      <c r="B679">
        <v>677</v>
      </c>
      <c r="C679" t="s">
        <v>701</v>
      </c>
      <c r="D679" s="1">
        <v>42489</v>
      </c>
      <c r="E679">
        <v>46</v>
      </c>
      <c r="F679">
        <v>7.21533969366864</v>
      </c>
      <c r="G679">
        <v>16.1297101449275</v>
      </c>
      <c r="H679">
        <v>21.739130434782599</v>
      </c>
      <c r="I679">
        <v>832.82851629446395</v>
      </c>
      <c r="J679">
        <v>18.104967745531798</v>
      </c>
      <c r="K679">
        <v>0</v>
      </c>
      <c r="L679">
        <v>0</v>
      </c>
      <c r="M679">
        <v>0</v>
      </c>
      <c r="N679">
        <v>0</v>
      </c>
      <c r="O679">
        <v>7</v>
      </c>
      <c r="P679">
        <v>5</v>
      </c>
      <c r="Q679">
        <v>15</v>
      </c>
      <c r="R679">
        <v>12</v>
      </c>
      <c r="S679">
        <v>4</v>
      </c>
      <c r="T679">
        <v>3</v>
      </c>
      <c r="U679">
        <v>0</v>
      </c>
      <c r="V679">
        <v>0</v>
      </c>
      <c r="W679">
        <v>0</v>
      </c>
      <c r="X679">
        <v>5</v>
      </c>
      <c r="Y679">
        <v>10</v>
      </c>
      <c r="Z679">
        <f t="shared" si="30"/>
        <v>5</v>
      </c>
      <c r="AA679">
        <f t="shared" si="31"/>
        <v>166.5657032588928</v>
      </c>
      <c r="AB679">
        <f t="shared" si="32"/>
        <v>9.1999999999999993</v>
      </c>
    </row>
    <row r="680" spans="1:28" x14ac:dyDescent="0.3">
      <c r="A680">
        <v>678</v>
      </c>
      <c r="B680">
        <v>678</v>
      </c>
      <c r="C680" t="s">
        <v>702</v>
      </c>
      <c r="D680" s="1">
        <v>42485</v>
      </c>
      <c r="E680">
        <v>351</v>
      </c>
      <c r="F680">
        <v>4.6234628150196002</v>
      </c>
      <c r="G680">
        <v>14.7011396011396</v>
      </c>
      <c r="H680">
        <v>43.874643874643802</v>
      </c>
      <c r="I680">
        <v>5228.0598907388503</v>
      </c>
      <c r="J680">
        <v>14.894757523472499</v>
      </c>
      <c r="K680">
        <v>0</v>
      </c>
      <c r="L680">
        <v>0</v>
      </c>
      <c r="M680">
        <v>0</v>
      </c>
      <c r="N680">
        <v>0</v>
      </c>
      <c r="O680">
        <v>85</v>
      </c>
      <c r="P680">
        <v>19</v>
      </c>
      <c r="Q680">
        <v>0</v>
      </c>
      <c r="R680">
        <v>56</v>
      </c>
      <c r="S680">
        <v>51</v>
      </c>
      <c r="T680">
        <v>37</v>
      </c>
      <c r="U680">
        <v>31</v>
      </c>
      <c r="V680">
        <v>38</v>
      </c>
      <c r="W680">
        <v>34</v>
      </c>
      <c r="X680">
        <v>5</v>
      </c>
      <c r="Y680">
        <v>13</v>
      </c>
      <c r="Z680">
        <f t="shared" si="30"/>
        <v>8</v>
      </c>
      <c r="AA680">
        <f t="shared" si="31"/>
        <v>653.50748634235629</v>
      </c>
      <c r="AB680">
        <f t="shared" si="32"/>
        <v>43.875</v>
      </c>
    </row>
    <row r="681" spans="1:28" x14ac:dyDescent="0.3">
      <c r="A681">
        <v>679</v>
      </c>
      <c r="B681">
        <v>679</v>
      </c>
      <c r="C681" t="s">
        <v>703</v>
      </c>
      <c r="D681" s="1">
        <v>42464</v>
      </c>
      <c r="E681">
        <v>541</v>
      </c>
      <c r="F681">
        <v>3.16510732738121</v>
      </c>
      <c r="G681">
        <v>13.2545286506469</v>
      </c>
      <c r="H681">
        <v>41.219963031423198</v>
      </c>
      <c r="I681">
        <v>6979.9016247126101</v>
      </c>
      <c r="J681">
        <v>12.9018514320011</v>
      </c>
      <c r="K681">
        <v>0</v>
      </c>
      <c r="L681">
        <v>80</v>
      </c>
      <c r="M681">
        <v>74</v>
      </c>
      <c r="N681">
        <v>58</v>
      </c>
      <c r="O681">
        <v>53</v>
      </c>
      <c r="P681">
        <v>61</v>
      </c>
      <c r="Q681">
        <v>60</v>
      </c>
      <c r="R681">
        <v>2</v>
      </c>
      <c r="S681">
        <v>0</v>
      </c>
      <c r="T681">
        <v>0</v>
      </c>
      <c r="U681">
        <v>49</v>
      </c>
      <c r="V681">
        <v>55</v>
      </c>
      <c r="W681">
        <v>49</v>
      </c>
      <c r="X681">
        <v>2</v>
      </c>
      <c r="Y681">
        <v>13</v>
      </c>
      <c r="Z681">
        <f t="shared" si="30"/>
        <v>11</v>
      </c>
      <c r="AA681">
        <f t="shared" si="31"/>
        <v>634.53651133750998</v>
      </c>
      <c r="AB681">
        <f t="shared" si="32"/>
        <v>49.18181818181818</v>
      </c>
    </row>
    <row r="682" spans="1:28" x14ac:dyDescent="0.3">
      <c r="A682">
        <v>680</v>
      </c>
      <c r="B682">
        <v>680</v>
      </c>
      <c r="C682" t="s">
        <v>704</v>
      </c>
      <c r="D682" s="1">
        <v>42483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-1</v>
      </c>
      <c r="Y682">
        <v>-1</v>
      </c>
      <c r="Z682">
        <f t="shared" si="30"/>
        <v>0</v>
      </c>
      <c r="AA682" t="str">
        <f t="shared" si="31"/>
        <v/>
      </c>
      <c r="AB682" t="str">
        <f t="shared" si="32"/>
        <v/>
      </c>
    </row>
    <row r="683" spans="1:28" x14ac:dyDescent="0.3">
      <c r="A683">
        <v>681</v>
      </c>
      <c r="B683">
        <v>681</v>
      </c>
      <c r="C683" t="s">
        <v>705</v>
      </c>
      <c r="D683" s="1">
        <v>42486</v>
      </c>
      <c r="E683">
        <v>42</v>
      </c>
      <c r="F683">
        <v>3.0636782780518699</v>
      </c>
      <c r="G683">
        <v>11.1412698412698</v>
      </c>
      <c r="H683">
        <v>54.761904761904702</v>
      </c>
      <c r="I683">
        <v>504.78377383896401</v>
      </c>
      <c r="J683">
        <v>12.0186612818801</v>
      </c>
      <c r="K683">
        <v>0</v>
      </c>
      <c r="L683">
        <v>0</v>
      </c>
      <c r="M683">
        <v>0</v>
      </c>
      <c r="N683">
        <v>0</v>
      </c>
      <c r="O683">
        <v>6</v>
      </c>
      <c r="P683">
        <v>6</v>
      </c>
      <c r="Q683">
        <v>15</v>
      </c>
      <c r="R683">
        <v>7</v>
      </c>
      <c r="S683">
        <v>5</v>
      </c>
      <c r="T683">
        <v>3</v>
      </c>
      <c r="U683">
        <v>0</v>
      </c>
      <c r="V683">
        <v>0</v>
      </c>
      <c r="W683">
        <v>0</v>
      </c>
      <c r="X683">
        <v>5</v>
      </c>
      <c r="Y683">
        <v>10</v>
      </c>
      <c r="Z683">
        <f t="shared" si="30"/>
        <v>5</v>
      </c>
      <c r="AA683">
        <f t="shared" si="31"/>
        <v>100.9567547677928</v>
      </c>
      <c r="AB683">
        <f t="shared" si="32"/>
        <v>8.4</v>
      </c>
    </row>
    <row r="684" spans="1:28" x14ac:dyDescent="0.3">
      <c r="A684">
        <v>682</v>
      </c>
      <c r="B684">
        <v>682</v>
      </c>
      <c r="C684" t="s">
        <v>706</v>
      </c>
      <c r="D684" s="1">
        <v>42494</v>
      </c>
      <c r="E684">
        <v>562</v>
      </c>
      <c r="F684">
        <v>3.9856074595155699</v>
      </c>
      <c r="G684">
        <v>14.1300118623962</v>
      </c>
      <c r="H684">
        <v>40.213523131672602</v>
      </c>
      <c r="I684">
        <v>7780.50157328159</v>
      </c>
      <c r="J684">
        <v>13.8443088492555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53</v>
      </c>
      <c r="Q684">
        <v>73</v>
      </c>
      <c r="R684">
        <v>73</v>
      </c>
      <c r="S684">
        <v>55</v>
      </c>
      <c r="T684">
        <v>53</v>
      </c>
      <c r="U684">
        <v>81</v>
      </c>
      <c r="V684">
        <v>86</v>
      </c>
      <c r="W684">
        <v>88</v>
      </c>
      <c r="X684">
        <v>6</v>
      </c>
      <c r="Y684">
        <v>13</v>
      </c>
      <c r="Z684">
        <f t="shared" si="30"/>
        <v>7</v>
      </c>
      <c r="AA684">
        <f t="shared" si="31"/>
        <v>1111.5002247545128</v>
      </c>
      <c r="AB684">
        <f t="shared" si="32"/>
        <v>80.285714285714292</v>
      </c>
    </row>
    <row r="685" spans="1:28" x14ac:dyDescent="0.3">
      <c r="A685">
        <v>683</v>
      </c>
      <c r="B685">
        <v>683</v>
      </c>
      <c r="C685" t="s">
        <v>707</v>
      </c>
      <c r="D685" s="1">
        <v>42476</v>
      </c>
      <c r="E685">
        <v>44</v>
      </c>
      <c r="F685">
        <v>5.8463407359538699</v>
      </c>
      <c r="G685">
        <v>13.109848484848399</v>
      </c>
      <c r="H685">
        <v>15.909090909090899</v>
      </c>
      <c r="I685">
        <v>629.22902035099196</v>
      </c>
      <c r="J685">
        <v>14.300659553431601</v>
      </c>
      <c r="K685">
        <v>0</v>
      </c>
      <c r="L685">
        <v>0</v>
      </c>
      <c r="M685">
        <v>10</v>
      </c>
      <c r="N685">
        <v>3</v>
      </c>
      <c r="O685">
        <v>0</v>
      </c>
      <c r="P685">
        <v>3</v>
      </c>
      <c r="Q685">
        <v>3</v>
      </c>
      <c r="R685">
        <v>14</v>
      </c>
      <c r="S685">
        <v>1</v>
      </c>
      <c r="T685">
        <v>0</v>
      </c>
      <c r="U685">
        <v>0</v>
      </c>
      <c r="V685">
        <v>4</v>
      </c>
      <c r="W685">
        <v>6</v>
      </c>
      <c r="X685">
        <v>3</v>
      </c>
      <c r="Y685">
        <v>13</v>
      </c>
      <c r="Z685">
        <f t="shared" si="30"/>
        <v>10</v>
      </c>
      <c r="AA685">
        <f t="shared" si="31"/>
        <v>62.922902035099199</v>
      </c>
      <c r="AB685">
        <f t="shared" si="32"/>
        <v>4.4000000000000004</v>
      </c>
    </row>
    <row r="686" spans="1:28" x14ac:dyDescent="0.3">
      <c r="A686">
        <v>684</v>
      </c>
      <c r="B686">
        <v>684</v>
      </c>
      <c r="C686" t="s">
        <v>708</v>
      </c>
      <c r="D686" s="1">
        <v>42481</v>
      </c>
      <c r="E686">
        <v>332</v>
      </c>
      <c r="F686">
        <v>3.4832620900792799</v>
      </c>
      <c r="G686">
        <v>12.941767068273</v>
      </c>
      <c r="H686">
        <v>38.253012048192701</v>
      </c>
      <c r="I686">
        <v>4185.7439909507302</v>
      </c>
      <c r="J686">
        <v>12.607662623345499</v>
      </c>
      <c r="K686">
        <v>0</v>
      </c>
      <c r="L686">
        <v>0</v>
      </c>
      <c r="M686">
        <v>0</v>
      </c>
      <c r="N686">
        <v>35</v>
      </c>
      <c r="O686">
        <v>43</v>
      </c>
      <c r="P686">
        <v>59</v>
      </c>
      <c r="Q686">
        <v>59</v>
      </c>
      <c r="R686">
        <v>47</v>
      </c>
      <c r="S686">
        <v>24</v>
      </c>
      <c r="T686">
        <v>32</v>
      </c>
      <c r="U686">
        <v>9</v>
      </c>
      <c r="V686">
        <v>7</v>
      </c>
      <c r="W686">
        <v>17</v>
      </c>
      <c r="X686">
        <v>4</v>
      </c>
      <c r="Y686">
        <v>13</v>
      </c>
      <c r="Z686">
        <f t="shared" si="30"/>
        <v>9</v>
      </c>
      <c r="AA686">
        <f t="shared" si="31"/>
        <v>465.08266566119227</v>
      </c>
      <c r="AB686">
        <f t="shared" si="32"/>
        <v>36.888888888888886</v>
      </c>
    </row>
    <row r="687" spans="1:28" x14ac:dyDescent="0.3">
      <c r="A687">
        <v>685</v>
      </c>
      <c r="B687">
        <v>685</v>
      </c>
      <c r="C687" t="s">
        <v>709</v>
      </c>
      <c r="D687" s="1">
        <v>42481</v>
      </c>
      <c r="E687">
        <v>282</v>
      </c>
      <c r="F687">
        <v>4.9255467661427099</v>
      </c>
      <c r="G687">
        <v>15.126536643026</v>
      </c>
      <c r="H687">
        <v>20.212765957446798</v>
      </c>
      <c r="I687">
        <v>3915.0995577431299</v>
      </c>
      <c r="J687">
        <v>13.883331765046499</v>
      </c>
      <c r="K687">
        <v>0</v>
      </c>
      <c r="L687">
        <v>0</v>
      </c>
      <c r="M687">
        <v>0</v>
      </c>
      <c r="N687">
        <v>7</v>
      </c>
      <c r="O687">
        <v>32</v>
      </c>
      <c r="P687">
        <v>26</v>
      </c>
      <c r="Q687">
        <v>26</v>
      </c>
      <c r="R687">
        <v>20</v>
      </c>
      <c r="S687">
        <v>24</v>
      </c>
      <c r="T687">
        <v>25</v>
      </c>
      <c r="U687">
        <v>46</v>
      </c>
      <c r="V687">
        <v>25</v>
      </c>
      <c r="W687">
        <v>51</v>
      </c>
      <c r="X687">
        <v>4</v>
      </c>
      <c r="Y687">
        <v>13</v>
      </c>
      <c r="Z687">
        <f t="shared" si="30"/>
        <v>9</v>
      </c>
      <c r="AA687">
        <f t="shared" si="31"/>
        <v>435.0110619714589</v>
      </c>
      <c r="AB687">
        <f t="shared" si="32"/>
        <v>31.333333333333332</v>
      </c>
    </row>
    <row r="688" spans="1:28" x14ac:dyDescent="0.3">
      <c r="A688">
        <v>686</v>
      </c>
      <c r="B688">
        <v>686</v>
      </c>
      <c r="C688" t="s">
        <v>710</v>
      </c>
      <c r="D688" s="1">
        <v>42469</v>
      </c>
      <c r="E688">
        <v>44</v>
      </c>
      <c r="F688">
        <v>4.0508277249736402</v>
      </c>
      <c r="G688">
        <v>12.843560606060599</v>
      </c>
      <c r="H688">
        <v>25</v>
      </c>
      <c r="I688">
        <v>524.94883414836704</v>
      </c>
      <c r="J688">
        <v>11.9306553215538</v>
      </c>
      <c r="K688">
        <v>0</v>
      </c>
      <c r="L688">
        <v>1</v>
      </c>
      <c r="M688">
        <v>0</v>
      </c>
      <c r="N688">
        <v>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13</v>
      </c>
      <c r="V688">
        <v>14</v>
      </c>
      <c r="W688">
        <v>10</v>
      </c>
      <c r="X688">
        <v>2</v>
      </c>
      <c r="Y688">
        <v>13</v>
      </c>
      <c r="Z688">
        <f t="shared" si="30"/>
        <v>11</v>
      </c>
      <c r="AA688">
        <f t="shared" si="31"/>
        <v>47.722621286215187</v>
      </c>
      <c r="AB688">
        <f t="shared" si="32"/>
        <v>4</v>
      </c>
    </row>
    <row r="689" spans="1:28" x14ac:dyDescent="0.3">
      <c r="A689">
        <v>687</v>
      </c>
      <c r="B689">
        <v>687</v>
      </c>
      <c r="C689" t="s">
        <v>711</v>
      </c>
      <c r="D689" s="1">
        <v>42475</v>
      </c>
      <c r="E689">
        <v>400</v>
      </c>
      <c r="F689">
        <v>4.87788316949805</v>
      </c>
      <c r="G689">
        <v>13.4276666666666</v>
      </c>
      <c r="H689">
        <v>32.25</v>
      </c>
      <c r="I689">
        <v>5679.9026000731101</v>
      </c>
      <c r="J689">
        <v>14.1997565001827</v>
      </c>
      <c r="K689">
        <v>0</v>
      </c>
      <c r="L689">
        <v>0</v>
      </c>
      <c r="M689">
        <v>2</v>
      </c>
      <c r="N689">
        <v>0</v>
      </c>
      <c r="O689">
        <v>4</v>
      </c>
      <c r="P689">
        <v>39</v>
      </c>
      <c r="Q689">
        <v>73</v>
      </c>
      <c r="R689">
        <v>12</v>
      </c>
      <c r="S689">
        <v>28</v>
      </c>
      <c r="T689">
        <v>57</v>
      </c>
      <c r="U689">
        <v>64</v>
      </c>
      <c r="V689">
        <v>51</v>
      </c>
      <c r="W689">
        <v>70</v>
      </c>
      <c r="X689">
        <v>3</v>
      </c>
      <c r="Y689">
        <v>13</v>
      </c>
      <c r="Z689">
        <f t="shared" si="30"/>
        <v>10</v>
      </c>
      <c r="AA689">
        <f t="shared" si="31"/>
        <v>567.99026000731101</v>
      </c>
      <c r="AB689">
        <f t="shared" si="32"/>
        <v>40</v>
      </c>
    </row>
    <row r="690" spans="1:28" x14ac:dyDescent="0.3">
      <c r="A690">
        <v>688</v>
      </c>
      <c r="B690">
        <v>688</v>
      </c>
      <c r="C690" t="s">
        <v>712</v>
      </c>
      <c r="D690" s="1">
        <v>42503</v>
      </c>
      <c r="E690">
        <v>209</v>
      </c>
      <c r="F690">
        <v>3.3174228217897599</v>
      </c>
      <c r="G690">
        <v>13.4780701754385</v>
      </c>
      <c r="H690">
        <v>51.196172248803798</v>
      </c>
      <c r="I690">
        <v>2760.2879158764799</v>
      </c>
      <c r="J690">
        <v>13.20711921472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20</v>
      </c>
      <c r="R690">
        <v>61</v>
      </c>
      <c r="S690">
        <v>8</v>
      </c>
      <c r="T690">
        <v>43</v>
      </c>
      <c r="U690">
        <v>34</v>
      </c>
      <c r="V690">
        <v>4</v>
      </c>
      <c r="W690">
        <v>39</v>
      </c>
      <c r="X690">
        <v>7</v>
      </c>
      <c r="Y690">
        <v>13</v>
      </c>
      <c r="Z690">
        <f t="shared" si="30"/>
        <v>6</v>
      </c>
      <c r="AA690">
        <f t="shared" si="31"/>
        <v>460.04798597941334</v>
      </c>
      <c r="AB690">
        <f t="shared" si="32"/>
        <v>34.833333333333336</v>
      </c>
    </row>
    <row r="691" spans="1:28" x14ac:dyDescent="0.3">
      <c r="A691">
        <v>689</v>
      </c>
      <c r="B691">
        <v>689</v>
      </c>
      <c r="C691" t="s">
        <v>713</v>
      </c>
      <c r="D691" s="1">
        <v>42493</v>
      </c>
      <c r="E691">
        <v>554</v>
      </c>
      <c r="F691">
        <v>3.6703489319724198</v>
      </c>
      <c r="G691">
        <v>15.1882671480144</v>
      </c>
      <c r="H691">
        <v>53.610108303249099</v>
      </c>
      <c r="I691">
        <v>8161.74893701973</v>
      </c>
      <c r="J691">
        <v>14.732398803284701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49</v>
      </c>
      <c r="Q691">
        <v>80</v>
      </c>
      <c r="R691">
        <v>84</v>
      </c>
      <c r="S691">
        <v>73</v>
      </c>
      <c r="T691">
        <v>78</v>
      </c>
      <c r="U691">
        <v>75</v>
      </c>
      <c r="V691">
        <v>59</v>
      </c>
      <c r="W691">
        <v>56</v>
      </c>
      <c r="X691">
        <v>6</v>
      </c>
      <c r="Y691">
        <v>13</v>
      </c>
      <c r="Z691">
        <f t="shared" si="30"/>
        <v>7</v>
      </c>
      <c r="AA691">
        <f t="shared" si="31"/>
        <v>1165.9641338599615</v>
      </c>
      <c r="AB691">
        <f t="shared" si="32"/>
        <v>79.142857142857139</v>
      </c>
    </row>
    <row r="692" spans="1:28" x14ac:dyDescent="0.3">
      <c r="A692">
        <v>690</v>
      </c>
      <c r="B692">
        <v>690</v>
      </c>
      <c r="C692" t="s">
        <v>714</v>
      </c>
      <c r="D692" s="1">
        <v>42483</v>
      </c>
      <c r="E692">
        <v>321</v>
      </c>
      <c r="F692">
        <v>3.3524607734747098</v>
      </c>
      <c r="G692">
        <v>14.4403946002076</v>
      </c>
      <c r="H692">
        <v>39.563862928348897</v>
      </c>
      <c r="I692">
        <v>4071.6771559200201</v>
      </c>
      <c r="J692">
        <v>12.6843525106542</v>
      </c>
      <c r="K692">
        <v>0</v>
      </c>
      <c r="L692">
        <v>0</v>
      </c>
      <c r="M692">
        <v>0</v>
      </c>
      <c r="N692">
        <v>10</v>
      </c>
      <c r="O692">
        <v>13</v>
      </c>
      <c r="P692">
        <v>29</v>
      </c>
      <c r="Q692">
        <v>49</v>
      </c>
      <c r="R692">
        <v>51</v>
      </c>
      <c r="S692">
        <v>31</v>
      </c>
      <c r="T692">
        <v>34</v>
      </c>
      <c r="U692">
        <v>27</v>
      </c>
      <c r="V692">
        <v>42</v>
      </c>
      <c r="W692">
        <v>35</v>
      </c>
      <c r="X692">
        <v>4</v>
      </c>
      <c r="Y692">
        <v>13</v>
      </c>
      <c r="Z692">
        <f t="shared" si="30"/>
        <v>9</v>
      </c>
      <c r="AA692">
        <f t="shared" si="31"/>
        <v>452.40857288000223</v>
      </c>
      <c r="AB692">
        <f t="shared" si="32"/>
        <v>35.666666666666664</v>
      </c>
    </row>
    <row r="693" spans="1:28" x14ac:dyDescent="0.3">
      <c r="A693">
        <v>691</v>
      </c>
      <c r="B693">
        <v>691</v>
      </c>
      <c r="C693" t="s">
        <v>715</v>
      </c>
      <c r="D693" s="1">
        <v>42489</v>
      </c>
      <c r="E693">
        <v>53</v>
      </c>
      <c r="F693">
        <v>3.3161256073332299</v>
      </c>
      <c r="G693">
        <v>14.488993710691799</v>
      </c>
      <c r="H693">
        <v>37.735849056603698</v>
      </c>
      <c r="I693">
        <v>694.08833829292303</v>
      </c>
      <c r="J693">
        <v>13.0960063828853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-1</v>
      </c>
      <c r="Y693">
        <v>-1</v>
      </c>
      <c r="Z693">
        <f t="shared" si="30"/>
        <v>0</v>
      </c>
      <c r="AA693" t="str">
        <f t="shared" si="31"/>
        <v/>
      </c>
      <c r="AB693" t="str">
        <f t="shared" si="32"/>
        <v/>
      </c>
    </row>
    <row r="694" spans="1:28" x14ac:dyDescent="0.3">
      <c r="A694">
        <v>692</v>
      </c>
      <c r="B694">
        <v>692</v>
      </c>
      <c r="C694" t="s">
        <v>716</v>
      </c>
      <c r="D694" s="1">
        <v>42489</v>
      </c>
      <c r="E694">
        <v>462</v>
      </c>
      <c r="F694">
        <v>6.1311170716268402</v>
      </c>
      <c r="G694">
        <v>15.080122655122601</v>
      </c>
      <c r="H694">
        <v>15.367965367965301</v>
      </c>
      <c r="I694">
        <v>6863.4692372494201</v>
      </c>
      <c r="J694">
        <v>14.8559940200204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22</v>
      </c>
      <c r="Q694">
        <v>53</v>
      </c>
      <c r="R694">
        <v>62</v>
      </c>
      <c r="S694">
        <v>67</v>
      </c>
      <c r="T694">
        <v>63</v>
      </c>
      <c r="U694">
        <v>47</v>
      </c>
      <c r="V694">
        <v>70</v>
      </c>
      <c r="W694">
        <v>77</v>
      </c>
      <c r="X694">
        <v>5</v>
      </c>
      <c r="Y694">
        <v>13</v>
      </c>
      <c r="Z694">
        <f t="shared" si="30"/>
        <v>8</v>
      </c>
      <c r="AA694">
        <f t="shared" si="31"/>
        <v>857.93365465617751</v>
      </c>
      <c r="AB694">
        <f t="shared" si="32"/>
        <v>57.75</v>
      </c>
    </row>
    <row r="695" spans="1:28" x14ac:dyDescent="0.3">
      <c r="A695">
        <v>693</v>
      </c>
      <c r="B695">
        <v>693</v>
      </c>
      <c r="C695" t="s">
        <v>717</v>
      </c>
      <c r="D695" s="1">
        <v>42458</v>
      </c>
      <c r="E695">
        <v>424</v>
      </c>
      <c r="F695">
        <v>4.1162558494036299</v>
      </c>
      <c r="G695">
        <v>14.6334512578616</v>
      </c>
      <c r="H695">
        <v>41.2735849056603</v>
      </c>
      <c r="I695">
        <v>5884.9778838654302</v>
      </c>
      <c r="J695">
        <v>13.8796648204373</v>
      </c>
      <c r="K695">
        <v>21</v>
      </c>
      <c r="L695">
        <v>13</v>
      </c>
      <c r="M695">
        <v>0</v>
      </c>
      <c r="N695">
        <v>54</v>
      </c>
      <c r="O695">
        <v>53</v>
      </c>
      <c r="P695">
        <v>18</v>
      </c>
      <c r="Q695">
        <v>33</v>
      </c>
      <c r="R695">
        <v>69</v>
      </c>
      <c r="S695">
        <v>57</v>
      </c>
      <c r="T695">
        <v>77</v>
      </c>
      <c r="U695">
        <v>12</v>
      </c>
      <c r="V695">
        <v>0</v>
      </c>
      <c r="W695">
        <v>17</v>
      </c>
      <c r="X695">
        <v>1</v>
      </c>
      <c r="Y695">
        <v>13</v>
      </c>
      <c r="Z695">
        <f t="shared" si="30"/>
        <v>12</v>
      </c>
      <c r="AA695">
        <f t="shared" si="31"/>
        <v>490.41482365545249</v>
      </c>
      <c r="AB695">
        <f t="shared" si="32"/>
        <v>35.333333333333336</v>
      </c>
    </row>
    <row r="696" spans="1:28" x14ac:dyDescent="0.3">
      <c r="A696">
        <v>694</v>
      </c>
      <c r="B696">
        <v>694</v>
      </c>
      <c r="C696" t="s">
        <v>718</v>
      </c>
      <c r="D696" s="1">
        <v>42495</v>
      </c>
      <c r="E696">
        <v>377</v>
      </c>
      <c r="F696">
        <v>5.9379977471694598</v>
      </c>
      <c r="G696">
        <v>18.478028293545499</v>
      </c>
      <c r="H696">
        <v>31.564986737400499</v>
      </c>
      <c r="I696">
        <v>6148.6287821363603</v>
      </c>
      <c r="J696">
        <v>16.3093601648179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10</v>
      </c>
      <c r="Q696">
        <v>54</v>
      </c>
      <c r="R696">
        <v>57</v>
      </c>
      <c r="S696">
        <v>50</v>
      </c>
      <c r="T696">
        <v>45</v>
      </c>
      <c r="U696">
        <v>63</v>
      </c>
      <c r="V696">
        <v>51</v>
      </c>
      <c r="W696">
        <v>47</v>
      </c>
      <c r="X696">
        <v>6</v>
      </c>
      <c r="Y696">
        <v>13</v>
      </c>
      <c r="Z696">
        <f t="shared" si="30"/>
        <v>7</v>
      </c>
      <c r="AA696">
        <f t="shared" si="31"/>
        <v>878.37554030519436</v>
      </c>
      <c r="AB696">
        <f t="shared" si="32"/>
        <v>53.857142857142854</v>
      </c>
    </row>
    <row r="697" spans="1:28" x14ac:dyDescent="0.3">
      <c r="A697">
        <v>695</v>
      </c>
      <c r="B697">
        <v>695</v>
      </c>
      <c r="C697" t="s">
        <v>719</v>
      </c>
      <c r="D697" s="1">
        <v>42473</v>
      </c>
      <c r="E697">
        <v>490</v>
      </c>
      <c r="F697">
        <v>3.71713667385007</v>
      </c>
      <c r="G697">
        <v>13.682312925170001</v>
      </c>
      <c r="H697">
        <v>41.224489795918302</v>
      </c>
      <c r="I697">
        <v>6316.2011104748899</v>
      </c>
      <c r="J697">
        <v>12.890206347907901</v>
      </c>
      <c r="K697">
        <v>0</v>
      </c>
      <c r="L697">
        <v>0</v>
      </c>
      <c r="M697">
        <v>25</v>
      </c>
      <c r="N697">
        <v>39</v>
      </c>
      <c r="O697">
        <v>42</v>
      </c>
      <c r="P697">
        <v>52</v>
      </c>
      <c r="Q697">
        <v>47</v>
      </c>
      <c r="R697">
        <v>77</v>
      </c>
      <c r="S697">
        <v>0</v>
      </c>
      <c r="T697">
        <v>65</v>
      </c>
      <c r="U697">
        <v>72</v>
      </c>
      <c r="V697">
        <v>71</v>
      </c>
      <c r="W697">
        <v>0</v>
      </c>
      <c r="X697">
        <v>3</v>
      </c>
      <c r="Y697">
        <v>12</v>
      </c>
      <c r="Z697">
        <f t="shared" si="30"/>
        <v>9</v>
      </c>
      <c r="AA697">
        <f t="shared" si="31"/>
        <v>701.8001233860989</v>
      </c>
      <c r="AB697">
        <f t="shared" si="32"/>
        <v>54.444444444444443</v>
      </c>
    </row>
    <row r="698" spans="1:28" x14ac:dyDescent="0.3">
      <c r="A698">
        <v>696</v>
      </c>
      <c r="B698">
        <v>696</v>
      </c>
      <c r="C698" t="s">
        <v>720</v>
      </c>
      <c r="D698" s="1">
        <v>42463</v>
      </c>
      <c r="E698">
        <v>37</v>
      </c>
      <c r="F698">
        <v>3.0757614587010398</v>
      </c>
      <c r="G698">
        <v>12.5256756756756</v>
      </c>
      <c r="H698">
        <v>29.729729729729701</v>
      </c>
      <c r="I698">
        <v>422.37192025302198</v>
      </c>
      <c r="J698">
        <v>11.4154573041357</v>
      </c>
      <c r="K698">
        <v>9</v>
      </c>
      <c r="L698">
        <v>28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2</v>
      </c>
      <c r="Z698">
        <f t="shared" si="30"/>
        <v>1</v>
      </c>
      <c r="AA698">
        <f t="shared" si="31"/>
        <v>422.37192025302198</v>
      </c>
      <c r="AB698">
        <f t="shared" si="32"/>
        <v>37</v>
      </c>
    </row>
    <row r="699" spans="1:28" x14ac:dyDescent="0.3">
      <c r="A699">
        <v>697</v>
      </c>
      <c r="B699">
        <v>697</v>
      </c>
      <c r="C699" t="s">
        <v>721</v>
      </c>
      <c r="D699" s="1">
        <v>42470</v>
      </c>
      <c r="E699">
        <v>234</v>
      </c>
      <c r="F699">
        <v>4.1327580377749999</v>
      </c>
      <c r="G699">
        <v>15.1460826210826</v>
      </c>
      <c r="H699">
        <v>45.299145299145202</v>
      </c>
      <c r="I699">
        <v>3366.0251346152199</v>
      </c>
      <c r="J699">
        <v>14.384722797500901</v>
      </c>
      <c r="K699">
        <v>0</v>
      </c>
      <c r="L699">
        <v>2</v>
      </c>
      <c r="M699">
        <v>9</v>
      </c>
      <c r="N699">
        <v>17</v>
      </c>
      <c r="O699">
        <v>18</v>
      </c>
      <c r="P699">
        <v>13</v>
      </c>
      <c r="Q699">
        <v>15</v>
      </c>
      <c r="R699">
        <v>9</v>
      </c>
      <c r="S699">
        <v>12</v>
      </c>
      <c r="T699">
        <v>47</v>
      </c>
      <c r="U699">
        <v>38</v>
      </c>
      <c r="V699">
        <v>28</v>
      </c>
      <c r="W699">
        <v>26</v>
      </c>
      <c r="X699">
        <v>2</v>
      </c>
      <c r="Y699">
        <v>13</v>
      </c>
      <c r="Z699">
        <f t="shared" si="30"/>
        <v>11</v>
      </c>
      <c r="AA699">
        <f t="shared" si="31"/>
        <v>306.00228496502001</v>
      </c>
      <c r="AB699">
        <f t="shared" si="32"/>
        <v>21.272727272727273</v>
      </c>
    </row>
    <row r="700" spans="1:28" x14ac:dyDescent="0.3">
      <c r="A700">
        <v>698</v>
      </c>
      <c r="B700">
        <v>698</v>
      </c>
      <c r="C700" t="s">
        <v>722</v>
      </c>
      <c r="D700" s="1">
        <v>42468</v>
      </c>
      <c r="E700">
        <v>28</v>
      </c>
      <c r="F700">
        <v>4.2821680227386896</v>
      </c>
      <c r="G700">
        <v>14.4125</v>
      </c>
      <c r="H700">
        <v>17.857142857142801</v>
      </c>
      <c r="I700">
        <v>341.34174452466999</v>
      </c>
      <c r="J700">
        <v>12.1907765901668</v>
      </c>
      <c r="K700">
        <v>0</v>
      </c>
      <c r="L700">
        <v>4</v>
      </c>
      <c r="M700">
        <v>18</v>
      </c>
      <c r="N700">
        <v>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2</v>
      </c>
      <c r="W700">
        <v>0</v>
      </c>
      <c r="X700">
        <v>2</v>
      </c>
      <c r="Y700">
        <v>12</v>
      </c>
      <c r="Z700">
        <f t="shared" si="30"/>
        <v>10</v>
      </c>
      <c r="AA700">
        <f t="shared" si="31"/>
        <v>34.134174452467001</v>
      </c>
      <c r="AB700">
        <f t="shared" si="32"/>
        <v>2.8</v>
      </c>
    </row>
    <row r="701" spans="1:28" x14ac:dyDescent="0.3">
      <c r="A701">
        <v>699</v>
      </c>
      <c r="B701">
        <v>699</v>
      </c>
      <c r="C701" t="s">
        <v>723</v>
      </c>
      <c r="D701" s="1">
        <v>42498</v>
      </c>
      <c r="E701">
        <v>37</v>
      </c>
      <c r="F701">
        <v>6.9715334034868697</v>
      </c>
      <c r="G701">
        <v>16.0013513513513</v>
      </c>
      <c r="H701">
        <v>21.6216216216216</v>
      </c>
      <c r="I701">
        <v>627.93857285802403</v>
      </c>
      <c r="J701">
        <v>16.971312779946601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  <c r="U701">
        <v>4</v>
      </c>
      <c r="V701">
        <v>11</v>
      </c>
      <c r="W701">
        <v>20</v>
      </c>
      <c r="X701">
        <v>6</v>
      </c>
      <c r="Y701">
        <v>13</v>
      </c>
      <c r="Z701">
        <f t="shared" si="30"/>
        <v>7</v>
      </c>
      <c r="AA701">
        <f t="shared" si="31"/>
        <v>89.705510408289143</v>
      </c>
      <c r="AB701">
        <f t="shared" si="32"/>
        <v>5.2857142857142856</v>
      </c>
    </row>
    <row r="702" spans="1:28" x14ac:dyDescent="0.3">
      <c r="A702">
        <v>700</v>
      </c>
      <c r="B702">
        <v>700</v>
      </c>
      <c r="C702" t="s">
        <v>724</v>
      </c>
      <c r="D702" s="1">
        <v>42480</v>
      </c>
      <c r="E702">
        <v>33</v>
      </c>
      <c r="F702">
        <v>6.8887829416990396</v>
      </c>
      <c r="G702">
        <v>16.681818181818102</v>
      </c>
      <c r="H702">
        <v>21.2121212121212</v>
      </c>
      <c r="I702">
        <v>536.68323695531399</v>
      </c>
      <c r="J702">
        <v>16.263128392585301</v>
      </c>
      <c r="K702">
        <v>0</v>
      </c>
      <c r="L702">
        <v>0</v>
      </c>
      <c r="M702">
        <v>0</v>
      </c>
      <c r="N702">
        <v>8</v>
      </c>
      <c r="O702">
        <v>14</v>
      </c>
      <c r="P702">
        <v>11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4</v>
      </c>
      <c r="Y702">
        <v>6</v>
      </c>
      <c r="Z702">
        <f t="shared" si="30"/>
        <v>2</v>
      </c>
      <c r="AA702">
        <f t="shared" si="31"/>
        <v>268.34161847765699</v>
      </c>
      <c r="AB702">
        <f t="shared" si="32"/>
        <v>16.5</v>
      </c>
    </row>
    <row r="703" spans="1:28" x14ac:dyDescent="0.3">
      <c r="A703">
        <v>701</v>
      </c>
      <c r="B703">
        <v>701</v>
      </c>
      <c r="C703" t="s">
        <v>725</v>
      </c>
      <c r="D703" s="1">
        <v>42471</v>
      </c>
      <c r="E703">
        <v>306</v>
      </c>
      <c r="F703">
        <v>6.9779610055711503</v>
      </c>
      <c r="G703">
        <v>17.099509803921499</v>
      </c>
      <c r="H703">
        <v>23.529411764705799</v>
      </c>
      <c r="I703">
        <v>5183.6503550420202</v>
      </c>
      <c r="J703">
        <v>16.940033840006599</v>
      </c>
      <c r="K703">
        <v>0</v>
      </c>
      <c r="L703">
        <v>0</v>
      </c>
      <c r="M703">
        <v>51</v>
      </c>
      <c r="N703">
        <v>47</v>
      </c>
      <c r="O703">
        <v>53</v>
      </c>
      <c r="P703">
        <v>47</v>
      </c>
      <c r="Q703">
        <v>33</v>
      </c>
      <c r="R703">
        <v>67</v>
      </c>
      <c r="S703">
        <v>8</v>
      </c>
      <c r="T703">
        <v>0</v>
      </c>
      <c r="U703">
        <v>0</v>
      </c>
      <c r="V703">
        <v>0</v>
      </c>
      <c r="W703">
        <v>0</v>
      </c>
      <c r="X703">
        <v>3</v>
      </c>
      <c r="Y703">
        <v>9</v>
      </c>
      <c r="Z703">
        <f t="shared" si="30"/>
        <v>6</v>
      </c>
      <c r="AA703">
        <f t="shared" si="31"/>
        <v>863.94172584033674</v>
      </c>
      <c r="AB703">
        <f t="shared" si="32"/>
        <v>51</v>
      </c>
    </row>
    <row r="704" spans="1:28" x14ac:dyDescent="0.3">
      <c r="A704">
        <v>702</v>
      </c>
      <c r="B704">
        <v>702</v>
      </c>
      <c r="C704" t="s">
        <v>726</v>
      </c>
      <c r="D704" s="1">
        <v>42481</v>
      </c>
      <c r="E704">
        <v>361</v>
      </c>
      <c r="F704">
        <v>5.2127509678870103</v>
      </c>
      <c r="G704">
        <v>14.4283010156971</v>
      </c>
      <c r="H704">
        <v>30.1939058171745</v>
      </c>
      <c r="I704">
        <v>5275.1335193599098</v>
      </c>
      <c r="J704">
        <v>14.6125582253737</v>
      </c>
      <c r="K704">
        <v>0</v>
      </c>
      <c r="L704">
        <v>0</v>
      </c>
      <c r="M704">
        <v>0</v>
      </c>
      <c r="N704">
        <v>21</v>
      </c>
      <c r="O704">
        <v>30</v>
      </c>
      <c r="P704">
        <v>41</v>
      </c>
      <c r="Q704">
        <v>53</v>
      </c>
      <c r="R704">
        <v>53</v>
      </c>
      <c r="S704">
        <v>31</v>
      </c>
      <c r="T704">
        <v>33</v>
      </c>
      <c r="U704">
        <v>39</v>
      </c>
      <c r="V704">
        <v>29</v>
      </c>
      <c r="W704">
        <v>31</v>
      </c>
      <c r="X704">
        <v>4</v>
      </c>
      <c r="Y704">
        <v>13</v>
      </c>
      <c r="Z704">
        <f t="shared" si="30"/>
        <v>9</v>
      </c>
      <c r="AA704">
        <f t="shared" si="31"/>
        <v>586.12594659554554</v>
      </c>
      <c r="AB704">
        <f t="shared" si="32"/>
        <v>40.111111111111114</v>
      </c>
    </row>
    <row r="705" spans="1:28" x14ac:dyDescent="0.3">
      <c r="A705">
        <v>703</v>
      </c>
      <c r="B705">
        <v>703</v>
      </c>
      <c r="C705" t="s">
        <v>727</v>
      </c>
      <c r="D705" s="1">
        <v>42481</v>
      </c>
      <c r="E705">
        <v>51</v>
      </c>
      <c r="F705">
        <v>5.0608859995462696</v>
      </c>
      <c r="G705">
        <v>15.8496732026143</v>
      </c>
      <c r="H705">
        <v>31.372549019607799</v>
      </c>
      <c r="I705">
        <v>770.52749781483897</v>
      </c>
      <c r="J705">
        <v>15.1083823100948</v>
      </c>
      <c r="K705">
        <v>0</v>
      </c>
      <c r="L705">
        <v>0</v>
      </c>
      <c r="M705">
        <v>0</v>
      </c>
      <c r="N705">
        <v>33</v>
      </c>
      <c r="O705">
        <v>4</v>
      </c>
      <c r="P705">
        <v>0</v>
      </c>
      <c r="Q705">
        <v>0</v>
      </c>
      <c r="R705">
        <v>0</v>
      </c>
      <c r="S705">
        <v>0</v>
      </c>
      <c r="T705">
        <v>14</v>
      </c>
      <c r="U705">
        <v>0</v>
      </c>
      <c r="V705">
        <v>0</v>
      </c>
      <c r="W705">
        <v>0</v>
      </c>
      <c r="X705">
        <v>4</v>
      </c>
      <c r="Y705">
        <v>10</v>
      </c>
      <c r="Z705">
        <f t="shared" si="30"/>
        <v>6</v>
      </c>
      <c r="AA705">
        <f t="shared" si="31"/>
        <v>128.4212496358065</v>
      </c>
      <c r="AB705">
        <f t="shared" si="32"/>
        <v>8.5</v>
      </c>
    </row>
    <row r="706" spans="1:28" x14ac:dyDescent="0.3">
      <c r="A706">
        <v>704</v>
      </c>
      <c r="B706">
        <v>704</v>
      </c>
      <c r="C706" t="s">
        <v>728</v>
      </c>
      <c r="D706" s="1">
        <v>42485</v>
      </c>
      <c r="E706">
        <v>231</v>
      </c>
      <c r="F706">
        <v>5.4131760178959603</v>
      </c>
      <c r="G706">
        <v>14.541630591630501</v>
      </c>
      <c r="H706">
        <v>41.125541125541098</v>
      </c>
      <c r="I706">
        <v>3609.9579571874101</v>
      </c>
      <c r="J706">
        <v>15.6275236241879</v>
      </c>
      <c r="K706">
        <v>0</v>
      </c>
      <c r="L706">
        <v>0</v>
      </c>
      <c r="M706">
        <v>0</v>
      </c>
      <c r="N706">
        <v>0</v>
      </c>
      <c r="O706">
        <v>45</v>
      </c>
      <c r="P706">
        <v>37</v>
      </c>
      <c r="Q706">
        <v>0</v>
      </c>
      <c r="R706">
        <v>18</v>
      </c>
      <c r="S706">
        <v>20</v>
      </c>
      <c r="T706">
        <v>10</v>
      </c>
      <c r="U706">
        <v>13</v>
      </c>
      <c r="V706">
        <v>34</v>
      </c>
      <c r="W706">
        <v>54</v>
      </c>
      <c r="X706">
        <v>5</v>
      </c>
      <c r="Y706">
        <v>13</v>
      </c>
      <c r="Z706">
        <f t="shared" si="30"/>
        <v>8</v>
      </c>
      <c r="AA706">
        <f t="shared" si="31"/>
        <v>451.24474464842626</v>
      </c>
      <c r="AB706">
        <f t="shared" si="32"/>
        <v>28.875</v>
      </c>
    </row>
    <row r="707" spans="1:28" x14ac:dyDescent="0.3">
      <c r="A707">
        <v>705</v>
      </c>
      <c r="B707">
        <v>705</v>
      </c>
      <c r="C707" t="s">
        <v>729</v>
      </c>
      <c r="D707" s="1">
        <v>42472</v>
      </c>
      <c r="E707">
        <v>34</v>
      </c>
      <c r="F707">
        <v>4.3709916889568898</v>
      </c>
      <c r="G707">
        <v>12.9843137254901</v>
      </c>
      <c r="H707">
        <v>35.294117647058798</v>
      </c>
      <c r="I707">
        <v>443.06271936839499</v>
      </c>
      <c r="J707">
        <v>13.031256452011601</v>
      </c>
      <c r="K707">
        <v>0</v>
      </c>
      <c r="L707">
        <v>0</v>
      </c>
      <c r="M707">
        <v>11</v>
      </c>
      <c r="N707">
        <v>5</v>
      </c>
      <c r="O707">
        <v>5</v>
      </c>
      <c r="P707">
        <v>0</v>
      </c>
      <c r="Q707">
        <v>8</v>
      </c>
      <c r="R707">
        <v>0</v>
      </c>
      <c r="S707">
        <v>5</v>
      </c>
      <c r="T707">
        <v>0</v>
      </c>
      <c r="U707">
        <v>0</v>
      </c>
      <c r="V707">
        <v>0</v>
      </c>
      <c r="W707">
        <v>0</v>
      </c>
      <c r="X707">
        <v>3</v>
      </c>
      <c r="Y707">
        <v>9</v>
      </c>
      <c r="Z707">
        <f t="shared" ref="Z707:Z770" si="33">Y707-X707</f>
        <v>6</v>
      </c>
      <c r="AA707">
        <f t="shared" ref="AA707:AA770" si="34">IF(Z707=0,"",I707/Z707)</f>
        <v>73.84378656139917</v>
      </c>
      <c r="AB707">
        <f t="shared" ref="AB707:AB770" si="35">IF(Z707=0,"",E707/Z707)</f>
        <v>5.666666666666667</v>
      </c>
    </row>
    <row r="708" spans="1:28" x14ac:dyDescent="0.3">
      <c r="A708">
        <v>706</v>
      </c>
      <c r="B708">
        <v>706</v>
      </c>
      <c r="C708" t="s">
        <v>730</v>
      </c>
      <c r="D708" s="1">
        <v>42482</v>
      </c>
      <c r="E708">
        <v>52</v>
      </c>
      <c r="F708">
        <v>5.6535359454568503</v>
      </c>
      <c r="G708">
        <v>12.680769230769201</v>
      </c>
      <c r="H708">
        <v>19.230769230769202</v>
      </c>
      <c r="I708">
        <v>789.35557700154504</v>
      </c>
      <c r="J708">
        <v>15.179914942337399</v>
      </c>
      <c r="K708">
        <v>0</v>
      </c>
      <c r="L708">
        <v>0</v>
      </c>
      <c r="M708">
        <v>0</v>
      </c>
      <c r="N708">
        <v>17</v>
      </c>
      <c r="O708">
        <v>3</v>
      </c>
      <c r="P708">
        <v>2</v>
      </c>
      <c r="Q708">
        <v>0</v>
      </c>
      <c r="R708">
        <v>0</v>
      </c>
      <c r="S708">
        <v>0</v>
      </c>
      <c r="T708">
        <v>9</v>
      </c>
      <c r="U708">
        <v>5</v>
      </c>
      <c r="V708">
        <v>16</v>
      </c>
      <c r="W708">
        <v>0</v>
      </c>
      <c r="X708">
        <v>4</v>
      </c>
      <c r="Y708">
        <v>12</v>
      </c>
      <c r="Z708">
        <f t="shared" si="33"/>
        <v>8</v>
      </c>
      <c r="AA708">
        <f t="shared" si="34"/>
        <v>98.66944712519313</v>
      </c>
      <c r="AB708">
        <f t="shared" si="35"/>
        <v>6.5</v>
      </c>
    </row>
    <row r="709" spans="1:28" x14ac:dyDescent="0.3">
      <c r="A709">
        <v>707</v>
      </c>
      <c r="B709">
        <v>707</v>
      </c>
      <c r="C709" t="s">
        <v>731</v>
      </c>
      <c r="D709" s="1">
        <v>42484</v>
      </c>
      <c r="E709">
        <v>235</v>
      </c>
      <c r="F709">
        <v>3.8640447028767402</v>
      </c>
      <c r="G709">
        <v>14.2835460992907</v>
      </c>
      <c r="H709">
        <v>37.021276595744602</v>
      </c>
      <c r="I709">
        <v>3160.8052836266202</v>
      </c>
      <c r="J709">
        <v>13.4502352494749</v>
      </c>
      <c r="K709">
        <v>0</v>
      </c>
      <c r="L709">
        <v>0</v>
      </c>
      <c r="M709">
        <v>0</v>
      </c>
      <c r="N709">
        <v>10</v>
      </c>
      <c r="O709">
        <v>52</v>
      </c>
      <c r="P709">
        <v>36</v>
      </c>
      <c r="Q709">
        <v>44</v>
      </c>
      <c r="R709">
        <v>39</v>
      </c>
      <c r="S709">
        <v>5</v>
      </c>
      <c r="T709">
        <v>20</v>
      </c>
      <c r="U709">
        <v>4</v>
      </c>
      <c r="V709">
        <v>15</v>
      </c>
      <c r="W709">
        <v>10</v>
      </c>
      <c r="X709">
        <v>4</v>
      </c>
      <c r="Y709">
        <v>13</v>
      </c>
      <c r="Z709">
        <f t="shared" si="33"/>
        <v>9</v>
      </c>
      <c r="AA709">
        <f t="shared" si="34"/>
        <v>351.20058706962448</v>
      </c>
      <c r="AB709">
        <f t="shared" si="35"/>
        <v>26.111111111111111</v>
      </c>
    </row>
    <row r="710" spans="1:28" x14ac:dyDescent="0.3">
      <c r="A710">
        <v>708</v>
      </c>
      <c r="B710">
        <v>708</v>
      </c>
      <c r="C710" t="s">
        <v>732</v>
      </c>
      <c r="D710" s="1">
        <v>42458</v>
      </c>
      <c r="E710">
        <v>27</v>
      </c>
      <c r="F710">
        <v>2.7960852597038799</v>
      </c>
      <c r="G710">
        <v>11.329012345679001</v>
      </c>
      <c r="H710">
        <v>3.7037037037037002</v>
      </c>
      <c r="I710">
        <v>259.083477062025</v>
      </c>
      <c r="J710">
        <v>9.5956843356305708</v>
      </c>
      <c r="K710">
        <v>27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1</v>
      </c>
      <c r="Z710">
        <f t="shared" si="33"/>
        <v>0</v>
      </c>
      <c r="AA710" t="str">
        <f t="shared" si="34"/>
        <v/>
      </c>
      <c r="AB710" t="str">
        <f t="shared" si="35"/>
        <v/>
      </c>
    </row>
    <row r="711" spans="1:28" x14ac:dyDescent="0.3">
      <c r="A711">
        <v>709</v>
      </c>
      <c r="B711">
        <v>709</v>
      </c>
      <c r="C711" t="s">
        <v>733</v>
      </c>
      <c r="D711" s="1">
        <v>42466</v>
      </c>
      <c r="E711">
        <v>217</v>
      </c>
      <c r="F711">
        <v>4.6002686277381102</v>
      </c>
      <c r="G711">
        <v>14.128955453148899</v>
      </c>
      <c r="H711">
        <v>41.4746543778801</v>
      </c>
      <c r="I711">
        <v>3226.60923662806</v>
      </c>
      <c r="J711">
        <v>14.8691669890694</v>
      </c>
      <c r="K711">
        <v>0</v>
      </c>
      <c r="L711">
        <v>1</v>
      </c>
      <c r="M711">
        <v>30</v>
      </c>
      <c r="N711">
        <v>21</v>
      </c>
      <c r="O711">
        <v>51</v>
      </c>
      <c r="P711">
        <v>14</v>
      </c>
      <c r="Q711">
        <v>12</v>
      </c>
      <c r="R711">
        <v>11</v>
      </c>
      <c r="S711">
        <v>28</v>
      </c>
      <c r="T711">
        <v>23</v>
      </c>
      <c r="U711">
        <v>7</v>
      </c>
      <c r="V711">
        <v>7</v>
      </c>
      <c r="W711">
        <v>12</v>
      </c>
      <c r="X711">
        <v>2</v>
      </c>
      <c r="Y711">
        <v>13</v>
      </c>
      <c r="Z711">
        <f t="shared" si="33"/>
        <v>11</v>
      </c>
      <c r="AA711">
        <f t="shared" si="34"/>
        <v>293.32811242073274</v>
      </c>
      <c r="AB711">
        <f t="shared" si="35"/>
        <v>19.727272727272727</v>
      </c>
    </row>
    <row r="712" spans="1:28" x14ac:dyDescent="0.3">
      <c r="A712">
        <v>710</v>
      </c>
      <c r="B712">
        <v>710</v>
      </c>
      <c r="C712" t="s">
        <v>734</v>
      </c>
      <c r="D712" s="1">
        <v>42465</v>
      </c>
      <c r="E712">
        <v>32</v>
      </c>
      <c r="F712">
        <v>3.1318545180011599</v>
      </c>
      <c r="G712">
        <v>11.0875</v>
      </c>
      <c r="H712">
        <v>31.25</v>
      </c>
      <c r="I712">
        <v>360.784818398639</v>
      </c>
      <c r="J712">
        <v>11.2745255749574</v>
      </c>
      <c r="K712">
        <v>0</v>
      </c>
      <c r="L712">
        <v>23</v>
      </c>
      <c r="M712">
        <v>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>
        <v>3</v>
      </c>
      <c r="Z712">
        <f t="shared" si="33"/>
        <v>1</v>
      </c>
      <c r="AA712">
        <f t="shared" si="34"/>
        <v>360.784818398639</v>
      </c>
      <c r="AB712">
        <f t="shared" si="35"/>
        <v>32</v>
      </c>
    </row>
    <row r="713" spans="1:28" x14ac:dyDescent="0.3">
      <c r="A713">
        <v>711</v>
      </c>
      <c r="B713">
        <v>711</v>
      </c>
      <c r="C713" t="s">
        <v>735</v>
      </c>
      <c r="D713" s="1">
        <v>42461</v>
      </c>
      <c r="E713">
        <v>270</v>
      </c>
      <c r="F713">
        <v>3.9440069520102301</v>
      </c>
      <c r="G713">
        <v>14.118580246913501</v>
      </c>
      <c r="H713">
        <v>45.925925925925903</v>
      </c>
      <c r="I713">
        <v>3840.4680013349098</v>
      </c>
      <c r="J713">
        <v>14.223955560499601</v>
      </c>
      <c r="K713">
        <v>32</v>
      </c>
      <c r="L713">
        <v>44</v>
      </c>
      <c r="M713">
        <v>21</v>
      </c>
      <c r="N713">
        <v>3</v>
      </c>
      <c r="O713">
        <v>12</v>
      </c>
      <c r="P713">
        <v>0</v>
      </c>
      <c r="Q713">
        <v>13</v>
      </c>
      <c r="R713">
        <v>32</v>
      </c>
      <c r="S713">
        <v>10</v>
      </c>
      <c r="T713">
        <v>43</v>
      </c>
      <c r="U713">
        <v>60</v>
      </c>
      <c r="V713">
        <v>0</v>
      </c>
      <c r="W713">
        <v>0</v>
      </c>
      <c r="X713">
        <v>1</v>
      </c>
      <c r="Y713">
        <v>11</v>
      </c>
      <c r="Z713">
        <f t="shared" si="33"/>
        <v>10</v>
      </c>
      <c r="AA713">
        <f t="shared" si="34"/>
        <v>384.04680013349099</v>
      </c>
      <c r="AB713">
        <f t="shared" si="35"/>
        <v>27</v>
      </c>
    </row>
    <row r="714" spans="1:28" x14ac:dyDescent="0.3">
      <c r="A714">
        <v>712</v>
      </c>
      <c r="B714">
        <v>712</v>
      </c>
      <c r="C714" t="s">
        <v>736</v>
      </c>
      <c r="D714" s="1">
        <v>42464</v>
      </c>
      <c r="E714">
        <v>442</v>
      </c>
      <c r="F714">
        <v>4.01864382504235</v>
      </c>
      <c r="G714">
        <v>12.7659502262443</v>
      </c>
      <c r="H714">
        <v>20.3619909502262</v>
      </c>
      <c r="I714">
        <v>5500.0642253698097</v>
      </c>
      <c r="J714">
        <v>12.4435842202936</v>
      </c>
      <c r="K714">
        <v>0</v>
      </c>
      <c r="L714">
        <v>55</v>
      </c>
      <c r="M714">
        <v>45</v>
      </c>
      <c r="N714">
        <v>44</v>
      </c>
      <c r="O714">
        <v>29</v>
      </c>
      <c r="P714">
        <v>40</v>
      </c>
      <c r="Q714">
        <v>43</v>
      </c>
      <c r="R714">
        <v>40</v>
      </c>
      <c r="S714">
        <v>33</v>
      </c>
      <c r="T714">
        <v>31</v>
      </c>
      <c r="U714">
        <v>19</v>
      </c>
      <c r="V714">
        <v>41</v>
      </c>
      <c r="W714">
        <v>22</v>
      </c>
      <c r="X714">
        <v>2</v>
      </c>
      <c r="Y714">
        <v>13</v>
      </c>
      <c r="Z714">
        <f t="shared" si="33"/>
        <v>11</v>
      </c>
      <c r="AA714">
        <f t="shared" si="34"/>
        <v>500.00583866998272</v>
      </c>
      <c r="AB714">
        <f t="shared" si="35"/>
        <v>40.18181818181818</v>
      </c>
    </row>
    <row r="715" spans="1:28" x14ac:dyDescent="0.3">
      <c r="A715">
        <v>713</v>
      </c>
      <c r="B715">
        <v>713</v>
      </c>
      <c r="C715" t="s">
        <v>737</v>
      </c>
      <c r="D715" s="1">
        <v>42490</v>
      </c>
      <c r="E715">
        <v>30</v>
      </c>
      <c r="F715">
        <v>3.5866669980654602</v>
      </c>
      <c r="G715">
        <v>15.688333333333301</v>
      </c>
      <c r="H715">
        <v>63.3333333333333</v>
      </c>
      <c r="I715">
        <v>431.215801384418</v>
      </c>
      <c r="J715">
        <v>14.3738600461472</v>
      </c>
      <c r="K715">
        <v>0</v>
      </c>
      <c r="L715">
        <v>0</v>
      </c>
      <c r="M715">
        <v>0</v>
      </c>
      <c r="N715">
        <v>0</v>
      </c>
      <c r="O715">
        <v>9</v>
      </c>
      <c r="P715">
        <v>5</v>
      </c>
      <c r="Q715">
        <v>0</v>
      </c>
      <c r="R715">
        <v>5</v>
      </c>
      <c r="S715">
        <v>6</v>
      </c>
      <c r="T715">
        <v>0</v>
      </c>
      <c r="U715">
        <v>3</v>
      </c>
      <c r="V715">
        <v>2</v>
      </c>
      <c r="W715">
        <v>0</v>
      </c>
      <c r="X715">
        <v>5</v>
      </c>
      <c r="Y715">
        <v>12</v>
      </c>
      <c r="Z715">
        <f t="shared" si="33"/>
        <v>7</v>
      </c>
      <c r="AA715">
        <f t="shared" si="34"/>
        <v>61.602257340631141</v>
      </c>
      <c r="AB715">
        <f t="shared" si="35"/>
        <v>4.2857142857142856</v>
      </c>
    </row>
    <row r="716" spans="1:28" x14ac:dyDescent="0.3">
      <c r="A716">
        <v>714</v>
      </c>
      <c r="B716">
        <v>714</v>
      </c>
      <c r="C716" t="s">
        <v>738</v>
      </c>
      <c r="D716" s="1">
        <v>42458</v>
      </c>
      <c r="E716">
        <v>223</v>
      </c>
      <c r="F716">
        <v>3.2696884180747299</v>
      </c>
      <c r="G716">
        <v>13.1762331838565</v>
      </c>
      <c r="H716">
        <v>36.771300448430402</v>
      </c>
      <c r="I716">
        <v>2716.3826202387299</v>
      </c>
      <c r="J716">
        <v>12.181087983133301</v>
      </c>
      <c r="K716">
        <v>22</v>
      </c>
      <c r="L716">
        <v>7</v>
      </c>
      <c r="M716">
        <v>19</v>
      </c>
      <c r="N716">
        <v>32</v>
      </c>
      <c r="O716">
        <v>17</v>
      </c>
      <c r="P716">
        <v>14</v>
      </c>
      <c r="Q716">
        <v>0</v>
      </c>
      <c r="R716">
        <v>16</v>
      </c>
      <c r="S716">
        <v>10</v>
      </c>
      <c r="T716">
        <v>26</v>
      </c>
      <c r="U716">
        <v>32</v>
      </c>
      <c r="V716">
        <v>0</v>
      </c>
      <c r="W716">
        <v>28</v>
      </c>
      <c r="X716">
        <v>1</v>
      </c>
      <c r="Y716">
        <v>13</v>
      </c>
      <c r="Z716">
        <f t="shared" si="33"/>
        <v>12</v>
      </c>
      <c r="AA716">
        <f t="shared" si="34"/>
        <v>226.3652183532275</v>
      </c>
      <c r="AB716">
        <f t="shared" si="35"/>
        <v>18.583333333333332</v>
      </c>
    </row>
    <row r="717" spans="1:28" x14ac:dyDescent="0.3">
      <c r="A717">
        <v>715</v>
      </c>
      <c r="B717">
        <v>715</v>
      </c>
      <c r="C717" t="s">
        <v>739</v>
      </c>
      <c r="D717" s="1">
        <v>42501</v>
      </c>
      <c r="E717">
        <v>41</v>
      </c>
      <c r="F717">
        <v>6.5478743444896503</v>
      </c>
      <c r="G717">
        <v>15.698373983739801</v>
      </c>
      <c r="H717">
        <v>41.463414634146297</v>
      </c>
      <c r="I717">
        <v>729.05706946429302</v>
      </c>
      <c r="J717">
        <v>17.781879743031499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13</v>
      </c>
      <c r="R717">
        <v>0</v>
      </c>
      <c r="S717">
        <v>12</v>
      </c>
      <c r="T717">
        <v>9</v>
      </c>
      <c r="U717">
        <v>7</v>
      </c>
      <c r="V717">
        <v>0</v>
      </c>
      <c r="W717">
        <v>0</v>
      </c>
      <c r="X717">
        <v>7</v>
      </c>
      <c r="Y717">
        <v>11</v>
      </c>
      <c r="Z717">
        <f t="shared" si="33"/>
        <v>4</v>
      </c>
      <c r="AA717">
        <f t="shared" si="34"/>
        <v>182.26426736607326</v>
      </c>
      <c r="AB717">
        <f t="shared" si="35"/>
        <v>10.25</v>
      </c>
    </row>
    <row r="718" spans="1:28" x14ac:dyDescent="0.3">
      <c r="A718">
        <v>716</v>
      </c>
      <c r="B718">
        <v>716</v>
      </c>
      <c r="C718" t="s">
        <v>740</v>
      </c>
      <c r="D718" s="1">
        <v>42484</v>
      </c>
      <c r="E718">
        <v>36</v>
      </c>
      <c r="F718">
        <v>3.9602500956223601</v>
      </c>
      <c r="G718">
        <v>14.9375</v>
      </c>
      <c r="H718">
        <v>30.5555555555555</v>
      </c>
      <c r="I718">
        <v>461.25611820891299</v>
      </c>
      <c r="J718">
        <v>12.812669950247599</v>
      </c>
      <c r="K718">
        <v>0</v>
      </c>
      <c r="L718">
        <v>0</v>
      </c>
      <c r="M718">
        <v>0</v>
      </c>
      <c r="N718">
        <v>4</v>
      </c>
      <c r="O718">
        <v>6</v>
      </c>
      <c r="P718">
        <v>19</v>
      </c>
      <c r="Q718">
        <v>7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4</v>
      </c>
      <c r="Y718">
        <v>7</v>
      </c>
      <c r="Z718">
        <f t="shared" si="33"/>
        <v>3</v>
      </c>
      <c r="AA718">
        <f t="shared" si="34"/>
        <v>153.75203940297101</v>
      </c>
      <c r="AB718">
        <f t="shared" si="35"/>
        <v>12</v>
      </c>
    </row>
    <row r="719" spans="1:28" x14ac:dyDescent="0.3">
      <c r="A719">
        <v>717</v>
      </c>
      <c r="B719">
        <v>717</v>
      </c>
      <c r="C719" t="s">
        <v>741</v>
      </c>
      <c r="D719" s="1">
        <v>42490</v>
      </c>
      <c r="E719">
        <v>34</v>
      </c>
      <c r="F719">
        <v>6.7362470110143802</v>
      </c>
      <c r="G719">
        <v>15.796568627450901</v>
      </c>
      <c r="H719">
        <v>35.294117647058798</v>
      </c>
      <c r="I719">
        <v>573.139765636844</v>
      </c>
      <c r="J719">
        <v>16.857051930495398</v>
      </c>
      <c r="K719">
        <v>0</v>
      </c>
      <c r="L719">
        <v>0</v>
      </c>
      <c r="M719">
        <v>0</v>
      </c>
      <c r="N719">
        <v>0</v>
      </c>
      <c r="O719">
        <v>19</v>
      </c>
      <c r="P719">
        <v>0</v>
      </c>
      <c r="Q719">
        <v>0</v>
      </c>
      <c r="R719">
        <v>15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5</v>
      </c>
      <c r="Y719">
        <v>8</v>
      </c>
      <c r="Z719">
        <f t="shared" si="33"/>
        <v>3</v>
      </c>
      <c r="AA719">
        <f t="shared" si="34"/>
        <v>191.04658854561467</v>
      </c>
      <c r="AB719">
        <f t="shared" si="35"/>
        <v>11.333333333333334</v>
      </c>
    </row>
    <row r="720" spans="1:28" x14ac:dyDescent="0.3">
      <c r="A720">
        <v>718</v>
      </c>
      <c r="B720">
        <v>718</v>
      </c>
      <c r="C720" t="s">
        <v>742</v>
      </c>
      <c r="D720" s="1">
        <v>42460</v>
      </c>
      <c r="E720">
        <v>52</v>
      </c>
      <c r="F720">
        <v>5.0287098103283601</v>
      </c>
      <c r="G720">
        <v>13.2528846153846</v>
      </c>
      <c r="H720">
        <v>9.6153846153846096</v>
      </c>
      <c r="I720">
        <v>678.60004245529205</v>
      </c>
      <c r="J720">
        <v>13.0500008164479</v>
      </c>
      <c r="K720">
        <v>4</v>
      </c>
      <c r="L720">
        <v>26</v>
      </c>
      <c r="M720">
        <v>4</v>
      </c>
      <c r="N720">
        <v>10</v>
      </c>
      <c r="O720">
        <v>3</v>
      </c>
      <c r="P720">
        <v>0</v>
      </c>
      <c r="Q720">
        <v>4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8</v>
      </c>
      <c r="Z720">
        <f t="shared" si="33"/>
        <v>7</v>
      </c>
      <c r="AA720">
        <f t="shared" si="34"/>
        <v>96.942863207898867</v>
      </c>
      <c r="AB720">
        <f t="shared" si="35"/>
        <v>7.4285714285714288</v>
      </c>
    </row>
    <row r="721" spans="1:28" x14ac:dyDescent="0.3">
      <c r="A721">
        <v>719</v>
      </c>
      <c r="B721">
        <v>719</v>
      </c>
      <c r="C721" t="s">
        <v>743</v>
      </c>
      <c r="D721" s="1">
        <v>42461</v>
      </c>
      <c r="E721">
        <v>66</v>
      </c>
      <c r="F721">
        <v>3.46256191602731</v>
      </c>
      <c r="G721">
        <v>15.057828282828201</v>
      </c>
      <c r="H721">
        <v>27.272727272727199</v>
      </c>
      <c r="I721">
        <v>790.20124084717895</v>
      </c>
      <c r="J721">
        <v>11.972746073442099</v>
      </c>
      <c r="K721">
        <v>60</v>
      </c>
      <c r="L721">
        <v>5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6</v>
      </c>
      <c r="Z721">
        <f t="shared" si="33"/>
        <v>5</v>
      </c>
      <c r="AA721">
        <f t="shared" si="34"/>
        <v>158.04024816943578</v>
      </c>
      <c r="AB721">
        <f t="shared" si="35"/>
        <v>13.2</v>
      </c>
    </row>
    <row r="722" spans="1:28" x14ac:dyDescent="0.3">
      <c r="A722">
        <v>720</v>
      </c>
      <c r="B722">
        <v>720</v>
      </c>
      <c r="C722" t="s">
        <v>744</v>
      </c>
      <c r="D722" s="1">
        <v>42505</v>
      </c>
      <c r="E722">
        <v>27</v>
      </c>
      <c r="F722">
        <v>5.7357996767941204</v>
      </c>
      <c r="G722">
        <v>13.4185185185185</v>
      </c>
      <c r="H722">
        <v>7.4074074074074003</v>
      </c>
      <c r="I722">
        <v>371.45522533875101</v>
      </c>
      <c r="J722">
        <v>13.7576009384722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3</v>
      </c>
      <c r="R722">
        <v>19</v>
      </c>
      <c r="S722">
        <v>5</v>
      </c>
      <c r="T722">
        <v>0</v>
      </c>
      <c r="U722">
        <v>0</v>
      </c>
      <c r="V722">
        <v>0</v>
      </c>
      <c r="W722">
        <v>0</v>
      </c>
      <c r="X722">
        <v>7</v>
      </c>
      <c r="Y722">
        <v>9</v>
      </c>
      <c r="Z722">
        <f t="shared" si="33"/>
        <v>2</v>
      </c>
      <c r="AA722">
        <f t="shared" si="34"/>
        <v>185.7276126693755</v>
      </c>
      <c r="AB722">
        <f t="shared" si="35"/>
        <v>13.5</v>
      </c>
    </row>
    <row r="723" spans="1:28" x14ac:dyDescent="0.3">
      <c r="A723">
        <v>721</v>
      </c>
      <c r="B723">
        <v>721</v>
      </c>
      <c r="C723" t="s">
        <v>745</v>
      </c>
      <c r="D723" s="1">
        <v>42475</v>
      </c>
      <c r="E723">
        <v>288</v>
      </c>
      <c r="F723">
        <v>3.5666859810025602</v>
      </c>
      <c r="G723">
        <v>14.255844907407401</v>
      </c>
      <c r="H723">
        <v>46.5277777777777</v>
      </c>
      <c r="I723">
        <v>3751.7930360178698</v>
      </c>
      <c r="J723">
        <v>13.027059152839801</v>
      </c>
      <c r="K723">
        <v>0</v>
      </c>
      <c r="L723">
        <v>0</v>
      </c>
      <c r="M723">
        <v>24</v>
      </c>
      <c r="N723">
        <v>22</v>
      </c>
      <c r="O723">
        <v>30</v>
      </c>
      <c r="P723">
        <v>28</v>
      </c>
      <c r="Q723">
        <v>30</v>
      </c>
      <c r="R723">
        <v>22</v>
      </c>
      <c r="S723">
        <v>24</v>
      </c>
      <c r="T723">
        <v>40</v>
      </c>
      <c r="U723">
        <v>35</v>
      </c>
      <c r="V723">
        <v>25</v>
      </c>
      <c r="W723">
        <v>8</v>
      </c>
      <c r="X723">
        <v>3</v>
      </c>
      <c r="Y723">
        <v>13</v>
      </c>
      <c r="Z723">
        <f t="shared" si="33"/>
        <v>10</v>
      </c>
      <c r="AA723">
        <f t="shared" si="34"/>
        <v>375.17930360178696</v>
      </c>
      <c r="AB723">
        <f t="shared" si="35"/>
        <v>28.8</v>
      </c>
    </row>
    <row r="724" spans="1:28" x14ac:dyDescent="0.3">
      <c r="A724">
        <v>722</v>
      </c>
      <c r="B724">
        <v>722</v>
      </c>
      <c r="C724" t="s">
        <v>746</v>
      </c>
      <c r="D724" s="1">
        <v>42477</v>
      </c>
      <c r="E724">
        <v>417</v>
      </c>
      <c r="F724">
        <v>4.9243938389745701</v>
      </c>
      <c r="G724">
        <v>13.3001598721023</v>
      </c>
      <c r="H724">
        <v>35.491606714628297</v>
      </c>
      <c r="I724">
        <v>6090.7865818689597</v>
      </c>
      <c r="J724">
        <v>14.606202834218101</v>
      </c>
      <c r="K724">
        <v>0</v>
      </c>
      <c r="L724">
        <v>0</v>
      </c>
      <c r="M724">
        <v>7</v>
      </c>
      <c r="N724">
        <v>8</v>
      </c>
      <c r="O724">
        <v>35</v>
      </c>
      <c r="P724">
        <v>34</v>
      </c>
      <c r="Q724">
        <v>41</v>
      </c>
      <c r="R724">
        <v>46</v>
      </c>
      <c r="S724">
        <v>65</v>
      </c>
      <c r="T724">
        <v>33</v>
      </c>
      <c r="U724">
        <v>34</v>
      </c>
      <c r="V724">
        <v>61</v>
      </c>
      <c r="W724">
        <v>53</v>
      </c>
      <c r="X724">
        <v>3</v>
      </c>
      <c r="Y724">
        <v>13</v>
      </c>
      <c r="Z724">
        <f t="shared" si="33"/>
        <v>10</v>
      </c>
      <c r="AA724">
        <f t="shared" si="34"/>
        <v>609.07865818689595</v>
      </c>
      <c r="AB724">
        <f t="shared" si="35"/>
        <v>41.7</v>
      </c>
    </row>
    <row r="725" spans="1:28" x14ac:dyDescent="0.3">
      <c r="A725">
        <v>723</v>
      </c>
      <c r="B725">
        <v>723</v>
      </c>
      <c r="C725" t="s">
        <v>747</v>
      </c>
      <c r="D725" s="1">
        <v>42479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-1</v>
      </c>
      <c r="Y725">
        <v>-1</v>
      </c>
      <c r="Z725">
        <f t="shared" si="33"/>
        <v>0</v>
      </c>
      <c r="AA725" t="str">
        <f t="shared" si="34"/>
        <v/>
      </c>
      <c r="AB725" t="str">
        <f t="shared" si="35"/>
        <v/>
      </c>
    </row>
    <row r="726" spans="1:28" x14ac:dyDescent="0.3">
      <c r="A726">
        <v>724</v>
      </c>
      <c r="B726">
        <v>724</v>
      </c>
      <c r="C726" t="s">
        <v>748</v>
      </c>
      <c r="D726" s="1">
        <v>42461</v>
      </c>
      <c r="E726">
        <v>622</v>
      </c>
      <c r="F726">
        <v>6.1736807927133697</v>
      </c>
      <c r="G726">
        <v>16.095444801714901</v>
      </c>
      <c r="H726">
        <v>27.0096463022508</v>
      </c>
      <c r="I726">
        <v>10153.601184470001</v>
      </c>
      <c r="J726">
        <v>16.324117659919601</v>
      </c>
      <c r="K726">
        <v>10</v>
      </c>
      <c r="L726">
        <v>23</v>
      </c>
      <c r="M726">
        <v>8</v>
      </c>
      <c r="N726">
        <v>25</v>
      </c>
      <c r="O726">
        <v>72</v>
      </c>
      <c r="P726">
        <v>87</v>
      </c>
      <c r="Q726">
        <v>76</v>
      </c>
      <c r="R726">
        <v>81</v>
      </c>
      <c r="S726">
        <v>84</v>
      </c>
      <c r="T726">
        <v>65</v>
      </c>
      <c r="U726">
        <v>46</v>
      </c>
      <c r="V726">
        <v>14</v>
      </c>
      <c r="W726">
        <v>31</v>
      </c>
      <c r="X726">
        <v>1</v>
      </c>
      <c r="Y726">
        <v>13</v>
      </c>
      <c r="Z726">
        <f t="shared" si="33"/>
        <v>12</v>
      </c>
      <c r="AA726">
        <f t="shared" si="34"/>
        <v>846.13343203916668</v>
      </c>
      <c r="AB726">
        <f t="shared" si="35"/>
        <v>51.833333333333336</v>
      </c>
    </row>
    <row r="727" spans="1:28" x14ac:dyDescent="0.3">
      <c r="A727">
        <v>725</v>
      </c>
      <c r="B727">
        <v>725</v>
      </c>
      <c r="C727" t="s">
        <v>749</v>
      </c>
      <c r="D727" s="1">
        <v>42459</v>
      </c>
      <c r="E727">
        <v>459</v>
      </c>
      <c r="F727">
        <v>8.9729485717537791</v>
      </c>
      <c r="G727">
        <v>17.214270152505399</v>
      </c>
      <c r="H727">
        <v>33.7690631808278</v>
      </c>
      <c r="I727">
        <v>9458.4967594458903</v>
      </c>
      <c r="J727">
        <v>20.6067467526054</v>
      </c>
      <c r="K727">
        <v>36</v>
      </c>
      <c r="L727">
        <v>3</v>
      </c>
      <c r="M727">
        <v>6</v>
      </c>
      <c r="N727">
        <v>6</v>
      </c>
      <c r="O727">
        <v>6</v>
      </c>
      <c r="P727">
        <v>2</v>
      </c>
      <c r="Q727">
        <v>44</v>
      </c>
      <c r="R727">
        <v>66</v>
      </c>
      <c r="S727">
        <v>57</v>
      </c>
      <c r="T727">
        <v>56</v>
      </c>
      <c r="U727">
        <v>58</v>
      </c>
      <c r="V727">
        <v>62</v>
      </c>
      <c r="W727">
        <v>57</v>
      </c>
      <c r="X727">
        <v>1</v>
      </c>
      <c r="Y727">
        <v>13</v>
      </c>
      <c r="Z727">
        <f t="shared" si="33"/>
        <v>12</v>
      </c>
      <c r="AA727">
        <f t="shared" si="34"/>
        <v>788.20806328715753</v>
      </c>
      <c r="AB727">
        <f t="shared" si="35"/>
        <v>38.25</v>
      </c>
    </row>
    <row r="728" spans="1:28" x14ac:dyDescent="0.3">
      <c r="A728">
        <v>726</v>
      </c>
      <c r="B728">
        <v>726</v>
      </c>
      <c r="C728" t="s">
        <v>750</v>
      </c>
      <c r="D728" s="1">
        <v>42493</v>
      </c>
      <c r="E728">
        <v>260</v>
      </c>
      <c r="F728">
        <v>4.0104113391920801</v>
      </c>
      <c r="G728">
        <v>15.2710897435897</v>
      </c>
      <c r="H728">
        <v>41.923076923076898</v>
      </c>
      <c r="I728">
        <v>3699.05269016076</v>
      </c>
      <c r="J728">
        <v>14.227125731387501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36</v>
      </c>
      <c r="Q728">
        <v>57</v>
      </c>
      <c r="R728">
        <v>36</v>
      </c>
      <c r="S728">
        <v>26</v>
      </c>
      <c r="T728">
        <v>43</v>
      </c>
      <c r="U728">
        <v>14</v>
      </c>
      <c r="V728">
        <v>22</v>
      </c>
      <c r="W728">
        <v>26</v>
      </c>
      <c r="X728">
        <v>6</v>
      </c>
      <c r="Y728">
        <v>13</v>
      </c>
      <c r="Z728">
        <f t="shared" si="33"/>
        <v>7</v>
      </c>
      <c r="AA728">
        <f t="shared" si="34"/>
        <v>528.43609859439425</v>
      </c>
      <c r="AB728">
        <f t="shared" si="35"/>
        <v>37.142857142857146</v>
      </c>
    </row>
    <row r="729" spans="1:28" x14ac:dyDescent="0.3">
      <c r="A729">
        <v>727</v>
      </c>
      <c r="B729">
        <v>727</v>
      </c>
      <c r="C729" t="s">
        <v>751</v>
      </c>
      <c r="D729" s="1">
        <v>42458</v>
      </c>
      <c r="E729">
        <v>515</v>
      </c>
      <c r="F729">
        <v>3.5069565392603201</v>
      </c>
      <c r="G729">
        <v>13.512686084142301</v>
      </c>
      <c r="H729">
        <v>39.223300970873701</v>
      </c>
      <c r="I729">
        <v>6538.2533229936898</v>
      </c>
      <c r="J729">
        <v>12.695637520376099</v>
      </c>
      <c r="K729">
        <v>31</v>
      </c>
      <c r="L729">
        <v>32</v>
      </c>
      <c r="M729">
        <v>12</v>
      </c>
      <c r="N729">
        <v>9</v>
      </c>
      <c r="O729">
        <v>36</v>
      </c>
      <c r="P729">
        <v>82</v>
      </c>
      <c r="Q729">
        <v>30</v>
      </c>
      <c r="R729">
        <v>62</v>
      </c>
      <c r="S729">
        <v>40</v>
      </c>
      <c r="T729">
        <v>29</v>
      </c>
      <c r="U729">
        <v>64</v>
      </c>
      <c r="V729">
        <v>37</v>
      </c>
      <c r="W729">
        <v>51</v>
      </c>
      <c r="X729">
        <v>1</v>
      </c>
      <c r="Y729">
        <v>13</v>
      </c>
      <c r="Z729">
        <f t="shared" si="33"/>
        <v>12</v>
      </c>
      <c r="AA729">
        <f t="shared" si="34"/>
        <v>544.85444358280745</v>
      </c>
      <c r="AB729">
        <f t="shared" si="35"/>
        <v>42.916666666666664</v>
      </c>
    </row>
    <row r="730" spans="1:28" x14ac:dyDescent="0.3">
      <c r="A730">
        <v>728</v>
      </c>
      <c r="B730">
        <v>728</v>
      </c>
      <c r="C730" t="s">
        <v>752</v>
      </c>
      <c r="D730" s="1">
        <v>42502</v>
      </c>
      <c r="E730">
        <v>410</v>
      </c>
      <c r="F730">
        <v>4.0519291804820998</v>
      </c>
      <c r="G730">
        <v>14.0120731707317</v>
      </c>
      <c r="H730">
        <v>43.170731707317003</v>
      </c>
      <c r="I730">
        <v>5701.3505637776898</v>
      </c>
      <c r="J730">
        <v>13.9057330823846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37</v>
      </c>
      <c r="R730">
        <v>35</v>
      </c>
      <c r="S730">
        <v>61</v>
      </c>
      <c r="T730">
        <v>83</v>
      </c>
      <c r="U730">
        <v>63</v>
      </c>
      <c r="V730">
        <v>65</v>
      </c>
      <c r="W730">
        <v>66</v>
      </c>
      <c r="X730">
        <v>7</v>
      </c>
      <c r="Y730">
        <v>13</v>
      </c>
      <c r="Z730">
        <f t="shared" si="33"/>
        <v>6</v>
      </c>
      <c r="AA730">
        <f t="shared" si="34"/>
        <v>950.22509396294834</v>
      </c>
      <c r="AB730">
        <f t="shared" si="35"/>
        <v>68.333333333333329</v>
      </c>
    </row>
    <row r="731" spans="1:28" x14ac:dyDescent="0.3">
      <c r="A731">
        <v>729</v>
      </c>
      <c r="B731">
        <v>729</v>
      </c>
      <c r="C731" t="s">
        <v>753</v>
      </c>
      <c r="D731" s="1">
        <v>42465</v>
      </c>
      <c r="E731">
        <v>206</v>
      </c>
      <c r="F731">
        <v>3.3819779705869899</v>
      </c>
      <c r="G731">
        <v>15.6366504854368</v>
      </c>
      <c r="H731">
        <v>34.951456310679603</v>
      </c>
      <c r="I731">
        <v>2661.7375414745502</v>
      </c>
      <c r="J731">
        <v>12.921056026575499</v>
      </c>
      <c r="K731">
        <v>0</v>
      </c>
      <c r="L731">
        <v>13</v>
      </c>
      <c r="M731">
        <v>10</v>
      </c>
      <c r="N731">
        <v>8</v>
      </c>
      <c r="O731">
        <v>7</v>
      </c>
      <c r="P731">
        <v>5</v>
      </c>
      <c r="Q731">
        <v>6</v>
      </c>
      <c r="R731">
        <v>38</v>
      </c>
      <c r="S731">
        <v>23</v>
      </c>
      <c r="T731">
        <v>22</v>
      </c>
      <c r="U731">
        <v>19</v>
      </c>
      <c r="V731">
        <v>31</v>
      </c>
      <c r="W731">
        <v>24</v>
      </c>
      <c r="X731">
        <v>2</v>
      </c>
      <c r="Y731">
        <v>13</v>
      </c>
      <c r="Z731">
        <f t="shared" si="33"/>
        <v>11</v>
      </c>
      <c r="AA731">
        <f t="shared" si="34"/>
        <v>241.97614013405001</v>
      </c>
      <c r="AB731">
        <f t="shared" si="35"/>
        <v>18.727272727272727</v>
      </c>
    </row>
    <row r="732" spans="1:28" x14ac:dyDescent="0.3">
      <c r="A732">
        <v>730</v>
      </c>
      <c r="B732">
        <v>730</v>
      </c>
      <c r="C732" t="s">
        <v>754</v>
      </c>
      <c r="D732" s="1">
        <v>42461</v>
      </c>
      <c r="E732">
        <v>354</v>
      </c>
      <c r="F732">
        <v>3.9981158012699698</v>
      </c>
      <c r="G732">
        <v>14.2731167608286</v>
      </c>
      <c r="H732">
        <v>23.446327683615799</v>
      </c>
      <c r="I732">
        <v>4475.6288535641897</v>
      </c>
      <c r="J732">
        <v>12.643019360350801</v>
      </c>
      <c r="K732">
        <v>26</v>
      </c>
      <c r="L732">
        <v>21</v>
      </c>
      <c r="M732">
        <v>19</v>
      </c>
      <c r="N732">
        <v>3</v>
      </c>
      <c r="O732">
        <v>37</v>
      </c>
      <c r="P732">
        <v>33</v>
      </c>
      <c r="Q732">
        <v>29</v>
      </c>
      <c r="R732">
        <v>35</v>
      </c>
      <c r="S732">
        <v>33</v>
      </c>
      <c r="T732">
        <v>21</v>
      </c>
      <c r="U732">
        <v>22</v>
      </c>
      <c r="V732">
        <v>16</v>
      </c>
      <c r="W732">
        <v>59</v>
      </c>
      <c r="X732">
        <v>1</v>
      </c>
      <c r="Y732">
        <v>13</v>
      </c>
      <c r="Z732">
        <f t="shared" si="33"/>
        <v>12</v>
      </c>
      <c r="AA732">
        <f t="shared" si="34"/>
        <v>372.96907113034916</v>
      </c>
      <c r="AB732">
        <f t="shared" si="35"/>
        <v>29.5</v>
      </c>
    </row>
    <row r="733" spans="1:28" x14ac:dyDescent="0.3">
      <c r="A733">
        <v>731</v>
      </c>
      <c r="B733">
        <v>731</v>
      </c>
      <c r="C733" t="s">
        <v>755</v>
      </c>
      <c r="D733" s="1">
        <v>42472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-1</v>
      </c>
      <c r="Y733">
        <v>-1</v>
      </c>
      <c r="Z733">
        <f t="shared" si="33"/>
        <v>0</v>
      </c>
      <c r="AA733" t="str">
        <f t="shared" si="34"/>
        <v/>
      </c>
      <c r="AB733" t="str">
        <f t="shared" si="35"/>
        <v/>
      </c>
    </row>
    <row r="734" spans="1:28" x14ac:dyDescent="0.3">
      <c r="A734">
        <v>732</v>
      </c>
      <c r="B734">
        <v>732</v>
      </c>
      <c r="C734" t="s">
        <v>756</v>
      </c>
      <c r="D734" s="1">
        <v>42470</v>
      </c>
      <c r="E734">
        <v>54</v>
      </c>
      <c r="F734">
        <v>5.3946085098607197</v>
      </c>
      <c r="G734">
        <v>16.7398148148148</v>
      </c>
      <c r="H734">
        <v>37.037037037037003</v>
      </c>
      <c r="I734">
        <v>862.55690012779496</v>
      </c>
      <c r="J734">
        <v>15.9732759282925</v>
      </c>
      <c r="K734">
        <v>0</v>
      </c>
      <c r="L734">
        <v>3</v>
      </c>
      <c r="M734">
        <v>4</v>
      </c>
      <c r="N734">
        <v>2</v>
      </c>
      <c r="O734">
        <v>10</v>
      </c>
      <c r="P734">
        <v>9</v>
      </c>
      <c r="Q734">
        <v>0</v>
      </c>
      <c r="R734">
        <v>8</v>
      </c>
      <c r="S734">
        <v>11</v>
      </c>
      <c r="T734">
        <v>6</v>
      </c>
      <c r="U734">
        <v>1</v>
      </c>
      <c r="V734">
        <v>0</v>
      </c>
      <c r="W734">
        <v>0</v>
      </c>
      <c r="X734">
        <v>2</v>
      </c>
      <c r="Y734">
        <v>11</v>
      </c>
      <c r="Z734">
        <f t="shared" si="33"/>
        <v>9</v>
      </c>
      <c r="AA734">
        <f t="shared" si="34"/>
        <v>95.839655569754996</v>
      </c>
      <c r="AB734">
        <f t="shared" si="35"/>
        <v>6</v>
      </c>
    </row>
    <row r="735" spans="1:28" x14ac:dyDescent="0.3">
      <c r="A735">
        <v>733</v>
      </c>
      <c r="B735">
        <v>733</v>
      </c>
      <c r="C735" t="s">
        <v>757</v>
      </c>
      <c r="D735" s="1">
        <v>42500</v>
      </c>
      <c r="E735">
        <v>171</v>
      </c>
      <c r="F735">
        <v>4.5038840156550997</v>
      </c>
      <c r="G735">
        <v>16.100389863547701</v>
      </c>
      <c r="H735">
        <v>49.122807017543799</v>
      </c>
      <c r="I735">
        <v>2685.89419132584</v>
      </c>
      <c r="J735">
        <v>15.7069835750049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2</v>
      </c>
      <c r="R735">
        <v>14</v>
      </c>
      <c r="S735">
        <v>34</v>
      </c>
      <c r="T735">
        <v>34</v>
      </c>
      <c r="U735">
        <v>28</v>
      </c>
      <c r="V735">
        <v>29</v>
      </c>
      <c r="W735">
        <v>30</v>
      </c>
      <c r="X735">
        <v>7</v>
      </c>
      <c r="Y735">
        <v>13</v>
      </c>
      <c r="Z735">
        <f t="shared" si="33"/>
        <v>6</v>
      </c>
      <c r="AA735">
        <f t="shared" si="34"/>
        <v>447.64903188763998</v>
      </c>
      <c r="AB735">
        <f t="shared" si="35"/>
        <v>28.5</v>
      </c>
    </row>
    <row r="736" spans="1:28" x14ac:dyDescent="0.3">
      <c r="A736">
        <v>734</v>
      </c>
      <c r="B736">
        <v>734</v>
      </c>
      <c r="C736" t="s">
        <v>758</v>
      </c>
      <c r="D736" s="1">
        <v>42485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-1</v>
      </c>
      <c r="Y736">
        <v>-1</v>
      </c>
      <c r="Z736">
        <f t="shared" si="33"/>
        <v>0</v>
      </c>
      <c r="AA736" t="str">
        <f t="shared" si="34"/>
        <v/>
      </c>
      <c r="AB736" t="str">
        <f t="shared" si="35"/>
        <v/>
      </c>
    </row>
    <row r="737" spans="1:28" x14ac:dyDescent="0.3">
      <c r="A737">
        <v>735</v>
      </c>
      <c r="B737">
        <v>735</v>
      </c>
      <c r="C737" t="s">
        <v>759</v>
      </c>
      <c r="D737" s="1">
        <v>42472</v>
      </c>
      <c r="E737">
        <v>234</v>
      </c>
      <c r="F737">
        <v>4.2916329558679802</v>
      </c>
      <c r="G737">
        <v>12.572934472934399</v>
      </c>
      <c r="H737">
        <v>38.461538461538403</v>
      </c>
      <c r="I737">
        <v>3141.4190372865</v>
      </c>
      <c r="J737">
        <v>13.4248676807115</v>
      </c>
      <c r="K737">
        <v>0</v>
      </c>
      <c r="L737">
        <v>0</v>
      </c>
      <c r="M737">
        <v>24</v>
      </c>
      <c r="N737">
        <v>27</v>
      </c>
      <c r="O737">
        <v>26</v>
      </c>
      <c r="P737">
        <v>20</v>
      </c>
      <c r="Q737">
        <v>26</v>
      </c>
      <c r="R737">
        <v>23</v>
      </c>
      <c r="S737">
        <v>2</v>
      </c>
      <c r="T737">
        <v>10</v>
      </c>
      <c r="U737">
        <v>24</v>
      </c>
      <c r="V737">
        <v>28</v>
      </c>
      <c r="W737">
        <v>24</v>
      </c>
      <c r="X737">
        <v>3</v>
      </c>
      <c r="Y737">
        <v>13</v>
      </c>
      <c r="Z737">
        <f t="shared" si="33"/>
        <v>10</v>
      </c>
      <c r="AA737">
        <f t="shared" si="34"/>
        <v>314.14190372864999</v>
      </c>
      <c r="AB737">
        <f t="shared" si="35"/>
        <v>23.4</v>
      </c>
    </row>
    <row r="738" spans="1:28" x14ac:dyDescent="0.3">
      <c r="A738">
        <v>736</v>
      </c>
      <c r="B738">
        <v>736</v>
      </c>
      <c r="C738" t="s">
        <v>760</v>
      </c>
      <c r="D738" s="1">
        <v>42473</v>
      </c>
      <c r="E738">
        <v>53</v>
      </c>
      <c r="F738">
        <v>4.5978182548054898</v>
      </c>
      <c r="G738">
        <v>14.717610062893</v>
      </c>
      <c r="H738">
        <v>18.867924528301799</v>
      </c>
      <c r="I738">
        <v>720.79083886458602</v>
      </c>
      <c r="J738">
        <v>13.5998271483884</v>
      </c>
      <c r="K738">
        <v>0</v>
      </c>
      <c r="L738">
        <v>0</v>
      </c>
      <c r="M738">
        <v>15</v>
      </c>
      <c r="N738">
        <v>16</v>
      </c>
      <c r="O738">
        <v>7</v>
      </c>
      <c r="P738">
        <v>12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</v>
      </c>
      <c r="W738">
        <v>0</v>
      </c>
      <c r="X738">
        <v>3</v>
      </c>
      <c r="Y738">
        <v>12</v>
      </c>
      <c r="Z738">
        <f t="shared" si="33"/>
        <v>9</v>
      </c>
      <c r="AA738">
        <f t="shared" si="34"/>
        <v>80.087870984954009</v>
      </c>
      <c r="AB738">
        <f t="shared" si="35"/>
        <v>5.8888888888888893</v>
      </c>
    </row>
    <row r="739" spans="1:28" x14ac:dyDescent="0.3">
      <c r="A739">
        <v>737</v>
      </c>
      <c r="B739">
        <v>737</v>
      </c>
      <c r="C739" t="s">
        <v>761</v>
      </c>
      <c r="D739" s="1">
        <v>42501</v>
      </c>
      <c r="E739">
        <v>41</v>
      </c>
      <c r="F739">
        <v>3.4473001657701201</v>
      </c>
      <c r="G739">
        <v>13.5386178861788</v>
      </c>
      <c r="H739">
        <v>51.219512195121901</v>
      </c>
      <c r="I739">
        <v>570.29218674321896</v>
      </c>
      <c r="J739">
        <v>13.9095655303224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25</v>
      </c>
      <c r="R739">
        <v>9</v>
      </c>
      <c r="S739">
        <v>7</v>
      </c>
      <c r="T739">
        <v>0</v>
      </c>
      <c r="U739">
        <v>0</v>
      </c>
      <c r="V739">
        <v>0</v>
      </c>
      <c r="W739">
        <v>0</v>
      </c>
      <c r="X739">
        <v>7</v>
      </c>
      <c r="Y739">
        <v>9</v>
      </c>
      <c r="Z739">
        <f t="shared" si="33"/>
        <v>2</v>
      </c>
      <c r="AA739">
        <f t="shared" si="34"/>
        <v>285.14609337160948</v>
      </c>
      <c r="AB739">
        <f t="shared" si="35"/>
        <v>20.5</v>
      </c>
    </row>
    <row r="740" spans="1:28" x14ac:dyDescent="0.3">
      <c r="A740">
        <v>738</v>
      </c>
      <c r="B740">
        <v>738</v>
      </c>
      <c r="C740" t="s">
        <v>762</v>
      </c>
      <c r="D740" s="1">
        <v>42490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-1</v>
      </c>
      <c r="Y740">
        <v>-1</v>
      </c>
      <c r="Z740">
        <f t="shared" si="33"/>
        <v>0</v>
      </c>
      <c r="AA740" t="str">
        <f t="shared" si="34"/>
        <v/>
      </c>
      <c r="AB740" t="str">
        <f t="shared" si="35"/>
        <v/>
      </c>
    </row>
    <row r="741" spans="1:28" x14ac:dyDescent="0.3">
      <c r="A741">
        <v>739</v>
      </c>
      <c r="B741">
        <v>739</v>
      </c>
      <c r="C741" t="s">
        <v>763</v>
      </c>
      <c r="D741" s="1">
        <v>42472</v>
      </c>
      <c r="E741">
        <v>43</v>
      </c>
      <c r="F741">
        <v>4.1807258269387297</v>
      </c>
      <c r="G741">
        <v>13.313953488372</v>
      </c>
      <c r="H741">
        <v>11.6279069767441</v>
      </c>
      <c r="I741">
        <v>507.53949476182697</v>
      </c>
      <c r="J741">
        <v>11.803244064228499</v>
      </c>
      <c r="K741">
        <v>0</v>
      </c>
      <c r="L741">
        <v>0</v>
      </c>
      <c r="M741">
        <v>15</v>
      </c>
      <c r="N741">
        <v>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20</v>
      </c>
      <c r="X741">
        <v>3</v>
      </c>
      <c r="Y741">
        <v>13</v>
      </c>
      <c r="Z741">
        <f t="shared" si="33"/>
        <v>10</v>
      </c>
      <c r="AA741">
        <f t="shared" si="34"/>
        <v>50.753949476182697</v>
      </c>
      <c r="AB741">
        <f t="shared" si="35"/>
        <v>4.3</v>
      </c>
    </row>
    <row r="742" spans="1:28" x14ac:dyDescent="0.3">
      <c r="A742">
        <v>740</v>
      </c>
      <c r="B742">
        <v>740</v>
      </c>
      <c r="C742" t="s">
        <v>764</v>
      </c>
      <c r="D742" s="1">
        <v>42477</v>
      </c>
      <c r="E742">
        <v>334</v>
      </c>
      <c r="F742">
        <v>4.01581107113571</v>
      </c>
      <c r="G742">
        <v>13.446856287425099</v>
      </c>
      <c r="H742">
        <v>38.922155688622702</v>
      </c>
      <c r="I742">
        <v>4506.2653615446898</v>
      </c>
      <c r="J742">
        <v>13.4918124597146</v>
      </c>
      <c r="K742">
        <v>0</v>
      </c>
      <c r="L742">
        <v>0</v>
      </c>
      <c r="M742">
        <v>7</v>
      </c>
      <c r="N742">
        <v>12</v>
      </c>
      <c r="O742">
        <v>27</v>
      </c>
      <c r="P742">
        <v>39</v>
      </c>
      <c r="Q742">
        <v>38</v>
      </c>
      <c r="R742">
        <v>23</v>
      </c>
      <c r="S742">
        <v>25</v>
      </c>
      <c r="T742">
        <v>23</v>
      </c>
      <c r="U742">
        <v>52</v>
      </c>
      <c r="V742">
        <v>62</v>
      </c>
      <c r="W742">
        <v>26</v>
      </c>
      <c r="X742">
        <v>3</v>
      </c>
      <c r="Y742">
        <v>13</v>
      </c>
      <c r="Z742">
        <f t="shared" si="33"/>
        <v>10</v>
      </c>
      <c r="AA742">
        <f t="shared" si="34"/>
        <v>450.62653615446897</v>
      </c>
      <c r="AB742">
        <f t="shared" si="35"/>
        <v>33.4</v>
      </c>
    </row>
    <row r="743" spans="1:28" x14ac:dyDescent="0.3">
      <c r="A743">
        <v>741</v>
      </c>
      <c r="B743">
        <v>741</v>
      </c>
      <c r="C743" t="s">
        <v>765</v>
      </c>
      <c r="D743" s="1">
        <v>42477</v>
      </c>
      <c r="E743">
        <v>196</v>
      </c>
      <c r="F743">
        <v>4.2380156854768396</v>
      </c>
      <c r="G743">
        <v>12.759438775510199</v>
      </c>
      <c r="H743">
        <v>33.673469387755098</v>
      </c>
      <c r="I743">
        <v>2574.7380300423301</v>
      </c>
      <c r="J743">
        <v>13.136418520624099</v>
      </c>
      <c r="K743">
        <v>0</v>
      </c>
      <c r="L743">
        <v>0</v>
      </c>
      <c r="M743">
        <v>4</v>
      </c>
      <c r="N743">
        <v>33</v>
      </c>
      <c r="O743">
        <v>19</v>
      </c>
      <c r="P743">
        <v>35</v>
      </c>
      <c r="Q743">
        <v>10</v>
      </c>
      <c r="R743">
        <v>45</v>
      </c>
      <c r="S743">
        <v>9</v>
      </c>
      <c r="T743">
        <v>9</v>
      </c>
      <c r="U743">
        <v>7</v>
      </c>
      <c r="V743">
        <v>20</v>
      </c>
      <c r="W743">
        <v>5</v>
      </c>
      <c r="X743">
        <v>3</v>
      </c>
      <c r="Y743">
        <v>13</v>
      </c>
      <c r="Z743">
        <f t="shared" si="33"/>
        <v>10</v>
      </c>
      <c r="AA743">
        <f t="shared" si="34"/>
        <v>257.47380300423299</v>
      </c>
      <c r="AB743">
        <f t="shared" si="35"/>
        <v>19.600000000000001</v>
      </c>
    </row>
    <row r="744" spans="1:28" x14ac:dyDescent="0.3">
      <c r="A744">
        <v>742</v>
      </c>
      <c r="B744">
        <v>742</v>
      </c>
      <c r="C744" t="s">
        <v>766</v>
      </c>
      <c r="D744" s="1">
        <v>42465</v>
      </c>
      <c r="E744">
        <v>610</v>
      </c>
      <c r="F744">
        <v>3.2361224548419898</v>
      </c>
      <c r="G744">
        <v>13.0270765027322</v>
      </c>
      <c r="H744">
        <v>41.639344262294998</v>
      </c>
      <c r="I744">
        <v>7581.7500378063796</v>
      </c>
      <c r="J744">
        <v>12.4290984226334</v>
      </c>
      <c r="K744">
        <v>0</v>
      </c>
      <c r="L744">
        <v>42</v>
      </c>
      <c r="M744">
        <v>46</v>
      </c>
      <c r="N744">
        <v>49</v>
      </c>
      <c r="O744">
        <v>61</v>
      </c>
      <c r="P744">
        <v>46</v>
      </c>
      <c r="Q744">
        <v>30</v>
      </c>
      <c r="R744">
        <v>66</v>
      </c>
      <c r="S744">
        <v>81</v>
      </c>
      <c r="T744">
        <v>51</v>
      </c>
      <c r="U744">
        <v>46</v>
      </c>
      <c r="V744">
        <v>63</v>
      </c>
      <c r="W744">
        <v>29</v>
      </c>
      <c r="X744">
        <v>2</v>
      </c>
      <c r="Y744">
        <v>13</v>
      </c>
      <c r="Z744">
        <f t="shared" si="33"/>
        <v>11</v>
      </c>
      <c r="AA744">
        <f t="shared" si="34"/>
        <v>689.25000343694364</v>
      </c>
      <c r="AB744">
        <f t="shared" si="35"/>
        <v>55.454545454545453</v>
      </c>
    </row>
    <row r="745" spans="1:28" x14ac:dyDescent="0.3">
      <c r="A745">
        <v>743</v>
      </c>
      <c r="B745">
        <v>743</v>
      </c>
      <c r="C745" t="s">
        <v>767</v>
      </c>
      <c r="D745" s="1">
        <v>42474</v>
      </c>
      <c r="E745">
        <v>482</v>
      </c>
      <c r="F745">
        <v>4.3027019607068597</v>
      </c>
      <c r="G745">
        <v>14.6595435684647</v>
      </c>
      <c r="H745">
        <v>40.456431535269701</v>
      </c>
      <c r="I745">
        <v>6940.7473456893304</v>
      </c>
      <c r="J745">
        <v>14.3998907586915</v>
      </c>
      <c r="K745">
        <v>0</v>
      </c>
      <c r="L745">
        <v>0</v>
      </c>
      <c r="M745">
        <v>23</v>
      </c>
      <c r="N745">
        <v>68</v>
      </c>
      <c r="O745">
        <v>86</v>
      </c>
      <c r="P745">
        <v>60</v>
      </c>
      <c r="Q745">
        <v>84</v>
      </c>
      <c r="R745">
        <v>67</v>
      </c>
      <c r="S745">
        <v>21</v>
      </c>
      <c r="T745">
        <v>0</v>
      </c>
      <c r="U745">
        <v>0</v>
      </c>
      <c r="V745">
        <v>38</v>
      </c>
      <c r="W745">
        <v>35</v>
      </c>
      <c r="X745">
        <v>3</v>
      </c>
      <c r="Y745">
        <v>13</v>
      </c>
      <c r="Z745">
        <f t="shared" si="33"/>
        <v>10</v>
      </c>
      <c r="AA745">
        <f t="shared" si="34"/>
        <v>694.07473456893308</v>
      </c>
      <c r="AB745">
        <f t="shared" si="35"/>
        <v>48.2</v>
      </c>
    </row>
    <row r="746" spans="1:28" x14ac:dyDescent="0.3">
      <c r="A746">
        <v>744</v>
      </c>
      <c r="B746">
        <v>744</v>
      </c>
      <c r="C746" t="s">
        <v>768</v>
      </c>
      <c r="D746" s="1">
        <v>42467</v>
      </c>
      <c r="E746">
        <v>227</v>
      </c>
      <c r="F746">
        <v>3.8191730881113601</v>
      </c>
      <c r="G746">
        <v>13.6857562408223</v>
      </c>
      <c r="H746">
        <v>44.493392070484497</v>
      </c>
      <c r="I746">
        <v>3004.46089268375</v>
      </c>
      <c r="J746">
        <v>13.235510540457</v>
      </c>
      <c r="K746">
        <v>0</v>
      </c>
      <c r="L746">
        <v>24</v>
      </c>
      <c r="M746">
        <v>18</v>
      </c>
      <c r="N746">
        <v>8</v>
      </c>
      <c r="O746">
        <v>22</v>
      </c>
      <c r="P746">
        <v>25</v>
      </c>
      <c r="Q746">
        <v>10</v>
      </c>
      <c r="R746">
        <v>23</v>
      </c>
      <c r="S746">
        <v>7</v>
      </c>
      <c r="T746">
        <v>19</v>
      </c>
      <c r="U746">
        <v>16</v>
      </c>
      <c r="V746">
        <v>34</v>
      </c>
      <c r="W746">
        <v>21</v>
      </c>
      <c r="X746">
        <v>2</v>
      </c>
      <c r="Y746">
        <v>13</v>
      </c>
      <c r="Z746">
        <f t="shared" si="33"/>
        <v>11</v>
      </c>
      <c r="AA746">
        <f t="shared" si="34"/>
        <v>273.13280842579547</v>
      </c>
      <c r="AB746">
        <f t="shared" si="35"/>
        <v>20.636363636363637</v>
      </c>
    </row>
    <row r="747" spans="1:28" x14ac:dyDescent="0.3">
      <c r="A747">
        <v>745</v>
      </c>
      <c r="B747">
        <v>745</v>
      </c>
      <c r="C747" t="s">
        <v>769</v>
      </c>
      <c r="D747" s="1">
        <v>42496</v>
      </c>
      <c r="E747">
        <v>275</v>
      </c>
      <c r="F747">
        <v>6.2760521817526502</v>
      </c>
      <c r="G747">
        <v>14.958060606060601</v>
      </c>
      <c r="H747">
        <v>24.363636363636299</v>
      </c>
      <c r="I747">
        <v>4324.5817343766103</v>
      </c>
      <c r="J747">
        <v>15.7257517613695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23</v>
      </c>
      <c r="Q747">
        <v>45</v>
      </c>
      <c r="R747">
        <v>43</v>
      </c>
      <c r="S747">
        <v>37</v>
      </c>
      <c r="T747">
        <v>24</v>
      </c>
      <c r="U747">
        <v>44</v>
      </c>
      <c r="V747">
        <v>30</v>
      </c>
      <c r="W747">
        <v>29</v>
      </c>
      <c r="X747">
        <v>6</v>
      </c>
      <c r="Y747">
        <v>13</v>
      </c>
      <c r="Z747">
        <f t="shared" si="33"/>
        <v>7</v>
      </c>
      <c r="AA747">
        <f t="shared" si="34"/>
        <v>617.79739062523004</v>
      </c>
      <c r="AB747">
        <f t="shared" si="35"/>
        <v>39.285714285714285</v>
      </c>
    </row>
    <row r="748" spans="1:28" x14ac:dyDescent="0.3">
      <c r="A748">
        <v>746</v>
      </c>
      <c r="B748">
        <v>746</v>
      </c>
      <c r="C748" t="s">
        <v>770</v>
      </c>
      <c r="D748" s="1">
        <v>42467</v>
      </c>
      <c r="E748">
        <v>299</v>
      </c>
      <c r="F748">
        <v>5.0355298437012701</v>
      </c>
      <c r="G748">
        <v>14.7859531772575</v>
      </c>
      <c r="H748">
        <v>25.752508361204001</v>
      </c>
      <c r="I748">
        <v>4251.5815645544099</v>
      </c>
      <c r="J748">
        <v>14.2193363363023</v>
      </c>
      <c r="K748">
        <v>0</v>
      </c>
      <c r="L748">
        <v>21</v>
      </c>
      <c r="M748">
        <v>34</v>
      </c>
      <c r="N748">
        <v>21</v>
      </c>
      <c r="O748">
        <v>18</v>
      </c>
      <c r="P748">
        <v>18</v>
      </c>
      <c r="Q748">
        <v>42</v>
      </c>
      <c r="R748">
        <v>17</v>
      </c>
      <c r="S748">
        <v>52</v>
      </c>
      <c r="T748">
        <v>37</v>
      </c>
      <c r="U748">
        <v>39</v>
      </c>
      <c r="V748">
        <v>0</v>
      </c>
      <c r="W748">
        <v>0</v>
      </c>
      <c r="X748">
        <v>2</v>
      </c>
      <c r="Y748">
        <v>11</v>
      </c>
      <c r="Z748">
        <f t="shared" si="33"/>
        <v>9</v>
      </c>
      <c r="AA748">
        <f t="shared" si="34"/>
        <v>472.39795161715665</v>
      </c>
      <c r="AB748">
        <f t="shared" si="35"/>
        <v>33.222222222222221</v>
      </c>
    </row>
    <row r="749" spans="1:28" x14ac:dyDescent="0.3">
      <c r="A749">
        <v>747</v>
      </c>
      <c r="B749">
        <v>747</v>
      </c>
      <c r="C749" t="s">
        <v>771</v>
      </c>
      <c r="D749" s="1">
        <v>42479</v>
      </c>
      <c r="E749">
        <v>58</v>
      </c>
      <c r="F749">
        <v>8.25254773535349</v>
      </c>
      <c r="G749">
        <v>19.552873563218299</v>
      </c>
      <c r="H749">
        <v>29.310344827586199</v>
      </c>
      <c r="I749">
        <v>1166.1402640368101</v>
      </c>
      <c r="J749">
        <v>20.105866621324299</v>
      </c>
      <c r="K749">
        <v>0</v>
      </c>
      <c r="L749">
        <v>0</v>
      </c>
      <c r="M749">
        <v>0</v>
      </c>
      <c r="N749">
        <v>17</v>
      </c>
      <c r="O749">
        <v>5</v>
      </c>
      <c r="P749">
        <v>13</v>
      </c>
      <c r="Q749">
        <v>4</v>
      </c>
      <c r="R749">
        <v>0</v>
      </c>
      <c r="S749">
        <v>17</v>
      </c>
      <c r="T749">
        <v>2</v>
      </c>
      <c r="U749">
        <v>0</v>
      </c>
      <c r="V749">
        <v>0</v>
      </c>
      <c r="W749">
        <v>0</v>
      </c>
      <c r="X749">
        <v>4</v>
      </c>
      <c r="Y749">
        <v>10</v>
      </c>
      <c r="Z749">
        <f t="shared" si="33"/>
        <v>6</v>
      </c>
      <c r="AA749">
        <f t="shared" si="34"/>
        <v>194.35671067280168</v>
      </c>
      <c r="AB749">
        <f t="shared" si="35"/>
        <v>9.6666666666666661</v>
      </c>
    </row>
    <row r="750" spans="1:28" x14ac:dyDescent="0.3">
      <c r="A750">
        <v>748</v>
      </c>
      <c r="B750">
        <v>748</v>
      </c>
      <c r="C750" t="s">
        <v>772</v>
      </c>
      <c r="D750" s="1">
        <v>42474</v>
      </c>
      <c r="E750">
        <v>70</v>
      </c>
      <c r="F750">
        <v>8.1180572692621098</v>
      </c>
      <c r="G750">
        <v>16.567380952380901</v>
      </c>
      <c r="H750">
        <v>15.714285714285699</v>
      </c>
      <c r="I750">
        <v>1257.16680046892</v>
      </c>
      <c r="J750">
        <v>17.959525720984701</v>
      </c>
      <c r="K750">
        <v>0</v>
      </c>
      <c r="L750">
        <v>0</v>
      </c>
      <c r="M750">
        <v>9</v>
      </c>
      <c r="N750">
        <v>21</v>
      </c>
      <c r="O750">
        <v>7</v>
      </c>
      <c r="P750">
        <v>4</v>
      </c>
      <c r="Q750">
        <v>4</v>
      </c>
      <c r="R750">
        <v>4</v>
      </c>
      <c r="S750">
        <v>7</v>
      </c>
      <c r="T750">
        <v>3</v>
      </c>
      <c r="U750">
        <v>3</v>
      </c>
      <c r="V750">
        <v>8</v>
      </c>
      <c r="W750">
        <v>0</v>
      </c>
      <c r="X750">
        <v>3</v>
      </c>
      <c r="Y750">
        <v>12</v>
      </c>
      <c r="Z750">
        <f t="shared" si="33"/>
        <v>9</v>
      </c>
      <c r="AA750">
        <f t="shared" si="34"/>
        <v>139.68520005210223</v>
      </c>
      <c r="AB750">
        <f t="shared" si="35"/>
        <v>7.7777777777777777</v>
      </c>
    </row>
    <row r="751" spans="1:28" x14ac:dyDescent="0.3">
      <c r="A751">
        <v>749</v>
      </c>
      <c r="B751">
        <v>749</v>
      </c>
      <c r="C751" t="s">
        <v>773</v>
      </c>
      <c r="D751" s="1">
        <v>42474</v>
      </c>
      <c r="E751">
        <v>197</v>
      </c>
      <c r="F751">
        <v>4.9319836570769402</v>
      </c>
      <c r="G751">
        <v>11.9460236886632</v>
      </c>
      <c r="H751">
        <v>21.3197969543147</v>
      </c>
      <c r="I751">
        <v>2654.5520236825801</v>
      </c>
      <c r="J751">
        <v>13.474883368947101</v>
      </c>
      <c r="K751">
        <v>0</v>
      </c>
      <c r="L751">
        <v>0</v>
      </c>
      <c r="M751">
        <v>14</v>
      </c>
      <c r="N751">
        <v>18</v>
      </c>
      <c r="O751">
        <v>36</v>
      </c>
      <c r="P751">
        <v>0</v>
      </c>
      <c r="Q751">
        <v>30</v>
      </c>
      <c r="R751">
        <v>5</v>
      </c>
      <c r="S751">
        <v>28</v>
      </c>
      <c r="T751">
        <v>0</v>
      </c>
      <c r="U751">
        <v>17</v>
      </c>
      <c r="V751">
        <v>16</v>
      </c>
      <c r="W751">
        <v>33</v>
      </c>
      <c r="X751">
        <v>3</v>
      </c>
      <c r="Y751">
        <v>13</v>
      </c>
      <c r="Z751">
        <f t="shared" si="33"/>
        <v>10</v>
      </c>
      <c r="AA751">
        <f t="shared" si="34"/>
        <v>265.45520236825803</v>
      </c>
      <c r="AB751">
        <f t="shared" si="35"/>
        <v>19.7</v>
      </c>
    </row>
    <row r="752" spans="1:28" x14ac:dyDescent="0.3">
      <c r="A752">
        <v>750</v>
      </c>
      <c r="B752">
        <v>750</v>
      </c>
      <c r="C752" t="s">
        <v>774</v>
      </c>
      <c r="D752" s="1">
        <v>42487</v>
      </c>
      <c r="E752">
        <v>65</v>
      </c>
      <c r="F752">
        <v>2.9159684189696402</v>
      </c>
      <c r="G752">
        <v>13.207435897435801</v>
      </c>
      <c r="H752">
        <v>21.538461538461501</v>
      </c>
      <c r="I752">
        <v>699.70216639222701</v>
      </c>
      <c r="J752">
        <v>10.764648713726499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-1</v>
      </c>
      <c r="Y752">
        <v>-1</v>
      </c>
      <c r="Z752">
        <f t="shared" si="33"/>
        <v>0</v>
      </c>
      <c r="AA752" t="str">
        <f t="shared" si="34"/>
        <v/>
      </c>
      <c r="AB752" t="str">
        <f t="shared" si="35"/>
        <v/>
      </c>
    </row>
    <row r="753" spans="1:28" x14ac:dyDescent="0.3">
      <c r="A753">
        <v>751</v>
      </c>
      <c r="B753">
        <v>751</v>
      </c>
      <c r="C753" t="s">
        <v>775</v>
      </c>
      <c r="D753" s="1">
        <v>42478</v>
      </c>
      <c r="E753">
        <v>191</v>
      </c>
      <c r="F753">
        <v>3.2894301504496299</v>
      </c>
      <c r="G753">
        <v>13.9343804537521</v>
      </c>
      <c r="H753">
        <v>49.214659685863801</v>
      </c>
      <c r="I753">
        <v>2446.7777183534799</v>
      </c>
      <c r="J753">
        <v>12.810354546353301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29</v>
      </c>
      <c r="R753">
        <v>19</v>
      </c>
      <c r="S753">
        <v>13</v>
      </c>
      <c r="T753">
        <v>26</v>
      </c>
      <c r="U753">
        <v>27</v>
      </c>
      <c r="V753">
        <v>36</v>
      </c>
      <c r="W753">
        <v>41</v>
      </c>
      <c r="X753">
        <v>7</v>
      </c>
      <c r="Y753">
        <v>13</v>
      </c>
      <c r="Z753">
        <f t="shared" si="33"/>
        <v>6</v>
      </c>
      <c r="AA753">
        <f t="shared" si="34"/>
        <v>407.79628639224666</v>
      </c>
      <c r="AB753">
        <f t="shared" si="35"/>
        <v>31.833333333333332</v>
      </c>
    </row>
    <row r="754" spans="1:28" x14ac:dyDescent="0.3">
      <c r="A754">
        <v>752</v>
      </c>
      <c r="B754">
        <v>752</v>
      </c>
      <c r="C754" t="s">
        <v>776</v>
      </c>
      <c r="D754" s="1">
        <v>42458</v>
      </c>
      <c r="E754">
        <v>39</v>
      </c>
      <c r="F754">
        <v>3.3724128986783199</v>
      </c>
      <c r="G754">
        <v>13.533333333333299</v>
      </c>
      <c r="H754">
        <v>15.3846153846153</v>
      </c>
      <c r="I754">
        <v>452.01409124340802</v>
      </c>
      <c r="J754">
        <v>11.5901049036771</v>
      </c>
      <c r="K754">
        <v>12</v>
      </c>
      <c r="L754">
        <v>5</v>
      </c>
      <c r="M754">
        <v>7</v>
      </c>
      <c r="N754">
        <v>4</v>
      </c>
      <c r="O754">
        <v>2</v>
      </c>
      <c r="P754">
        <v>4</v>
      </c>
      <c r="Q754">
        <v>1</v>
      </c>
      <c r="R754">
        <v>0</v>
      </c>
      <c r="S754">
        <v>2</v>
      </c>
      <c r="T754">
        <v>0</v>
      </c>
      <c r="U754">
        <v>1</v>
      </c>
      <c r="V754">
        <v>1</v>
      </c>
      <c r="W754">
        <v>0</v>
      </c>
      <c r="X754">
        <v>1</v>
      </c>
      <c r="Y754">
        <v>12</v>
      </c>
      <c r="Z754">
        <f t="shared" si="33"/>
        <v>11</v>
      </c>
      <c r="AA754">
        <f t="shared" si="34"/>
        <v>41.092190113037091</v>
      </c>
      <c r="AB754">
        <f t="shared" si="35"/>
        <v>3.5454545454545454</v>
      </c>
    </row>
    <row r="755" spans="1:28" x14ac:dyDescent="0.3">
      <c r="A755">
        <v>753</v>
      </c>
      <c r="B755">
        <v>753</v>
      </c>
      <c r="C755" t="s">
        <v>777</v>
      </c>
      <c r="D755" s="1">
        <v>42474</v>
      </c>
      <c r="E755">
        <v>412</v>
      </c>
      <c r="F755">
        <v>4.4955322093685801</v>
      </c>
      <c r="G755">
        <v>16.410639158576</v>
      </c>
      <c r="H755">
        <v>30.339805825242699</v>
      </c>
      <c r="I755">
        <v>5796.9361628317502</v>
      </c>
      <c r="J755">
        <v>14.0702334049314</v>
      </c>
      <c r="K755">
        <v>0</v>
      </c>
      <c r="L755">
        <v>0</v>
      </c>
      <c r="M755">
        <v>3</v>
      </c>
      <c r="N755">
        <v>22</v>
      </c>
      <c r="O755">
        <v>38</v>
      </c>
      <c r="P755">
        <v>45</v>
      </c>
      <c r="Q755">
        <v>32</v>
      </c>
      <c r="R755">
        <v>65</v>
      </c>
      <c r="S755">
        <v>29</v>
      </c>
      <c r="T755">
        <v>23</v>
      </c>
      <c r="U755">
        <v>53</v>
      </c>
      <c r="V755">
        <v>49</v>
      </c>
      <c r="W755">
        <v>53</v>
      </c>
      <c r="X755">
        <v>3</v>
      </c>
      <c r="Y755">
        <v>13</v>
      </c>
      <c r="Z755">
        <f t="shared" si="33"/>
        <v>10</v>
      </c>
      <c r="AA755">
        <f t="shared" si="34"/>
        <v>579.69361628317506</v>
      </c>
      <c r="AB755">
        <f t="shared" si="35"/>
        <v>41.2</v>
      </c>
    </row>
    <row r="756" spans="1:28" x14ac:dyDescent="0.3">
      <c r="A756">
        <v>754</v>
      </c>
      <c r="B756">
        <v>754</v>
      </c>
      <c r="C756" t="s">
        <v>778</v>
      </c>
      <c r="D756" s="1">
        <v>42493</v>
      </c>
      <c r="E756">
        <v>54</v>
      </c>
      <c r="F756">
        <v>3.5362782718841701</v>
      </c>
      <c r="G756">
        <v>15.2629629629629</v>
      </c>
      <c r="H756">
        <v>38.8888888888888</v>
      </c>
      <c r="I756">
        <v>684.43906034979102</v>
      </c>
      <c r="J756">
        <v>12.674797413885001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27</v>
      </c>
      <c r="Q756">
        <v>27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6</v>
      </c>
      <c r="Y756">
        <v>7</v>
      </c>
      <c r="Z756">
        <f t="shared" si="33"/>
        <v>1</v>
      </c>
      <c r="AA756">
        <f t="shared" si="34"/>
        <v>684.43906034979102</v>
      </c>
      <c r="AB756">
        <f t="shared" si="35"/>
        <v>54</v>
      </c>
    </row>
    <row r="757" spans="1:28" x14ac:dyDescent="0.3">
      <c r="A757">
        <v>755</v>
      </c>
      <c r="B757">
        <v>755</v>
      </c>
      <c r="C757" t="s">
        <v>779</v>
      </c>
      <c r="D757" s="1">
        <v>42494</v>
      </c>
      <c r="E757">
        <v>34</v>
      </c>
      <c r="F757">
        <v>4.1980490358122697</v>
      </c>
      <c r="G757">
        <v>15.5274509803921</v>
      </c>
      <c r="H757">
        <v>29.411764705882302</v>
      </c>
      <c r="I757">
        <v>434.60618790622198</v>
      </c>
      <c r="J757">
        <v>12.7825349384183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7</v>
      </c>
      <c r="R757">
        <v>5</v>
      </c>
      <c r="S757">
        <v>4</v>
      </c>
      <c r="T757">
        <v>2</v>
      </c>
      <c r="U757">
        <v>3</v>
      </c>
      <c r="V757">
        <v>2</v>
      </c>
      <c r="W757">
        <v>9</v>
      </c>
      <c r="X757">
        <v>6</v>
      </c>
      <c r="Y757">
        <v>13</v>
      </c>
      <c r="Z757">
        <f t="shared" si="33"/>
        <v>7</v>
      </c>
      <c r="AA757">
        <f t="shared" si="34"/>
        <v>62.086598272317424</v>
      </c>
      <c r="AB757">
        <f t="shared" si="35"/>
        <v>4.8571428571428568</v>
      </c>
    </row>
    <row r="758" spans="1:28" x14ac:dyDescent="0.3">
      <c r="A758">
        <v>756</v>
      </c>
      <c r="B758">
        <v>756</v>
      </c>
      <c r="C758" t="s">
        <v>780</v>
      </c>
      <c r="D758" s="1">
        <v>42495</v>
      </c>
      <c r="E758">
        <v>35</v>
      </c>
      <c r="F758">
        <v>5.3630680900244796</v>
      </c>
      <c r="G758">
        <v>17.265238095238001</v>
      </c>
      <c r="H758">
        <v>62.857142857142797</v>
      </c>
      <c r="I758">
        <v>632.18449196772099</v>
      </c>
      <c r="J758">
        <v>18.0624140562206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6</v>
      </c>
      <c r="Q758">
        <v>13</v>
      </c>
      <c r="R758">
        <v>16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6</v>
      </c>
      <c r="Y758">
        <v>8</v>
      </c>
      <c r="Z758">
        <f t="shared" si="33"/>
        <v>2</v>
      </c>
      <c r="AA758">
        <f t="shared" si="34"/>
        <v>316.09224598386049</v>
      </c>
      <c r="AB758">
        <f t="shared" si="35"/>
        <v>17.5</v>
      </c>
    </row>
    <row r="759" spans="1:28" x14ac:dyDescent="0.3">
      <c r="A759">
        <v>757</v>
      </c>
      <c r="B759">
        <v>757</v>
      </c>
      <c r="C759" t="s">
        <v>781</v>
      </c>
      <c r="D759" s="1">
        <v>42468</v>
      </c>
      <c r="E759">
        <v>560</v>
      </c>
      <c r="F759">
        <v>4.3196478947003998</v>
      </c>
      <c r="G759">
        <v>14.031874999999999</v>
      </c>
      <c r="H759">
        <v>30.714285714285701</v>
      </c>
      <c r="I759">
        <v>7453.0469965234197</v>
      </c>
      <c r="J759">
        <v>13.3090124937918</v>
      </c>
      <c r="K759">
        <v>0</v>
      </c>
      <c r="L759">
        <v>18</v>
      </c>
      <c r="M759">
        <v>43</v>
      </c>
      <c r="N759">
        <v>57</v>
      </c>
      <c r="O759">
        <v>52</v>
      </c>
      <c r="P759">
        <v>53</v>
      </c>
      <c r="Q759">
        <v>28</v>
      </c>
      <c r="R759">
        <v>28</v>
      </c>
      <c r="S759">
        <v>66</v>
      </c>
      <c r="T759">
        <v>45</v>
      </c>
      <c r="U759">
        <v>64</v>
      </c>
      <c r="V759">
        <v>56</v>
      </c>
      <c r="W759">
        <v>50</v>
      </c>
      <c r="X759">
        <v>2</v>
      </c>
      <c r="Y759">
        <v>13</v>
      </c>
      <c r="Z759">
        <f t="shared" si="33"/>
        <v>11</v>
      </c>
      <c r="AA759">
        <f t="shared" si="34"/>
        <v>677.54972695667448</v>
      </c>
      <c r="AB759">
        <f t="shared" si="35"/>
        <v>50.909090909090907</v>
      </c>
    </row>
    <row r="760" spans="1:28" x14ac:dyDescent="0.3">
      <c r="A760">
        <v>758</v>
      </c>
      <c r="B760">
        <v>758</v>
      </c>
      <c r="C760" t="s">
        <v>782</v>
      </c>
      <c r="D760" s="1">
        <v>42489</v>
      </c>
      <c r="E760">
        <v>28</v>
      </c>
      <c r="F760">
        <v>2.9966365981440402</v>
      </c>
      <c r="G760">
        <v>11.597619047619</v>
      </c>
      <c r="H760">
        <v>35.714285714285701</v>
      </c>
      <c r="I760">
        <v>324.95064309799801</v>
      </c>
      <c r="J760">
        <v>11.6053801106428</v>
      </c>
      <c r="K760">
        <v>0</v>
      </c>
      <c r="L760">
        <v>0</v>
      </c>
      <c r="M760">
        <v>0</v>
      </c>
      <c r="N760">
        <v>0</v>
      </c>
      <c r="O760">
        <v>9</v>
      </c>
      <c r="P760">
        <v>14</v>
      </c>
      <c r="Q760">
        <v>0</v>
      </c>
      <c r="R760">
        <v>0</v>
      </c>
      <c r="S760">
        <v>0</v>
      </c>
      <c r="T760">
        <v>0</v>
      </c>
      <c r="U760">
        <v>5</v>
      </c>
      <c r="V760">
        <v>0</v>
      </c>
      <c r="W760">
        <v>0</v>
      </c>
      <c r="X760">
        <v>5</v>
      </c>
      <c r="Y760">
        <v>11</v>
      </c>
      <c r="Z760">
        <f t="shared" si="33"/>
        <v>6</v>
      </c>
      <c r="AA760">
        <f t="shared" si="34"/>
        <v>54.158440516333002</v>
      </c>
      <c r="AB760">
        <f t="shared" si="35"/>
        <v>4.666666666666667</v>
      </c>
    </row>
    <row r="761" spans="1:28" x14ac:dyDescent="0.3">
      <c r="A761">
        <v>759</v>
      </c>
      <c r="B761">
        <v>759</v>
      </c>
      <c r="C761" t="s">
        <v>783</v>
      </c>
      <c r="D761" s="1">
        <v>42474</v>
      </c>
      <c r="E761">
        <v>330</v>
      </c>
      <c r="F761">
        <v>3.7830057192652999</v>
      </c>
      <c r="G761">
        <v>14.6497474747474</v>
      </c>
      <c r="H761">
        <v>31.515151515151501</v>
      </c>
      <c r="I761">
        <v>4248.9168072636303</v>
      </c>
      <c r="J761">
        <v>12.8755054765564</v>
      </c>
      <c r="K761">
        <v>0</v>
      </c>
      <c r="L761">
        <v>0</v>
      </c>
      <c r="M761">
        <v>31</v>
      </c>
      <c r="N761">
        <v>26</v>
      </c>
      <c r="O761">
        <v>22</v>
      </c>
      <c r="P761">
        <v>39</v>
      </c>
      <c r="Q761">
        <v>30</v>
      </c>
      <c r="R761">
        <v>31</v>
      </c>
      <c r="S761">
        <v>37</v>
      </c>
      <c r="T761">
        <v>33</v>
      </c>
      <c r="U761">
        <v>21</v>
      </c>
      <c r="V761">
        <v>29</v>
      </c>
      <c r="W761">
        <v>31</v>
      </c>
      <c r="X761">
        <v>3</v>
      </c>
      <c r="Y761">
        <v>13</v>
      </c>
      <c r="Z761">
        <f t="shared" si="33"/>
        <v>10</v>
      </c>
      <c r="AA761">
        <f t="shared" si="34"/>
        <v>424.89168072636301</v>
      </c>
      <c r="AB761">
        <f t="shared" si="35"/>
        <v>33</v>
      </c>
    </row>
    <row r="762" spans="1:28" x14ac:dyDescent="0.3">
      <c r="A762">
        <v>760</v>
      </c>
      <c r="B762">
        <v>760</v>
      </c>
      <c r="C762" t="s">
        <v>784</v>
      </c>
      <c r="D762" s="1">
        <v>42466</v>
      </c>
      <c r="E762">
        <v>534</v>
      </c>
      <c r="F762">
        <v>3.8192209810437499</v>
      </c>
      <c r="G762">
        <v>14.033863920099799</v>
      </c>
      <c r="H762">
        <v>36.891385767790197</v>
      </c>
      <c r="I762">
        <v>7077.3950409039298</v>
      </c>
      <c r="J762">
        <v>13.2535487657376</v>
      </c>
      <c r="K762">
        <v>0</v>
      </c>
      <c r="L762">
        <v>32</v>
      </c>
      <c r="M762">
        <v>20</v>
      </c>
      <c r="N762">
        <v>0</v>
      </c>
      <c r="O762">
        <v>76</v>
      </c>
      <c r="P762">
        <v>51</v>
      </c>
      <c r="Q762">
        <v>48</v>
      </c>
      <c r="R762">
        <v>56</v>
      </c>
      <c r="S762">
        <v>40</v>
      </c>
      <c r="T762">
        <v>81</v>
      </c>
      <c r="U762">
        <v>66</v>
      </c>
      <c r="V762">
        <v>39</v>
      </c>
      <c r="W762">
        <v>25</v>
      </c>
      <c r="X762">
        <v>2</v>
      </c>
      <c r="Y762">
        <v>13</v>
      </c>
      <c r="Z762">
        <f t="shared" si="33"/>
        <v>11</v>
      </c>
      <c r="AA762">
        <f t="shared" si="34"/>
        <v>643.39954917308455</v>
      </c>
      <c r="AB762">
        <f t="shared" si="35"/>
        <v>48.545454545454547</v>
      </c>
    </row>
    <row r="763" spans="1:28" x14ac:dyDescent="0.3">
      <c r="A763">
        <v>761</v>
      </c>
      <c r="B763">
        <v>761</v>
      </c>
      <c r="C763" t="s">
        <v>785</v>
      </c>
      <c r="D763" s="1">
        <v>42471</v>
      </c>
      <c r="E763">
        <v>53</v>
      </c>
      <c r="F763">
        <v>3.59783021329967</v>
      </c>
      <c r="G763">
        <v>8.9632075471698105</v>
      </c>
      <c r="H763">
        <v>22.641509433962199</v>
      </c>
      <c r="I763">
        <v>581.23205473672397</v>
      </c>
      <c r="J763">
        <v>10.966642542202299</v>
      </c>
      <c r="K763">
        <v>0</v>
      </c>
      <c r="L763">
        <v>0</v>
      </c>
      <c r="M763">
        <v>35</v>
      </c>
      <c r="N763">
        <v>18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3</v>
      </c>
      <c r="Y763">
        <v>4</v>
      </c>
      <c r="Z763">
        <f t="shared" si="33"/>
        <v>1</v>
      </c>
      <c r="AA763">
        <f t="shared" si="34"/>
        <v>581.23205473672397</v>
      </c>
      <c r="AB763">
        <f t="shared" si="35"/>
        <v>53</v>
      </c>
    </row>
    <row r="764" spans="1:28" x14ac:dyDescent="0.3">
      <c r="A764">
        <v>762</v>
      </c>
      <c r="B764">
        <v>762</v>
      </c>
      <c r="C764" t="s">
        <v>786</v>
      </c>
      <c r="D764" s="1">
        <v>42466</v>
      </c>
      <c r="E764">
        <v>31</v>
      </c>
      <c r="F764">
        <v>6.9185043598317399</v>
      </c>
      <c r="G764">
        <v>17.2790322580645</v>
      </c>
      <c r="H764">
        <v>16.129032258064498</v>
      </c>
      <c r="I764">
        <v>508.07087914817998</v>
      </c>
      <c r="J764">
        <v>16.3893831983284</v>
      </c>
      <c r="K764">
        <v>0</v>
      </c>
      <c r="L764">
        <v>6</v>
      </c>
      <c r="M764">
        <v>13</v>
      </c>
      <c r="N764">
        <v>12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>
        <v>4</v>
      </c>
      <c r="Z764">
        <f t="shared" si="33"/>
        <v>2</v>
      </c>
      <c r="AA764">
        <f t="shared" si="34"/>
        <v>254.03543957408999</v>
      </c>
      <c r="AB764">
        <f t="shared" si="35"/>
        <v>15.5</v>
      </c>
    </row>
    <row r="765" spans="1:28" x14ac:dyDescent="0.3">
      <c r="A765">
        <v>763</v>
      </c>
      <c r="B765">
        <v>763</v>
      </c>
      <c r="C765" t="s">
        <v>787</v>
      </c>
      <c r="D765" s="1">
        <v>42469</v>
      </c>
      <c r="E765">
        <v>31</v>
      </c>
      <c r="F765">
        <v>5.0301726574348002</v>
      </c>
      <c r="G765">
        <v>18.134946236559099</v>
      </c>
      <c r="H765">
        <v>12.9032258064516</v>
      </c>
      <c r="I765">
        <v>433.034437929006</v>
      </c>
      <c r="J765">
        <v>13.968852836419501</v>
      </c>
      <c r="K765">
        <v>0</v>
      </c>
      <c r="L765">
        <v>5</v>
      </c>
      <c r="M765">
        <v>0</v>
      </c>
      <c r="N765">
        <v>4</v>
      </c>
      <c r="O765">
        <v>6</v>
      </c>
      <c r="P765">
        <v>1</v>
      </c>
      <c r="Q765">
        <v>5</v>
      </c>
      <c r="R765">
        <v>0</v>
      </c>
      <c r="S765">
        <v>4</v>
      </c>
      <c r="T765">
        <v>0</v>
      </c>
      <c r="U765">
        <v>4</v>
      </c>
      <c r="V765">
        <v>2</v>
      </c>
      <c r="W765">
        <v>0</v>
      </c>
      <c r="X765">
        <v>2</v>
      </c>
      <c r="Y765">
        <v>12</v>
      </c>
      <c r="Z765">
        <f t="shared" si="33"/>
        <v>10</v>
      </c>
      <c r="AA765">
        <f t="shared" si="34"/>
        <v>43.303443792900602</v>
      </c>
      <c r="AB765">
        <f t="shared" si="35"/>
        <v>3.1</v>
      </c>
    </row>
    <row r="766" spans="1:28" x14ac:dyDescent="0.3">
      <c r="A766">
        <v>764</v>
      </c>
      <c r="B766">
        <v>764</v>
      </c>
      <c r="C766" t="s">
        <v>788</v>
      </c>
      <c r="D766" s="1">
        <v>42468</v>
      </c>
      <c r="E766">
        <v>709</v>
      </c>
      <c r="F766">
        <v>3.2607809528239899</v>
      </c>
      <c r="G766">
        <v>12.2496944052656</v>
      </c>
      <c r="H766">
        <v>42.172073342736198</v>
      </c>
      <c r="I766">
        <v>8733.8515994092795</v>
      </c>
      <c r="J766">
        <v>12.318549505513801</v>
      </c>
      <c r="K766">
        <v>0</v>
      </c>
      <c r="L766">
        <v>37</v>
      </c>
      <c r="M766">
        <v>67</v>
      </c>
      <c r="N766">
        <v>53</v>
      </c>
      <c r="O766">
        <v>58</v>
      </c>
      <c r="P766">
        <v>98</v>
      </c>
      <c r="Q766">
        <v>88</v>
      </c>
      <c r="R766">
        <v>25</v>
      </c>
      <c r="S766">
        <v>55</v>
      </c>
      <c r="T766">
        <v>69</v>
      </c>
      <c r="U766">
        <v>69</v>
      </c>
      <c r="V766">
        <v>36</v>
      </c>
      <c r="W766">
        <v>54</v>
      </c>
      <c r="X766">
        <v>2</v>
      </c>
      <c r="Y766">
        <v>13</v>
      </c>
      <c r="Z766">
        <f t="shared" si="33"/>
        <v>11</v>
      </c>
      <c r="AA766">
        <f t="shared" si="34"/>
        <v>793.98650903720727</v>
      </c>
      <c r="AB766">
        <f t="shared" si="35"/>
        <v>64.454545454545453</v>
      </c>
    </row>
    <row r="767" spans="1:28" x14ac:dyDescent="0.3">
      <c r="A767">
        <v>765</v>
      </c>
      <c r="B767">
        <v>765</v>
      </c>
      <c r="C767" t="s">
        <v>789</v>
      </c>
      <c r="D767" s="1">
        <v>42473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-1</v>
      </c>
      <c r="Y767">
        <v>-1</v>
      </c>
      <c r="Z767">
        <f t="shared" si="33"/>
        <v>0</v>
      </c>
      <c r="AA767" t="str">
        <f t="shared" si="34"/>
        <v/>
      </c>
      <c r="AB767" t="str">
        <f t="shared" si="35"/>
        <v/>
      </c>
    </row>
    <row r="768" spans="1:28" x14ac:dyDescent="0.3">
      <c r="A768">
        <v>766</v>
      </c>
      <c r="B768">
        <v>766</v>
      </c>
      <c r="C768" t="s">
        <v>790</v>
      </c>
      <c r="D768" s="1">
        <v>42491</v>
      </c>
      <c r="E768">
        <v>279</v>
      </c>
      <c r="F768">
        <v>5.2322457439642296</v>
      </c>
      <c r="G768">
        <v>14.2783751493428</v>
      </c>
      <c r="H768">
        <v>41.935483870967701</v>
      </c>
      <c r="I768">
        <v>4298.2159085908897</v>
      </c>
      <c r="J768">
        <v>15.4057917870641</v>
      </c>
      <c r="K768">
        <v>0</v>
      </c>
      <c r="L768">
        <v>0</v>
      </c>
      <c r="M768">
        <v>0</v>
      </c>
      <c r="N768">
        <v>0</v>
      </c>
      <c r="O768">
        <v>17</v>
      </c>
      <c r="P768">
        <v>29</v>
      </c>
      <c r="Q768">
        <v>22</v>
      </c>
      <c r="R768">
        <v>32</v>
      </c>
      <c r="S768">
        <v>39</v>
      </c>
      <c r="T768">
        <v>66</v>
      </c>
      <c r="U768">
        <v>23</v>
      </c>
      <c r="V768">
        <v>22</v>
      </c>
      <c r="W768">
        <v>29</v>
      </c>
      <c r="X768">
        <v>5</v>
      </c>
      <c r="Y768">
        <v>13</v>
      </c>
      <c r="Z768">
        <f t="shared" si="33"/>
        <v>8</v>
      </c>
      <c r="AA768">
        <f t="shared" si="34"/>
        <v>537.27698857386122</v>
      </c>
      <c r="AB768">
        <f t="shared" si="35"/>
        <v>34.875</v>
      </c>
    </row>
    <row r="769" spans="1:28" x14ac:dyDescent="0.3">
      <c r="A769">
        <v>767</v>
      </c>
      <c r="B769">
        <v>767</v>
      </c>
      <c r="C769" t="s">
        <v>791</v>
      </c>
      <c r="D769" s="1">
        <v>42473</v>
      </c>
      <c r="E769">
        <v>298</v>
      </c>
      <c r="F769">
        <v>3.1961099064079201</v>
      </c>
      <c r="G769">
        <v>14.628747203579399</v>
      </c>
      <c r="H769">
        <v>42.6174496644295</v>
      </c>
      <c r="I769">
        <v>3842.5411727395399</v>
      </c>
      <c r="J769">
        <v>12.8944334655689</v>
      </c>
      <c r="K769">
        <v>0</v>
      </c>
      <c r="L769">
        <v>0</v>
      </c>
      <c r="M769">
        <v>23</v>
      </c>
      <c r="N769">
        <v>11</v>
      </c>
      <c r="O769">
        <v>49</v>
      </c>
      <c r="P769">
        <v>33</v>
      </c>
      <c r="Q769">
        <v>32</v>
      </c>
      <c r="R769">
        <v>34</v>
      </c>
      <c r="S769">
        <v>29</v>
      </c>
      <c r="T769">
        <v>7</v>
      </c>
      <c r="U769">
        <v>26</v>
      </c>
      <c r="V769">
        <v>18</v>
      </c>
      <c r="W769">
        <v>36</v>
      </c>
      <c r="X769">
        <v>3</v>
      </c>
      <c r="Y769">
        <v>13</v>
      </c>
      <c r="Z769">
        <f t="shared" si="33"/>
        <v>10</v>
      </c>
      <c r="AA769">
        <f t="shared" si="34"/>
        <v>384.25411727395397</v>
      </c>
      <c r="AB769">
        <f t="shared" si="35"/>
        <v>29.8</v>
      </c>
    </row>
    <row r="770" spans="1:28" x14ac:dyDescent="0.3">
      <c r="A770">
        <v>768</v>
      </c>
      <c r="B770">
        <v>768</v>
      </c>
      <c r="C770" t="s">
        <v>792</v>
      </c>
      <c r="D770" s="1">
        <v>42466</v>
      </c>
      <c r="E770">
        <v>27</v>
      </c>
      <c r="F770">
        <v>5.2921625566312196</v>
      </c>
      <c r="G770">
        <v>17.099382716049298</v>
      </c>
      <c r="H770">
        <v>11.1111111111111</v>
      </c>
      <c r="I770">
        <v>383.60813331862698</v>
      </c>
      <c r="J770">
        <v>14.2077086414306</v>
      </c>
      <c r="K770">
        <v>0</v>
      </c>
      <c r="L770">
        <v>10</v>
      </c>
      <c r="M770">
        <v>11</v>
      </c>
      <c r="N770">
        <v>4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>
        <v>6</v>
      </c>
      <c r="Z770">
        <f t="shared" si="33"/>
        <v>4</v>
      </c>
      <c r="AA770">
        <f t="shared" si="34"/>
        <v>95.902033329656746</v>
      </c>
      <c r="AB770">
        <f t="shared" si="35"/>
        <v>6.75</v>
      </c>
    </row>
    <row r="771" spans="1:28" x14ac:dyDescent="0.3">
      <c r="A771">
        <v>769</v>
      </c>
      <c r="B771">
        <v>769</v>
      </c>
      <c r="C771" t="s">
        <v>793</v>
      </c>
      <c r="D771" s="1">
        <v>42493</v>
      </c>
      <c r="E771">
        <v>363</v>
      </c>
      <c r="F771">
        <v>6.3406483112133198</v>
      </c>
      <c r="G771">
        <v>15.7705693296602</v>
      </c>
      <c r="H771">
        <v>32.7823691460055</v>
      </c>
      <c r="I771">
        <v>6188.5659223480798</v>
      </c>
      <c r="J771">
        <v>17.048390970655799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8</v>
      </c>
      <c r="Q771">
        <v>69</v>
      </c>
      <c r="R771">
        <v>77</v>
      </c>
      <c r="S771">
        <v>66</v>
      </c>
      <c r="T771">
        <v>63</v>
      </c>
      <c r="U771">
        <v>36</v>
      </c>
      <c r="V771">
        <v>18</v>
      </c>
      <c r="W771">
        <v>26</v>
      </c>
      <c r="X771">
        <v>6</v>
      </c>
      <c r="Y771">
        <v>13</v>
      </c>
      <c r="Z771">
        <f t="shared" ref="Z771:Z834" si="36">Y771-X771</f>
        <v>7</v>
      </c>
      <c r="AA771">
        <f t="shared" ref="AA771:AA834" si="37">IF(Z771=0,"",I771/Z771)</f>
        <v>884.08084604972566</v>
      </c>
      <c r="AB771">
        <f t="shared" ref="AB771:AB834" si="38">IF(Z771=0,"",E771/Z771)</f>
        <v>51.857142857142854</v>
      </c>
    </row>
    <row r="772" spans="1:28" x14ac:dyDescent="0.3">
      <c r="A772">
        <v>770</v>
      </c>
      <c r="B772">
        <v>770</v>
      </c>
      <c r="C772" t="s">
        <v>794</v>
      </c>
      <c r="D772" s="1">
        <v>42459</v>
      </c>
      <c r="E772">
        <v>581</v>
      </c>
      <c r="F772">
        <v>4.1376996635838799</v>
      </c>
      <c r="G772">
        <v>13.012765347102601</v>
      </c>
      <c r="H772">
        <v>32.185886402753802</v>
      </c>
      <c r="I772">
        <v>7805.6109082273897</v>
      </c>
      <c r="J772">
        <v>13.4347864169146</v>
      </c>
      <c r="K772">
        <v>50</v>
      </c>
      <c r="L772">
        <v>47</v>
      </c>
      <c r="M772">
        <v>68</v>
      </c>
      <c r="N772">
        <v>38</v>
      </c>
      <c r="O772">
        <v>56</v>
      </c>
      <c r="P772">
        <v>49</v>
      </c>
      <c r="Q772">
        <v>42</v>
      </c>
      <c r="R772">
        <v>50</v>
      </c>
      <c r="S772">
        <v>45</v>
      </c>
      <c r="T772">
        <v>21</v>
      </c>
      <c r="U772">
        <v>23</v>
      </c>
      <c r="V772">
        <v>42</v>
      </c>
      <c r="W772">
        <v>50</v>
      </c>
      <c r="X772">
        <v>1</v>
      </c>
      <c r="Y772">
        <v>13</v>
      </c>
      <c r="Z772">
        <f t="shared" si="36"/>
        <v>12</v>
      </c>
      <c r="AA772">
        <f t="shared" si="37"/>
        <v>650.46757568561577</v>
      </c>
      <c r="AB772">
        <f t="shared" si="38"/>
        <v>48.416666666666664</v>
      </c>
    </row>
    <row r="773" spans="1:28" x14ac:dyDescent="0.3">
      <c r="A773">
        <v>771</v>
      </c>
      <c r="B773">
        <v>771</v>
      </c>
      <c r="C773" t="s">
        <v>795</v>
      </c>
      <c r="D773" s="1">
        <v>42458</v>
      </c>
      <c r="E773">
        <v>29</v>
      </c>
      <c r="F773">
        <v>2.6846516220185301</v>
      </c>
      <c r="G773">
        <v>13.309195402298799</v>
      </c>
      <c r="H773">
        <v>41.379310344827502</v>
      </c>
      <c r="I773">
        <v>358.60613500876099</v>
      </c>
      <c r="J773">
        <v>12.3657287934055</v>
      </c>
      <c r="K773">
        <v>13</v>
      </c>
      <c r="L773">
        <v>8</v>
      </c>
      <c r="M773">
        <v>7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4</v>
      </c>
      <c r="Z773">
        <f t="shared" si="36"/>
        <v>3</v>
      </c>
      <c r="AA773">
        <f t="shared" si="37"/>
        <v>119.53537833625366</v>
      </c>
      <c r="AB773">
        <f t="shared" si="38"/>
        <v>9.6666666666666661</v>
      </c>
    </row>
    <row r="774" spans="1:28" x14ac:dyDescent="0.3">
      <c r="A774">
        <v>772</v>
      </c>
      <c r="B774">
        <v>772</v>
      </c>
      <c r="C774" t="s">
        <v>796</v>
      </c>
      <c r="D774" s="1">
        <v>42481</v>
      </c>
      <c r="E774">
        <v>53</v>
      </c>
      <c r="F774">
        <v>5.2458396750478498</v>
      </c>
      <c r="G774">
        <v>12.063836477987399</v>
      </c>
      <c r="H774">
        <v>20.754716981131999</v>
      </c>
      <c r="I774">
        <v>740.54006043471202</v>
      </c>
      <c r="J774">
        <v>13.9724539704662</v>
      </c>
      <c r="K774">
        <v>0</v>
      </c>
      <c r="L774">
        <v>0</v>
      </c>
      <c r="M774">
        <v>0</v>
      </c>
      <c r="N774">
        <v>15</v>
      </c>
      <c r="O774">
        <v>13</v>
      </c>
      <c r="P774">
        <v>4</v>
      </c>
      <c r="Q774">
        <v>10</v>
      </c>
      <c r="R774">
        <v>4</v>
      </c>
      <c r="S774">
        <v>5</v>
      </c>
      <c r="T774">
        <v>2</v>
      </c>
      <c r="U774">
        <v>0</v>
      </c>
      <c r="V774">
        <v>0</v>
      </c>
      <c r="W774">
        <v>0</v>
      </c>
      <c r="X774">
        <v>4</v>
      </c>
      <c r="Y774">
        <v>10</v>
      </c>
      <c r="Z774">
        <f t="shared" si="36"/>
        <v>6</v>
      </c>
      <c r="AA774">
        <f t="shared" si="37"/>
        <v>123.42334340578533</v>
      </c>
      <c r="AB774">
        <f t="shared" si="38"/>
        <v>8.8333333333333339</v>
      </c>
    </row>
    <row r="775" spans="1:28" x14ac:dyDescent="0.3">
      <c r="A775">
        <v>773</v>
      </c>
      <c r="B775">
        <v>773</v>
      </c>
      <c r="C775" t="s">
        <v>797</v>
      </c>
      <c r="D775" s="1">
        <v>42479</v>
      </c>
      <c r="E775">
        <v>266</v>
      </c>
      <c r="F775">
        <v>3.4629593170917401</v>
      </c>
      <c r="G775">
        <v>13.4611528822055</v>
      </c>
      <c r="H775">
        <v>39.097744360902198</v>
      </c>
      <c r="I775">
        <v>3380.2999220798501</v>
      </c>
      <c r="J775">
        <v>12.707894443909201</v>
      </c>
      <c r="K775">
        <v>0</v>
      </c>
      <c r="L775">
        <v>0</v>
      </c>
      <c r="M775">
        <v>0</v>
      </c>
      <c r="N775">
        <v>12</v>
      </c>
      <c r="O775">
        <v>0</v>
      </c>
      <c r="P775">
        <v>14</v>
      </c>
      <c r="Q775">
        <v>33</v>
      </c>
      <c r="R775">
        <v>53</v>
      </c>
      <c r="S775">
        <v>36</v>
      </c>
      <c r="T775">
        <v>51</v>
      </c>
      <c r="U775">
        <v>2</v>
      </c>
      <c r="V775">
        <v>0</v>
      </c>
      <c r="W775">
        <v>65</v>
      </c>
      <c r="X775">
        <v>4</v>
      </c>
      <c r="Y775">
        <v>13</v>
      </c>
      <c r="Z775">
        <f t="shared" si="36"/>
        <v>9</v>
      </c>
      <c r="AA775">
        <f t="shared" si="37"/>
        <v>375.58888023109444</v>
      </c>
      <c r="AB775">
        <f t="shared" si="38"/>
        <v>29.555555555555557</v>
      </c>
    </row>
    <row r="776" spans="1:28" x14ac:dyDescent="0.3">
      <c r="A776">
        <v>774</v>
      </c>
      <c r="B776">
        <v>774</v>
      </c>
      <c r="C776" t="s">
        <v>798</v>
      </c>
      <c r="D776" s="1">
        <v>42468</v>
      </c>
      <c r="E776">
        <v>54</v>
      </c>
      <c r="F776">
        <v>4.2739167517026697</v>
      </c>
      <c r="G776">
        <v>14.079012345679001</v>
      </c>
      <c r="H776">
        <v>29.629629629629601</v>
      </c>
      <c r="I776">
        <v>732.42974436104203</v>
      </c>
      <c r="J776">
        <v>13.5635137844637</v>
      </c>
      <c r="K776">
        <v>0</v>
      </c>
      <c r="L776">
        <v>18</v>
      </c>
      <c r="M776">
        <v>2</v>
      </c>
      <c r="N776">
        <v>13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13</v>
      </c>
      <c r="U776">
        <v>0</v>
      </c>
      <c r="V776">
        <v>1</v>
      </c>
      <c r="W776">
        <v>7</v>
      </c>
      <c r="X776">
        <v>2</v>
      </c>
      <c r="Y776">
        <v>13</v>
      </c>
      <c r="Z776">
        <f t="shared" si="36"/>
        <v>11</v>
      </c>
      <c r="AA776">
        <f t="shared" si="37"/>
        <v>66.584522214640188</v>
      </c>
      <c r="AB776">
        <f t="shared" si="38"/>
        <v>4.9090909090909092</v>
      </c>
    </row>
    <row r="777" spans="1:28" x14ac:dyDescent="0.3">
      <c r="A777">
        <v>775</v>
      </c>
      <c r="B777">
        <v>775</v>
      </c>
      <c r="C777" t="s">
        <v>799</v>
      </c>
      <c r="D777" s="1">
        <v>42499</v>
      </c>
      <c r="E777">
        <v>43</v>
      </c>
      <c r="F777">
        <v>4.5119319461018401</v>
      </c>
      <c r="G777">
        <v>15.6546511627906</v>
      </c>
      <c r="H777">
        <v>34.883720930232499</v>
      </c>
      <c r="I777">
        <v>691.23117152683699</v>
      </c>
      <c r="J777">
        <v>16.075143523879898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19</v>
      </c>
      <c r="R777">
        <v>12</v>
      </c>
      <c r="S777">
        <v>11</v>
      </c>
      <c r="T777">
        <v>1</v>
      </c>
      <c r="U777">
        <v>0</v>
      </c>
      <c r="V777">
        <v>0</v>
      </c>
      <c r="W777">
        <v>0</v>
      </c>
      <c r="X777">
        <v>7</v>
      </c>
      <c r="Y777">
        <v>10</v>
      </c>
      <c r="Z777">
        <f t="shared" si="36"/>
        <v>3</v>
      </c>
      <c r="AA777">
        <f t="shared" si="37"/>
        <v>230.41039050894565</v>
      </c>
      <c r="AB777">
        <f t="shared" si="38"/>
        <v>14.333333333333334</v>
      </c>
    </row>
    <row r="778" spans="1:28" x14ac:dyDescent="0.3">
      <c r="A778">
        <v>776</v>
      </c>
      <c r="B778">
        <v>776</v>
      </c>
      <c r="C778" t="s">
        <v>800</v>
      </c>
      <c r="D778" s="1">
        <v>42464</v>
      </c>
      <c r="E778">
        <v>264</v>
      </c>
      <c r="F778">
        <v>3.49938766541224</v>
      </c>
      <c r="G778">
        <v>12.281881313131301</v>
      </c>
      <c r="H778">
        <v>36.7424242424242</v>
      </c>
      <c r="I778">
        <v>3208.1039243810001</v>
      </c>
      <c r="J778">
        <v>12.1519088044735</v>
      </c>
      <c r="K778">
        <v>0</v>
      </c>
      <c r="L778">
        <v>35</v>
      </c>
      <c r="M778">
        <v>30</v>
      </c>
      <c r="N778">
        <v>9</v>
      </c>
      <c r="O778">
        <v>21</v>
      </c>
      <c r="P778">
        <v>38</v>
      </c>
      <c r="Q778">
        <v>24</v>
      </c>
      <c r="R778">
        <v>27</v>
      </c>
      <c r="S778">
        <v>0</v>
      </c>
      <c r="T778">
        <v>16</v>
      </c>
      <c r="U778">
        <v>23</v>
      </c>
      <c r="V778">
        <v>23</v>
      </c>
      <c r="W778">
        <v>18</v>
      </c>
      <c r="X778">
        <v>2</v>
      </c>
      <c r="Y778">
        <v>13</v>
      </c>
      <c r="Z778">
        <f t="shared" si="36"/>
        <v>11</v>
      </c>
      <c r="AA778">
        <f t="shared" si="37"/>
        <v>291.64581130736366</v>
      </c>
      <c r="AB778">
        <f t="shared" si="38"/>
        <v>24</v>
      </c>
    </row>
    <row r="779" spans="1:28" x14ac:dyDescent="0.3">
      <c r="A779">
        <v>777</v>
      </c>
      <c r="B779">
        <v>777</v>
      </c>
      <c r="C779" t="s">
        <v>801</v>
      </c>
      <c r="D779" s="1">
        <v>42497</v>
      </c>
      <c r="E779">
        <v>19</v>
      </c>
      <c r="F779">
        <v>3.0956462701610898</v>
      </c>
      <c r="G779">
        <v>12.5175438596491</v>
      </c>
      <c r="H779">
        <v>31.578947368421002</v>
      </c>
      <c r="I779">
        <v>214.412761156747</v>
      </c>
      <c r="J779">
        <v>11.2848821661446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3</v>
      </c>
      <c r="Q779">
        <v>3</v>
      </c>
      <c r="R779">
        <v>3</v>
      </c>
      <c r="S779">
        <v>2</v>
      </c>
      <c r="T779">
        <v>0</v>
      </c>
      <c r="U779">
        <v>1</v>
      </c>
      <c r="V779">
        <v>0</v>
      </c>
      <c r="W779">
        <v>7</v>
      </c>
      <c r="X779">
        <v>6</v>
      </c>
      <c r="Y779">
        <v>13</v>
      </c>
      <c r="Z779">
        <f t="shared" si="36"/>
        <v>7</v>
      </c>
      <c r="AA779">
        <f t="shared" si="37"/>
        <v>30.630394450963855</v>
      </c>
      <c r="AB779">
        <f t="shared" si="38"/>
        <v>2.7142857142857144</v>
      </c>
    </row>
    <row r="780" spans="1:28" x14ac:dyDescent="0.3">
      <c r="A780">
        <v>778</v>
      </c>
      <c r="B780">
        <v>778</v>
      </c>
      <c r="C780" t="s">
        <v>802</v>
      </c>
      <c r="D780" s="1">
        <v>42471</v>
      </c>
      <c r="E780">
        <v>186</v>
      </c>
      <c r="F780">
        <v>3.3915392551892301</v>
      </c>
      <c r="G780">
        <v>15.165681003584201</v>
      </c>
      <c r="H780">
        <v>61.290322580645103</v>
      </c>
      <c r="I780">
        <v>2671.0106560950398</v>
      </c>
      <c r="J780">
        <v>14.360272344597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21</v>
      </c>
      <c r="S780">
        <v>30</v>
      </c>
      <c r="T780">
        <v>39</v>
      </c>
      <c r="U780">
        <v>29</v>
      </c>
      <c r="V780">
        <v>55</v>
      </c>
      <c r="W780">
        <v>11</v>
      </c>
      <c r="X780">
        <v>3</v>
      </c>
      <c r="Y780">
        <v>13</v>
      </c>
      <c r="Z780">
        <f t="shared" si="36"/>
        <v>10</v>
      </c>
      <c r="AA780">
        <f t="shared" si="37"/>
        <v>267.10106560950396</v>
      </c>
      <c r="AB780">
        <f t="shared" si="38"/>
        <v>18.600000000000001</v>
      </c>
    </row>
    <row r="781" spans="1:28" x14ac:dyDescent="0.3">
      <c r="A781">
        <v>779</v>
      </c>
      <c r="B781">
        <v>779</v>
      </c>
      <c r="C781" t="s">
        <v>803</v>
      </c>
      <c r="D781" s="1">
        <v>42480</v>
      </c>
      <c r="E781">
        <v>336</v>
      </c>
      <c r="F781">
        <v>3.1626115438035201</v>
      </c>
      <c r="G781">
        <v>13.617857142857099</v>
      </c>
      <c r="H781">
        <v>56.547619047619001</v>
      </c>
      <c r="I781">
        <v>4423.3809402943598</v>
      </c>
      <c r="J781">
        <v>13.1648242270665</v>
      </c>
      <c r="K781">
        <v>0</v>
      </c>
      <c r="L781">
        <v>0</v>
      </c>
      <c r="M781">
        <v>0</v>
      </c>
      <c r="N781">
        <v>27</v>
      </c>
      <c r="O781">
        <v>61</v>
      </c>
      <c r="P781">
        <v>18</v>
      </c>
      <c r="Q781">
        <v>12</v>
      </c>
      <c r="R781">
        <v>59</v>
      </c>
      <c r="S781">
        <v>54</v>
      </c>
      <c r="T781">
        <v>40</v>
      </c>
      <c r="U781">
        <v>34</v>
      </c>
      <c r="V781">
        <v>28</v>
      </c>
      <c r="W781">
        <v>3</v>
      </c>
      <c r="X781">
        <v>4</v>
      </c>
      <c r="Y781">
        <v>13</v>
      </c>
      <c r="Z781">
        <f t="shared" si="36"/>
        <v>9</v>
      </c>
      <c r="AA781">
        <f t="shared" si="37"/>
        <v>491.48677114381775</v>
      </c>
      <c r="AB781">
        <f t="shared" si="38"/>
        <v>37.333333333333336</v>
      </c>
    </row>
    <row r="782" spans="1:28" x14ac:dyDescent="0.3">
      <c r="A782">
        <v>780</v>
      </c>
      <c r="B782">
        <v>780</v>
      </c>
      <c r="C782" t="s">
        <v>804</v>
      </c>
      <c r="D782" s="1">
        <v>42459</v>
      </c>
      <c r="E782">
        <v>279</v>
      </c>
      <c r="F782">
        <v>4.3961363889549201</v>
      </c>
      <c r="G782">
        <v>13.3620071684587</v>
      </c>
      <c r="H782">
        <v>28.315412186379898</v>
      </c>
      <c r="I782">
        <v>3838.76625454844</v>
      </c>
      <c r="J782">
        <v>13.7590188335069</v>
      </c>
      <c r="K782">
        <v>9</v>
      </c>
      <c r="L782">
        <v>2</v>
      </c>
      <c r="M782">
        <v>14</v>
      </c>
      <c r="N782">
        <v>7</v>
      </c>
      <c r="O782">
        <v>42</v>
      </c>
      <c r="P782">
        <v>3</v>
      </c>
      <c r="Q782">
        <v>32</v>
      </c>
      <c r="R782">
        <v>30</v>
      </c>
      <c r="S782">
        <v>25</v>
      </c>
      <c r="T782">
        <v>8</v>
      </c>
      <c r="U782">
        <v>33</v>
      </c>
      <c r="V782">
        <v>31</v>
      </c>
      <c r="W782">
        <v>43</v>
      </c>
      <c r="X782">
        <v>1</v>
      </c>
      <c r="Y782">
        <v>13</v>
      </c>
      <c r="Z782">
        <f t="shared" si="36"/>
        <v>12</v>
      </c>
      <c r="AA782">
        <f t="shared" si="37"/>
        <v>319.89718787903666</v>
      </c>
      <c r="AB782">
        <f t="shared" si="38"/>
        <v>23.25</v>
      </c>
    </row>
    <row r="783" spans="1:28" x14ac:dyDescent="0.3">
      <c r="A783">
        <v>781</v>
      </c>
      <c r="B783">
        <v>781</v>
      </c>
      <c r="C783" t="s">
        <v>805</v>
      </c>
      <c r="D783" s="1">
        <v>42471</v>
      </c>
      <c r="E783">
        <v>234</v>
      </c>
      <c r="F783">
        <v>4.0977381076427797</v>
      </c>
      <c r="G783">
        <v>17.978703703703701</v>
      </c>
      <c r="H783">
        <v>45.726495726495699</v>
      </c>
      <c r="I783">
        <v>3596.62559638319</v>
      </c>
      <c r="J783">
        <v>15.370194856338401</v>
      </c>
      <c r="K783">
        <v>0</v>
      </c>
      <c r="L783">
        <v>0</v>
      </c>
      <c r="M783">
        <v>6</v>
      </c>
      <c r="N783">
        <v>0</v>
      </c>
      <c r="O783">
        <v>10</v>
      </c>
      <c r="P783">
        <v>28</v>
      </c>
      <c r="Q783">
        <v>53</v>
      </c>
      <c r="R783">
        <v>53</v>
      </c>
      <c r="S783">
        <v>41</v>
      </c>
      <c r="T783">
        <v>24</v>
      </c>
      <c r="U783">
        <v>6</v>
      </c>
      <c r="V783">
        <v>0</v>
      </c>
      <c r="W783">
        <v>13</v>
      </c>
      <c r="X783">
        <v>3</v>
      </c>
      <c r="Y783">
        <v>13</v>
      </c>
      <c r="Z783">
        <f t="shared" si="36"/>
        <v>10</v>
      </c>
      <c r="AA783">
        <f t="shared" si="37"/>
        <v>359.66255963831901</v>
      </c>
      <c r="AB783">
        <f t="shared" si="38"/>
        <v>23.4</v>
      </c>
    </row>
    <row r="784" spans="1:28" x14ac:dyDescent="0.3">
      <c r="A784">
        <v>782</v>
      </c>
      <c r="B784">
        <v>782</v>
      </c>
      <c r="C784" t="s">
        <v>806</v>
      </c>
      <c r="D784" s="1">
        <v>42460</v>
      </c>
      <c r="E784">
        <v>388</v>
      </c>
      <c r="F784">
        <v>4.54760765731075</v>
      </c>
      <c r="G784">
        <v>14.976932989690701</v>
      </c>
      <c r="H784">
        <v>34.020618556701002</v>
      </c>
      <c r="I784">
        <v>5664.8522109612104</v>
      </c>
      <c r="J784">
        <v>14.600134564333</v>
      </c>
      <c r="K784">
        <v>8</v>
      </c>
      <c r="L784">
        <v>17</v>
      </c>
      <c r="M784">
        <v>26</v>
      </c>
      <c r="N784">
        <v>29</v>
      </c>
      <c r="O784">
        <v>18</v>
      </c>
      <c r="P784">
        <v>11</v>
      </c>
      <c r="Q784">
        <v>24</v>
      </c>
      <c r="R784">
        <v>38</v>
      </c>
      <c r="S784">
        <v>53</v>
      </c>
      <c r="T784">
        <v>43</v>
      </c>
      <c r="U784">
        <v>44</v>
      </c>
      <c r="V784">
        <v>56</v>
      </c>
      <c r="W784">
        <v>21</v>
      </c>
      <c r="X784">
        <v>1</v>
      </c>
      <c r="Y784">
        <v>13</v>
      </c>
      <c r="Z784">
        <f t="shared" si="36"/>
        <v>12</v>
      </c>
      <c r="AA784">
        <f t="shared" si="37"/>
        <v>472.07101758010089</v>
      </c>
      <c r="AB784">
        <f t="shared" si="38"/>
        <v>32.333333333333336</v>
      </c>
    </row>
    <row r="785" spans="1:28" x14ac:dyDescent="0.3">
      <c r="A785">
        <v>783</v>
      </c>
      <c r="B785">
        <v>783</v>
      </c>
      <c r="C785" t="s">
        <v>807</v>
      </c>
      <c r="D785" s="1">
        <v>42468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-1</v>
      </c>
      <c r="Y785">
        <v>-1</v>
      </c>
      <c r="Z785">
        <f t="shared" si="36"/>
        <v>0</v>
      </c>
      <c r="AA785" t="str">
        <f t="shared" si="37"/>
        <v/>
      </c>
      <c r="AB785" t="str">
        <f t="shared" si="38"/>
        <v/>
      </c>
    </row>
    <row r="786" spans="1:28" x14ac:dyDescent="0.3">
      <c r="A786">
        <v>784</v>
      </c>
      <c r="B786">
        <v>784</v>
      </c>
      <c r="C786" t="s">
        <v>808</v>
      </c>
      <c r="D786" s="1">
        <v>42468</v>
      </c>
      <c r="E786">
        <v>219</v>
      </c>
      <c r="F786">
        <v>3.7897012490953901</v>
      </c>
      <c r="G786">
        <v>13.3314307458143</v>
      </c>
      <c r="H786">
        <v>42.009132420091298</v>
      </c>
      <c r="I786">
        <v>2812.3089286809</v>
      </c>
      <c r="J786">
        <v>12.841593281647899</v>
      </c>
      <c r="K786">
        <v>0</v>
      </c>
      <c r="L786">
        <v>5</v>
      </c>
      <c r="M786">
        <v>5</v>
      </c>
      <c r="N786">
        <v>10</v>
      </c>
      <c r="O786">
        <v>30</v>
      </c>
      <c r="P786">
        <v>14</v>
      </c>
      <c r="Q786">
        <v>9</v>
      </c>
      <c r="R786">
        <v>16</v>
      </c>
      <c r="S786">
        <v>12</v>
      </c>
      <c r="T786">
        <v>30</v>
      </c>
      <c r="U786">
        <v>58</v>
      </c>
      <c r="V786">
        <v>10</v>
      </c>
      <c r="W786">
        <v>20</v>
      </c>
      <c r="X786">
        <v>2</v>
      </c>
      <c r="Y786">
        <v>13</v>
      </c>
      <c r="Z786">
        <f t="shared" si="36"/>
        <v>11</v>
      </c>
      <c r="AA786">
        <f t="shared" si="37"/>
        <v>255.6644480619</v>
      </c>
      <c r="AB786">
        <f t="shared" si="38"/>
        <v>19.90909090909091</v>
      </c>
    </row>
    <row r="787" spans="1:28" x14ac:dyDescent="0.3">
      <c r="A787">
        <v>785</v>
      </c>
      <c r="B787">
        <v>785</v>
      </c>
      <c r="C787" t="s">
        <v>809</v>
      </c>
      <c r="D787" s="1">
        <v>42470</v>
      </c>
      <c r="E787">
        <v>448</v>
      </c>
      <c r="F787">
        <v>6.0278897604874402</v>
      </c>
      <c r="G787">
        <v>16.672619047619001</v>
      </c>
      <c r="H787">
        <v>43.75</v>
      </c>
      <c r="I787">
        <v>7512.4991173855897</v>
      </c>
      <c r="J787">
        <v>16.768971244164199</v>
      </c>
      <c r="K787">
        <v>0</v>
      </c>
      <c r="L787">
        <v>2</v>
      </c>
      <c r="M787">
        <v>49</v>
      </c>
      <c r="N787">
        <v>59</v>
      </c>
      <c r="O787">
        <v>25</v>
      </c>
      <c r="P787">
        <v>40</v>
      </c>
      <c r="Q787">
        <v>51</v>
      </c>
      <c r="R787">
        <v>60</v>
      </c>
      <c r="S787">
        <v>48</v>
      </c>
      <c r="T787">
        <v>35</v>
      </c>
      <c r="U787">
        <v>20</v>
      </c>
      <c r="V787">
        <v>26</v>
      </c>
      <c r="W787">
        <v>33</v>
      </c>
      <c r="X787">
        <v>2</v>
      </c>
      <c r="Y787">
        <v>13</v>
      </c>
      <c r="Z787">
        <f t="shared" si="36"/>
        <v>11</v>
      </c>
      <c r="AA787">
        <f t="shared" si="37"/>
        <v>682.95446521687177</v>
      </c>
      <c r="AB787">
        <f t="shared" si="38"/>
        <v>40.727272727272727</v>
      </c>
    </row>
    <row r="788" spans="1:28" x14ac:dyDescent="0.3">
      <c r="A788">
        <v>786</v>
      </c>
      <c r="B788">
        <v>786</v>
      </c>
      <c r="C788" t="s">
        <v>810</v>
      </c>
      <c r="D788" s="1">
        <v>42494</v>
      </c>
      <c r="E788">
        <v>235</v>
      </c>
      <c r="F788">
        <v>6.50684871742056</v>
      </c>
      <c r="G788">
        <v>15.1060283687943</v>
      </c>
      <c r="H788">
        <v>43.404255319148902</v>
      </c>
      <c r="I788">
        <v>4140.4789362875399</v>
      </c>
      <c r="J788">
        <v>17.6190593033512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22</v>
      </c>
      <c r="Q788">
        <v>33</v>
      </c>
      <c r="R788">
        <v>0</v>
      </c>
      <c r="S788">
        <v>34</v>
      </c>
      <c r="T788">
        <v>40</v>
      </c>
      <c r="U788">
        <v>28</v>
      </c>
      <c r="V788">
        <v>45</v>
      </c>
      <c r="W788">
        <v>33</v>
      </c>
      <c r="X788">
        <v>6</v>
      </c>
      <c r="Y788">
        <v>13</v>
      </c>
      <c r="Z788">
        <f t="shared" si="36"/>
        <v>7</v>
      </c>
      <c r="AA788">
        <f t="shared" si="37"/>
        <v>591.49699089822002</v>
      </c>
      <c r="AB788">
        <f t="shared" si="38"/>
        <v>33.571428571428569</v>
      </c>
    </row>
    <row r="789" spans="1:28" x14ac:dyDescent="0.3">
      <c r="A789">
        <v>787</v>
      </c>
      <c r="B789">
        <v>787</v>
      </c>
      <c r="C789" t="s">
        <v>811</v>
      </c>
      <c r="D789" s="1">
        <v>42504</v>
      </c>
      <c r="E789">
        <v>46</v>
      </c>
      <c r="F789">
        <v>3.9680457719367501</v>
      </c>
      <c r="G789">
        <v>11.948188405797101</v>
      </c>
      <c r="H789">
        <v>26.086956521739101</v>
      </c>
      <c r="I789">
        <v>544.29701371680301</v>
      </c>
      <c r="J789">
        <v>11.8325437764522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45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7</v>
      </c>
      <c r="Y789">
        <v>8</v>
      </c>
      <c r="Z789">
        <f t="shared" si="36"/>
        <v>1</v>
      </c>
      <c r="AA789">
        <f t="shared" si="37"/>
        <v>544.29701371680301</v>
      </c>
      <c r="AB789">
        <f t="shared" si="38"/>
        <v>46</v>
      </c>
    </row>
    <row r="790" spans="1:28" x14ac:dyDescent="0.3">
      <c r="A790">
        <v>788</v>
      </c>
      <c r="B790">
        <v>788</v>
      </c>
      <c r="C790" t="s">
        <v>812</v>
      </c>
      <c r="D790" s="1">
        <v>42464</v>
      </c>
      <c r="E790">
        <v>240</v>
      </c>
      <c r="F790">
        <v>4.0219774358846898</v>
      </c>
      <c r="G790">
        <v>15.6061805555555</v>
      </c>
      <c r="H790">
        <v>40.8333333333333</v>
      </c>
      <c r="I790">
        <v>3360.2172380996699</v>
      </c>
      <c r="J790">
        <v>14.0009051587486</v>
      </c>
      <c r="K790">
        <v>0</v>
      </c>
      <c r="L790">
        <v>24</v>
      </c>
      <c r="M790">
        <v>33</v>
      </c>
      <c r="N790">
        <v>34</v>
      </c>
      <c r="O790">
        <v>37</v>
      </c>
      <c r="P790">
        <v>17</v>
      </c>
      <c r="Q790">
        <v>34</v>
      </c>
      <c r="R790">
        <v>20</v>
      </c>
      <c r="S790">
        <v>35</v>
      </c>
      <c r="T790">
        <v>6</v>
      </c>
      <c r="U790">
        <v>0</v>
      </c>
      <c r="V790">
        <v>0</v>
      </c>
      <c r="W790">
        <v>0</v>
      </c>
      <c r="X790">
        <v>2</v>
      </c>
      <c r="Y790">
        <v>10</v>
      </c>
      <c r="Z790">
        <f t="shared" si="36"/>
        <v>8</v>
      </c>
      <c r="AA790">
        <f t="shared" si="37"/>
        <v>420.02715476245874</v>
      </c>
      <c r="AB790">
        <f t="shared" si="38"/>
        <v>30</v>
      </c>
    </row>
    <row r="791" spans="1:28" x14ac:dyDescent="0.3">
      <c r="A791">
        <v>789</v>
      </c>
      <c r="B791">
        <v>789</v>
      </c>
      <c r="C791" t="s">
        <v>813</v>
      </c>
      <c r="D791" s="1">
        <v>42473</v>
      </c>
      <c r="E791">
        <v>39</v>
      </c>
      <c r="F791">
        <v>4.9850185439930303</v>
      </c>
      <c r="G791">
        <v>11.795299145299101</v>
      </c>
      <c r="H791">
        <v>23.076923076922998</v>
      </c>
      <c r="I791">
        <v>557.02098247728804</v>
      </c>
      <c r="J791">
        <v>14.2825892942894</v>
      </c>
      <c r="K791">
        <v>0</v>
      </c>
      <c r="L791">
        <v>0</v>
      </c>
      <c r="M791">
        <v>20</v>
      </c>
      <c r="N791">
        <v>19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3</v>
      </c>
      <c r="Y791">
        <v>4</v>
      </c>
      <c r="Z791">
        <f t="shared" si="36"/>
        <v>1</v>
      </c>
      <c r="AA791">
        <f t="shared" si="37"/>
        <v>557.02098247728804</v>
      </c>
      <c r="AB791">
        <f t="shared" si="38"/>
        <v>39</v>
      </c>
    </row>
    <row r="792" spans="1:28" x14ac:dyDescent="0.3">
      <c r="A792">
        <v>790</v>
      </c>
      <c r="B792">
        <v>790</v>
      </c>
      <c r="C792" t="s">
        <v>814</v>
      </c>
      <c r="D792" s="1">
        <v>42472</v>
      </c>
      <c r="E792">
        <v>228</v>
      </c>
      <c r="F792">
        <v>4.2833293979726603</v>
      </c>
      <c r="G792">
        <v>12.547295321637399</v>
      </c>
      <c r="H792">
        <v>22.368421052631501</v>
      </c>
      <c r="I792">
        <v>2830.2290626364402</v>
      </c>
      <c r="J792">
        <v>12.413285362440501</v>
      </c>
      <c r="K792">
        <v>0</v>
      </c>
      <c r="L792">
        <v>0</v>
      </c>
      <c r="M792">
        <v>1</v>
      </c>
      <c r="N792">
        <v>14</v>
      </c>
      <c r="O792">
        <v>44</v>
      </c>
      <c r="P792">
        <v>30</v>
      </c>
      <c r="Q792">
        <v>26</v>
      </c>
      <c r="R792">
        <v>23</v>
      </c>
      <c r="S792">
        <v>26</v>
      </c>
      <c r="T792">
        <v>8</v>
      </c>
      <c r="U792">
        <v>10</v>
      </c>
      <c r="V792">
        <v>29</v>
      </c>
      <c r="W792">
        <v>17</v>
      </c>
      <c r="X792">
        <v>3</v>
      </c>
      <c r="Y792">
        <v>13</v>
      </c>
      <c r="Z792">
        <f t="shared" si="36"/>
        <v>10</v>
      </c>
      <c r="AA792">
        <f t="shared" si="37"/>
        <v>283.02290626364402</v>
      </c>
      <c r="AB792">
        <f t="shared" si="38"/>
        <v>22.8</v>
      </c>
    </row>
    <row r="793" spans="1:28" x14ac:dyDescent="0.3">
      <c r="A793">
        <v>791</v>
      </c>
      <c r="B793">
        <v>791</v>
      </c>
      <c r="C793" t="s">
        <v>815</v>
      </c>
      <c r="D793" s="1">
        <v>42486</v>
      </c>
      <c r="E793">
        <v>27</v>
      </c>
      <c r="F793">
        <v>2.59772927388223</v>
      </c>
      <c r="G793">
        <v>12.701234567901199</v>
      </c>
      <c r="H793">
        <v>22.2222222222222</v>
      </c>
      <c r="I793">
        <v>276.01503834801798</v>
      </c>
      <c r="J793">
        <v>10.222779198074701</v>
      </c>
      <c r="K793">
        <v>0</v>
      </c>
      <c r="L793">
        <v>0</v>
      </c>
      <c r="M793">
        <v>0</v>
      </c>
      <c r="N793">
        <v>0</v>
      </c>
      <c r="O793">
        <v>11</v>
      </c>
      <c r="P793">
        <v>12</v>
      </c>
      <c r="Q793">
        <v>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5</v>
      </c>
      <c r="Y793">
        <v>7</v>
      </c>
      <c r="Z793">
        <f t="shared" si="36"/>
        <v>2</v>
      </c>
      <c r="AA793">
        <f t="shared" si="37"/>
        <v>138.00751917400899</v>
      </c>
      <c r="AB793">
        <f t="shared" si="38"/>
        <v>13.5</v>
      </c>
    </row>
    <row r="794" spans="1:28" x14ac:dyDescent="0.3">
      <c r="A794">
        <v>792</v>
      </c>
      <c r="B794">
        <v>792</v>
      </c>
      <c r="C794" t="s">
        <v>816</v>
      </c>
      <c r="D794" s="1">
        <v>42483</v>
      </c>
      <c r="E794">
        <v>48</v>
      </c>
      <c r="F794">
        <v>4.3692082882838097</v>
      </c>
      <c r="G794">
        <v>14.1826388888888</v>
      </c>
      <c r="H794">
        <v>37.5</v>
      </c>
      <c r="I794">
        <v>668.40143156822</v>
      </c>
      <c r="J794">
        <v>13.9250298243379</v>
      </c>
      <c r="K794">
        <v>0</v>
      </c>
      <c r="L794">
        <v>0</v>
      </c>
      <c r="M794">
        <v>0</v>
      </c>
      <c r="N794">
        <v>3</v>
      </c>
      <c r="O794">
        <v>3</v>
      </c>
      <c r="P794">
        <v>2</v>
      </c>
      <c r="Q794">
        <v>2</v>
      </c>
      <c r="R794">
        <v>38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4</v>
      </c>
      <c r="Y794">
        <v>8</v>
      </c>
      <c r="Z794">
        <f t="shared" si="36"/>
        <v>4</v>
      </c>
      <c r="AA794">
        <f t="shared" si="37"/>
        <v>167.100357892055</v>
      </c>
      <c r="AB794">
        <f t="shared" si="38"/>
        <v>12</v>
      </c>
    </row>
    <row r="795" spans="1:28" x14ac:dyDescent="0.3">
      <c r="A795">
        <v>793</v>
      </c>
      <c r="B795">
        <v>793</v>
      </c>
      <c r="C795" t="s">
        <v>817</v>
      </c>
      <c r="D795" s="1">
        <v>42469</v>
      </c>
      <c r="E795">
        <v>437</v>
      </c>
      <c r="F795">
        <v>4.7340028442092796</v>
      </c>
      <c r="G795">
        <v>14.523264683447699</v>
      </c>
      <c r="H795">
        <v>32.265446224256202</v>
      </c>
      <c r="I795">
        <v>6240.6004862024201</v>
      </c>
      <c r="J795">
        <v>14.280550311676</v>
      </c>
      <c r="K795">
        <v>0</v>
      </c>
      <c r="L795">
        <v>7</v>
      </c>
      <c r="M795">
        <v>14</v>
      </c>
      <c r="N795">
        <v>21</v>
      </c>
      <c r="O795">
        <v>18</v>
      </c>
      <c r="P795">
        <v>19</v>
      </c>
      <c r="Q795">
        <v>14</v>
      </c>
      <c r="R795">
        <v>42</v>
      </c>
      <c r="S795">
        <v>60</v>
      </c>
      <c r="T795">
        <v>71</v>
      </c>
      <c r="U795">
        <v>48</v>
      </c>
      <c r="V795">
        <v>52</v>
      </c>
      <c r="W795">
        <v>71</v>
      </c>
      <c r="X795">
        <v>2</v>
      </c>
      <c r="Y795">
        <v>13</v>
      </c>
      <c r="Z795">
        <f t="shared" si="36"/>
        <v>11</v>
      </c>
      <c r="AA795">
        <f t="shared" si="37"/>
        <v>567.32731692749269</v>
      </c>
      <c r="AB795">
        <f t="shared" si="38"/>
        <v>39.727272727272727</v>
      </c>
    </row>
    <row r="796" spans="1:28" x14ac:dyDescent="0.3">
      <c r="A796">
        <v>794</v>
      </c>
      <c r="B796">
        <v>794</v>
      </c>
      <c r="C796" t="s">
        <v>818</v>
      </c>
      <c r="D796" s="1">
        <v>42486</v>
      </c>
      <c r="E796">
        <v>54</v>
      </c>
      <c r="F796">
        <v>9.4913074556903698</v>
      </c>
      <c r="G796">
        <v>17.469753086419701</v>
      </c>
      <c r="H796">
        <v>18.518518518518501</v>
      </c>
      <c r="I796">
        <v>1063.1940243547001</v>
      </c>
      <c r="J796">
        <v>19.688778228790799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6</v>
      </c>
      <c r="R796">
        <v>13</v>
      </c>
      <c r="S796">
        <v>8</v>
      </c>
      <c r="T796">
        <v>13</v>
      </c>
      <c r="U796">
        <v>8</v>
      </c>
      <c r="V796">
        <v>4</v>
      </c>
      <c r="W796">
        <v>2</v>
      </c>
      <c r="X796">
        <v>7</v>
      </c>
      <c r="Y796">
        <v>13</v>
      </c>
      <c r="Z796">
        <f t="shared" si="36"/>
        <v>6</v>
      </c>
      <c r="AA796">
        <f t="shared" si="37"/>
        <v>177.19900405911667</v>
      </c>
      <c r="AB796">
        <f t="shared" si="38"/>
        <v>9</v>
      </c>
    </row>
    <row r="797" spans="1:28" x14ac:dyDescent="0.3">
      <c r="A797">
        <v>795</v>
      </c>
      <c r="B797">
        <v>795</v>
      </c>
      <c r="C797" t="s">
        <v>819</v>
      </c>
      <c r="D797" s="1">
        <v>42491</v>
      </c>
      <c r="E797">
        <v>48</v>
      </c>
      <c r="F797">
        <v>11.180981023276599</v>
      </c>
      <c r="G797">
        <v>25.970138888888801</v>
      </c>
      <c r="H797">
        <v>41.6666666666666</v>
      </c>
      <c r="I797">
        <v>1267.3346707552901</v>
      </c>
      <c r="J797">
        <v>26.402805640735298</v>
      </c>
      <c r="K797">
        <v>0</v>
      </c>
      <c r="L797">
        <v>0</v>
      </c>
      <c r="M797">
        <v>0</v>
      </c>
      <c r="N797">
        <v>0</v>
      </c>
      <c r="O797">
        <v>5</v>
      </c>
      <c r="P797">
        <v>6</v>
      </c>
      <c r="Q797">
        <v>8</v>
      </c>
      <c r="R797">
        <v>7</v>
      </c>
      <c r="S797">
        <v>2</v>
      </c>
      <c r="T797">
        <v>0</v>
      </c>
      <c r="U797">
        <v>11</v>
      </c>
      <c r="V797">
        <v>3</v>
      </c>
      <c r="W797">
        <v>6</v>
      </c>
      <c r="X797">
        <v>5</v>
      </c>
      <c r="Y797">
        <v>13</v>
      </c>
      <c r="Z797">
        <f t="shared" si="36"/>
        <v>8</v>
      </c>
      <c r="AA797">
        <f t="shared" si="37"/>
        <v>158.41683384441126</v>
      </c>
      <c r="AB797">
        <f t="shared" si="38"/>
        <v>6</v>
      </c>
    </row>
    <row r="798" spans="1:28" x14ac:dyDescent="0.3">
      <c r="A798">
        <v>796</v>
      </c>
      <c r="B798">
        <v>796</v>
      </c>
      <c r="C798" t="s">
        <v>820</v>
      </c>
      <c r="D798" s="1">
        <v>42482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-1</v>
      </c>
      <c r="Y798">
        <v>-1</v>
      </c>
      <c r="Z798">
        <f t="shared" si="36"/>
        <v>0</v>
      </c>
      <c r="AA798" t="str">
        <f t="shared" si="37"/>
        <v/>
      </c>
      <c r="AB798" t="str">
        <f t="shared" si="38"/>
        <v/>
      </c>
    </row>
    <row r="799" spans="1:28" x14ac:dyDescent="0.3">
      <c r="A799">
        <v>797</v>
      </c>
      <c r="B799">
        <v>797</v>
      </c>
      <c r="C799" t="s">
        <v>821</v>
      </c>
      <c r="D799" s="1">
        <v>42464</v>
      </c>
      <c r="E799">
        <v>22</v>
      </c>
      <c r="F799">
        <v>3.29844419564429</v>
      </c>
      <c r="G799">
        <v>12.779545454545399</v>
      </c>
      <c r="H799">
        <v>13.636363636363599</v>
      </c>
      <c r="I799">
        <v>239.557368533063</v>
      </c>
      <c r="J799">
        <v>10.888971296957401</v>
      </c>
      <c r="K799">
        <v>0</v>
      </c>
      <c r="L799">
        <v>16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6</v>
      </c>
      <c r="T799">
        <v>0</v>
      </c>
      <c r="U799">
        <v>0</v>
      </c>
      <c r="V799">
        <v>0</v>
      </c>
      <c r="W799">
        <v>0</v>
      </c>
      <c r="X799">
        <v>2</v>
      </c>
      <c r="Y799">
        <v>9</v>
      </c>
      <c r="Z799">
        <f t="shared" si="36"/>
        <v>7</v>
      </c>
      <c r="AA799">
        <f t="shared" si="37"/>
        <v>34.222481219008998</v>
      </c>
      <c r="AB799">
        <f t="shared" si="38"/>
        <v>3.1428571428571428</v>
      </c>
    </row>
    <row r="800" spans="1:28" x14ac:dyDescent="0.3">
      <c r="A800">
        <v>798</v>
      </c>
      <c r="B800">
        <v>798</v>
      </c>
      <c r="C800" t="s">
        <v>822</v>
      </c>
      <c r="D800" s="1">
        <v>42487</v>
      </c>
      <c r="E800">
        <v>50</v>
      </c>
      <c r="F800">
        <v>2.9406837585594099</v>
      </c>
      <c r="G800">
        <v>12.663</v>
      </c>
      <c r="H800">
        <v>34</v>
      </c>
      <c r="I800">
        <v>592.58045095090699</v>
      </c>
      <c r="J800">
        <v>11.851609019018101</v>
      </c>
      <c r="K800">
        <v>0</v>
      </c>
      <c r="L800">
        <v>0</v>
      </c>
      <c r="M800">
        <v>0</v>
      </c>
      <c r="N800">
        <v>0</v>
      </c>
      <c r="O800">
        <v>43</v>
      </c>
      <c r="P800">
        <v>7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>
        <v>6</v>
      </c>
      <c r="Z800">
        <f t="shared" si="36"/>
        <v>1</v>
      </c>
      <c r="AA800">
        <f t="shared" si="37"/>
        <v>592.58045095090699</v>
      </c>
      <c r="AB800">
        <f t="shared" si="38"/>
        <v>50</v>
      </c>
    </row>
    <row r="801" spans="1:28" x14ac:dyDescent="0.3">
      <c r="A801">
        <v>799</v>
      </c>
      <c r="B801">
        <v>799</v>
      </c>
      <c r="C801" t="s">
        <v>823</v>
      </c>
      <c r="D801" s="1">
        <v>42461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-1</v>
      </c>
      <c r="Y801">
        <v>-1</v>
      </c>
      <c r="Z801">
        <f t="shared" si="36"/>
        <v>0</v>
      </c>
      <c r="AA801" t="str">
        <f t="shared" si="37"/>
        <v/>
      </c>
      <c r="AB801" t="str">
        <f t="shared" si="38"/>
        <v/>
      </c>
    </row>
    <row r="802" spans="1:28" x14ac:dyDescent="0.3">
      <c r="A802">
        <v>800</v>
      </c>
      <c r="B802">
        <v>800</v>
      </c>
      <c r="C802" t="s">
        <v>824</v>
      </c>
      <c r="D802" s="1">
        <v>42465</v>
      </c>
      <c r="E802">
        <v>43</v>
      </c>
      <c r="F802">
        <v>5.3172310127999802</v>
      </c>
      <c r="G802">
        <v>16.0980620155038</v>
      </c>
      <c r="H802">
        <v>25.581395348837201</v>
      </c>
      <c r="I802">
        <v>648.84207535594203</v>
      </c>
      <c r="J802">
        <v>15.089350589673</v>
      </c>
      <c r="K802">
        <v>0</v>
      </c>
      <c r="L802">
        <v>16</v>
      </c>
      <c r="M802">
        <v>22</v>
      </c>
      <c r="N802">
        <v>0</v>
      </c>
      <c r="O802">
        <v>0</v>
      </c>
      <c r="P802">
        <v>2</v>
      </c>
      <c r="Q802">
        <v>0</v>
      </c>
      <c r="R802">
        <v>0</v>
      </c>
      <c r="S802">
        <v>3</v>
      </c>
      <c r="T802">
        <v>0</v>
      </c>
      <c r="U802">
        <v>0</v>
      </c>
      <c r="V802">
        <v>0</v>
      </c>
      <c r="W802">
        <v>0</v>
      </c>
      <c r="X802">
        <v>2</v>
      </c>
      <c r="Y802">
        <v>9</v>
      </c>
      <c r="Z802">
        <f t="shared" si="36"/>
        <v>7</v>
      </c>
      <c r="AA802">
        <f t="shared" si="37"/>
        <v>92.691725050848859</v>
      </c>
      <c r="AB802">
        <f t="shared" si="38"/>
        <v>6.1428571428571432</v>
      </c>
    </row>
    <row r="803" spans="1:28" x14ac:dyDescent="0.3">
      <c r="A803">
        <v>801</v>
      </c>
      <c r="B803">
        <v>801</v>
      </c>
      <c r="C803" t="s">
        <v>825</v>
      </c>
      <c r="D803" s="1">
        <v>42499</v>
      </c>
      <c r="E803">
        <v>149</v>
      </c>
      <c r="F803">
        <v>4.36331271904952</v>
      </c>
      <c r="G803">
        <v>14.3597315436241</v>
      </c>
      <c r="H803">
        <v>26.8456375838926</v>
      </c>
      <c r="I803">
        <v>1988.48403116391</v>
      </c>
      <c r="J803">
        <v>13.345530410496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-1</v>
      </c>
      <c r="Y803">
        <v>-1</v>
      </c>
      <c r="Z803">
        <f t="shared" si="36"/>
        <v>0</v>
      </c>
      <c r="AA803" t="str">
        <f t="shared" si="37"/>
        <v/>
      </c>
      <c r="AB803" t="str">
        <f t="shared" si="38"/>
        <v/>
      </c>
    </row>
    <row r="804" spans="1:28" x14ac:dyDescent="0.3">
      <c r="A804">
        <v>802</v>
      </c>
      <c r="B804">
        <v>802</v>
      </c>
      <c r="C804" t="s">
        <v>826</v>
      </c>
      <c r="D804" s="1">
        <v>42484</v>
      </c>
      <c r="E804">
        <v>27</v>
      </c>
      <c r="F804">
        <v>3.53630128568923</v>
      </c>
      <c r="G804">
        <v>10.409876543209799</v>
      </c>
      <c r="H804">
        <v>40.740740740740698</v>
      </c>
      <c r="I804">
        <v>332.89762091706302</v>
      </c>
      <c r="J804">
        <v>12.329541515446699</v>
      </c>
      <c r="K804">
        <v>0</v>
      </c>
      <c r="L804">
        <v>0</v>
      </c>
      <c r="M804">
        <v>0</v>
      </c>
      <c r="N804">
        <v>4</v>
      </c>
      <c r="O804">
        <v>2</v>
      </c>
      <c r="P804">
        <v>7</v>
      </c>
      <c r="Q804">
        <v>1</v>
      </c>
      <c r="R804">
        <v>8</v>
      </c>
      <c r="S804">
        <v>0</v>
      </c>
      <c r="T804">
        <v>4</v>
      </c>
      <c r="U804">
        <v>0</v>
      </c>
      <c r="V804">
        <v>1</v>
      </c>
      <c r="W804">
        <v>0</v>
      </c>
      <c r="X804">
        <v>4</v>
      </c>
      <c r="Y804">
        <v>12</v>
      </c>
      <c r="Z804">
        <f t="shared" si="36"/>
        <v>8</v>
      </c>
      <c r="AA804">
        <f t="shared" si="37"/>
        <v>41.612202614632878</v>
      </c>
      <c r="AB804">
        <f t="shared" si="38"/>
        <v>3.375</v>
      </c>
    </row>
    <row r="805" spans="1:28" x14ac:dyDescent="0.3">
      <c r="A805">
        <v>803</v>
      </c>
      <c r="B805">
        <v>803</v>
      </c>
      <c r="C805" t="s">
        <v>827</v>
      </c>
      <c r="D805" s="1">
        <v>42472</v>
      </c>
      <c r="E805">
        <v>60</v>
      </c>
      <c r="F805">
        <v>5.8052472856367601</v>
      </c>
      <c r="G805">
        <v>14.289722222222199</v>
      </c>
      <c r="H805">
        <v>26.6666666666666</v>
      </c>
      <c r="I805">
        <v>1107.30494697515</v>
      </c>
      <c r="J805">
        <v>18.455082449585898</v>
      </c>
      <c r="K805">
        <v>0</v>
      </c>
      <c r="L805">
        <v>0</v>
      </c>
      <c r="M805">
        <v>1</v>
      </c>
      <c r="N805">
        <v>0</v>
      </c>
      <c r="O805">
        <v>7</v>
      </c>
      <c r="P805">
        <v>12</v>
      </c>
      <c r="Q805">
        <v>8</v>
      </c>
      <c r="R805">
        <v>13</v>
      </c>
      <c r="S805">
        <v>8</v>
      </c>
      <c r="T805">
        <v>6</v>
      </c>
      <c r="U805">
        <v>0</v>
      </c>
      <c r="V805">
        <v>3</v>
      </c>
      <c r="W805">
        <v>2</v>
      </c>
      <c r="X805">
        <v>3</v>
      </c>
      <c r="Y805">
        <v>13</v>
      </c>
      <c r="Z805">
        <f t="shared" si="36"/>
        <v>10</v>
      </c>
      <c r="AA805">
        <f t="shared" si="37"/>
        <v>110.730494697515</v>
      </c>
      <c r="AB805">
        <f t="shared" si="38"/>
        <v>6</v>
      </c>
    </row>
    <row r="806" spans="1:28" x14ac:dyDescent="0.3">
      <c r="A806">
        <v>804</v>
      </c>
      <c r="B806">
        <v>804</v>
      </c>
      <c r="C806" t="s">
        <v>828</v>
      </c>
      <c r="D806" s="1">
        <v>42490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-1</v>
      </c>
      <c r="Y806">
        <v>-1</v>
      </c>
      <c r="Z806">
        <f t="shared" si="36"/>
        <v>0</v>
      </c>
      <c r="AA806" t="str">
        <f t="shared" si="37"/>
        <v/>
      </c>
      <c r="AB806" t="str">
        <f t="shared" si="38"/>
        <v/>
      </c>
    </row>
    <row r="807" spans="1:28" x14ac:dyDescent="0.3">
      <c r="A807">
        <v>805</v>
      </c>
      <c r="B807">
        <v>805</v>
      </c>
      <c r="C807" t="s">
        <v>829</v>
      </c>
      <c r="D807" s="1">
        <v>42500</v>
      </c>
      <c r="E807">
        <v>452</v>
      </c>
      <c r="F807">
        <v>4.9832979957374901</v>
      </c>
      <c r="G807">
        <v>14.061541297935101</v>
      </c>
      <c r="H807">
        <v>32.522123893805301</v>
      </c>
      <c r="I807">
        <v>6480.2988587692198</v>
      </c>
      <c r="J807">
        <v>14.336944377808001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43</v>
      </c>
      <c r="R807">
        <v>78</v>
      </c>
      <c r="S807">
        <v>78</v>
      </c>
      <c r="T807">
        <v>57</v>
      </c>
      <c r="U807">
        <v>66</v>
      </c>
      <c r="V807">
        <v>54</v>
      </c>
      <c r="W807">
        <v>76</v>
      </c>
      <c r="X807">
        <v>7</v>
      </c>
      <c r="Y807">
        <v>13</v>
      </c>
      <c r="Z807">
        <f t="shared" si="36"/>
        <v>6</v>
      </c>
      <c r="AA807">
        <f t="shared" si="37"/>
        <v>1080.04980979487</v>
      </c>
      <c r="AB807">
        <f t="shared" si="38"/>
        <v>75.333333333333329</v>
      </c>
    </row>
    <row r="808" spans="1:28" x14ac:dyDescent="0.3">
      <c r="A808">
        <v>806</v>
      </c>
      <c r="B808">
        <v>806</v>
      </c>
      <c r="C808" t="s">
        <v>830</v>
      </c>
      <c r="D808" s="1">
        <v>42467</v>
      </c>
      <c r="E808">
        <v>298</v>
      </c>
      <c r="F808">
        <v>4.6835970024979101</v>
      </c>
      <c r="G808">
        <v>14.462527964205799</v>
      </c>
      <c r="H808">
        <v>22.48322147651</v>
      </c>
      <c r="I808">
        <v>3956.0483340013002</v>
      </c>
      <c r="J808">
        <v>13.275329979870101</v>
      </c>
      <c r="K808">
        <v>0</v>
      </c>
      <c r="L808">
        <v>16</v>
      </c>
      <c r="M808">
        <v>29</v>
      </c>
      <c r="N808">
        <v>30</v>
      </c>
      <c r="O808">
        <v>35</v>
      </c>
      <c r="P808">
        <v>10</v>
      </c>
      <c r="Q808">
        <v>7</v>
      </c>
      <c r="R808">
        <v>0</v>
      </c>
      <c r="S808">
        <v>4</v>
      </c>
      <c r="T808">
        <v>38</v>
      </c>
      <c r="U808">
        <v>45</v>
      </c>
      <c r="V808">
        <v>45</v>
      </c>
      <c r="W808">
        <v>39</v>
      </c>
      <c r="X808">
        <v>2</v>
      </c>
      <c r="Y808">
        <v>13</v>
      </c>
      <c r="Z808">
        <f t="shared" si="36"/>
        <v>11</v>
      </c>
      <c r="AA808">
        <f t="shared" si="37"/>
        <v>359.64075763648185</v>
      </c>
      <c r="AB808">
        <f t="shared" si="38"/>
        <v>27.09090909090909</v>
      </c>
    </row>
    <row r="809" spans="1:28" x14ac:dyDescent="0.3">
      <c r="A809">
        <v>807</v>
      </c>
      <c r="B809">
        <v>807</v>
      </c>
      <c r="C809" t="s">
        <v>831</v>
      </c>
      <c r="D809" s="1">
        <v>42459</v>
      </c>
      <c r="E809">
        <v>325</v>
      </c>
      <c r="F809">
        <v>4.58391256425233</v>
      </c>
      <c r="G809">
        <v>13.804307692307599</v>
      </c>
      <c r="H809">
        <v>15.3846153846153</v>
      </c>
      <c r="I809">
        <v>4147.1743150763596</v>
      </c>
      <c r="J809">
        <v>12.760536354081101</v>
      </c>
      <c r="K809">
        <v>10</v>
      </c>
      <c r="L809">
        <v>27</v>
      </c>
      <c r="M809">
        <v>23</v>
      </c>
      <c r="N809">
        <v>18</v>
      </c>
      <c r="O809">
        <v>14</v>
      </c>
      <c r="P809">
        <v>19</v>
      </c>
      <c r="Q809">
        <v>13</v>
      </c>
      <c r="R809">
        <v>29</v>
      </c>
      <c r="S809">
        <v>29</v>
      </c>
      <c r="T809">
        <v>26</v>
      </c>
      <c r="U809">
        <v>34</v>
      </c>
      <c r="V809">
        <v>41</v>
      </c>
      <c r="W809">
        <v>42</v>
      </c>
      <c r="X809">
        <v>1</v>
      </c>
      <c r="Y809">
        <v>13</v>
      </c>
      <c r="Z809">
        <f t="shared" si="36"/>
        <v>12</v>
      </c>
      <c r="AA809">
        <f t="shared" si="37"/>
        <v>345.59785958969661</v>
      </c>
      <c r="AB809">
        <f t="shared" si="38"/>
        <v>27.083333333333332</v>
      </c>
    </row>
    <row r="810" spans="1:28" x14ac:dyDescent="0.3">
      <c r="A810">
        <v>808</v>
      </c>
      <c r="B810">
        <v>808</v>
      </c>
      <c r="C810" t="s">
        <v>832</v>
      </c>
      <c r="D810" s="1">
        <v>42461</v>
      </c>
      <c r="E810">
        <v>372</v>
      </c>
      <c r="F810">
        <v>4.57930326343625</v>
      </c>
      <c r="G810">
        <v>14.0873207885304</v>
      </c>
      <c r="H810">
        <v>41.935483870967701</v>
      </c>
      <c r="I810">
        <v>5391.9106373803297</v>
      </c>
      <c r="J810">
        <v>14.494383433818101</v>
      </c>
      <c r="K810">
        <v>39</v>
      </c>
      <c r="L810">
        <v>43</v>
      </c>
      <c r="M810">
        <v>36</v>
      </c>
      <c r="N810">
        <v>23</v>
      </c>
      <c r="O810">
        <v>46</v>
      </c>
      <c r="P810">
        <v>6</v>
      </c>
      <c r="Q810">
        <v>15</v>
      </c>
      <c r="R810">
        <v>49</v>
      </c>
      <c r="S810">
        <v>44</v>
      </c>
      <c r="T810">
        <v>26</v>
      </c>
      <c r="U810">
        <v>42</v>
      </c>
      <c r="V810">
        <v>3</v>
      </c>
      <c r="W810">
        <v>0</v>
      </c>
      <c r="X810">
        <v>1</v>
      </c>
      <c r="Y810">
        <v>12</v>
      </c>
      <c r="Z810">
        <f t="shared" si="36"/>
        <v>11</v>
      </c>
      <c r="AA810">
        <f t="shared" si="37"/>
        <v>490.1736943073027</v>
      </c>
      <c r="AB810">
        <f t="shared" si="38"/>
        <v>33.81818181818182</v>
      </c>
    </row>
    <row r="811" spans="1:28" x14ac:dyDescent="0.3">
      <c r="A811">
        <v>809</v>
      </c>
      <c r="B811">
        <v>809</v>
      </c>
      <c r="C811" t="s">
        <v>833</v>
      </c>
      <c r="D811" s="1">
        <v>42481</v>
      </c>
      <c r="E811">
        <v>34</v>
      </c>
      <c r="F811">
        <v>5.5319900960495998</v>
      </c>
      <c r="G811">
        <v>11.126960784313701</v>
      </c>
      <c r="H811">
        <v>17.647058823529399</v>
      </c>
      <c r="I811">
        <v>459.69707887809</v>
      </c>
      <c r="J811">
        <v>13.5205023199438</v>
      </c>
      <c r="K811">
        <v>0</v>
      </c>
      <c r="L811">
        <v>0</v>
      </c>
      <c r="M811">
        <v>0</v>
      </c>
      <c r="N811">
        <v>15</v>
      </c>
      <c r="O811">
        <v>10</v>
      </c>
      <c r="P811">
        <v>9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4</v>
      </c>
      <c r="Y811">
        <v>6</v>
      </c>
      <c r="Z811">
        <f t="shared" si="36"/>
        <v>2</v>
      </c>
      <c r="AA811">
        <f t="shared" si="37"/>
        <v>229.848539439045</v>
      </c>
      <c r="AB811">
        <f t="shared" si="38"/>
        <v>17</v>
      </c>
    </row>
    <row r="812" spans="1:28" x14ac:dyDescent="0.3">
      <c r="A812">
        <v>810</v>
      </c>
      <c r="B812">
        <v>810</v>
      </c>
      <c r="C812" t="s">
        <v>834</v>
      </c>
      <c r="D812" s="1">
        <v>42477</v>
      </c>
      <c r="E812">
        <v>58</v>
      </c>
      <c r="F812">
        <v>3.8829475180015902</v>
      </c>
      <c r="G812">
        <v>12.2126436781609</v>
      </c>
      <c r="H812">
        <v>34.482758620689602</v>
      </c>
      <c r="I812">
        <v>729.75468764524499</v>
      </c>
      <c r="J812">
        <v>12.5819773731938</v>
      </c>
      <c r="K812">
        <v>0</v>
      </c>
      <c r="L812">
        <v>0</v>
      </c>
      <c r="M812">
        <v>12</v>
      </c>
      <c r="N812">
        <v>1</v>
      </c>
      <c r="O812">
        <v>41</v>
      </c>
      <c r="P812">
        <v>4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3</v>
      </c>
      <c r="Y812">
        <v>6</v>
      </c>
      <c r="Z812">
        <f t="shared" si="36"/>
        <v>3</v>
      </c>
      <c r="AA812">
        <f t="shared" si="37"/>
        <v>243.251562548415</v>
      </c>
      <c r="AB812">
        <f t="shared" si="38"/>
        <v>19.333333333333332</v>
      </c>
    </row>
    <row r="813" spans="1:28" x14ac:dyDescent="0.3">
      <c r="A813">
        <v>811</v>
      </c>
      <c r="B813">
        <v>811</v>
      </c>
      <c r="C813" t="s">
        <v>835</v>
      </c>
      <c r="D813" s="1">
        <v>42460</v>
      </c>
      <c r="E813">
        <v>253</v>
      </c>
      <c r="F813">
        <v>4.6404410695254201</v>
      </c>
      <c r="G813">
        <v>14.2999341238471</v>
      </c>
      <c r="H813">
        <v>37.154150197628397</v>
      </c>
      <c r="I813">
        <v>3680.6242444500999</v>
      </c>
      <c r="J813">
        <v>14.547921914822499</v>
      </c>
      <c r="K813">
        <v>2</v>
      </c>
      <c r="L813">
        <v>34</v>
      </c>
      <c r="M813">
        <v>29</v>
      </c>
      <c r="N813">
        <v>26</v>
      </c>
      <c r="O813">
        <v>21</v>
      </c>
      <c r="P813">
        <v>2</v>
      </c>
      <c r="Q813">
        <v>9</v>
      </c>
      <c r="R813">
        <v>25</v>
      </c>
      <c r="S813">
        <v>26</v>
      </c>
      <c r="T813">
        <v>53</v>
      </c>
      <c r="U813">
        <v>6</v>
      </c>
      <c r="V813">
        <v>20</v>
      </c>
      <c r="W813">
        <v>0</v>
      </c>
      <c r="X813">
        <v>1</v>
      </c>
      <c r="Y813">
        <v>12</v>
      </c>
      <c r="Z813">
        <f t="shared" si="36"/>
        <v>11</v>
      </c>
      <c r="AA813">
        <f t="shared" si="37"/>
        <v>334.6022040409182</v>
      </c>
      <c r="AB813">
        <f t="shared" si="38"/>
        <v>23</v>
      </c>
    </row>
    <row r="814" spans="1:28" x14ac:dyDescent="0.3">
      <c r="A814">
        <v>812</v>
      </c>
      <c r="B814">
        <v>812</v>
      </c>
      <c r="C814" t="s">
        <v>836</v>
      </c>
      <c r="D814" s="1">
        <v>42497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-1</v>
      </c>
      <c r="Y814">
        <v>-1</v>
      </c>
      <c r="Z814">
        <f t="shared" si="36"/>
        <v>0</v>
      </c>
      <c r="AA814" t="str">
        <f t="shared" si="37"/>
        <v/>
      </c>
      <c r="AB814" t="str">
        <f t="shared" si="38"/>
        <v/>
      </c>
    </row>
    <row r="815" spans="1:28" x14ac:dyDescent="0.3">
      <c r="A815">
        <v>813</v>
      </c>
      <c r="B815">
        <v>813</v>
      </c>
      <c r="C815" t="s">
        <v>837</v>
      </c>
      <c r="D815" s="1">
        <v>42502</v>
      </c>
      <c r="E815">
        <v>238</v>
      </c>
      <c r="F815">
        <v>5.2156983190457602</v>
      </c>
      <c r="G815">
        <v>14.971638655462099</v>
      </c>
      <c r="H815">
        <v>21.848739495798299</v>
      </c>
      <c r="I815">
        <v>3396.7730950959199</v>
      </c>
      <c r="J815">
        <v>14.2721558617475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3</v>
      </c>
      <c r="R815">
        <v>17</v>
      </c>
      <c r="S815">
        <v>27</v>
      </c>
      <c r="T815">
        <v>41</v>
      </c>
      <c r="U815">
        <v>28</v>
      </c>
      <c r="V815">
        <v>53</v>
      </c>
      <c r="W815">
        <v>69</v>
      </c>
      <c r="X815">
        <v>7</v>
      </c>
      <c r="Y815">
        <v>13</v>
      </c>
      <c r="Z815">
        <f t="shared" si="36"/>
        <v>6</v>
      </c>
      <c r="AA815">
        <f t="shared" si="37"/>
        <v>566.12884918265331</v>
      </c>
      <c r="AB815">
        <f t="shared" si="38"/>
        <v>39.666666666666664</v>
      </c>
    </row>
    <row r="816" spans="1:28" x14ac:dyDescent="0.3">
      <c r="A816">
        <v>814</v>
      </c>
      <c r="B816">
        <v>814</v>
      </c>
      <c r="C816" t="s">
        <v>838</v>
      </c>
      <c r="D816" s="1">
        <v>42473</v>
      </c>
      <c r="E816">
        <v>44</v>
      </c>
      <c r="F816">
        <v>5.4556667498929503</v>
      </c>
      <c r="G816">
        <v>14.9575757575757</v>
      </c>
      <c r="H816">
        <v>20.4545454545454</v>
      </c>
      <c r="I816">
        <v>651.54461024395096</v>
      </c>
      <c r="J816">
        <v>14.807832050998799</v>
      </c>
      <c r="K816">
        <v>0</v>
      </c>
      <c r="L816">
        <v>0</v>
      </c>
      <c r="M816">
        <v>6</v>
      </c>
      <c r="N816">
        <v>8</v>
      </c>
      <c r="O816">
        <v>6</v>
      </c>
      <c r="P816">
        <v>9</v>
      </c>
      <c r="Q816">
        <v>2</v>
      </c>
      <c r="R816">
        <v>6</v>
      </c>
      <c r="S816">
        <v>3</v>
      </c>
      <c r="T816">
        <v>4</v>
      </c>
      <c r="U816">
        <v>0</v>
      </c>
      <c r="V816">
        <v>0</v>
      </c>
      <c r="W816">
        <v>0</v>
      </c>
      <c r="X816">
        <v>3</v>
      </c>
      <c r="Y816">
        <v>10</v>
      </c>
      <c r="Z816">
        <f t="shared" si="36"/>
        <v>7</v>
      </c>
      <c r="AA816">
        <f t="shared" si="37"/>
        <v>93.077801463421565</v>
      </c>
      <c r="AB816">
        <f t="shared" si="38"/>
        <v>6.2857142857142856</v>
      </c>
    </row>
    <row r="817" spans="1:28" x14ac:dyDescent="0.3">
      <c r="A817">
        <v>815</v>
      </c>
      <c r="B817">
        <v>815</v>
      </c>
      <c r="C817" t="s">
        <v>839</v>
      </c>
      <c r="D817" s="1">
        <v>42460</v>
      </c>
      <c r="E817">
        <v>37</v>
      </c>
      <c r="F817">
        <v>4.0335487537445998</v>
      </c>
      <c r="G817">
        <v>9.8472972972972901</v>
      </c>
      <c r="H817">
        <v>10.8108108108108</v>
      </c>
      <c r="I817">
        <v>401.49870369530299</v>
      </c>
      <c r="J817">
        <v>10.8513163160892</v>
      </c>
      <c r="K817">
        <v>17</v>
      </c>
      <c r="L817">
        <v>4</v>
      </c>
      <c r="M817">
        <v>16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3</v>
      </c>
      <c r="Z817">
        <f t="shared" si="36"/>
        <v>2</v>
      </c>
      <c r="AA817">
        <f t="shared" si="37"/>
        <v>200.7493518476515</v>
      </c>
      <c r="AB817">
        <f t="shared" si="38"/>
        <v>18.5</v>
      </c>
    </row>
    <row r="818" spans="1:28" x14ac:dyDescent="0.3">
      <c r="A818">
        <v>816</v>
      </c>
      <c r="B818">
        <v>816</v>
      </c>
      <c r="C818" t="s">
        <v>840</v>
      </c>
      <c r="D818" s="1">
        <v>42478</v>
      </c>
      <c r="E818">
        <v>290</v>
      </c>
      <c r="F818">
        <v>5.2418361264394902</v>
      </c>
      <c r="G818">
        <v>15.8750574712643</v>
      </c>
      <c r="H818">
        <v>27.241379310344801</v>
      </c>
      <c r="I818">
        <v>4357.6521469577601</v>
      </c>
      <c r="J818">
        <v>15.026386713647399</v>
      </c>
      <c r="K818">
        <v>0</v>
      </c>
      <c r="L818">
        <v>0</v>
      </c>
      <c r="M818">
        <v>0</v>
      </c>
      <c r="N818">
        <v>67</v>
      </c>
      <c r="O818">
        <v>60</v>
      </c>
      <c r="P818">
        <v>44</v>
      </c>
      <c r="Q818">
        <v>64</v>
      </c>
      <c r="R818">
        <v>29</v>
      </c>
      <c r="S818">
        <v>16</v>
      </c>
      <c r="T818">
        <v>10</v>
      </c>
      <c r="U818">
        <v>0</v>
      </c>
      <c r="V818">
        <v>0</v>
      </c>
      <c r="W818">
        <v>0</v>
      </c>
      <c r="X818">
        <v>4</v>
      </c>
      <c r="Y818">
        <v>10</v>
      </c>
      <c r="Z818">
        <f t="shared" si="36"/>
        <v>6</v>
      </c>
      <c r="AA818">
        <f t="shared" si="37"/>
        <v>726.27535782629332</v>
      </c>
      <c r="AB818">
        <f t="shared" si="38"/>
        <v>48.333333333333336</v>
      </c>
    </row>
    <row r="819" spans="1:28" x14ac:dyDescent="0.3">
      <c r="A819">
        <v>817</v>
      </c>
      <c r="B819">
        <v>817</v>
      </c>
      <c r="C819" t="s">
        <v>841</v>
      </c>
      <c r="D819" s="1">
        <v>42503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-1</v>
      </c>
      <c r="Y819">
        <v>-1</v>
      </c>
      <c r="Z819">
        <f t="shared" si="36"/>
        <v>0</v>
      </c>
      <c r="AA819" t="str">
        <f t="shared" si="37"/>
        <v/>
      </c>
      <c r="AB819" t="str">
        <f t="shared" si="38"/>
        <v/>
      </c>
    </row>
    <row r="820" spans="1:28" x14ac:dyDescent="0.3">
      <c r="A820">
        <v>818</v>
      </c>
      <c r="B820">
        <v>818</v>
      </c>
      <c r="C820" t="s">
        <v>842</v>
      </c>
      <c r="D820" s="1">
        <v>42466</v>
      </c>
      <c r="E820">
        <v>232</v>
      </c>
      <c r="F820">
        <v>5.1741091764754197</v>
      </c>
      <c r="G820">
        <v>13.917816091954</v>
      </c>
      <c r="H820">
        <v>29.741379310344801</v>
      </c>
      <c r="I820">
        <v>3390.33066129075</v>
      </c>
      <c r="J820">
        <v>14.6134942297015</v>
      </c>
      <c r="K820">
        <v>0</v>
      </c>
      <c r="L820">
        <v>0</v>
      </c>
      <c r="M820">
        <v>3</v>
      </c>
      <c r="N820">
        <v>20</v>
      </c>
      <c r="O820">
        <v>22</v>
      </c>
      <c r="P820">
        <v>32</v>
      </c>
      <c r="Q820">
        <v>20</v>
      </c>
      <c r="R820">
        <v>6</v>
      </c>
      <c r="S820">
        <v>26</v>
      </c>
      <c r="T820">
        <v>15</v>
      </c>
      <c r="U820">
        <v>50</v>
      </c>
      <c r="V820">
        <v>33</v>
      </c>
      <c r="W820">
        <v>5</v>
      </c>
      <c r="X820">
        <v>3</v>
      </c>
      <c r="Y820">
        <v>13</v>
      </c>
      <c r="Z820">
        <f t="shared" si="36"/>
        <v>10</v>
      </c>
      <c r="AA820">
        <f t="shared" si="37"/>
        <v>339.033066129075</v>
      </c>
      <c r="AB820">
        <f t="shared" si="38"/>
        <v>23.2</v>
      </c>
    </row>
    <row r="821" spans="1:28" x14ac:dyDescent="0.3">
      <c r="A821">
        <v>819</v>
      </c>
      <c r="B821">
        <v>819</v>
      </c>
      <c r="C821" t="s">
        <v>843</v>
      </c>
      <c r="D821" s="1">
        <v>42465</v>
      </c>
      <c r="E821">
        <v>277</v>
      </c>
      <c r="F821">
        <v>3.9811216643780498</v>
      </c>
      <c r="G821">
        <v>11.4263537906137</v>
      </c>
      <c r="H821">
        <v>28.519855595667799</v>
      </c>
      <c r="I821">
        <v>3369.7450892912598</v>
      </c>
      <c r="J821">
        <v>12.1651447266832</v>
      </c>
      <c r="K821">
        <v>0</v>
      </c>
      <c r="L821">
        <v>18</v>
      </c>
      <c r="M821">
        <v>35</v>
      </c>
      <c r="N821">
        <v>19</v>
      </c>
      <c r="O821">
        <v>53</v>
      </c>
      <c r="P821">
        <v>17</v>
      </c>
      <c r="Q821">
        <v>15</v>
      </c>
      <c r="R821">
        <v>14</v>
      </c>
      <c r="S821">
        <v>37</v>
      </c>
      <c r="T821">
        <v>13</v>
      </c>
      <c r="U821">
        <v>22</v>
      </c>
      <c r="V821">
        <v>4</v>
      </c>
      <c r="W821">
        <v>30</v>
      </c>
      <c r="X821">
        <v>2</v>
      </c>
      <c r="Y821">
        <v>13</v>
      </c>
      <c r="Z821">
        <f t="shared" si="36"/>
        <v>11</v>
      </c>
      <c r="AA821">
        <f t="shared" si="37"/>
        <v>306.34046266284179</v>
      </c>
      <c r="AB821">
        <f t="shared" si="38"/>
        <v>25.181818181818183</v>
      </c>
    </row>
    <row r="822" spans="1:28" x14ac:dyDescent="0.3">
      <c r="A822">
        <v>820</v>
      </c>
      <c r="B822">
        <v>820</v>
      </c>
      <c r="C822" t="s">
        <v>844</v>
      </c>
      <c r="D822" s="1">
        <v>42458</v>
      </c>
      <c r="E822">
        <v>374</v>
      </c>
      <c r="F822">
        <v>3.5489438025844899</v>
      </c>
      <c r="G822">
        <v>13.3962121212121</v>
      </c>
      <c r="H822">
        <v>32.887700534759297</v>
      </c>
      <c r="I822">
        <v>4652.8092365514103</v>
      </c>
      <c r="J822">
        <v>12.440666407891401</v>
      </c>
      <c r="K822">
        <v>51</v>
      </c>
      <c r="L822">
        <v>70</v>
      </c>
      <c r="M822">
        <v>51</v>
      </c>
      <c r="N822">
        <v>65</v>
      </c>
      <c r="O822">
        <v>45</v>
      </c>
      <c r="P822">
        <v>32</v>
      </c>
      <c r="Q822">
        <v>33</v>
      </c>
      <c r="R822">
        <v>15</v>
      </c>
      <c r="S822">
        <v>0</v>
      </c>
      <c r="T822">
        <v>10</v>
      </c>
      <c r="U822">
        <v>2</v>
      </c>
      <c r="V822">
        <v>0</v>
      </c>
      <c r="W822">
        <v>0</v>
      </c>
      <c r="X822">
        <v>1</v>
      </c>
      <c r="Y822">
        <v>11</v>
      </c>
      <c r="Z822">
        <f t="shared" si="36"/>
        <v>10</v>
      </c>
      <c r="AA822">
        <f t="shared" si="37"/>
        <v>465.28092365514101</v>
      </c>
      <c r="AB822">
        <f t="shared" si="38"/>
        <v>37.4</v>
      </c>
    </row>
    <row r="823" spans="1:28" x14ac:dyDescent="0.3">
      <c r="A823">
        <v>821</v>
      </c>
      <c r="B823">
        <v>821</v>
      </c>
      <c r="C823" t="s">
        <v>845</v>
      </c>
      <c r="D823" s="1">
        <v>42490</v>
      </c>
      <c r="E823">
        <v>33</v>
      </c>
      <c r="F823">
        <v>4.0371528173981304</v>
      </c>
      <c r="G823">
        <v>17.087373737373699</v>
      </c>
      <c r="H823">
        <v>42.424242424242401</v>
      </c>
      <c r="I823">
        <v>500.85442530892499</v>
      </c>
      <c r="J823">
        <v>15.1774068275432</v>
      </c>
      <c r="K823">
        <v>0</v>
      </c>
      <c r="L823">
        <v>0</v>
      </c>
      <c r="M823">
        <v>0</v>
      </c>
      <c r="N823">
        <v>0</v>
      </c>
      <c r="O823">
        <v>6</v>
      </c>
      <c r="P823">
        <v>7</v>
      </c>
      <c r="Q823">
        <v>20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5</v>
      </c>
      <c r="Y823">
        <v>7</v>
      </c>
      <c r="Z823">
        <f t="shared" si="36"/>
        <v>2</v>
      </c>
      <c r="AA823">
        <f t="shared" si="37"/>
        <v>250.42721265446249</v>
      </c>
      <c r="AB823">
        <f t="shared" si="38"/>
        <v>16.5</v>
      </c>
    </row>
    <row r="824" spans="1:28" x14ac:dyDescent="0.3">
      <c r="A824">
        <v>822</v>
      </c>
      <c r="B824">
        <v>822</v>
      </c>
      <c r="C824" t="s">
        <v>846</v>
      </c>
      <c r="D824" s="1">
        <v>42505</v>
      </c>
      <c r="E824">
        <v>409</v>
      </c>
      <c r="F824">
        <v>3.7918033066327301</v>
      </c>
      <c r="G824">
        <v>15.502893235533801</v>
      </c>
      <c r="H824">
        <v>44.743276283618499</v>
      </c>
      <c r="I824">
        <v>5596.9601170345104</v>
      </c>
      <c r="J824">
        <v>13.684499063654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14</v>
      </c>
      <c r="R824">
        <v>97</v>
      </c>
      <c r="S824">
        <v>111</v>
      </c>
      <c r="T824">
        <v>105</v>
      </c>
      <c r="U824">
        <v>0</v>
      </c>
      <c r="V824">
        <v>0</v>
      </c>
      <c r="W824">
        <v>82</v>
      </c>
      <c r="X824">
        <v>7</v>
      </c>
      <c r="Y824">
        <v>13</v>
      </c>
      <c r="Z824">
        <f t="shared" si="36"/>
        <v>6</v>
      </c>
      <c r="AA824">
        <f t="shared" si="37"/>
        <v>932.82668617241836</v>
      </c>
      <c r="AB824">
        <f t="shared" si="38"/>
        <v>68.166666666666671</v>
      </c>
    </row>
    <row r="825" spans="1:28" x14ac:dyDescent="0.3">
      <c r="A825">
        <v>823</v>
      </c>
      <c r="B825">
        <v>823</v>
      </c>
      <c r="C825" t="s">
        <v>847</v>
      </c>
      <c r="D825" s="1">
        <v>42469</v>
      </c>
      <c r="E825">
        <v>53</v>
      </c>
      <c r="F825">
        <v>4.4305165764660099</v>
      </c>
      <c r="G825">
        <v>12.831446540880499</v>
      </c>
      <c r="H825">
        <v>22.641509433962199</v>
      </c>
      <c r="I825">
        <v>689.84786281229196</v>
      </c>
      <c r="J825">
        <v>13.0159974115526</v>
      </c>
      <c r="K825">
        <v>0</v>
      </c>
      <c r="L825">
        <v>3</v>
      </c>
      <c r="M825">
        <v>0</v>
      </c>
      <c r="N825">
        <v>7</v>
      </c>
      <c r="O825">
        <v>12</v>
      </c>
      <c r="P825">
        <v>13</v>
      </c>
      <c r="Q825">
        <v>5</v>
      </c>
      <c r="R825">
        <v>0</v>
      </c>
      <c r="S825">
        <v>11</v>
      </c>
      <c r="T825">
        <v>2</v>
      </c>
      <c r="U825">
        <v>0</v>
      </c>
      <c r="V825">
        <v>0</v>
      </c>
      <c r="W825">
        <v>0</v>
      </c>
      <c r="X825">
        <v>2</v>
      </c>
      <c r="Y825">
        <v>10</v>
      </c>
      <c r="Z825">
        <f t="shared" si="36"/>
        <v>8</v>
      </c>
      <c r="AA825">
        <f t="shared" si="37"/>
        <v>86.230982851536496</v>
      </c>
      <c r="AB825">
        <f t="shared" si="38"/>
        <v>6.625</v>
      </c>
    </row>
    <row r="826" spans="1:28" x14ac:dyDescent="0.3">
      <c r="A826">
        <v>824</v>
      </c>
      <c r="B826">
        <v>824</v>
      </c>
      <c r="C826" t="s">
        <v>848</v>
      </c>
      <c r="D826" s="1">
        <v>42478</v>
      </c>
      <c r="E826">
        <v>251</v>
      </c>
      <c r="F826">
        <v>3.8096733822288402</v>
      </c>
      <c r="G826">
        <v>14.367264276228401</v>
      </c>
      <c r="H826">
        <v>33.466135458167301</v>
      </c>
      <c r="I826">
        <v>3437.4642872026202</v>
      </c>
      <c r="J826">
        <v>13.695076841444701</v>
      </c>
      <c r="K826">
        <v>0</v>
      </c>
      <c r="L826">
        <v>0</v>
      </c>
      <c r="M826">
        <v>0</v>
      </c>
      <c r="N826">
        <v>20</v>
      </c>
      <c r="O826">
        <v>18</v>
      </c>
      <c r="P826">
        <v>26</v>
      </c>
      <c r="Q826">
        <v>39</v>
      </c>
      <c r="R826">
        <v>31</v>
      </c>
      <c r="S826">
        <v>22</v>
      </c>
      <c r="T826">
        <v>20</v>
      </c>
      <c r="U826">
        <v>11</v>
      </c>
      <c r="V826">
        <v>37</v>
      </c>
      <c r="W826">
        <v>27</v>
      </c>
      <c r="X826">
        <v>4</v>
      </c>
      <c r="Y826">
        <v>13</v>
      </c>
      <c r="Z826">
        <f t="shared" si="36"/>
        <v>9</v>
      </c>
      <c r="AA826">
        <f t="shared" si="37"/>
        <v>381.94047635584667</v>
      </c>
      <c r="AB826">
        <f t="shared" si="38"/>
        <v>27.888888888888889</v>
      </c>
    </row>
    <row r="827" spans="1:28" x14ac:dyDescent="0.3">
      <c r="A827">
        <v>825</v>
      </c>
      <c r="B827">
        <v>825</v>
      </c>
      <c r="C827" t="s">
        <v>849</v>
      </c>
      <c r="D827" s="1">
        <v>42478</v>
      </c>
      <c r="E827">
        <v>44</v>
      </c>
      <c r="F827">
        <v>4.8967419732764501</v>
      </c>
      <c r="G827">
        <v>14.777272727272701</v>
      </c>
      <c r="H827">
        <v>31.818181818181799</v>
      </c>
      <c r="I827">
        <v>604.07315666049396</v>
      </c>
      <c r="J827">
        <v>13.728935378647501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2</v>
      </c>
      <c r="Q827">
        <v>0</v>
      </c>
      <c r="R827">
        <v>0</v>
      </c>
      <c r="S827">
        <v>0</v>
      </c>
      <c r="T827">
        <v>7</v>
      </c>
      <c r="U827">
        <v>13</v>
      </c>
      <c r="V827">
        <v>10</v>
      </c>
      <c r="W827">
        <v>11</v>
      </c>
      <c r="X827">
        <v>4</v>
      </c>
      <c r="Y827">
        <v>13</v>
      </c>
      <c r="Z827">
        <f t="shared" si="36"/>
        <v>9</v>
      </c>
      <c r="AA827">
        <f t="shared" si="37"/>
        <v>67.119239628943774</v>
      </c>
      <c r="AB827">
        <f t="shared" si="38"/>
        <v>4.8888888888888893</v>
      </c>
    </row>
    <row r="828" spans="1:28" x14ac:dyDescent="0.3">
      <c r="A828">
        <v>826</v>
      </c>
      <c r="B828">
        <v>826</v>
      </c>
      <c r="C828" t="s">
        <v>850</v>
      </c>
      <c r="D828" s="1">
        <v>42497</v>
      </c>
      <c r="E828">
        <v>44</v>
      </c>
      <c r="F828">
        <v>3.8859379960390301</v>
      </c>
      <c r="G828">
        <v>13.795454545454501</v>
      </c>
      <c r="H828">
        <v>47.727272727272698</v>
      </c>
      <c r="I828">
        <v>614.18854797929498</v>
      </c>
      <c r="J828">
        <v>13.958830635892999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9</v>
      </c>
      <c r="Q828">
        <v>1</v>
      </c>
      <c r="R828">
        <v>22</v>
      </c>
      <c r="S828">
        <v>6</v>
      </c>
      <c r="T828">
        <v>6</v>
      </c>
      <c r="U828">
        <v>0</v>
      </c>
      <c r="V828">
        <v>0</v>
      </c>
      <c r="W828">
        <v>0</v>
      </c>
      <c r="X828">
        <v>6</v>
      </c>
      <c r="Y828">
        <v>10</v>
      </c>
      <c r="Z828">
        <f t="shared" si="36"/>
        <v>4</v>
      </c>
      <c r="AA828">
        <f t="shared" si="37"/>
        <v>153.54713699482375</v>
      </c>
      <c r="AB828">
        <f t="shared" si="38"/>
        <v>11</v>
      </c>
    </row>
    <row r="829" spans="1:28" x14ac:dyDescent="0.3">
      <c r="A829">
        <v>827</v>
      </c>
      <c r="B829">
        <v>827</v>
      </c>
      <c r="C829" t="s">
        <v>851</v>
      </c>
      <c r="D829" s="1">
        <v>42481</v>
      </c>
      <c r="E829">
        <v>224</v>
      </c>
      <c r="F829">
        <v>3.6757803553896902</v>
      </c>
      <c r="G829">
        <v>14.3774553571428</v>
      </c>
      <c r="H829">
        <v>40.625</v>
      </c>
      <c r="I829">
        <v>3040.4536592567902</v>
      </c>
      <c r="J829">
        <v>13.573453835967801</v>
      </c>
      <c r="K829">
        <v>0</v>
      </c>
      <c r="L829">
        <v>0</v>
      </c>
      <c r="M829">
        <v>0</v>
      </c>
      <c r="N829">
        <v>26</v>
      </c>
      <c r="O829">
        <v>26</v>
      </c>
      <c r="P829">
        <v>30</v>
      </c>
      <c r="Q829">
        <v>16</v>
      </c>
      <c r="R829">
        <v>24</v>
      </c>
      <c r="S829">
        <v>16</v>
      </c>
      <c r="T829">
        <v>17</v>
      </c>
      <c r="U829">
        <v>33</v>
      </c>
      <c r="V829">
        <v>15</v>
      </c>
      <c r="W829">
        <v>21</v>
      </c>
      <c r="X829">
        <v>4</v>
      </c>
      <c r="Y829">
        <v>13</v>
      </c>
      <c r="Z829">
        <f t="shared" si="36"/>
        <v>9</v>
      </c>
      <c r="AA829">
        <f t="shared" si="37"/>
        <v>337.82818436186557</v>
      </c>
      <c r="AB829">
        <f t="shared" si="38"/>
        <v>24.888888888888889</v>
      </c>
    </row>
    <row r="830" spans="1:28" x14ac:dyDescent="0.3">
      <c r="A830">
        <v>828</v>
      </c>
      <c r="B830">
        <v>828</v>
      </c>
      <c r="C830" t="s">
        <v>852</v>
      </c>
      <c r="D830" s="1">
        <v>42465</v>
      </c>
      <c r="E830">
        <v>44</v>
      </c>
      <c r="F830">
        <v>7.40160845157303</v>
      </c>
      <c r="G830">
        <v>15.757196969696899</v>
      </c>
      <c r="H830">
        <v>18.181818181818102</v>
      </c>
      <c r="I830">
        <v>813.27921211904595</v>
      </c>
      <c r="J830">
        <v>18.483618457251001</v>
      </c>
      <c r="K830">
        <v>0</v>
      </c>
      <c r="L830">
        <v>7</v>
      </c>
      <c r="M830">
        <v>17</v>
      </c>
      <c r="N830">
        <v>18</v>
      </c>
      <c r="O830">
        <v>2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>
        <v>5</v>
      </c>
      <c r="Z830">
        <f t="shared" si="36"/>
        <v>3</v>
      </c>
      <c r="AA830">
        <f t="shared" si="37"/>
        <v>271.09307070634867</v>
      </c>
      <c r="AB830">
        <f t="shared" si="38"/>
        <v>14.666666666666666</v>
      </c>
    </row>
    <row r="831" spans="1:28" x14ac:dyDescent="0.3">
      <c r="A831">
        <v>829</v>
      </c>
      <c r="B831">
        <v>829</v>
      </c>
      <c r="C831" t="s">
        <v>853</v>
      </c>
      <c r="D831" s="1">
        <v>42464</v>
      </c>
      <c r="E831">
        <v>504</v>
      </c>
      <c r="F831">
        <v>4.5078261896181004</v>
      </c>
      <c r="G831">
        <v>13.272486772486699</v>
      </c>
      <c r="H831">
        <v>18.849206349206298</v>
      </c>
      <c r="I831">
        <v>6472.7525156596203</v>
      </c>
      <c r="J831">
        <v>12.842762927896</v>
      </c>
      <c r="K831">
        <v>0</v>
      </c>
      <c r="L831">
        <v>44</v>
      </c>
      <c r="M831">
        <v>34</v>
      </c>
      <c r="N831">
        <v>22</v>
      </c>
      <c r="O831">
        <v>29</v>
      </c>
      <c r="P831">
        <v>47</v>
      </c>
      <c r="Q831">
        <v>47</v>
      </c>
      <c r="R831">
        <v>43</v>
      </c>
      <c r="S831">
        <v>54</v>
      </c>
      <c r="T831">
        <v>34</v>
      </c>
      <c r="U831">
        <v>31</v>
      </c>
      <c r="V831">
        <v>58</v>
      </c>
      <c r="W831">
        <v>61</v>
      </c>
      <c r="X831">
        <v>2</v>
      </c>
      <c r="Y831">
        <v>13</v>
      </c>
      <c r="Z831">
        <f t="shared" si="36"/>
        <v>11</v>
      </c>
      <c r="AA831">
        <f t="shared" si="37"/>
        <v>588.43204687814728</v>
      </c>
      <c r="AB831">
        <f t="shared" si="38"/>
        <v>45.81818181818182</v>
      </c>
    </row>
    <row r="832" spans="1:28" x14ac:dyDescent="0.3">
      <c r="A832">
        <v>830</v>
      </c>
      <c r="B832">
        <v>830</v>
      </c>
      <c r="C832" t="s">
        <v>854</v>
      </c>
      <c r="D832" s="1">
        <v>42461</v>
      </c>
      <c r="E832">
        <v>241</v>
      </c>
      <c r="F832">
        <v>3.8596631994755501</v>
      </c>
      <c r="G832">
        <v>15.7092669432918</v>
      </c>
      <c r="H832">
        <v>33.609958506223997</v>
      </c>
      <c r="I832">
        <v>3288.2490058564299</v>
      </c>
      <c r="J832">
        <v>13.644186746292201</v>
      </c>
      <c r="K832">
        <v>22</v>
      </c>
      <c r="L832">
        <v>27</v>
      </c>
      <c r="M832">
        <v>9</v>
      </c>
      <c r="N832">
        <v>0</v>
      </c>
      <c r="O832">
        <v>0</v>
      </c>
      <c r="P832">
        <v>20</v>
      </c>
      <c r="Q832">
        <v>3</v>
      </c>
      <c r="R832">
        <v>38</v>
      </c>
      <c r="S832">
        <v>16</v>
      </c>
      <c r="T832">
        <v>27</v>
      </c>
      <c r="U832">
        <v>25</v>
      </c>
      <c r="V832">
        <v>33</v>
      </c>
      <c r="W832">
        <v>21</v>
      </c>
      <c r="X832">
        <v>1</v>
      </c>
      <c r="Y832">
        <v>13</v>
      </c>
      <c r="Z832">
        <f t="shared" si="36"/>
        <v>12</v>
      </c>
      <c r="AA832">
        <f t="shared" si="37"/>
        <v>274.02075048803584</v>
      </c>
      <c r="AB832">
        <f t="shared" si="38"/>
        <v>20.083333333333332</v>
      </c>
    </row>
    <row r="833" spans="1:28" x14ac:dyDescent="0.3">
      <c r="A833">
        <v>831</v>
      </c>
      <c r="B833">
        <v>831</v>
      </c>
      <c r="C833" t="s">
        <v>855</v>
      </c>
      <c r="D833" s="1">
        <v>42460</v>
      </c>
      <c r="E833">
        <v>378</v>
      </c>
      <c r="F833">
        <v>3.4976117916950802</v>
      </c>
      <c r="G833">
        <v>13.5871252204585</v>
      </c>
      <c r="H833">
        <v>35.714285714285701</v>
      </c>
      <c r="I833">
        <v>4891.8501194309401</v>
      </c>
      <c r="J833">
        <v>12.941402432357</v>
      </c>
      <c r="K833">
        <v>27</v>
      </c>
      <c r="L833">
        <v>56</v>
      </c>
      <c r="M833">
        <v>62</v>
      </c>
      <c r="N833">
        <v>29</v>
      </c>
      <c r="O833">
        <v>26</v>
      </c>
      <c r="P833">
        <v>26</v>
      </c>
      <c r="Q833">
        <v>0</v>
      </c>
      <c r="R833">
        <v>0</v>
      </c>
      <c r="S833">
        <v>4</v>
      </c>
      <c r="T833">
        <v>7</v>
      </c>
      <c r="U833">
        <v>3</v>
      </c>
      <c r="V833">
        <v>72</v>
      </c>
      <c r="W833">
        <v>66</v>
      </c>
      <c r="X833">
        <v>1</v>
      </c>
      <c r="Y833">
        <v>13</v>
      </c>
      <c r="Z833">
        <f t="shared" si="36"/>
        <v>12</v>
      </c>
      <c r="AA833">
        <f t="shared" si="37"/>
        <v>407.65417661924499</v>
      </c>
      <c r="AB833">
        <f t="shared" si="38"/>
        <v>31.5</v>
      </c>
    </row>
    <row r="834" spans="1:28" x14ac:dyDescent="0.3">
      <c r="A834">
        <v>832</v>
      </c>
      <c r="B834">
        <v>832</v>
      </c>
      <c r="C834" t="s">
        <v>856</v>
      </c>
      <c r="D834" s="1">
        <v>42501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-1</v>
      </c>
      <c r="Y834">
        <v>-1</v>
      </c>
      <c r="Z834">
        <f t="shared" si="36"/>
        <v>0</v>
      </c>
      <c r="AA834" t="str">
        <f t="shared" si="37"/>
        <v/>
      </c>
      <c r="AB834" t="str">
        <f t="shared" si="38"/>
        <v/>
      </c>
    </row>
    <row r="835" spans="1:28" x14ac:dyDescent="0.3">
      <c r="A835">
        <v>833</v>
      </c>
      <c r="B835">
        <v>833</v>
      </c>
      <c r="C835" t="s">
        <v>857</v>
      </c>
      <c r="D835" s="1">
        <v>42475</v>
      </c>
      <c r="E835">
        <v>38</v>
      </c>
      <c r="F835">
        <v>4.5195382481082396</v>
      </c>
      <c r="G835">
        <v>17.824122807017499</v>
      </c>
      <c r="H835">
        <v>26.315789473684202</v>
      </c>
      <c r="I835">
        <v>532.86545435188702</v>
      </c>
      <c r="J835">
        <v>14.0227751145233</v>
      </c>
      <c r="K835">
        <v>0</v>
      </c>
      <c r="L835">
        <v>0</v>
      </c>
      <c r="M835">
        <v>16</v>
      </c>
      <c r="N835">
        <v>3</v>
      </c>
      <c r="O835">
        <v>0</v>
      </c>
      <c r="P835">
        <v>17</v>
      </c>
      <c r="Q835">
        <v>0</v>
      </c>
      <c r="R835">
        <v>0</v>
      </c>
      <c r="S835">
        <v>0</v>
      </c>
      <c r="T835">
        <v>2</v>
      </c>
      <c r="U835">
        <v>0</v>
      </c>
      <c r="V835">
        <v>0</v>
      </c>
      <c r="W835">
        <v>0</v>
      </c>
      <c r="X835">
        <v>3</v>
      </c>
      <c r="Y835">
        <v>10</v>
      </c>
      <c r="Z835">
        <f t="shared" ref="Z835:Z898" si="39">Y835-X835</f>
        <v>7</v>
      </c>
      <c r="AA835">
        <f t="shared" ref="AA835:AA898" si="40">IF(Z835=0,"",I835/Z835)</f>
        <v>76.123636335983861</v>
      </c>
      <c r="AB835">
        <f t="shared" ref="AB835:AB898" si="41">IF(Z835=0,"",E835/Z835)</f>
        <v>5.4285714285714288</v>
      </c>
    </row>
    <row r="836" spans="1:28" x14ac:dyDescent="0.3">
      <c r="A836">
        <v>834</v>
      </c>
      <c r="B836">
        <v>834</v>
      </c>
      <c r="C836" t="s">
        <v>858</v>
      </c>
      <c r="D836" s="1">
        <v>42466</v>
      </c>
      <c r="E836">
        <v>59</v>
      </c>
      <c r="F836">
        <v>5.20998923024134</v>
      </c>
      <c r="G836">
        <v>16.228248587570601</v>
      </c>
      <c r="H836">
        <v>32.203389830508399</v>
      </c>
      <c r="I836">
        <v>886.57915239684098</v>
      </c>
      <c r="J836">
        <v>15.026765294861701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-1</v>
      </c>
      <c r="Y836">
        <v>-1</v>
      </c>
      <c r="Z836">
        <f t="shared" si="39"/>
        <v>0</v>
      </c>
      <c r="AA836" t="str">
        <f t="shared" si="40"/>
        <v/>
      </c>
      <c r="AB836" t="str">
        <f t="shared" si="41"/>
        <v/>
      </c>
    </row>
    <row r="837" spans="1:28" x14ac:dyDescent="0.3">
      <c r="A837">
        <v>835</v>
      </c>
      <c r="B837">
        <v>835</v>
      </c>
      <c r="C837" t="s">
        <v>859</v>
      </c>
      <c r="D837" s="1">
        <v>42481</v>
      </c>
      <c r="E837">
        <v>250</v>
      </c>
      <c r="F837">
        <v>3.7605279182770501</v>
      </c>
      <c r="G837">
        <v>12.853266666666601</v>
      </c>
      <c r="H837">
        <v>37.200000000000003</v>
      </c>
      <c r="I837">
        <v>3118.88975659069</v>
      </c>
      <c r="J837">
        <v>12.475559026362699</v>
      </c>
      <c r="K837">
        <v>0</v>
      </c>
      <c r="L837">
        <v>0</v>
      </c>
      <c r="M837">
        <v>0</v>
      </c>
      <c r="N837">
        <v>11</v>
      </c>
      <c r="O837">
        <v>28</v>
      </c>
      <c r="P837">
        <v>26</v>
      </c>
      <c r="Q837">
        <v>33</v>
      </c>
      <c r="R837">
        <v>0</v>
      </c>
      <c r="S837">
        <v>19</v>
      </c>
      <c r="T837">
        <v>35</v>
      </c>
      <c r="U837">
        <v>39</v>
      </c>
      <c r="V837">
        <v>20</v>
      </c>
      <c r="W837">
        <v>39</v>
      </c>
      <c r="X837">
        <v>4</v>
      </c>
      <c r="Y837">
        <v>13</v>
      </c>
      <c r="Z837">
        <f t="shared" si="39"/>
        <v>9</v>
      </c>
      <c r="AA837">
        <f t="shared" si="40"/>
        <v>346.54330628785442</v>
      </c>
      <c r="AB837">
        <f t="shared" si="41"/>
        <v>27.777777777777779</v>
      </c>
    </row>
    <row r="838" spans="1:28" x14ac:dyDescent="0.3">
      <c r="A838">
        <v>836</v>
      </c>
      <c r="B838">
        <v>836</v>
      </c>
      <c r="C838" t="s">
        <v>860</v>
      </c>
      <c r="D838" s="1">
        <v>42494</v>
      </c>
      <c r="E838">
        <v>244</v>
      </c>
      <c r="F838">
        <v>4.26487581611197</v>
      </c>
      <c r="G838">
        <v>13.2785519125683</v>
      </c>
      <c r="H838">
        <v>22.9508196721311</v>
      </c>
      <c r="I838">
        <v>3138.7728233416601</v>
      </c>
      <c r="J838">
        <v>12.863823046482199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23</v>
      </c>
      <c r="Q838">
        <v>45</v>
      </c>
      <c r="R838">
        <v>42</v>
      </c>
      <c r="S838">
        <v>33</v>
      </c>
      <c r="T838">
        <v>32</v>
      </c>
      <c r="U838">
        <v>30</v>
      </c>
      <c r="V838">
        <v>17</v>
      </c>
      <c r="W838">
        <v>22</v>
      </c>
      <c r="X838">
        <v>6</v>
      </c>
      <c r="Y838">
        <v>13</v>
      </c>
      <c r="Z838">
        <f t="shared" si="39"/>
        <v>7</v>
      </c>
      <c r="AA838">
        <f t="shared" si="40"/>
        <v>448.39611762023713</v>
      </c>
      <c r="AB838">
        <f t="shared" si="41"/>
        <v>34.857142857142854</v>
      </c>
    </row>
    <row r="839" spans="1:28" x14ac:dyDescent="0.3">
      <c r="A839">
        <v>837</v>
      </c>
      <c r="B839">
        <v>837</v>
      </c>
      <c r="C839" t="s">
        <v>861</v>
      </c>
      <c r="D839" s="1">
        <v>42457</v>
      </c>
      <c r="E839">
        <v>53</v>
      </c>
      <c r="F839">
        <v>4.0419358597957897</v>
      </c>
      <c r="G839">
        <v>11.745597484276701</v>
      </c>
      <c r="H839">
        <v>45.283018867924497</v>
      </c>
      <c r="I839">
        <v>711.89890637776898</v>
      </c>
      <c r="J839">
        <v>13.4320548373164</v>
      </c>
      <c r="K839">
        <v>14</v>
      </c>
      <c r="L839">
        <v>10</v>
      </c>
      <c r="M839">
        <v>29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3</v>
      </c>
      <c r="Z839">
        <f t="shared" si="39"/>
        <v>2</v>
      </c>
      <c r="AA839">
        <f t="shared" si="40"/>
        <v>355.94945318888449</v>
      </c>
      <c r="AB839">
        <f t="shared" si="41"/>
        <v>26.5</v>
      </c>
    </row>
    <row r="840" spans="1:28" x14ac:dyDescent="0.3">
      <c r="A840">
        <v>838</v>
      </c>
      <c r="B840">
        <v>838</v>
      </c>
      <c r="C840" t="s">
        <v>862</v>
      </c>
      <c r="D840" s="1">
        <v>42486</v>
      </c>
      <c r="E840">
        <v>243</v>
      </c>
      <c r="F840">
        <v>7.1563574792641704</v>
      </c>
      <c r="G840">
        <v>15.889643347050701</v>
      </c>
      <c r="H840">
        <v>31.275720164609002</v>
      </c>
      <c r="I840">
        <v>4258.83879139688</v>
      </c>
      <c r="J840">
        <v>17.526085561304001</v>
      </c>
      <c r="K840">
        <v>0</v>
      </c>
      <c r="L840">
        <v>0</v>
      </c>
      <c r="M840">
        <v>0</v>
      </c>
      <c r="N840">
        <v>0</v>
      </c>
      <c r="O840">
        <v>7</v>
      </c>
      <c r="P840">
        <v>59</v>
      </c>
      <c r="Q840">
        <v>4</v>
      </c>
      <c r="R840">
        <v>18</v>
      </c>
      <c r="S840">
        <v>14</v>
      </c>
      <c r="T840">
        <v>38</v>
      </c>
      <c r="U840">
        <v>28</v>
      </c>
      <c r="V840">
        <v>28</v>
      </c>
      <c r="W840">
        <v>47</v>
      </c>
      <c r="X840">
        <v>5</v>
      </c>
      <c r="Y840">
        <v>13</v>
      </c>
      <c r="Z840">
        <f t="shared" si="39"/>
        <v>8</v>
      </c>
      <c r="AA840">
        <f t="shared" si="40"/>
        <v>532.35484892461</v>
      </c>
      <c r="AB840">
        <f t="shared" si="41"/>
        <v>30.375</v>
      </c>
    </row>
    <row r="841" spans="1:28" x14ac:dyDescent="0.3">
      <c r="A841">
        <v>839</v>
      </c>
      <c r="B841">
        <v>839</v>
      </c>
      <c r="C841" t="s">
        <v>863</v>
      </c>
      <c r="D841" s="1">
        <v>42458</v>
      </c>
      <c r="E841">
        <v>30</v>
      </c>
      <c r="F841">
        <v>2.2131847009747201</v>
      </c>
      <c r="G841">
        <v>12.3388888888888</v>
      </c>
      <c r="H841">
        <v>30</v>
      </c>
      <c r="I841">
        <v>307.75654045239997</v>
      </c>
      <c r="J841">
        <v>10.258551348413301</v>
      </c>
      <c r="K841">
        <v>14</v>
      </c>
      <c r="L841">
        <v>7</v>
      </c>
      <c r="M841">
        <v>4</v>
      </c>
      <c r="N841">
        <v>0</v>
      </c>
      <c r="O841">
        <v>0</v>
      </c>
      <c r="P841">
        <v>0</v>
      </c>
      <c r="Q841">
        <v>0</v>
      </c>
      <c r="R841">
        <v>5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8</v>
      </c>
      <c r="Z841">
        <f t="shared" si="39"/>
        <v>7</v>
      </c>
      <c r="AA841">
        <f t="shared" si="40"/>
        <v>43.965220064628568</v>
      </c>
      <c r="AB841">
        <f t="shared" si="41"/>
        <v>4.2857142857142856</v>
      </c>
    </row>
    <row r="842" spans="1:28" x14ac:dyDescent="0.3">
      <c r="A842">
        <v>840</v>
      </c>
      <c r="B842">
        <v>840</v>
      </c>
      <c r="C842" t="s">
        <v>864</v>
      </c>
      <c r="D842" s="1">
        <v>42501</v>
      </c>
      <c r="E842">
        <v>318</v>
      </c>
      <c r="F842">
        <v>5.5526707968022802</v>
      </c>
      <c r="G842">
        <v>15.248899371069101</v>
      </c>
      <c r="H842">
        <v>43.710691823899303</v>
      </c>
      <c r="I842">
        <v>5130.6722280966096</v>
      </c>
      <c r="J842">
        <v>16.1341893965302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18</v>
      </c>
      <c r="R842">
        <v>62</v>
      </c>
      <c r="S842">
        <v>43</v>
      </c>
      <c r="T842">
        <v>34</v>
      </c>
      <c r="U842">
        <v>43</v>
      </c>
      <c r="V842">
        <v>24</v>
      </c>
      <c r="W842">
        <v>94</v>
      </c>
      <c r="X842">
        <v>7</v>
      </c>
      <c r="Y842">
        <v>13</v>
      </c>
      <c r="Z842">
        <f t="shared" si="39"/>
        <v>6</v>
      </c>
      <c r="AA842">
        <f t="shared" si="40"/>
        <v>855.11203801610156</v>
      </c>
      <c r="AB842">
        <f t="shared" si="41"/>
        <v>53</v>
      </c>
    </row>
    <row r="843" spans="1:28" x14ac:dyDescent="0.3">
      <c r="A843">
        <v>841</v>
      </c>
      <c r="B843">
        <v>841</v>
      </c>
      <c r="C843" t="s">
        <v>865</v>
      </c>
      <c r="D843" s="1">
        <v>42478</v>
      </c>
      <c r="E843">
        <v>56</v>
      </c>
      <c r="F843">
        <v>6.5441534151533203</v>
      </c>
      <c r="G843">
        <v>14.146428571428499</v>
      </c>
      <c r="H843">
        <v>30.357142857142801</v>
      </c>
      <c r="I843">
        <v>919.17039604848298</v>
      </c>
      <c r="J843">
        <v>16.413757072294299</v>
      </c>
      <c r="K843">
        <v>0</v>
      </c>
      <c r="L843">
        <v>0</v>
      </c>
      <c r="M843">
        <v>0</v>
      </c>
      <c r="N843">
        <v>8</v>
      </c>
      <c r="O843">
        <v>9</v>
      </c>
      <c r="P843">
        <v>14</v>
      </c>
      <c r="Q843">
        <v>17</v>
      </c>
      <c r="R843">
        <v>5</v>
      </c>
      <c r="S843">
        <v>0</v>
      </c>
      <c r="T843">
        <v>0</v>
      </c>
      <c r="U843">
        <v>0</v>
      </c>
      <c r="V843">
        <v>0</v>
      </c>
      <c r="W843">
        <v>3</v>
      </c>
      <c r="X843">
        <v>4</v>
      </c>
      <c r="Y843">
        <v>13</v>
      </c>
      <c r="Z843">
        <f t="shared" si="39"/>
        <v>9</v>
      </c>
      <c r="AA843">
        <f t="shared" si="40"/>
        <v>102.13004400538699</v>
      </c>
      <c r="AB843">
        <f t="shared" si="41"/>
        <v>6.2222222222222223</v>
      </c>
    </row>
    <row r="844" spans="1:28" x14ac:dyDescent="0.3">
      <c r="A844">
        <v>842</v>
      </c>
      <c r="B844">
        <v>842</v>
      </c>
      <c r="C844" t="s">
        <v>866</v>
      </c>
      <c r="D844" s="1">
        <v>42473</v>
      </c>
      <c r="E844">
        <v>35</v>
      </c>
      <c r="F844">
        <v>4.1431891334335802</v>
      </c>
      <c r="G844">
        <v>17.896190476190402</v>
      </c>
      <c r="H844">
        <v>40</v>
      </c>
      <c r="I844">
        <v>539.92230886885295</v>
      </c>
      <c r="J844">
        <v>15.4263516819672</v>
      </c>
      <c r="K844">
        <v>0</v>
      </c>
      <c r="L844">
        <v>0</v>
      </c>
      <c r="M844">
        <v>10</v>
      </c>
      <c r="N844">
        <v>0</v>
      </c>
      <c r="O844">
        <v>0</v>
      </c>
      <c r="P844">
        <v>0</v>
      </c>
      <c r="Q844">
        <v>2</v>
      </c>
      <c r="R844">
        <v>2</v>
      </c>
      <c r="S844">
        <v>5</v>
      </c>
      <c r="T844">
        <v>4</v>
      </c>
      <c r="U844">
        <v>5</v>
      </c>
      <c r="V844">
        <v>2</v>
      </c>
      <c r="W844">
        <v>5</v>
      </c>
      <c r="X844">
        <v>3</v>
      </c>
      <c r="Y844">
        <v>13</v>
      </c>
      <c r="Z844">
        <f t="shared" si="39"/>
        <v>10</v>
      </c>
      <c r="AA844">
        <f t="shared" si="40"/>
        <v>53.992230886885295</v>
      </c>
      <c r="AB844">
        <f t="shared" si="41"/>
        <v>3.5</v>
      </c>
    </row>
    <row r="845" spans="1:28" x14ac:dyDescent="0.3">
      <c r="A845">
        <v>843</v>
      </c>
      <c r="B845">
        <v>843</v>
      </c>
      <c r="C845" t="s">
        <v>867</v>
      </c>
      <c r="D845" s="1">
        <v>42459</v>
      </c>
      <c r="E845">
        <v>222</v>
      </c>
      <c r="F845">
        <v>4.6268645520512699</v>
      </c>
      <c r="G845">
        <v>13.761636636636601</v>
      </c>
      <c r="H845">
        <v>28.828828828828801</v>
      </c>
      <c r="I845">
        <v>3099.1057715481602</v>
      </c>
      <c r="J845">
        <v>13.9599359078746</v>
      </c>
      <c r="K845">
        <v>12</v>
      </c>
      <c r="L845">
        <v>67</v>
      </c>
      <c r="M845">
        <v>67</v>
      </c>
      <c r="N845">
        <v>0</v>
      </c>
      <c r="O845">
        <v>0</v>
      </c>
      <c r="P845">
        <v>15</v>
      </c>
      <c r="Q845">
        <v>11</v>
      </c>
      <c r="R845">
        <v>26</v>
      </c>
      <c r="S845">
        <v>4</v>
      </c>
      <c r="T845">
        <v>7</v>
      </c>
      <c r="U845">
        <v>5</v>
      </c>
      <c r="V845">
        <v>7</v>
      </c>
      <c r="W845">
        <v>1</v>
      </c>
      <c r="X845">
        <v>1</v>
      </c>
      <c r="Y845">
        <v>13</v>
      </c>
      <c r="Z845">
        <f t="shared" si="39"/>
        <v>12</v>
      </c>
      <c r="AA845">
        <f t="shared" si="40"/>
        <v>258.25881429568</v>
      </c>
      <c r="AB845">
        <f t="shared" si="41"/>
        <v>18.5</v>
      </c>
    </row>
    <row r="846" spans="1:28" x14ac:dyDescent="0.3">
      <c r="A846">
        <v>844</v>
      </c>
      <c r="B846">
        <v>844</v>
      </c>
      <c r="C846" t="s">
        <v>868</v>
      </c>
      <c r="D846" s="1">
        <v>42484</v>
      </c>
      <c r="E846">
        <v>23</v>
      </c>
      <c r="F846">
        <v>6.0714600260112004</v>
      </c>
      <c r="G846">
        <v>16.789855072463698</v>
      </c>
      <c r="H846">
        <v>39.130434782608603</v>
      </c>
      <c r="I846">
        <v>384.93478737867702</v>
      </c>
      <c r="J846">
        <v>16.736295103420701</v>
      </c>
      <c r="K846">
        <v>0</v>
      </c>
      <c r="L846">
        <v>0</v>
      </c>
      <c r="M846">
        <v>0</v>
      </c>
      <c r="N846">
        <v>2</v>
      </c>
      <c r="O846">
        <v>5</v>
      </c>
      <c r="P846">
        <v>0</v>
      </c>
      <c r="Q846">
        <v>0</v>
      </c>
      <c r="R846">
        <v>4</v>
      </c>
      <c r="S846">
        <v>5</v>
      </c>
      <c r="T846">
        <v>0</v>
      </c>
      <c r="U846">
        <v>3</v>
      </c>
      <c r="V846">
        <v>0</v>
      </c>
      <c r="W846">
        <v>4</v>
      </c>
      <c r="X846">
        <v>4</v>
      </c>
      <c r="Y846">
        <v>13</v>
      </c>
      <c r="Z846">
        <f t="shared" si="39"/>
        <v>9</v>
      </c>
      <c r="AA846">
        <f t="shared" si="40"/>
        <v>42.770531930964111</v>
      </c>
      <c r="AB846">
        <f t="shared" si="41"/>
        <v>2.5555555555555554</v>
      </c>
    </row>
    <row r="847" spans="1:28" x14ac:dyDescent="0.3">
      <c r="A847">
        <v>845</v>
      </c>
      <c r="B847">
        <v>845</v>
      </c>
      <c r="C847" t="s">
        <v>869</v>
      </c>
      <c r="D847" s="1">
        <v>42482</v>
      </c>
      <c r="E847">
        <v>44</v>
      </c>
      <c r="F847">
        <v>3.4966197323126198</v>
      </c>
      <c r="G847">
        <v>12.045833333333301</v>
      </c>
      <c r="H847">
        <v>29.545454545454501</v>
      </c>
      <c r="I847">
        <v>516.62693601932006</v>
      </c>
      <c r="J847">
        <v>11.741521273166301</v>
      </c>
      <c r="K847">
        <v>0</v>
      </c>
      <c r="L847">
        <v>0</v>
      </c>
      <c r="M847">
        <v>0</v>
      </c>
      <c r="N847">
        <v>9</v>
      </c>
      <c r="O847">
        <v>16</v>
      </c>
      <c r="P847">
        <v>0</v>
      </c>
      <c r="Q847">
        <v>0</v>
      </c>
      <c r="R847">
        <v>19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4</v>
      </c>
      <c r="Y847">
        <v>8</v>
      </c>
      <c r="Z847">
        <f t="shared" si="39"/>
        <v>4</v>
      </c>
      <c r="AA847">
        <f t="shared" si="40"/>
        <v>129.15673400483001</v>
      </c>
      <c r="AB847">
        <f t="shared" si="41"/>
        <v>11</v>
      </c>
    </row>
    <row r="848" spans="1:28" x14ac:dyDescent="0.3">
      <c r="A848">
        <v>846</v>
      </c>
      <c r="B848">
        <v>846</v>
      </c>
      <c r="C848" t="s">
        <v>870</v>
      </c>
      <c r="D848" s="1">
        <v>42460</v>
      </c>
      <c r="E848">
        <v>34</v>
      </c>
      <c r="F848">
        <v>3.3048440025468899</v>
      </c>
      <c r="G848">
        <v>14.281862745098</v>
      </c>
      <c r="H848">
        <v>35.294117647058798</v>
      </c>
      <c r="I848">
        <v>429.73133284969799</v>
      </c>
      <c r="J848">
        <v>12.6391568485205</v>
      </c>
      <c r="K848">
        <v>6</v>
      </c>
      <c r="L848">
        <v>23</v>
      </c>
      <c r="M848">
        <v>5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3</v>
      </c>
      <c r="Z848">
        <f t="shared" si="39"/>
        <v>2</v>
      </c>
      <c r="AA848">
        <f t="shared" si="40"/>
        <v>214.865666424849</v>
      </c>
      <c r="AB848">
        <f t="shared" si="41"/>
        <v>17</v>
      </c>
    </row>
    <row r="849" spans="1:28" x14ac:dyDescent="0.3">
      <c r="A849">
        <v>847</v>
      </c>
      <c r="B849">
        <v>847</v>
      </c>
      <c r="C849" t="s">
        <v>871</v>
      </c>
      <c r="D849" s="1">
        <v>42483</v>
      </c>
      <c r="E849">
        <v>275</v>
      </c>
      <c r="F849">
        <v>8.7190570499256008</v>
      </c>
      <c r="G849">
        <v>19.9136363636363</v>
      </c>
      <c r="H849">
        <v>22.909090909090899</v>
      </c>
      <c r="I849">
        <v>5521.2026630181699</v>
      </c>
      <c r="J849">
        <v>20.0771005927933</v>
      </c>
      <c r="K849">
        <v>0</v>
      </c>
      <c r="L849">
        <v>0</v>
      </c>
      <c r="M849">
        <v>0</v>
      </c>
      <c r="N849">
        <v>2</v>
      </c>
      <c r="O849">
        <v>17</v>
      </c>
      <c r="P849">
        <v>27</v>
      </c>
      <c r="Q849">
        <v>45</v>
      </c>
      <c r="R849">
        <v>50</v>
      </c>
      <c r="S849">
        <v>29</v>
      </c>
      <c r="T849">
        <v>31</v>
      </c>
      <c r="U849">
        <v>27</v>
      </c>
      <c r="V849">
        <v>24</v>
      </c>
      <c r="W849">
        <v>23</v>
      </c>
      <c r="X849">
        <v>4</v>
      </c>
      <c r="Y849">
        <v>13</v>
      </c>
      <c r="Z849">
        <f t="shared" si="39"/>
        <v>9</v>
      </c>
      <c r="AA849">
        <f t="shared" si="40"/>
        <v>613.46696255757445</v>
      </c>
      <c r="AB849">
        <f t="shared" si="41"/>
        <v>30.555555555555557</v>
      </c>
    </row>
    <row r="850" spans="1:28" x14ac:dyDescent="0.3">
      <c r="A850">
        <v>848</v>
      </c>
      <c r="B850">
        <v>848</v>
      </c>
      <c r="C850" t="s">
        <v>872</v>
      </c>
      <c r="D850" s="1">
        <v>42484</v>
      </c>
      <c r="E850">
        <v>206</v>
      </c>
      <c r="F850">
        <v>3.5835983417673098</v>
      </c>
      <c r="G850">
        <v>12.2864077669902</v>
      </c>
      <c r="H850">
        <v>37.864077669902898</v>
      </c>
      <c r="I850">
        <v>2499.8718255506401</v>
      </c>
      <c r="J850">
        <v>12.1353001240322</v>
      </c>
      <c r="K850">
        <v>0</v>
      </c>
      <c r="L850">
        <v>0</v>
      </c>
      <c r="M850">
        <v>0</v>
      </c>
      <c r="N850">
        <v>6</v>
      </c>
      <c r="O850">
        <v>40</v>
      </c>
      <c r="P850">
        <v>14</v>
      </c>
      <c r="Q850">
        <v>6</v>
      </c>
      <c r="R850">
        <v>1</v>
      </c>
      <c r="S850">
        <v>0</v>
      </c>
      <c r="T850">
        <v>51</v>
      </c>
      <c r="U850">
        <v>2</v>
      </c>
      <c r="V850">
        <v>25</v>
      </c>
      <c r="W850">
        <v>61</v>
      </c>
      <c r="X850">
        <v>4</v>
      </c>
      <c r="Y850">
        <v>13</v>
      </c>
      <c r="Z850">
        <f t="shared" si="39"/>
        <v>9</v>
      </c>
      <c r="AA850">
        <f t="shared" si="40"/>
        <v>277.76353617229336</v>
      </c>
      <c r="AB850">
        <f t="shared" si="41"/>
        <v>22.888888888888889</v>
      </c>
    </row>
    <row r="851" spans="1:28" x14ac:dyDescent="0.3">
      <c r="A851">
        <v>849</v>
      </c>
      <c r="B851">
        <v>849</v>
      </c>
      <c r="C851" t="s">
        <v>873</v>
      </c>
      <c r="D851" s="1">
        <v>42495</v>
      </c>
      <c r="E851">
        <v>56</v>
      </c>
      <c r="F851">
        <v>3.7525365322785298</v>
      </c>
      <c r="G851">
        <v>11.9279761904761</v>
      </c>
      <c r="H851">
        <v>26.785714285714199</v>
      </c>
      <c r="I851">
        <v>664.00022526108</v>
      </c>
      <c r="J851">
        <v>11.8571468796621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-1</v>
      </c>
      <c r="Y851">
        <v>-1</v>
      </c>
      <c r="Z851">
        <f t="shared" si="39"/>
        <v>0</v>
      </c>
      <c r="AA851" t="str">
        <f t="shared" si="40"/>
        <v/>
      </c>
      <c r="AB851" t="str">
        <f t="shared" si="41"/>
        <v/>
      </c>
    </row>
    <row r="852" spans="1:28" x14ac:dyDescent="0.3">
      <c r="A852">
        <v>850</v>
      </c>
      <c r="B852">
        <v>850</v>
      </c>
      <c r="C852" t="s">
        <v>874</v>
      </c>
      <c r="D852" s="1">
        <v>42487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-1</v>
      </c>
      <c r="Y852">
        <v>-1</v>
      </c>
      <c r="Z852">
        <f t="shared" si="39"/>
        <v>0</v>
      </c>
      <c r="AA852" t="str">
        <f t="shared" si="40"/>
        <v/>
      </c>
      <c r="AB852" t="str">
        <f t="shared" si="41"/>
        <v/>
      </c>
    </row>
    <row r="853" spans="1:28" x14ac:dyDescent="0.3">
      <c r="A853">
        <v>851</v>
      </c>
      <c r="B853">
        <v>851</v>
      </c>
      <c r="C853" t="s">
        <v>875</v>
      </c>
      <c r="D853" s="1">
        <v>42457</v>
      </c>
      <c r="E853">
        <v>32</v>
      </c>
      <c r="F853">
        <v>2.2369418519392998</v>
      </c>
      <c r="G853">
        <v>10.958854166666599</v>
      </c>
      <c r="H853">
        <v>9.375</v>
      </c>
      <c r="I853">
        <v>286.60241154759098</v>
      </c>
      <c r="J853">
        <v>8.9563253608622198</v>
      </c>
      <c r="K853">
        <v>32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f t="shared" si="39"/>
        <v>0</v>
      </c>
      <c r="AA853" t="str">
        <f t="shared" si="40"/>
        <v/>
      </c>
      <c r="AB853" t="str">
        <f t="shared" si="41"/>
        <v/>
      </c>
    </row>
    <row r="854" spans="1:28" x14ac:dyDescent="0.3">
      <c r="A854">
        <v>852</v>
      </c>
      <c r="B854">
        <v>852</v>
      </c>
      <c r="C854" t="s">
        <v>876</v>
      </c>
      <c r="D854" s="1">
        <v>42500</v>
      </c>
      <c r="E854">
        <v>275</v>
      </c>
      <c r="F854">
        <v>3.62986520730689</v>
      </c>
      <c r="G854">
        <v>14.974</v>
      </c>
      <c r="H854">
        <v>53.454545454545404</v>
      </c>
      <c r="I854">
        <v>3812.3338188688099</v>
      </c>
      <c r="J854">
        <v>13.8630320686138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45</v>
      </c>
      <c r="R854">
        <v>43</v>
      </c>
      <c r="S854">
        <v>39</v>
      </c>
      <c r="T854">
        <v>36</v>
      </c>
      <c r="U854">
        <v>38</v>
      </c>
      <c r="V854">
        <v>35</v>
      </c>
      <c r="W854">
        <v>39</v>
      </c>
      <c r="X854">
        <v>7</v>
      </c>
      <c r="Y854">
        <v>13</v>
      </c>
      <c r="Z854">
        <f t="shared" si="39"/>
        <v>6</v>
      </c>
      <c r="AA854">
        <f t="shared" si="40"/>
        <v>635.38896981146831</v>
      </c>
      <c r="AB854">
        <f t="shared" si="41"/>
        <v>45.833333333333336</v>
      </c>
    </row>
    <row r="855" spans="1:28" x14ac:dyDescent="0.3">
      <c r="A855">
        <v>853</v>
      </c>
      <c r="B855">
        <v>853</v>
      </c>
      <c r="C855" t="s">
        <v>877</v>
      </c>
      <c r="D855" s="1">
        <v>42466</v>
      </c>
      <c r="E855">
        <v>45</v>
      </c>
      <c r="F855">
        <v>4.6812012653910502</v>
      </c>
      <c r="G855">
        <v>13.0707407407407</v>
      </c>
      <c r="H855">
        <v>2.2222222222222201</v>
      </c>
      <c r="I855">
        <v>542.53975306750999</v>
      </c>
      <c r="J855">
        <v>12.0564389570557</v>
      </c>
      <c r="K855">
        <v>0</v>
      </c>
      <c r="L855">
        <v>11</v>
      </c>
      <c r="M855">
        <v>13</v>
      </c>
      <c r="N855">
        <v>17</v>
      </c>
      <c r="O855">
        <v>4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>
        <v>5</v>
      </c>
      <c r="Z855">
        <f t="shared" si="39"/>
        <v>3</v>
      </c>
      <c r="AA855">
        <f t="shared" si="40"/>
        <v>180.84658435583665</v>
      </c>
      <c r="AB855">
        <f t="shared" si="41"/>
        <v>15</v>
      </c>
    </row>
    <row r="856" spans="1:28" x14ac:dyDescent="0.3">
      <c r="A856">
        <v>854</v>
      </c>
      <c r="B856">
        <v>854</v>
      </c>
      <c r="C856" t="s">
        <v>878</v>
      </c>
      <c r="D856" s="1">
        <v>42502</v>
      </c>
      <c r="E856">
        <v>575</v>
      </c>
      <c r="F856">
        <v>3.2522476132532798</v>
      </c>
      <c r="G856">
        <v>12.4250434782608</v>
      </c>
      <c r="H856">
        <v>37.2173913043478</v>
      </c>
      <c r="I856">
        <v>7069.8177803903</v>
      </c>
      <c r="J856">
        <v>12.295335270243999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54</v>
      </c>
      <c r="R856">
        <v>80</v>
      </c>
      <c r="S856">
        <v>87</v>
      </c>
      <c r="T856">
        <v>60</v>
      </c>
      <c r="U856">
        <v>97</v>
      </c>
      <c r="V856">
        <v>111</v>
      </c>
      <c r="W856">
        <v>86</v>
      </c>
      <c r="X856">
        <v>7</v>
      </c>
      <c r="Y856">
        <v>13</v>
      </c>
      <c r="Z856">
        <f t="shared" si="39"/>
        <v>6</v>
      </c>
      <c r="AA856">
        <f t="shared" si="40"/>
        <v>1178.3029633983833</v>
      </c>
      <c r="AB856">
        <f t="shared" si="41"/>
        <v>95.833333333333329</v>
      </c>
    </row>
    <row r="857" spans="1:28" x14ac:dyDescent="0.3">
      <c r="A857">
        <v>855</v>
      </c>
      <c r="B857">
        <v>855</v>
      </c>
      <c r="C857" t="s">
        <v>879</v>
      </c>
      <c r="D857" s="1">
        <v>42488</v>
      </c>
      <c r="E857">
        <v>37</v>
      </c>
      <c r="F857">
        <v>5.0135375287300903</v>
      </c>
      <c r="G857">
        <v>15.6328828828828</v>
      </c>
      <c r="H857">
        <v>35.135135135135101</v>
      </c>
      <c r="I857">
        <v>556.88691060310396</v>
      </c>
      <c r="J857">
        <v>15.0509975838676</v>
      </c>
      <c r="K857">
        <v>0</v>
      </c>
      <c r="L857">
        <v>0</v>
      </c>
      <c r="M857">
        <v>0</v>
      </c>
      <c r="N857">
        <v>0</v>
      </c>
      <c r="O857">
        <v>4</v>
      </c>
      <c r="P857">
        <v>4</v>
      </c>
      <c r="Q857">
        <v>0</v>
      </c>
      <c r="R857">
        <v>6</v>
      </c>
      <c r="S857">
        <v>9</v>
      </c>
      <c r="T857">
        <v>0</v>
      </c>
      <c r="U857">
        <v>2</v>
      </c>
      <c r="V857">
        <v>10</v>
      </c>
      <c r="W857">
        <v>2</v>
      </c>
      <c r="X857">
        <v>5</v>
      </c>
      <c r="Y857">
        <v>13</v>
      </c>
      <c r="Z857">
        <f t="shared" si="39"/>
        <v>8</v>
      </c>
      <c r="AA857">
        <f t="shared" si="40"/>
        <v>69.610863825387995</v>
      </c>
      <c r="AB857">
        <f t="shared" si="41"/>
        <v>4.625</v>
      </c>
    </row>
    <row r="858" spans="1:28" x14ac:dyDescent="0.3">
      <c r="A858">
        <v>856</v>
      </c>
      <c r="B858">
        <v>856</v>
      </c>
      <c r="C858" t="s">
        <v>880</v>
      </c>
      <c r="D858" s="1">
        <v>42497</v>
      </c>
      <c r="E858">
        <v>39</v>
      </c>
      <c r="F858">
        <v>6.8124916951143799</v>
      </c>
      <c r="G858">
        <v>13.1162393162393</v>
      </c>
      <c r="H858">
        <v>25.6410256410256</v>
      </c>
      <c r="I858">
        <v>628.58761261966595</v>
      </c>
      <c r="J858">
        <v>16.117631092811902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2</v>
      </c>
      <c r="Q858">
        <v>1</v>
      </c>
      <c r="R858">
        <v>7</v>
      </c>
      <c r="S858">
        <v>0</v>
      </c>
      <c r="T858">
        <v>6</v>
      </c>
      <c r="U858">
        <v>10</v>
      </c>
      <c r="V858">
        <v>5</v>
      </c>
      <c r="W858">
        <v>8</v>
      </c>
      <c r="X858">
        <v>6</v>
      </c>
      <c r="Y858">
        <v>13</v>
      </c>
      <c r="Z858">
        <f t="shared" si="39"/>
        <v>7</v>
      </c>
      <c r="AA858">
        <f t="shared" si="40"/>
        <v>89.798230374237988</v>
      </c>
      <c r="AB858">
        <f t="shared" si="41"/>
        <v>5.5714285714285712</v>
      </c>
    </row>
    <row r="859" spans="1:28" x14ac:dyDescent="0.3">
      <c r="A859">
        <v>857</v>
      </c>
      <c r="B859">
        <v>857</v>
      </c>
      <c r="C859" t="s">
        <v>881</v>
      </c>
      <c r="D859" s="1">
        <v>42496</v>
      </c>
      <c r="E859">
        <v>30</v>
      </c>
      <c r="F859">
        <v>3.3314692151233798</v>
      </c>
      <c r="G859">
        <v>12.94</v>
      </c>
      <c r="H859">
        <v>46.6666666666666</v>
      </c>
      <c r="I859">
        <v>423.532817031619</v>
      </c>
      <c r="J859">
        <v>14.1177605677206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15</v>
      </c>
      <c r="Q859">
        <v>6</v>
      </c>
      <c r="R859">
        <v>9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6</v>
      </c>
      <c r="Y859">
        <v>8</v>
      </c>
      <c r="Z859">
        <f t="shared" si="39"/>
        <v>2</v>
      </c>
      <c r="AA859">
        <f t="shared" si="40"/>
        <v>211.7664085158095</v>
      </c>
      <c r="AB859">
        <f t="shared" si="41"/>
        <v>15</v>
      </c>
    </row>
    <row r="860" spans="1:28" x14ac:dyDescent="0.3">
      <c r="A860">
        <v>858</v>
      </c>
      <c r="B860">
        <v>858</v>
      </c>
      <c r="C860" t="s">
        <v>882</v>
      </c>
      <c r="D860" s="1">
        <v>42460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-1</v>
      </c>
      <c r="Y860">
        <v>-1</v>
      </c>
      <c r="Z860">
        <f t="shared" si="39"/>
        <v>0</v>
      </c>
      <c r="AA860" t="str">
        <f t="shared" si="40"/>
        <v/>
      </c>
      <c r="AB860" t="str">
        <f t="shared" si="41"/>
        <v/>
      </c>
    </row>
    <row r="861" spans="1:28" x14ac:dyDescent="0.3">
      <c r="A861">
        <v>859</v>
      </c>
      <c r="B861">
        <v>859</v>
      </c>
      <c r="C861" t="s">
        <v>883</v>
      </c>
      <c r="D861" s="1">
        <v>42479</v>
      </c>
      <c r="E861">
        <v>283</v>
      </c>
      <c r="F861">
        <v>3.9076967706314698</v>
      </c>
      <c r="G861">
        <v>12.6831566548881</v>
      </c>
      <c r="H861">
        <v>34.275618374558299</v>
      </c>
      <c r="I861">
        <v>3660.8801019941902</v>
      </c>
      <c r="J861">
        <v>12.9359720918522</v>
      </c>
      <c r="K861">
        <v>0</v>
      </c>
      <c r="L861">
        <v>0</v>
      </c>
      <c r="M861">
        <v>0</v>
      </c>
      <c r="N861">
        <v>66</v>
      </c>
      <c r="O861">
        <v>7</v>
      </c>
      <c r="P861">
        <v>20</v>
      </c>
      <c r="Q861">
        <v>44</v>
      </c>
      <c r="R861">
        <v>24</v>
      </c>
      <c r="S861">
        <v>27</v>
      </c>
      <c r="T861">
        <v>56</v>
      </c>
      <c r="U861">
        <v>17</v>
      </c>
      <c r="V861">
        <v>12</v>
      </c>
      <c r="W861">
        <v>10</v>
      </c>
      <c r="X861">
        <v>4</v>
      </c>
      <c r="Y861">
        <v>13</v>
      </c>
      <c r="Z861">
        <f t="shared" si="39"/>
        <v>9</v>
      </c>
      <c r="AA861">
        <f t="shared" si="40"/>
        <v>406.76445577713224</v>
      </c>
      <c r="AB861">
        <f t="shared" si="41"/>
        <v>31.444444444444443</v>
      </c>
    </row>
    <row r="862" spans="1:28" x14ac:dyDescent="0.3">
      <c r="A862">
        <v>860</v>
      </c>
      <c r="B862">
        <v>860</v>
      </c>
      <c r="C862" t="s">
        <v>884</v>
      </c>
      <c r="D862" s="1">
        <v>42489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-1</v>
      </c>
      <c r="Y862">
        <v>-1</v>
      </c>
      <c r="Z862">
        <f t="shared" si="39"/>
        <v>0</v>
      </c>
      <c r="AA862" t="str">
        <f t="shared" si="40"/>
        <v/>
      </c>
      <c r="AB862" t="str">
        <f t="shared" si="41"/>
        <v/>
      </c>
    </row>
    <row r="863" spans="1:28" x14ac:dyDescent="0.3">
      <c r="A863">
        <v>861</v>
      </c>
      <c r="B863">
        <v>861</v>
      </c>
      <c r="C863" t="s">
        <v>885</v>
      </c>
      <c r="D863" s="1">
        <v>42495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-1</v>
      </c>
      <c r="Y863">
        <v>-1</v>
      </c>
      <c r="Z863">
        <f t="shared" si="39"/>
        <v>0</v>
      </c>
      <c r="AA863" t="str">
        <f t="shared" si="40"/>
        <v/>
      </c>
      <c r="AB863" t="str">
        <f t="shared" si="41"/>
        <v/>
      </c>
    </row>
    <row r="864" spans="1:28" x14ac:dyDescent="0.3">
      <c r="A864">
        <v>862</v>
      </c>
      <c r="B864">
        <v>862</v>
      </c>
      <c r="C864" t="s">
        <v>886</v>
      </c>
      <c r="D864" s="1">
        <v>42497</v>
      </c>
      <c r="E864">
        <v>499</v>
      </c>
      <c r="F864">
        <v>3.8331587554045998</v>
      </c>
      <c r="G864">
        <v>14.4275551102204</v>
      </c>
      <c r="H864">
        <v>28.657314629258501</v>
      </c>
      <c r="I864">
        <v>6396.1897576542797</v>
      </c>
      <c r="J864">
        <v>12.8180155464013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12</v>
      </c>
      <c r="Q864">
        <v>81</v>
      </c>
      <c r="R864">
        <v>95</v>
      </c>
      <c r="S864">
        <v>86</v>
      </c>
      <c r="T864">
        <v>52</v>
      </c>
      <c r="U864">
        <v>30</v>
      </c>
      <c r="V864">
        <v>80</v>
      </c>
      <c r="W864">
        <v>63</v>
      </c>
      <c r="X864">
        <v>6</v>
      </c>
      <c r="Y864">
        <v>13</v>
      </c>
      <c r="Z864">
        <f t="shared" si="39"/>
        <v>7</v>
      </c>
      <c r="AA864">
        <f t="shared" si="40"/>
        <v>913.74139395061138</v>
      </c>
      <c r="AB864">
        <f t="shared" si="41"/>
        <v>71.285714285714292</v>
      </c>
    </row>
    <row r="865" spans="1:28" x14ac:dyDescent="0.3">
      <c r="A865">
        <v>863</v>
      </c>
      <c r="B865">
        <v>863</v>
      </c>
      <c r="C865" t="s">
        <v>887</v>
      </c>
      <c r="D865" s="1">
        <v>42462</v>
      </c>
      <c r="E865">
        <v>241</v>
      </c>
      <c r="F865">
        <v>4.5538474136481399</v>
      </c>
      <c r="G865">
        <v>17.4896957123098</v>
      </c>
      <c r="H865">
        <v>26.141078838174199</v>
      </c>
      <c r="I865">
        <v>3387.9939024413702</v>
      </c>
      <c r="J865">
        <v>14.058065985233901</v>
      </c>
      <c r="K865">
        <v>2</v>
      </c>
      <c r="L865">
        <v>19</v>
      </c>
      <c r="M865">
        <v>0</v>
      </c>
      <c r="N865">
        <v>0</v>
      </c>
      <c r="O865">
        <v>41</v>
      </c>
      <c r="P865">
        <v>8</v>
      </c>
      <c r="Q865">
        <v>36</v>
      </c>
      <c r="R865">
        <v>0</v>
      </c>
      <c r="S865">
        <v>0</v>
      </c>
      <c r="T865">
        <v>37</v>
      </c>
      <c r="U865">
        <v>0</v>
      </c>
      <c r="V865">
        <v>50</v>
      </c>
      <c r="W865">
        <v>48</v>
      </c>
      <c r="X865">
        <v>1</v>
      </c>
      <c r="Y865">
        <v>13</v>
      </c>
      <c r="Z865">
        <f t="shared" si="39"/>
        <v>12</v>
      </c>
      <c r="AA865">
        <f t="shared" si="40"/>
        <v>282.3328252034475</v>
      </c>
      <c r="AB865">
        <f t="shared" si="41"/>
        <v>20.083333333333332</v>
      </c>
    </row>
    <row r="866" spans="1:28" x14ac:dyDescent="0.3">
      <c r="A866">
        <v>864</v>
      </c>
      <c r="B866">
        <v>864</v>
      </c>
      <c r="C866" t="s">
        <v>888</v>
      </c>
      <c r="D866" s="1">
        <v>42487</v>
      </c>
      <c r="E866">
        <v>188</v>
      </c>
      <c r="F866">
        <v>3.6376415969649498</v>
      </c>
      <c r="G866">
        <v>13.8204787234042</v>
      </c>
      <c r="H866">
        <v>36.702127659574401</v>
      </c>
      <c r="I866">
        <v>2434.3834391924602</v>
      </c>
      <c r="J866">
        <v>12.948848080810899</v>
      </c>
      <c r="K866">
        <v>0</v>
      </c>
      <c r="L866">
        <v>0</v>
      </c>
      <c r="M866">
        <v>0</v>
      </c>
      <c r="N866">
        <v>0</v>
      </c>
      <c r="O866">
        <v>25</v>
      </c>
      <c r="P866">
        <v>21</v>
      </c>
      <c r="Q866">
        <v>51</v>
      </c>
      <c r="R866">
        <v>0</v>
      </c>
      <c r="S866">
        <v>18</v>
      </c>
      <c r="T866">
        <v>17</v>
      </c>
      <c r="U866">
        <v>3</v>
      </c>
      <c r="V866">
        <v>26</v>
      </c>
      <c r="W866">
        <v>27</v>
      </c>
      <c r="X866">
        <v>5</v>
      </c>
      <c r="Y866">
        <v>13</v>
      </c>
      <c r="Z866">
        <f t="shared" si="39"/>
        <v>8</v>
      </c>
      <c r="AA866">
        <f t="shared" si="40"/>
        <v>304.29792989905752</v>
      </c>
      <c r="AB866">
        <f t="shared" si="41"/>
        <v>23.5</v>
      </c>
    </row>
    <row r="867" spans="1:28" x14ac:dyDescent="0.3">
      <c r="A867">
        <v>865</v>
      </c>
      <c r="B867">
        <v>865</v>
      </c>
      <c r="C867" t="s">
        <v>889</v>
      </c>
      <c r="D867" s="1">
        <v>42502</v>
      </c>
      <c r="E867">
        <v>245</v>
      </c>
      <c r="F867">
        <v>3.7466087631816598</v>
      </c>
      <c r="G867">
        <v>13.212244897959099</v>
      </c>
      <c r="H867">
        <v>29.7959183673469</v>
      </c>
      <c r="I867">
        <v>3027.0242313049598</v>
      </c>
      <c r="J867">
        <v>12.355200944101901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6</v>
      </c>
      <c r="R867">
        <v>31</v>
      </c>
      <c r="S867">
        <v>30</v>
      </c>
      <c r="T867">
        <v>40</v>
      </c>
      <c r="U867">
        <v>31</v>
      </c>
      <c r="V867">
        <v>51</v>
      </c>
      <c r="W867">
        <v>56</v>
      </c>
      <c r="X867">
        <v>7</v>
      </c>
      <c r="Y867">
        <v>13</v>
      </c>
      <c r="Z867">
        <f t="shared" si="39"/>
        <v>6</v>
      </c>
      <c r="AA867">
        <f t="shared" si="40"/>
        <v>504.50403855082664</v>
      </c>
      <c r="AB867">
        <f t="shared" si="41"/>
        <v>40.833333333333336</v>
      </c>
    </row>
    <row r="868" spans="1:28" x14ac:dyDescent="0.3">
      <c r="A868">
        <v>866</v>
      </c>
      <c r="B868">
        <v>866</v>
      </c>
      <c r="C868" t="s">
        <v>890</v>
      </c>
      <c r="D868" s="1">
        <v>42474</v>
      </c>
      <c r="E868">
        <v>234</v>
      </c>
      <c r="F868">
        <v>3.5119110780562002</v>
      </c>
      <c r="G868">
        <v>12.146225071225</v>
      </c>
      <c r="H868">
        <v>37.606837606837601</v>
      </c>
      <c r="I868">
        <v>2836.6464330885101</v>
      </c>
      <c r="J868">
        <v>12.122420654224401</v>
      </c>
      <c r="K868">
        <v>0</v>
      </c>
      <c r="L868">
        <v>0</v>
      </c>
      <c r="M868">
        <v>17</v>
      </c>
      <c r="N868">
        <v>14</v>
      </c>
      <c r="O868">
        <v>23</v>
      </c>
      <c r="P868">
        <v>16</v>
      </c>
      <c r="Q868">
        <v>30</v>
      </c>
      <c r="R868">
        <v>25</v>
      </c>
      <c r="S868">
        <v>32</v>
      </c>
      <c r="T868">
        <v>14</v>
      </c>
      <c r="U868">
        <v>32</v>
      </c>
      <c r="V868">
        <v>13</v>
      </c>
      <c r="W868">
        <v>18</v>
      </c>
      <c r="X868">
        <v>3</v>
      </c>
      <c r="Y868">
        <v>13</v>
      </c>
      <c r="Z868">
        <f t="shared" si="39"/>
        <v>10</v>
      </c>
      <c r="AA868">
        <f t="shared" si="40"/>
        <v>283.664643308851</v>
      </c>
      <c r="AB868">
        <f t="shared" si="41"/>
        <v>23.4</v>
      </c>
    </row>
    <row r="869" spans="1:28" x14ac:dyDescent="0.3">
      <c r="A869">
        <v>867</v>
      </c>
      <c r="B869">
        <v>867</v>
      </c>
      <c r="C869" t="s">
        <v>891</v>
      </c>
      <c r="D869" s="1">
        <v>42465</v>
      </c>
      <c r="E869">
        <v>231</v>
      </c>
      <c r="F869">
        <v>2.9756787179084498</v>
      </c>
      <c r="G869">
        <v>14.4248917748917</v>
      </c>
      <c r="H869">
        <v>38.528138528138498</v>
      </c>
      <c r="I869">
        <v>2809.8589376845998</v>
      </c>
      <c r="J869">
        <v>12.163891505128101</v>
      </c>
      <c r="K869">
        <v>0</v>
      </c>
      <c r="L869">
        <v>58</v>
      </c>
      <c r="M869">
        <v>80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68</v>
      </c>
      <c r="V869">
        <v>21</v>
      </c>
      <c r="W869">
        <v>0</v>
      </c>
      <c r="X869">
        <v>2</v>
      </c>
      <c r="Y869">
        <v>12</v>
      </c>
      <c r="Z869">
        <f t="shared" si="39"/>
        <v>10</v>
      </c>
      <c r="AA869">
        <f t="shared" si="40"/>
        <v>280.98589376845996</v>
      </c>
      <c r="AB869">
        <f t="shared" si="41"/>
        <v>23.1</v>
      </c>
    </row>
    <row r="870" spans="1:28" x14ac:dyDescent="0.3">
      <c r="A870">
        <v>868</v>
      </c>
      <c r="B870">
        <v>868</v>
      </c>
      <c r="C870" t="s">
        <v>892</v>
      </c>
      <c r="D870" s="1">
        <v>42482</v>
      </c>
      <c r="E870">
        <v>239</v>
      </c>
      <c r="F870">
        <v>3.7555196228210201</v>
      </c>
      <c r="G870">
        <v>15.536750348675</v>
      </c>
      <c r="H870">
        <v>45.606694560669403</v>
      </c>
      <c r="I870">
        <v>3331.9002394004101</v>
      </c>
      <c r="J870">
        <v>13.941005185775801</v>
      </c>
      <c r="K870">
        <v>0</v>
      </c>
      <c r="L870">
        <v>0</v>
      </c>
      <c r="M870">
        <v>0</v>
      </c>
      <c r="N870">
        <v>1</v>
      </c>
      <c r="O870">
        <v>4</v>
      </c>
      <c r="P870">
        <v>0</v>
      </c>
      <c r="Q870">
        <v>40</v>
      </c>
      <c r="R870">
        <v>21</v>
      </c>
      <c r="S870">
        <v>45</v>
      </c>
      <c r="T870">
        <v>9</v>
      </c>
      <c r="U870">
        <v>32</v>
      </c>
      <c r="V870">
        <v>35</v>
      </c>
      <c r="W870">
        <v>52</v>
      </c>
      <c r="X870">
        <v>4</v>
      </c>
      <c r="Y870">
        <v>13</v>
      </c>
      <c r="Z870">
        <f t="shared" si="39"/>
        <v>9</v>
      </c>
      <c r="AA870">
        <f t="shared" si="40"/>
        <v>370.21113771115665</v>
      </c>
      <c r="AB870">
        <f t="shared" si="41"/>
        <v>26.555555555555557</v>
      </c>
    </row>
    <row r="871" spans="1:28" x14ac:dyDescent="0.3">
      <c r="A871">
        <v>869</v>
      </c>
      <c r="B871">
        <v>869</v>
      </c>
      <c r="C871" t="s">
        <v>893</v>
      </c>
      <c r="D871" s="1">
        <v>42493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-1</v>
      </c>
      <c r="Y871">
        <v>-1</v>
      </c>
      <c r="Z871">
        <f t="shared" si="39"/>
        <v>0</v>
      </c>
      <c r="AA871" t="str">
        <f t="shared" si="40"/>
        <v/>
      </c>
      <c r="AB871" t="str">
        <f t="shared" si="41"/>
        <v/>
      </c>
    </row>
    <row r="872" spans="1:28" x14ac:dyDescent="0.3">
      <c r="A872">
        <v>870</v>
      </c>
      <c r="B872">
        <v>870</v>
      </c>
      <c r="C872" t="s">
        <v>894</v>
      </c>
      <c r="D872" s="1">
        <v>42487</v>
      </c>
      <c r="E872">
        <v>58</v>
      </c>
      <c r="F872">
        <v>5.9868834643286997</v>
      </c>
      <c r="G872">
        <v>15.9752873563218</v>
      </c>
      <c r="H872">
        <v>32.758620689655103</v>
      </c>
      <c r="I872">
        <v>949.01764778314805</v>
      </c>
      <c r="J872">
        <v>16.362373237640401</v>
      </c>
      <c r="K872">
        <v>0</v>
      </c>
      <c r="L872">
        <v>0</v>
      </c>
      <c r="M872">
        <v>0</v>
      </c>
      <c r="N872">
        <v>0</v>
      </c>
      <c r="O872">
        <v>2</v>
      </c>
      <c r="P872">
        <v>0</v>
      </c>
      <c r="Q872">
        <v>11</v>
      </c>
      <c r="R872">
        <v>14</v>
      </c>
      <c r="S872">
        <v>16</v>
      </c>
      <c r="T872">
        <v>0</v>
      </c>
      <c r="U872">
        <v>0</v>
      </c>
      <c r="V872">
        <v>0</v>
      </c>
      <c r="W872">
        <v>15</v>
      </c>
      <c r="X872">
        <v>5</v>
      </c>
      <c r="Y872">
        <v>13</v>
      </c>
      <c r="Z872">
        <f t="shared" si="39"/>
        <v>8</v>
      </c>
      <c r="AA872">
        <f t="shared" si="40"/>
        <v>118.62720597289351</v>
      </c>
      <c r="AB872">
        <f t="shared" si="41"/>
        <v>7.25</v>
      </c>
    </row>
    <row r="873" spans="1:28" x14ac:dyDescent="0.3">
      <c r="A873">
        <v>871</v>
      </c>
      <c r="B873">
        <v>871</v>
      </c>
      <c r="C873" t="s">
        <v>895</v>
      </c>
      <c r="D873" s="1">
        <v>42498</v>
      </c>
      <c r="E873">
        <v>346</v>
      </c>
      <c r="F873">
        <v>3.5365357471425201</v>
      </c>
      <c r="G873">
        <v>13.2101637764932</v>
      </c>
      <c r="H873">
        <v>44.797687861271598</v>
      </c>
      <c r="I873">
        <v>4526.4000593908004</v>
      </c>
      <c r="J873">
        <v>13.082081096505201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4</v>
      </c>
      <c r="Q873">
        <v>38</v>
      </c>
      <c r="R873">
        <v>42</v>
      </c>
      <c r="S873">
        <v>58</v>
      </c>
      <c r="T873">
        <v>39</v>
      </c>
      <c r="U873">
        <v>60</v>
      </c>
      <c r="V873">
        <v>25</v>
      </c>
      <c r="W873">
        <v>80</v>
      </c>
      <c r="X873">
        <v>6</v>
      </c>
      <c r="Y873">
        <v>13</v>
      </c>
      <c r="Z873">
        <f t="shared" si="39"/>
        <v>7</v>
      </c>
      <c r="AA873">
        <f t="shared" si="40"/>
        <v>646.62857991297153</v>
      </c>
      <c r="AB873">
        <f t="shared" si="41"/>
        <v>49.428571428571431</v>
      </c>
    </row>
    <row r="874" spans="1:28" x14ac:dyDescent="0.3">
      <c r="A874">
        <v>872</v>
      </c>
      <c r="B874">
        <v>872</v>
      </c>
      <c r="C874" t="s">
        <v>896</v>
      </c>
      <c r="D874" s="1">
        <v>42486</v>
      </c>
      <c r="E874">
        <v>323</v>
      </c>
      <c r="F874">
        <v>6.1059817187139096</v>
      </c>
      <c r="G874">
        <v>16.617492260061901</v>
      </c>
      <c r="H874">
        <v>25.077399380804898</v>
      </c>
      <c r="I874">
        <v>5319.34109686993</v>
      </c>
      <c r="J874">
        <v>16.468548287522999</v>
      </c>
      <c r="K874">
        <v>0</v>
      </c>
      <c r="L874">
        <v>0</v>
      </c>
      <c r="M874">
        <v>0</v>
      </c>
      <c r="N874">
        <v>0</v>
      </c>
      <c r="O874">
        <v>12</v>
      </c>
      <c r="P874">
        <v>41</v>
      </c>
      <c r="Q874">
        <v>32</v>
      </c>
      <c r="R874">
        <v>58</v>
      </c>
      <c r="S874">
        <v>40</v>
      </c>
      <c r="T874">
        <v>42</v>
      </c>
      <c r="U874">
        <v>39</v>
      </c>
      <c r="V874">
        <v>20</v>
      </c>
      <c r="W874">
        <v>39</v>
      </c>
      <c r="X874">
        <v>5</v>
      </c>
      <c r="Y874">
        <v>13</v>
      </c>
      <c r="Z874">
        <f t="shared" si="39"/>
        <v>8</v>
      </c>
      <c r="AA874">
        <f t="shared" si="40"/>
        <v>664.91763710874125</v>
      </c>
      <c r="AB874">
        <f t="shared" si="41"/>
        <v>40.375</v>
      </c>
    </row>
    <row r="875" spans="1:28" x14ac:dyDescent="0.3">
      <c r="A875">
        <v>873</v>
      </c>
      <c r="B875">
        <v>873</v>
      </c>
      <c r="C875" t="s">
        <v>897</v>
      </c>
      <c r="D875" s="1">
        <v>42466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-1</v>
      </c>
      <c r="Y875">
        <v>-1</v>
      </c>
      <c r="Z875">
        <f t="shared" si="39"/>
        <v>0</v>
      </c>
      <c r="AA875" t="str">
        <f t="shared" si="40"/>
        <v/>
      </c>
      <c r="AB875" t="str">
        <f t="shared" si="41"/>
        <v/>
      </c>
    </row>
    <row r="876" spans="1:28" x14ac:dyDescent="0.3">
      <c r="A876">
        <v>874</v>
      </c>
      <c r="B876">
        <v>874</v>
      </c>
      <c r="C876" t="s">
        <v>898</v>
      </c>
      <c r="D876" s="1">
        <v>42488</v>
      </c>
      <c r="E876">
        <v>58</v>
      </c>
      <c r="F876">
        <v>7.05501248530667</v>
      </c>
      <c r="G876">
        <v>14.1114942528735</v>
      </c>
      <c r="H876">
        <v>6.8965517241379297</v>
      </c>
      <c r="I876">
        <v>921.187051423772</v>
      </c>
      <c r="J876">
        <v>15.882535369375301</v>
      </c>
      <c r="K876">
        <v>0</v>
      </c>
      <c r="L876">
        <v>0</v>
      </c>
      <c r="M876">
        <v>0</v>
      </c>
      <c r="N876">
        <v>0</v>
      </c>
      <c r="O876">
        <v>12</v>
      </c>
      <c r="P876">
        <v>21</v>
      </c>
      <c r="Q876">
        <v>16</v>
      </c>
      <c r="R876">
        <v>5</v>
      </c>
      <c r="S876">
        <v>4</v>
      </c>
      <c r="T876">
        <v>0</v>
      </c>
      <c r="U876">
        <v>0</v>
      </c>
      <c r="V876">
        <v>0</v>
      </c>
      <c r="W876">
        <v>0</v>
      </c>
      <c r="X876">
        <v>5</v>
      </c>
      <c r="Y876">
        <v>9</v>
      </c>
      <c r="Z876">
        <f t="shared" si="39"/>
        <v>4</v>
      </c>
      <c r="AA876">
        <f t="shared" si="40"/>
        <v>230.296762855943</v>
      </c>
      <c r="AB876">
        <f t="shared" si="41"/>
        <v>14.5</v>
      </c>
    </row>
    <row r="877" spans="1:28" x14ac:dyDescent="0.3">
      <c r="A877">
        <v>875</v>
      </c>
      <c r="B877">
        <v>875</v>
      </c>
      <c r="C877" t="s">
        <v>899</v>
      </c>
      <c r="D877" s="1">
        <v>42466</v>
      </c>
      <c r="E877">
        <v>220</v>
      </c>
      <c r="F877">
        <v>3.21068094543556</v>
      </c>
      <c r="G877">
        <v>13.0843939393939</v>
      </c>
      <c r="H877">
        <v>40.909090909090899</v>
      </c>
      <c r="I877">
        <v>2753.48793307504</v>
      </c>
      <c r="J877">
        <v>12.515854241250199</v>
      </c>
      <c r="K877">
        <v>0</v>
      </c>
      <c r="L877">
        <v>26</v>
      </c>
      <c r="M877">
        <v>21</v>
      </c>
      <c r="N877">
        <v>22</v>
      </c>
      <c r="O877">
        <v>31</v>
      </c>
      <c r="P877">
        <v>18</v>
      </c>
      <c r="Q877">
        <v>22</v>
      </c>
      <c r="R877">
        <v>22</v>
      </c>
      <c r="S877">
        <v>0</v>
      </c>
      <c r="T877">
        <v>24</v>
      </c>
      <c r="U877">
        <v>22</v>
      </c>
      <c r="V877">
        <v>12</v>
      </c>
      <c r="W877">
        <v>0</v>
      </c>
      <c r="X877">
        <v>2</v>
      </c>
      <c r="Y877">
        <v>12</v>
      </c>
      <c r="Z877">
        <f t="shared" si="39"/>
        <v>10</v>
      </c>
      <c r="AA877">
        <f t="shared" si="40"/>
        <v>275.34879330750402</v>
      </c>
      <c r="AB877">
        <f t="shared" si="41"/>
        <v>22</v>
      </c>
    </row>
    <row r="878" spans="1:28" x14ac:dyDescent="0.3">
      <c r="A878">
        <v>876</v>
      </c>
      <c r="B878">
        <v>876</v>
      </c>
      <c r="C878" t="s">
        <v>900</v>
      </c>
      <c r="D878" s="1">
        <v>42475</v>
      </c>
      <c r="E878">
        <v>71</v>
      </c>
      <c r="F878">
        <v>5.55177286393495</v>
      </c>
      <c r="G878">
        <v>14.9896713615023</v>
      </c>
      <c r="H878">
        <v>15.492957746478799</v>
      </c>
      <c r="I878">
        <v>1055.6270028034201</v>
      </c>
      <c r="J878">
        <v>14.867985954977801</v>
      </c>
      <c r="K878">
        <v>0</v>
      </c>
      <c r="L878">
        <v>0</v>
      </c>
      <c r="M878">
        <v>6</v>
      </c>
      <c r="N878">
        <v>17</v>
      </c>
      <c r="O878">
        <v>23</v>
      </c>
      <c r="P878">
        <v>0</v>
      </c>
      <c r="Q878">
        <v>0</v>
      </c>
      <c r="R878">
        <v>8</v>
      </c>
      <c r="S878">
        <v>0</v>
      </c>
      <c r="T878">
        <v>5</v>
      </c>
      <c r="U878">
        <v>1</v>
      </c>
      <c r="V878">
        <v>0</v>
      </c>
      <c r="W878">
        <v>11</v>
      </c>
      <c r="X878">
        <v>3</v>
      </c>
      <c r="Y878">
        <v>13</v>
      </c>
      <c r="Z878">
        <f t="shared" si="39"/>
        <v>10</v>
      </c>
      <c r="AA878">
        <f t="shared" si="40"/>
        <v>105.562700280342</v>
      </c>
      <c r="AB878">
        <f t="shared" si="41"/>
        <v>7.1</v>
      </c>
    </row>
    <row r="879" spans="1:28" x14ac:dyDescent="0.3">
      <c r="A879">
        <v>877</v>
      </c>
      <c r="B879">
        <v>877</v>
      </c>
      <c r="C879" t="s">
        <v>901</v>
      </c>
      <c r="D879" s="1">
        <v>42486</v>
      </c>
      <c r="E879">
        <v>27</v>
      </c>
      <c r="F879">
        <v>4.3401274688634697</v>
      </c>
      <c r="G879">
        <v>14.661111111111101</v>
      </c>
      <c r="H879">
        <v>25.925925925925899</v>
      </c>
      <c r="I879">
        <v>355.37279553626502</v>
      </c>
      <c r="J879">
        <v>13.161955390232</v>
      </c>
      <c r="K879">
        <v>0</v>
      </c>
      <c r="L879">
        <v>0</v>
      </c>
      <c r="M879">
        <v>0</v>
      </c>
      <c r="N879">
        <v>0</v>
      </c>
      <c r="O879">
        <v>4</v>
      </c>
      <c r="P879">
        <v>3</v>
      </c>
      <c r="Q879">
        <v>8</v>
      </c>
      <c r="R879">
        <v>9</v>
      </c>
      <c r="S879">
        <v>0</v>
      </c>
      <c r="T879">
        <v>3</v>
      </c>
      <c r="U879">
        <v>0</v>
      </c>
      <c r="V879">
        <v>0</v>
      </c>
      <c r="W879">
        <v>0</v>
      </c>
      <c r="X879">
        <v>5</v>
      </c>
      <c r="Y879">
        <v>10</v>
      </c>
      <c r="Z879">
        <f t="shared" si="39"/>
        <v>5</v>
      </c>
      <c r="AA879">
        <f t="shared" si="40"/>
        <v>71.074559107253009</v>
      </c>
      <c r="AB879">
        <f t="shared" si="41"/>
        <v>5.4</v>
      </c>
    </row>
    <row r="880" spans="1:28" x14ac:dyDescent="0.3">
      <c r="A880">
        <v>878</v>
      </c>
      <c r="B880">
        <v>878</v>
      </c>
      <c r="C880" t="s">
        <v>902</v>
      </c>
      <c r="D880" s="1">
        <v>42465</v>
      </c>
      <c r="E880">
        <v>606</v>
      </c>
      <c r="F880">
        <v>4.2838492593216397</v>
      </c>
      <c r="G880">
        <v>12.9200495049504</v>
      </c>
      <c r="H880">
        <v>28.8778877887788</v>
      </c>
      <c r="I880">
        <v>7992.17202341539</v>
      </c>
      <c r="J880">
        <v>13.1884026789032</v>
      </c>
      <c r="K880">
        <v>0</v>
      </c>
      <c r="L880">
        <v>58</v>
      </c>
      <c r="M880">
        <v>19</v>
      </c>
      <c r="N880">
        <v>64</v>
      </c>
      <c r="O880">
        <v>62</v>
      </c>
      <c r="P880">
        <v>59</v>
      </c>
      <c r="Q880">
        <v>67</v>
      </c>
      <c r="R880">
        <v>66</v>
      </c>
      <c r="S880">
        <v>32</v>
      </c>
      <c r="T880">
        <v>63</v>
      </c>
      <c r="U880">
        <v>46</v>
      </c>
      <c r="V880">
        <v>28</v>
      </c>
      <c r="W880">
        <v>42</v>
      </c>
      <c r="X880">
        <v>2</v>
      </c>
      <c r="Y880">
        <v>13</v>
      </c>
      <c r="Z880">
        <f t="shared" si="39"/>
        <v>11</v>
      </c>
      <c r="AA880">
        <f t="shared" si="40"/>
        <v>726.5610930377627</v>
      </c>
      <c r="AB880">
        <f t="shared" si="41"/>
        <v>55.090909090909093</v>
      </c>
    </row>
    <row r="881" spans="1:28" x14ac:dyDescent="0.3">
      <c r="A881">
        <v>879</v>
      </c>
      <c r="B881">
        <v>879</v>
      </c>
      <c r="C881" t="s">
        <v>903</v>
      </c>
      <c r="D881" s="1">
        <v>42458</v>
      </c>
      <c r="E881">
        <v>260</v>
      </c>
      <c r="F881">
        <v>3.8569466126104199</v>
      </c>
      <c r="G881">
        <v>16.163012820512801</v>
      </c>
      <c r="H881">
        <v>45</v>
      </c>
      <c r="I881">
        <v>3658.5456018057098</v>
      </c>
      <c r="J881">
        <v>14.071329237714201</v>
      </c>
      <c r="K881">
        <v>21</v>
      </c>
      <c r="L881">
        <v>51</v>
      </c>
      <c r="M881">
        <v>25</v>
      </c>
      <c r="N881">
        <v>31</v>
      </c>
      <c r="O881">
        <v>28</v>
      </c>
      <c r="P881">
        <v>0</v>
      </c>
      <c r="Q881">
        <v>0</v>
      </c>
      <c r="R881">
        <v>16</v>
      </c>
      <c r="S881">
        <v>34</v>
      </c>
      <c r="T881">
        <v>0</v>
      </c>
      <c r="U881">
        <v>28</v>
      </c>
      <c r="V881">
        <v>11</v>
      </c>
      <c r="W881">
        <v>15</v>
      </c>
      <c r="X881">
        <v>1</v>
      </c>
      <c r="Y881">
        <v>13</v>
      </c>
      <c r="Z881">
        <f t="shared" si="39"/>
        <v>12</v>
      </c>
      <c r="AA881">
        <f t="shared" si="40"/>
        <v>304.8788001504758</v>
      </c>
      <c r="AB881">
        <f t="shared" si="41"/>
        <v>21.666666666666668</v>
      </c>
    </row>
    <row r="882" spans="1:28" x14ac:dyDescent="0.3">
      <c r="A882">
        <v>880</v>
      </c>
      <c r="B882">
        <v>880</v>
      </c>
      <c r="C882" t="s">
        <v>904</v>
      </c>
      <c r="D882" s="1">
        <v>42488</v>
      </c>
      <c r="E882">
        <v>377</v>
      </c>
      <c r="F882">
        <v>3.8278686760201701</v>
      </c>
      <c r="G882">
        <v>13.199027409372199</v>
      </c>
      <c r="H882">
        <v>36.339522546419097</v>
      </c>
      <c r="I882">
        <v>4973.9017067876603</v>
      </c>
      <c r="J882">
        <v>13.193373227553399</v>
      </c>
      <c r="K882">
        <v>0</v>
      </c>
      <c r="L882">
        <v>0</v>
      </c>
      <c r="M882">
        <v>0</v>
      </c>
      <c r="N882">
        <v>0</v>
      </c>
      <c r="O882">
        <v>12</v>
      </c>
      <c r="P882">
        <v>44</v>
      </c>
      <c r="Q882">
        <v>42</v>
      </c>
      <c r="R882">
        <v>52</v>
      </c>
      <c r="S882">
        <v>44</v>
      </c>
      <c r="T882">
        <v>72</v>
      </c>
      <c r="U882">
        <v>39</v>
      </c>
      <c r="V882">
        <v>57</v>
      </c>
      <c r="W882">
        <v>15</v>
      </c>
      <c r="X882">
        <v>5</v>
      </c>
      <c r="Y882">
        <v>13</v>
      </c>
      <c r="Z882">
        <f t="shared" si="39"/>
        <v>8</v>
      </c>
      <c r="AA882">
        <f t="shared" si="40"/>
        <v>621.73771334845753</v>
      </c>
      <c r="AB882">
        <f t="shared" si="41"/>
        <v>47.125</v>
      </c>
    </row>
    <row r="883" spans="1:28" x14ac:dyDescent="0.3">
      <c r="A883">
        <v>881</v>
      </c>
      <c r="B883">
        <v>881</v>
      </c>
      <c r="C883" t="s">
        <v>905</v>
      </c>
      <c r="D883" s="1">
        <v>42482</v>
      </c>
      <c r="E883">
        <v>230</v>
      </c>
      <c r="F883">
        <v>4.5166341481601098</v>
      </c>
      <c r="G883">
        <v>14.435</v>
      </c>
      <c r="H883">
        <v>34.347826086956502</v>
      </c>
      <c r="I883">
        <v>3193.9415491578302</v>
      </c>
      <c r="J883">
        <v>13.8867023876427</v>
      </c>
      <c r="K883">
        <v>0</v>
      </c>
      <c r="L883">
        <v>0</v>
      </c>
      <c r="M883">
        <v>0</v>
      </c>
      <c r="N883">
        <v>13</v>
      </c>
      <c r="O883">
        <v>30</v>
      </c>
      <c r="P883">
        <v>33</v>
      </c>
      <c r="Q883">
        <v>33</v>
      </c>
      <c r="R883">
        <v>18</v>
      </c>
      <c r="S883">
        <v>23</v>
      </c>
      <c r="T883">
        <v>20</v>
      </c>
      <c r="U883">
        <v>20</v>
      </c>
      <c r="V883">
        <v>22</v>
      </c>
      <c r="W883">
        <v>18</v>
      </c>
      <c r="X883">
        <v>4</v>
      </c>
      <c r="Y883">
        <v>13</v>
      </c>
      <c r="Z883">
        <f t="shared" si="39"/>
        <v>9</v>
      </c>
      <c r="AA883">
        <f t="shared" si="40"/>
        <v>354.88239435087002</v>
      </c>
      <c r="AB883">
        <f t="shared" si="41"/>
        <v>25.555555555555557</v>
      </c>
    </row>
    <row r="884" spans="1:28" x14ac:dyDescent="0.3">
      <c r="A884">
        <v>882</v>
      </c>
      <c r="B884">
        <v>882</v>
      </c>
      <c r="C884" t="s">
        <v>906</v>
      </c>
      <c r="D884" s="1">
        <v>42469</v>
      </c>
      <c r="E884">
        <v>313</v>
      </c>
      <c r="F884">
        <v>5.2606130562680598</v>
      </c>
      <c r="G884">
        <v>13.408253461128799</v>
      </c>
      <c r="H884">
        <v>34.824281150159699</v>
      </c>
      <c r="I884">
        <v>4510.9494479610603</v>
      </c>
      <c r="J884">
        <v>14.4119790669682</v>
      </c>
      <c r="K884">
        <v>0</v>
      </c>
      <c r="L884">
        <v>16</v>
      </c>
      <c r="M884">
        <v>25</v>
      </c>
      <c r="N884">
        <v>27</v>
      </c>
      <c r="O884">
        <v>35</v>
      </c>
      <c r="P884">
        <v>22</v>
      </c>
      <c r="Q884">
        <v>38</v>
      </c>
      <c r="R884">
        <v>36</v>
      </c>
      <c r="S884">
        <v>3</v>
      </c>
      <c r="T884">
        <v>27</v>
      </c>
      <c r="U884">
        <v>26</v>
      </c>
      <c r="V884">
        <v>19</v>
      </c>
      <c r="W884">
        <v>39</v>
      </c>
      <c r="X884">
        <v>2</v>
      </c>
      <c r="Y884">
        <v>13</v>
      </c>
      <c r="Z884">
        <f t="shared" si="39"/>
        <v>11</v>
      </c>
      <c r="AA884">
        <f t="shared" si="40"/>
        <v>410.08631345100548</v>
      </c>
      <c r="AB884">
        <f t="shared" si="41"/>
        <v>28.454545454545453</v>
      </c>
    </row>
    <row r="885" spans="1:28" x14ac:dyDescent="0.3">
      <c r="A885">
        <v>883</v>
      </c>
      <c r="B885">
        <v>883</v>
      </c>
      <c r="C885" t="s">
        <v>907</v>
      </c>
      <c r="D885" s="1">
        <v>42465</v>
      </c>
      <c r="E885">
        <v>433</v>
      </c>
      <c r="F885">
        <v>3.4747981406805599</v>
      </c>
      <c r="G885">
        <v>13.725712086220099</v>
      </c>
      <c r="H885">
        <v>42.263279445727399</v>
      </c>
      <c r="I885">
        <v>5699.7783047729699</v>
      </c>
      <c r="J885">
        <v>13.1634602881592</v>
      </c>
      <c r="K885">
        <v>0</v>
      </c>
      <c r="L885">
        <v>16</v>
      </c>
      <c r="M885">
        <v>47</v>
      </c>
      <c r="N885">
        <v>13</v>
      </c>
      <c r="O885">
        <v>15</v>
      </c>
      <c r="P885">
        <v>41</v>
      </c>
      <c r="Q885">
        <v>54</v>
      </c>
      <c r="R885">
        <v>41</v>
      </c>
      <c r="S885">
        <v>52</v>
      </c>
      <c r="T885">
        <v>44</v>
      </c>
      <c r="U885">
        <v>45</v>
      </c>
      <c r="V885">
        <v>57</v>
      </c>
      <c r="W885">
        <v>8</v>
      </c>
      <c r="X885">
        <v>2</v>
      </c>
      <c r="Y885">
        <v>13</v>
      </c>
      <c r="Z885">
        <f t="shared" si="39"/>
        <v>11</v>
      </c>
      <c r="AA885">
        <f t="shared" si="40"/>
        <v>518.16166407027004</v>
      </c>
      <c r="AB885">
        <f t="shared" si="41"/>
        <v>39.363636363636367</v>
      </c>
    </row>
    <row r="886" spans="1:28" x14ac:dyDescent="0.3">
      <c r="A886">
        <v>884</v>
      </c>
      <c r="B886">
        <v>884</v>
      </c>
      <c r="C886" t="s">
        <v>908</v>
      </c>
      <c r="D886" s="1">
        <v>42496</v>
      </c>
      <c r="E886">
        <v>348</v>
      </c>
      <c r="F886">
        <v>3.7539430385469599</v>
      </c>
      <c r="G886">
        <v>13.356657088122599</v>
      </c>
      <c r="H886">
        <v>49.137931034482698</v>
      </c>
      <c r="I886">
        <v>4794.6263261223003</v>
      </c>
      <c r="J886">
        <v>13.7776618566732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23</v>
      </c>
      <c r="Q886">
        <v>38</v>
      </c>
      <c r="R886">
        <v>49</v>
      </c>
      <c r="S886">
        <v>22</v>
      </c>
      <c r="T886">
        <v>48</v>
      </c>
      <c r="U886">
        <v>64</v>
      </c>
      <c r="V886">
        <v>46</v>
      </c>
      <c r="W886">
        <v>58</v>
      </c>
      <c r="X886">
        <v>6</v>
      </c>
      <c r="Y886">
        <v>13</v>
      </c>
      <c r="Z886">
        <f t="shared" si="39"/>
        <v>7</v>
      </c>
      <c r="AA886">
        <f t="shared" si="40"/>
        <v>684.94661801747145</v>
      </c>
      <c r="AB886">
        <f t="shared" si="41"/>
        <v>49.714285714285715</v>
      </c>
    </row>
    <row r="887" spans="1:28" x14ac:dyDescent="0.3">
      <c r="A887">
        <v>885</v>
      </c>
      <c r="B887">
        <v>885</v>
      </c>
      <c r="C887" t="s">
        <v>909</v>
      </c>
      <c r="D887" s="1">
        <v>42486</v>
      </c>
      <c r="E887">
        <v>508</v>
      </c>
      <c r="F887">
        <v>3.6766881694251499</v>
      </c>
      <c r="G887">
        <v>13.0544291338582</v>
      </c>
      <c r="H887">
        <v>50.1968503937007</v>
      </c>
      <c r="I887">
        <v>6751.8400691049301</v>
      </c>
      <c r="J887">
        <v>13.291023758080501</v>
      </c>
      <c r="K887">
        <v>0</v>
      </c>
      <c r="L887">
        <v>0</v>
      </c>
      <c r="M887">
        <v>0</v>
      </c>
      <c r="N887">
        <v>0</v>
      </c>
      <c r="O887">
        <v>69</v>
      </c>
      <c r="P887">
        <v>65</v>
      </c>
      <c r="Q887">
        <v>58</v>
      </c>
      <c r="R887">
        <v>46</v>
      </c>
      <c r="S887">
        <v>51</v>
      </c>
      <c r="T887">
        <v>59</v>
      </c>
      <c r="U887">
        <v>71</v>
      </c>
      <c r="V887">
        <v>59</v>
      </c>
      <c r="W887">
        <v>30</v>
      </c>
      <c r="X887">
        <v>5</v>
      </c>
      <c r="Y887">
        <v>13</v>
      </c>
      <c r="Z887">
        <f t="shared" si="39"/>
        <v>8</v>
      </c>
      <c r="AA887">
        <f t="shared" si="40"/>
        <v>843.98000863811626</v>
      </c>
      <c r="AB887">
        <f t="shared" si="41"/>
        <v>63.5</v>
      </c>
    </row>
    <row r="888" spans="1:28" x14ac:dyDescent="0.3">
      <c r="A888">
        <v>886</v>
      </c>
      <c r="B888">
        <v>886</v>
      </c>
      <c r="C888" t="s">
        <v>910</v>
      </c>
      <c r="D888" s="1">
        <v>42477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-1</v>
      </c>
      <c r="Y888">
        <v>-1</v>
      </c>
      <c r="Z888">
        <f t="shared" si="39"/>
        <v>0</v>
      </c>
      <c r="AA888" t="str">
        <f t="shared" si="40"/>
        <v/>
      </c>
      <c r="AB888" t="str">
        <f t="shared" si="41"/>
        <v/>
      </c>
    </row>
    <row r="889" spans="1:28" x14ac:dyDescent="0.3">
      <c r="A889">
        <v>887</v>
      </c>
      <c r="B889">
        <v>887</v>
      </c>
      <c r="C889" t="s">
        <v>911</v>
      </c>
      <c r="D889" s="1">
        <v>42481</v>
      </c>
      <c r="E889">
        <v>542</v>
      </c>
      <c r="F889">
        <v>4.3684750417041904</v>
      </c>
      <c r="G889">
        <v>16.762361623616201</v>
      </c>
      <c r="H889">
        <v>24.354243542435398</v>
      </c>
      <c r="I889">
        <v>7455.4621328940202</v>
      </c>
      <c r="J889">
        <v>13.755465189841299</v>
      </c>
      <c r="K889">
        <v>0</v>
      </c>
      <c r="L889">
        <v>0</v>
      </c>
      <c r="M889">
        <v>0</v>
      </c>
      <c r="N889">
        <v>9</v>
      </c>
      <c r="O889">
        <v>26</v>
      </c>
      <c r="P889">
        <v>0</v>
      </c>
      <c r="Q889">
        <v>78</v>
      </c>
      <c r="R889">
        <v>25</v>
      </c>
      <c r="S889">
        <v>84</v>
      </c>
      <c r="T889">
        <v>82</v>
      </c>
      <c r="U889">
        <v>80</v>
      </c>
      <c r="V889">
        <v>81</v>
      </c>
      <c r="W889">
        <v>77</v>
      </c>
      <c r="X889">
        <v>4</v>
      </c>
      <c r="Y889">
        <v>13</v>
      </c>
      <c r="Z889">
        <f t="shared" si="39"/>
        <v>9</v>
      </c>
      <c r="AA889">
        <f t="shared" si="40"/>
        <v>828.38468143266891</v>
      </c>
      <c r="AB889">
        <f t="shared" si="41"/>
        <v>60.222222222222221</v>
      </c>
    </row>
    <row r="890" spans="1:28" x14ac:dyDescent="0.3">
      <c r="A890">
        <v>888</v>
      </c>
      <c r="B890">
        <v>888</v>
      </c>
      <c r="C890" t="s">
        <v>912</v>
      </c>
      <c r="D890" s="1">
        <v>42469</v>
      </c>
      <c r="E890">
        <v>49</v>
      </c>
      <c r="F890">
        <v>4.1175454610243296</v>
      </c>
      <c r="G890">
        <v>15.38231292517</v>
      </c>
      <c r="H890">
        <v>28.571428571428498</v>
      </c>
      <c r="I890">
        <v>655.99719725891703</v>
      </c>
      <c r="J890">
        <v>13.3876979032432</v>
      </c>
      <c r="K890">
        <v>0</v>
      </c>
      <c r="L890">
        <v>11</v>
      </c>
      <c r="M890">
        <v>26</v>
      </c>
      <c r="N890">
        <v>12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  <c r="Y890">
        <v>4</v>
      </c>
      <c r="Z890">
        <f t="shared" si="39"/>
        <v>2</v>
      </c>
      <c r="AA890">
        <f t="shared" si="40"/>
        <v>327.99859862945851</v>
      </c>
      <c r="AB890">
        <f t="shared" si="41"/>
        <v>24.5</v>
      </c>
    </row>
    <row r="891" spans="1:28" x14ac:dyDescent="0.3">
      <c r="A891">
        <v>889</v>
      </c>
      <c r="B891">
        <v>889</v>
      </c>
      <c r="C891" t="s">
        <v>913</v>
      </c>
      <c r="D891" s="1">
        <v>42457</v>
      </c>
      <c r="E891">
        <v>26</v>
      </c>
      <c r="F891">
        <v>6.6785619714149398</v>
      </c>
      <c r="G891">
        <v>13.0935897435897</v>
      </c>
      <c r="H891">
        <v>15.3846153846153</v>
      </c>
      <c r="I891">
        <v>395.871817338163</v>
      </c>
      <c r="J891">
        <v>15.225839128390801</v>
      </c>
      <c r="K891">
        <v>2</v>
      </c>
      <c r="L891">
        <v>4</v>
      </c>
      <c r="M891">
        <v>2</v>
      </c>
      <c r="N891">
        <v>1</v>
      </c>
      <c r="O891">
        <v>2</v>
      </c>
      <c r="P891">
        <v>2</v>
      </c>
      <c r="Q891">
        <v>0</v>
      </c>
      <c r="R891">
        <v>2</v>
      </c>
      <c r="S891">
        <v>0</v>
      </c>
      <c r="T891">
        <v>3</v>
      </c>
      <c r="U891">
        <v>4</v>
      </c>
      <c r="V891">
        <v>3</v>
      </c>
      <c r="W891">
        <v>1</v>
      </c>
      <c r="X891">
        <v>1</v>
      </c>
      <c r="Y891">
        <v>13</v>
      </c>
      <c r="Z891">
        <f t="shared" si="39"/>
        <v>12</v>
      </c>
      <c r="AA891">
        <f t="shared" si="40"/>
        <v>32.989318111513583</v>
      </c>
      <c r="AB891">
        <f t="shared" si="41"/>
        <v>2.1666666666666665</v>
      </c>
    </row>
    <row r="892" spans="1:28" x14ac:dyDescent="0.3">
      <c r="A892">
        <v>890</v>
      </c>
      <c r="B892">
        <v>890</v>
      </c>
      <c r="C892" t="s">
        <v>914</v>
      </c>
      <c r="D892" s="1">
        <v>42472</v>
      </c>
      <c r="E892">
        <v>45</v>
      </c>
      <c r="F892">
        <v>3.4722170441160798</v>
      </c>
      <c r="G892">
        <v>12.9151851851851</v>
      </c>
      <c r="H892">
        <v>60</v>
      </c>
      <c r="I892">
        <v>576.70184280926696</v>
      </c>
      <c r="J892">
        <v>12.8155965068726</v>
      </c>
      <c r="K892">
        <v>0</v>
      </c>
      <c r="L892">
        <v>0</v>
      </c>
      <c r="M892">
        <v>3</v>
      </c>
      <c r="N892">
        <v>5</v>
      </c>
      <c r="O892">
        <v>0</v>
      </c>
      <c r="P892">
        <v>0</v>
      </c>
      <c r="Q892">
        <v>0</v>
      </c>
      <c r="R892">
        <v>7</v>
      </c>
      <c r="S892">
        <v>5</v>
      </c>
      <c r="T892">
        <v>16</v>
      </c>
      <c r="U892">
        <v>9</v>
      </c>
      <c r="V892">
        <v>0</v>
      </c>
      <c r="W892">
        <v>0</v>
      </c>
      <c r="X892">
        <v>3</v>
      </c>
      <c r="Y892">
        <v>11</v>
      </c>
      <c r="Z892">
        <f t="shared" si="39"/>
        <v>8</v>
      </c>
      <c r="AA892">
        <f t="shared" si="40"/>
        <v>72.08773035115837</v>
      </c>
      <c r="AB892">
        <f t="shared" si="41"/>
        <v>5.625</v>
      </c>
    </row>
    <row r="893" spans="1:28" x14ac:dyDescent="0.3">
      <c r="A893">
        <v>891</v>
      </c>
      <c r="B893">
        <v>891</v>
      </c>
      <c r="C893" t="s">
        <v>915</v>
      </c>
      <c r="D893" s="1">
        <v>42472</v>
      </c>
      <c r="E893">
        <v>319</v>
      </c>
      <c r="F893">
        <v>4.5189244618395898</v>
      </c>
      <c r="G893">
        <v>14.2924764890282</v>
      </c>
      <c r="H893">
        <v>32.915360501567399</v>
      </c>
      <c r="I893">
        <v>4365.2556433206501</v>
      </c>
      <c r="J893">
        <v>13.684186969657199</v>
      </c>
      <c r="K893">
        <v>0</v>
      </c>
      <c r="L893">
        <v>0</v>
      </c>
      <c r="M893">
        <v>50</v>
      </c>
      <c r="N893">
        <v>42</v>
      </c>
      <c r="O893">
        <v>42</v>
      </c>
      <c r="P893">
        <v>2</v>
      </c>
      <c r="Q893">
        <v>25</v>
      </c>
      <c r="R893">
        <v>42</v>
      </c>
      <c r="S893">
        <v>52</v>
      </c>
      <c r="T893">
        <v>20</v>
      </c>
      <c r="U893">
        <v>20</v>
      </c>
      <c r="V893">
        <v>0</v>
      </c>
      <c r="W893">
        <v>24</v>
      </c>
      <c r="X893">
        <v>3</v>
      </c>
      <c r="Y893">
        <v>13</v>
      </c>
      <c r="Z893">
        <f t="shared" si="39"/>
        <v>10</v>
      </c>
      <c r="AA893">
        <f t="shared" si="40"/>
        <v>436.52556433206502</v>
      </c>
      <c r="AB893">
        <f t="shared" si="41"/>
        <v>31.9</v>
      </c>
    </row>
    <row r="894" spans="1:28" x14ac:dyDescent="0.3">
      <c r="A894">
        <v>892</v>
      </c>
      <c r="B894">
        <v>892</v>
      </c>
      <c r="C894" t="s">
        <v>916</v>
      </c>
      <c r="D894" s="1">
        <v>42476</v>
      </c>
      <c r="E894">
        <v>287</v>
      </c>
      <c r="F894">
        <v>4.8144067888717004</v>
      </c>
      <c r="G894">
        <v>14.714692218350701</v>
      </c>
      <c r="H894">
        <v>28.222996515679402</v>
      </c>
      <c r="I894">
        <v>4211.8074057698605</v>
      </c>
      <c r="J894">
        <v>14.675287128117899</v>
      </c>
      <c r="K894">
        <v>0</v>
      </c>
      <c r="L894">
        <v>0</v>
      </c>
      <c r="M894">
        <v>13</v>
      </c>
      <c r="N894">
        <v>28</v>
      </c>
      <c r="O894">
        <v>29</v>
      </c>
      <c r="P894">
        <v>33</v>
      </c>
      <c r="Q894">
        <v>27</v>
      </c>
      <c r="R894">
        <v>25</v>
      </c>
      <c r="S894">
        <v>21</v>
      </c>
      <c r="T894">
        <v>38</v>
      </c>
      <c r="U894">
        <v>18</v>
      </c>
      <c r="V894">
        <v>35</v>
      </c>
      <c r="W894">
        <v>20</v>
      </c>
      <c r="X894">
        <v>3</v>
      </c>
      <c r="Y894">
        <v>13</v>
      </c>
      <c r="Z894">
        <f t="shared" si="39"/>
        <v>10</v>
      </c>
      <c r="AA894">
        <f t="shared" si="40"/>
        <v>421.18074057698607</v>
      </c>
      <c r="AB894">
        <f t="shared" si="41"/>
        <v>28.7</v>
      </c>
    </row>
    <row r="895" spans="1:28" x14ac:dyDescent="0.3">
      <c r="A895">
        <v>893</v>
      </c>
      <c r="B895">
        <v>893</v>
      </c>
      <c r="C895" t="s">
        <v>917</v>
      </c>
      <c r="D895" s="1">
        <v>42493</v>
      </c>
      <c r="E895">
        <v>563</v>
      </c>
      <c r="F895">
        <v>3.3032825852443302</v>
      </c>
      <c r="G895">
        <v>14.256749555950201</v>
      </c>
      <c r="H895">
        <v>42.9840142095914</v>
      </c>
      <c r="I895">
        <v>7382.7504277705902</v>
      </c>
      <c r="J895">
        <v>13.113233441866001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50</v>
      </c>
      <c r="Q895">
        <v>109</v>
      </c>
      <c r="R895">
        <v>88</v>
      </c>
      <c r="S895">
        <v>39</v>
      </c>
      <c r="T895">
        <v>80</v>
      </c>
      <c r="U895">
        <v>74</v>
      </c>
      <c r="V895">
        <v>55</v>
      </c>
      <c r="W895">
        <v>68</v>
      </c>
      <c r="X895">
        <v>6</v>
      </c>
      <c r="Y895">
        <v>13</v>
      </c>
      <c r="Z895">
        <f t="shared" si="39"/>
        <v>7</v>
      </c>
      <c r="AA895">
        <f t="shared" si="40"/>
        <v>1054.6786325386558</v>
      </c>
      <c r="AB895">
        <f t="shared" si="41"/>
        <v>80.428571428571431</v>
      </c>
    </row>
    <row r="896" spans="1:28" x14ac:dyDescent="0.3">
      <c r="A896">
        <v>894</v>
      </c>
      <c r="B896">
        <v>894</v>
      </c>
      <c r="C896" t="s">
        <v>918</v>
      </c>
      <c r="D896" s="1">
        <v>42493</v>
      </c>
      <c r="E896">
        <v>32</v>
      </c>
      <c r="F896">
        <v>4.4976123752594201</v>
      </c>
      <c r="G896">
        <v>16.847916666666599</v>
      </c>
      <c r="H896">
        <v>9.375</v>
      </c>
      <c r="I896">
        <v>414.19968818066201</v>
      </c>
      <c r="J896">
        <v>12.943740255645601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13</v>
      </c>
      <c r="Q896">
        <v>11</v>
      </c>
      <c r="R896">
        <v>0</v>
      </c>
      <c r="S896">
        <v>8</v>
      </c>
      <c r="T896">
        <v>0</v>
      </c>
      <c r="U896">
        <v>0</v>
      </c>
      <c r="V896">
        <v>0</v>
      </c>
      <c r="W896">
        <v>0</v>
      </c>
      <c r="X896">
        <v>6</v>
      </c>
      <c r="Y896">
        <v>9</v>
      </c>
      <c r="Z896">
        <f t="shared" si="39"/>
        <v>3</v>
      </c>
      <c r="AA896">
        <f t="shared" si="40"/>
        <v>138.06656272688733</v>
      </c>
      <c r="AB896">
        <f t="shared" si="41"/>
        <v>10.666666666666666</v>
      </c>
    </row>
    <row r="897" spans="1:28" x14ac:dyDescent="0.3">
      <c r="A897">
        <v>895</v>
      </c>
      <c r="B897">
        <v>895</v>
      </c>
      <c r="C897" t="s">
        <v>919</v>
      </c>
      <c r="D897" s="1">
        <v>42457</v>
      </c>
      <c r="E897">
        <v>41</v>
      </c>
      <c r="F897">
        <v>4.9152553675237796</v>
      </c>
      <c r="G897">
        <v>13.428048780487799</v>
      </c>
      <c r="H897">
        <v>7.3170731707316996</v>
      </c>
      <c r="I897">
        <v>515.81929710212398</v>
      </c>
      <c r="J897">
        <v>12.5809584659054</v>
      </c>
      <c r="K897">
        <v>37</v>
      </c>
      <c r="L897">
        <v>0</v>
      </c>
      <c r="M897">
        <v>0</v>
      </c>
      <c r="N897">
        <v>0</v>
      </c>
      <c r="O897">
        <v>4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5</v>
      </c>
      <c r="Z897">
        <f t="shared" si="39"/>
        <v>4</v>
      </c>
      <c r="AA897">
        <f t="shared" si="40"/>
        <v>128.954824275531</v>
      </c>
      <c r="AB897">
        <f t="shared" si="41"/>
        <v>10.25</v>
      </c>
    </row>
    <row r="898" spans="1:28" x14ac:dyDescent="0.3">
      <c r="A898">
        <v>896</v>
      </c>
      <c r="B898">
        <v>896</v>
      </c>
      <c r="C898" t="s">
        <v>920</v>
      </c>
      <c r="D898" s="1">
        <v>42486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-1</v>
      </c>
      <c r="Y898">
        <v>-1</v>
      </c>
      <c r="Z898">
        <f t="shared" si="39"/>
        <v>0</v>
      </c>
      <c r="AA898" t="str">
        <f t="shared" si="40"/>
        <v/>
      </c>
      <c r="AB898" t="str">
        <f t="shared" si="41"/>
        <v/>
      </c>
    </row>
    <row r="899" spans="1:28" x14ac:dyDescent="0.3">
      <c r="A899">
        <v>897</v>
      </c>
      <c r="B899">
        <v>897</v>
      </c>
      <c r="C899" t="s">
        <v>921</v>
      </c>
      <c r="D899" s="1">
        <v>42483</v>
      </c>
      <c r="E899">
        <v>312</v>
      </c>
      <c r="F899">
        <v>4.3428138880311797</v>
      </c>
      <c r="G899">
        <v>13.158547008547</v>
      </c>
      <c r="H899">
        <v>29.1666666666666</v>
      </c>
      <c r="I899">
        <v>4188.0018164568501</v>
      </c>
      <c r="J899">
        <v>13.423082745054</v>
      </c>
      <c r="K899">
        <v>0</v>
      </c>
      <c r="L899">
        <v>0</v>
      </c>
      <c r="M899">
        <v>0</v>
      </c>
      <c r="N899">
        <v>18</v>
      </c>
      <c r="O899">
        <v>20</v>
      </c>
      <c r="P899">
        <v>40</v>
      </c>
      <c r="Q899">
        <v>9</v>
      </c>
      <c r="R899">
        <v>29</v>
      </c>
      <c r="S899">
        <v>54</v>
      </c>
      <c r="T899">
        <v>42</v>
      </c>
      <c r="U899">
        <v>27</v>
      </c>
      <c r="V899">
        <v>52</v>
      </c>
      <c r="W899">
        <v>21</v>
      </c>
      <c r="X899">
        <v>4</v>
      </c>
      <c r="Y899">
        <v>13</v>
      </c>
      <c r="Z899">
        <f t="shared" ref="Z899:Z938" si="42">Y899-X899</f>
        <v>9</v>
      </c>
      <c r="AA899">
        <f t="shared" ref="AA899:AA938" si="43">IF(Z899=0,"",I899/Z899)</f>
        <v>465.33353516187225</v>
      </c>
      <c r="AB899">
        <f t="shared" ref="AB899:AB938" si="44">IF(Z899=0,"",E899/Z899)</f>
        <v>34.666666666666664</v>
      </c>
    </row>
    <row r="900" spans="1:28" x14ac:dyDescent="0.3">
      <c r="A900">
        <v>898</v>
      </c>
      <c r="B900">
        <v>898</v>
      </c>
      <c r="C900" t="s">
        <v>922</v>
      </c>
      <c r="D900" s="1">
        <v>42474</v>
      </c>
      <c r="E900">
        <v>47</v>
      </c>
      <c r="F900">
        <v>3.1373770508274901</v>
      </c>
      <c r="G900">
        <v>14.5351063829787</v>
      </c>
      <c r="H900">
        <v>48.936170212765902</v>
      </c>
      <c r="I900">
        <v>624.61347814010696</v>
      </c>
      <c r="J900">
        <v>13.2896484710661</v>
      </c>
      <c r="K900">
        <v>0</v>
      </c>
      <c r="L900">
        <v>0</v>
      </c>
      <c r="M900">
        <v>6</v>
      </c>
      <c r="N900">
        <v>10</v>
      </c>
      <c r="O900">
        <v>9</v>
      </c>
      <c r="P900">
        <v>12</v>
      </c>
      <c r="Q900">
        <v>0</v>
      </c>
      <c r="R900">
        <v>5</v>
      </c>
      <c r="S900">
        <v>1</v>
      </c>
      <c r="T900">
        <v>4</v>
      </c>
      <c r="U900">
        <v>0</v>
      </c>
      <c r="V900">
        <v>0</v>
      </c>
      <c r="W900">
        <v>0</v>
      </c>
      <c r="X900">
        <v>3</v>
      </c>
      <c r="Y900">
        <v>10</v>
      </c>
      <c r="Z900">
        <f t="shared" si="42"/>
        <v>7</v>
      </c>
      <c r="AA900">
        <f t="shared" si="43"/>
        <v>89.230496877158131</v>
      </c>
      <c r="AB900">
        <f t="shared" si="44"/>
        <v>6.7142857142857144</v>
      </c>
    </row>
    <row r="901" spans="1:28" x14ac:dyDescent="0.3">
      <c r="A901">
        <v>899</v>
      </c>
      <c r="B901">
        <v>899</v>
      </c>
      <c r="C901" t="s">
        <v>923</v>
      </c>
      <c r="D901" s="1">
        <v>42473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-1</v>
      </c>
      <c r="Y901">
        <v>-1</v>
      </c>
      <c r="Z901">
        <f t="shared" si="42"/>
        <v>0</v>
      </c>
      <c r="AA901" t="str">
        <f t="shared" si="43"/>
        <v/>
      </c>
      <c r="AB901" t="str">
        <f t="shared" si="44"/>
        <v/>
      </c>
    </row>
    <row r="902" spans="1:28" x14ac:dyDescent="0.3">
      <c r="A902">
        <v>900</v>
      </c>
      <c r="B902">
        <v>900</v>
      </c>
      <c r="C902" t="s">
        <v>924</v>
      </c>
      <c r="D902" s="1">
        <v>42498</v>
      </c>
      <c r="E902">
        <v>29</v>
      </c>
      <c r="F902">
        <v>9.3107990724833396</v>
      </c>
      <c r="G902">
        <v>21.659195402298799</v>
      </c>
      <c r="H902">
        <v>31.034482758620602</v>
      </c>
      <c r="I902">
        <v>672.96442333088896</v>
      </c>
      <c r="J902">
        <v>23.2056697700306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11</v>
      </c>
      <c r="R902">
        <v>7</v>
      </c>
      <c r="S902">
        <v>9</v>
      </c>
      <c r="T902">
        <v>0</v>
      </c>
      <c r="U902">
        <v>0</v>
      </c>
      <c r="V902">
        <v>1</v>
      </c>
      <c r="W902">
        <v>0</v>
      </c>
      <c r="X902">
        <v>6</v>
      </c>
      <c r="Y902">
        <v>12</v>
      </c>
      <c r="Z902">
        <f t="shared" si="42"/>
        <v>6</v>
      </c>
      <c r="AA902">
        <f t="shared" si="43"/>
        <v>112.16073722181483</v>
      </c>
      <c r="AB902">
        <f t="shared" si="44"/>
        <v>4.833333333333333</v>
      </c>
    </row>
    <row r="903" spans="1:28" x14ac:dyDescent="0.3">
      <c r="A903">
        <v>901</v>
      </c>
      <c r="B903">
        <v>901</v>
      </c>
      <c r="C903" t="s">
        <v>925</v>
      </c>
      <c r="D903" s="1">
        <v>42495</v>
      </c>
      <c r="E903">
        <v>410</v>
      </c>
      <c r="F903">
        <v>4.3185617373217902</v>
      </c>
      <c r="G903">
        <v>15.633048780487799</v>
      </c>
      <c r="H903">
        <v>43.170731707317003</v>
      </c>
      <c r="I903">
        <v>5981.42731467661</v>
      </c>
      <c r="J903">
        <v>14.5888471089673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19</v>
      </c>
      <c r="Q903">
        <v>42</v>
      </c>
      <c r="R903">
        <v>48</v>
      </c>
      <c r="S903">
        <v>37</v>
      </c>
      <c r="T903">
        <v>44</v>
      </c>
      <c r="U903">
        <v>66</v>
      </c>
      <c r="V903">
        <v>80</v>
      </c>
      <c r="W903">
        <v>74</v>
      </c>
      <c r="X903">
        <v>6</v>
      </c>
      <c r="Y903">
        <v>13</v>
      </c>
      <c r="Z903">
        <f t="shared" si="42"/>
        <v>7</v>
      </c>
      <c r="AA903">
        <f t="shared" si="43"/>
        <v>854.4896163823729</v>
      </c>
      <c r="AB903">
        <f t="shared" si="44"/>
        <v>58.571428571428569</v>
      </c>
    </row>
    <row r="904" spans="1:28" x14ac:dyDescent="0.3">
      <c r="A904">
        <v>902</v>
      </c>
      <c r="B904">
        <v>902</v>
      </c>
      <c r="C904" t="s">
        <v>926</v>
      </c>
      <c r="D904" s="1">
        <v>42460</v>
      </c>
      <c r="E904">
        <v>424</v>
      </c>
      <c r="F904">
        <v>3.5044880111406198</v>
      </c>
      <c r="G904">
        <v>13.3102594339622</v>
      </c>
      <c r="H904">
        <v>35.6132075471698</v>
      </c>
      <c r="I904">
        <v>5349.9303851868799</v>
      </c>
      <c r="J904">
        <v>12.617760342421899</v>
      </c>
      <c r="K904">
        <v>59</v>
      </c>
      <c r="L904">
        <v>67</v>
      </c>
      <c r="M904">
        <v>32</v>
      </c>
      <c r="N904">
        <v>58</v>
      </c>
      <c r="O904">
        <v>55</v>
      </c>
      <c r="P904">
        <v>34</v>
      </c>
      <c r="Q904">
        <v>16</v>
      </c>
      <c r="R904">
        <v>23</v>
      </c>
      <c r="S904">
        <v>43</v>
      </c>
      <c r="T904">
        <v>24</v>
      </c>
      <c r="U904">
        <v>3</v>
      </c>
      <c r="V904">
        <v>9</v>
      </c>
      <c r="W904">
        <v>1</v>
      </c>
      <c r="X904">
        <v>1</v>
      </c>
      <c r="Y904">
        <v>13</v>
      </c>
      <c r="Z904">
        <f t="shared" si="42"/>
        <v>12</v>
      </c>
      <c r="AA904">
        <f t="shared" si="43"/>
        <v>445.82753209890666</v>
      </c>
      <c r="AB904">
        <f t="shared" si="44"/>
        <v>35.333333333333336</v>
      </c>
    </row>
    <row r="905" spans="1:28" x14ac:dyDescent="0.3">
      <c r="A905">
        <v>903</v>
      </c>
      <c r="B905">
        <v>903</v>
      </c>
      <c r="C905" t="s">
        <v>927</v>
      </c>
      <c r="D905" s="1">
        <v>42470</v>
      </c>
      <c r="E905">
        <v>192</v>
      </c>
      <c r="F905">
        <v>3.9858795634649402</v>
      </c>
      <c r="G905">
        <v>12.8261284722222</v>
      </c>
      <c r="H905">
        <v>46.875</v>
      </c>
      <c r="I905">
        <v>2650.7408339774802</v>
      </c>
      <c r="J905">
        <v>13.8059418436327</v>
      </c>
      <c r="K905">
        <v>0</v>
      </c>
      <c r="L905">
        <v>2</v>
      </c>
      <c r="M905">
        <v>18</v>
      </c>
      <c r="N905">
        <v>7</v>
      </c>
      <c r="O905">
        <v>16</v>
      </c>
      <c r="P905">
        <v>14</v>
      </c>
      <c r="Q905">
        <v>21</v>
      </c>
      <c r="R905">
        <v>27</v>
      </c>
      <c r="S905">
        <v>27</v>
      </c>
      <c r="T905">
        <v>22</v>
      </c>
      <c r="U905">
        <v>16</v>
      </c>
      <c r="V905">
        <v>17</v>
      </c>
      <c r="W905">
        <v>5</v>
      </c>
      <c r="X905">
        <v>2</v>
      </c>
      <c r="Y905">
        <v>13</v>
      </c>
      <c r="Z905">
        <f t="shared" si="42"/>
        <v>11</v>
      </c>
      <c r="AA905">
        <f t="shared" si="43"/>
        <v>240.9764394524982</v>
      </c>
      <c r="AB905">
        <f t="shared" si="44"/>
        <v>17.454545454545453</v>
      </c>
    </row>
    <row r="906" spans="1:28" x14ac:dyDescent="0.3">
      <c r="A906">
        <v>904</v>
      </c>
      <c r="B906">
        <v>904</v>
      </c>
      <c r="C906" t="s">
        <v>928</v>
      </c>
      <c r="D906" s="1">
        <v>42480</v>
      </c>
      <c r="E906">
        <v>29</v>
      </c>
      <c r="F906">
        <v>4.6632952553263403</v>
      </c>
      <c r="G906">
        <v>15.448850574712599</v>
      </c>
      <c r="H906">
        <v>51.724137931034399</v>
      </c>
      <c r="I906">
        <v>434.61547859060198</v>
      </c>
      <c r="J906">
        <v>14.986740641055199</v>
      </c>
      <c r="K906">
        <v>0</v>
      </c>
      <c r="L906">
        <v>0</v>
      </c>
      <c r="M906">
        <v>0</v>
      </c>
      <c r="N906">
        <v>13</v>
      </c>
      <c r="O906">
        <v>8</v>
      </c>
      <c r="P906">
        <v>3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5</v>
      </c>
      <c r="W906">
        <v>0</v>
      </c>
      <c r="X906">
        <v>4</v>
      </c>
      <c r="Y906">
        <v>12</v>
      </c>
      <c r="Z906">
        <f t="shared" si="42"/>
        <v>8</v>
      </c>
      <c r="AA906">
        <f t="shared" si="43"/>
        <v>54.326934823825248</v>
      </c>
      <c r="AB906">
        <f t="shared" si="44"/>
        <v>3.625</v>
      </c>
    </row>
    <row r="907" spans="1:28" x14ac:dyDescent="0.3">
      <c r="A907">
        <v>905</v>
      </c>
      <c r="B907">
        <v>905</v>
      </c>
      <c r="C907" t="s">
        <v>929</v>
      </c>
      <c r="D907" s="1">
        <v>42458</v>
      </c>
      <c r="E907">
        <v>31</v>
      </c>
      <c r="F907">
        <v>4.3041487253640698</v>
      </c>
      <c r="G907">
        <v>13.3440860215053</v>
      </c>
      <c r="H907">
        <v>25.806451612903199</v>
      </c>
      <c r="I907">
        <v>397.96722671509201</v>
      </c>
      <c r="J907">
        <v>12.837652474680301</v>
      </c>
      <c r="K907">
        <v>8</v>
      </c>
      <c r="L907">
        <v>10</v>
      </c>
      <c r="M907">
        <v>8</v>
      </c>
      <c r="N907">
        <v>0</v>
      </c>
      <c r="O907">
        <v>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5</v>
      </c>
      <c r="Z907">
        <f t="shared" si="42"/>
        <v>4</v>
      </c>
      <c r="AA907">
        <f t="shared" si="43"/>
        <v>99.491806678773003</v>
      </c>
      <c r="AB907">
        <f t="shared" si="44"/>
        <v>7.75</v>
      </c>
    </row>
    <row r="908" spans="1:28" x14ac:dyDescent="0.3">
      <c r="A908">
        <v>906</v>
      </c>
      <c r="B908">
        <v>906</v>
      </c>
      <c r="C908" t="s">
        <v>930</v>
      </c>
      <c r="D908" s="1">
        <v>42479</v>
      </c>
      <c r="E908">
        <v>428</v>
      </c>
      <c r="F908">
        <v>4.7389659591108799</v>
      </c>
      <c r="G908">
        <v>16.726557632398698</v>
      </c>
      <c r="H908">
        <v>25</v>
      </c>
      <c r="I908">
        <v>6108.2381040126102</v>
      </c>
      <c r="J908">
        <v>14.271584355169599</v>
      </c>
      <c r="K908">
        <v>0</v>
      </c>
      <c r="L908">
        <v>0</v>
      </c>
      <c r="M908">
        <v>0</v>
      </c>
      <c r="N908">
        <v>16</v>
      </c>
      <c r="O908">
        <v>40</v>
      </c>
      <c r="P908">
        <v>37</v>
      </c>
      <c r="Q908">
        <v>30</v>
      </c>
      <c r="R908">
        <v>37</v>
      </c>
      <c r="S908">
        <v>62</v>
      </c>
      <c r="T908">
        <v>42</v>
      </c>
      <c r="U908">
        <v>60</v>
      </c>
      <c r="V908">
        <v>46</v>
      </c>
      <c r="W908">
        <v>58</v>
      </c>
      <c r="X908">
        <v>4</v>
      </c>
      <c r="Y908">
        <v>13</v>
      </c>
      <c r="Z908">
        <f t="shared" si="42"/>
        <v>9</v>
      </c>
      <c r="AA908">
        <f t="shared" si="43"/>
        <v>678.69312266806776</v>
      </c>
      <c r="AB908">
        <f t="shared" si="44"/>
        <v>47.555555555555557</v>
      </c>
    </row>
    <row r="909" spans="1:28" x14ac:dyDescent="0.3">
      <c r="A909">
        <v>907</v>
      </c>
      <c r="B909">
        <v>907</v>
      </c>
      <c r="C909" t="s">
        <v>931</v>
      </c>
      <c r="D909" s="1">
        <v>42457</v>
      </c>
      <c r="E909">
        <v>50</v>
      </c>
      <c r="F909">
        <v>4.7484186063852203</v>
      </c>
      <c r="G909">
        <v>14.035</v>
      </c>
      <c r="H909">
        <v>30</v>
      </c>
      <c r="I909">
        <v>676.300944283577</v>
      </c>
      <c r="J909">
        <v>13.526018885671499</v>
      </c>
      <c r="K909">
        <v>29</v>
      </c>
      <c r="L909">
        <v>14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7</v>
      </c>
      <c r="X909">
        <v>1</v>
      </c>
      <c r="Y909">
        <v>13</v>
      </c>
      <c r="Z909">
        <f t="shared" si="42"/>
        <v>12</v>
      </c>
      <c r="AA909">
        <f t="shared" si="43"/>
        <v>56.358412023631416</v>
      </c>
      <c r="AB909">
        <f t="shared" si="44"/>
        <v>4.166666666666667</v>
      </c>
    </row>
    <row r="910" spans="1:28" x14ac:dyDescent="0.3">
      <c r="A910">
        <v>908</v>
      </c>
      <c r="B910">
        <v>908</v>
      </c>
      <c r="C910" t="s">
        <v>932</v>
      </c>
      <c r="D910" s="1">
        <v>42491</v>
      </c>
      <c r="E910">
        <v>29</v>
      </c>
      <c r="F910">
        <v>4.4239596184857097</v>
      </c>
      <c r="G910">
        <v>12.6701149425287</v>
      </c>
      <c r="H910">
        <v>58.620689655172399</v>
      </c>
      <c r="I910">
        <v>452.86267106080697</v>
      </c>
      <c r="J910">
        <v>15.6159541745106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3</v>
      </c>
      <c r="Q910">
        <v>3</v>
      </c>
      <c r="R910">
        <v>13</v>
      </c>
      <c r="S910">
        <v>7</v>
      </c>
      <c r="T910">
        <v>2</v>
      </c>
      <c r="U910">
        <v>0</v>
      </c>
      <c r="V910">
        <v>0</v>
      </c>
      <c r="W910">
        <v>0</v>
      </c>
      <c r="X910">
        <v>5</v>
      </c>
      <c r="Y910">
        <v>10</v>
      </c>
      <c r="Z910">
        <f t="shared" si="42"/>
        <v>5</v>
      </c>
      <c r="AA910">
        <f t="shared" si="43"/>
        <v>90.572534212161401</v>
      </c>
      <c r="AB910">
        <f t="shared" si="44"/>
        <v>5.8</v>
      </c>
    </row>
    <row r="911" spans="1:28" x14ac:dyDescent="0.3">
      <c r="A911">
        <v>909</v>
      </c>
      <c r="B911">
        <v>909</v>
      </c>
      <c r="C911" t="s">
        <v>933</v>
      </c>
      <c r="D911" s="1">
        <v>42505</v>
      </c>
      <c r="E911">
        <v>35</v>
      </c>
      <c r="F911">
        <v>6.6727087768011302</v>
      </c>
      <c r="G911">
        <v>16.563333333333301</v>
      </c>
      <c r="H911">
        <v>25.714285714285701</v>
      </c>
      <c r="I911">
        <v>584.07642424327105</v>
      </c>
      <c r="J911">
        <v>16.687897835522001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3</v>
      </c>
      <c r="S911">
        <v>11</v>
      </c>
      <c r="T911">
        <v>5</v>
      </c>
      <c r="U911">
        <v>8</v>
      </c>
      <c r="V911">
        <v>7</v>
      </c>
      <c r="W911">
        <v>0</v>
      </c>
      <c r="X911">
        <v>7</v>
      </c>
      <c r="Y911">
        <v>12</v>
      </c>
      <c r="Z911">
        <f t="shared" si="42"/>
        <v>5</v>
      </c>
      <c r="AA911">
        <f t="shared" si="43"/>
        <v>116.81528484865422</v>
      </c>
      <c r="AB911">
        <f t="shared" si="44"/>
        <v>7</v>
      </c>
    </row>
    <row r="912" spans="1:28" x14ac:dyDescent="0.3">
      <c r="A912">
        <v>910</v>
      </c>
      <c r="B912">
        <v>910</v>
      </c>
      <c r="C912" t="s">
        <v>934</v>
      </c>
      <c r="D912" s="1">
        <v>42466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-1</v>
      </c>
      <c r="Y912">
        <v>-1</v>
      </c>
      <c r="Z912">
        <f t="shared" si="42"/>
        <v>0</v>
      </c>
      <c r="AA912" t="str">
        <f t="shared" si="43"/>
        <v/>
      </c>
      <c r="AB912" t="str">
        <f t="shared" si="44"/>
        <v/>
      </c>
    </row>
    <row r="913" spans="1:28" x14ac:dyDescent="0.3">
      <c r="A913">
        <v>911</v>
      </c>
      <c r="B913">
        <v>911</v>
      </c>
      <c r="C913" t="s">
        <v>935</v>
      </c>
      <c r="D913" s="1">
        <v>42487</v>
      </c>
      <c r="E913">
        <v>400</v>
      </c>
      <c r="F913">
        <v>3.2247116830501898</v>
      </c>
      <c r="G913">
        <v>13.765999999999901</v>
      </c>
      <c r="H913">
        <v>51</v>
      </c>
      <c r="I913">
        <v>5379.80046198337</v>
      </c>
      <c r="J913">
        <v>13.4495011549584</v>
      </c>
      <c r="K913">
        <v>0</v>
      </c>
      <c r="L913">
        <v>0</v>
      </c>
      <c r="M913">
        <v>0</v>
      </c>
      <c r="N913">
        <v>0</v>
      </c>
      <c r="O913">
        <v>38</v>
      </c>
      <c r="P913">
        <v>33</v>
      </c>
      <c r="Q913">
        <v>83</v>
      </c>
      <c r="R913">
        <v>65</v>
      </c>
      <c r="S913">
        <v>59</v>
      </c>
      <c r="T913">
        <v>16</v>
      </c>
      <c r="U913">
        <v>8</v>
      </c>
      <c r="V913">
        <v>53</v>
      </c>
      <c r="W913">
        <v>45</v>
      </c>
      <c r="X913">
        <v>5</v>
      </c>
      <c r="Y913">
        <v>13</v>
      </c>
      <c r="Z913">
        <f t="shared" si="42"/>
        <v>8</v>
      </c>
      <c r="AA913">
        <f t="shared" si="43"/>
        <v>672.47505774792126</v>
      </c>
      <c r="AB913">
        <f t="shared" si="44"/>
        <v>50</v>
      </c>
    </row>
    <row r="914" spans="1:28" x14ac:dyDescent="0.3">
      <c r="A914">
        <v>912</v>
      </c>
      <c r="B914">
        <v>912</v>
      </c>
      <c r="C914" t="s">
        <v>936</v>
      </c>
      <c r="D914" s="1">
        <v>42490</v>
      </c>
      <c r="E914">
        <v>50</v>
      </c>
      <c r="F914">
        <v>3.2092659102489201</v>
      </c>
      <c r="G914">
        <v>11.0846666666666</v>
      </c>
      <c r="H914">
        <v>22</v>
      </c>
      <c r="I914">
        <v>550.10335314062502</v>
      </c>
      <c r="J914">
        <v>11.0020670628125</v>
      </c>
      <c r="K914">
        <v>0</v>
      </c>
      <c r="L914">
        <v>0</v>
      </c>
      <c r="M914">
        <v>0</v>
      </c>
      <c r="N914">
        <v>0</v>
      </c>
      <c r="O914">
        <v>5</v>
      </c>
      <c r="P914">
        <v>4</v>
      </c>
      <c r="Q914">
        <v>9</v>
      </c>
      <c r="R914">
        <v>17</v>
      </c>
      <c r="S914">
        <v>3</v>
      </c>
      <c r="T914">
        <v>12</v>
      </c>
      <c r="U914">
        <v>0</v>
      </c>
      <c r="V914">
        <v>0</v>
      </c>
      <c r="W914">
        <v>0</v>
      </c>
      <c r="X914">
        <v>5</v>
      </c>
      <c r="Y914">
        <v>10</v>
      </c>
      <c r="Z914">
        <f t="shared" si="42"/>
        <v>5</v>
      </c>
      <c r="AA914">
        <f t="shared" si="43"/>
        <v>110.020670628125</v>
      </c>
      <c r="AB914">
        <f t="shared" si="44"/>
        <v>10</v>
      </c>
    </row>
    <row r="915" spans="1:28" x14ac:dyDescent="0.3">
      <c r="A915">
        <v>913</v>
      </c>
      <c r="B915">
        <v>913</v>
      </c>
      <c r="C915" t="s">
        <v>937</v>
      </c>
      <c r="D915" s="1">
        <v>42457</v>
      </c>
      <c r="E915">
        <v>48</v>
      </c>
      <c r="F915">
        <v>4.9619978790477202</v>
      </c>
      <c r="G915">
        <v>11.9333333333333</v>
      </c>
      <c r="H915">
        <v>4.1666666666666599</v>
      </c>
      <c r="I915">
        <v>592.10156719524696</v>
      </c>
      <c r="J915">
        <v>12.335449316567599</v>
      </c>
      <c r="K915">
        <v>14</v>
      </c>
      <c r="L915">
        <v>23</v>
      </c>
      <c r="M915">
        <v>10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5</v>
      </c>
      <c r="Z915">
        <f t="shared" si="42"/>
        <v>4</v>
      </c>
      <c r="AA915">
        <f t="shared" si="43"/>
        <v>148.02539179881174</v>
      </c>
      <c r="AB915">
        <f t="shared" si="44"/>
        <v>12</v>
      </c>
    </row>
    <row r="916" spans="1:28" x14ac:dyDescent="0.3">
      <c r="A916">
        <v>914</v>
      </c>
      <c r="B916">
        <v>914</v>
      </c>
      <c r="C916" t="s">
        <v>938</v>
      </c>
      <c r="D916" s="1">
        <v>42488</v>
      </c>
      <c r="E916">
        <v>50</v>
      </c>
      <c r="F916">
        <v>6.7998309866156301</v>
      </c>
      <c r="G916">
        <v>16.452999999999999</v>
      </c>
      <c r="H916">
        <v>26</v>
      </c>
      <c r="I916">
        <v>880.316956805274</v>
      </c>
      <c r="J916">
        <v>17.606339136105401</v>
      </c>
      <c r="K916">
        <v>0</v>
      </c>
      <c r="L916">
        <v>0</v>
      </c>
      <c r="M916">
        <v>0</v>
      </c>
      <c r="N916">
        <v>0</v>
      </c>
      <c r="O916">
        <v>2</v>
      </c>
      <c r="P916">
        <v>7</v>
      </c>
      <c r="Q916">
        <v>15</v>
      </c>
      <c r="R916">
        <v>19</v>
      </c>
      <c r="S916">
        <v>7</v>
      </c>
      <c r="T916">
        <v>0</v>
      </c>
      <c r="U916">
        <v>0</v>
      </c>
      <c r="V916">
        <v>0</v>
      </c>
      <c r="W916">
        <v>0</v>
      </c>
      <c r="X916">
        <v>5</v>
      </c>
      <c r="Y916">
        <v>9</v>
      </c>
      <c r="Z916">
        <f t="shared" si="42"/>
        <v>4</v>
      </c>
      <c r="AA916">
        <f t="shared" si="43"/>
        <v>220.0792392013185</v>
      </c>
      <c r="AB916">
        <f t="shared" si="44"/>
        <v>12.5</v>
      </c>
    </row>
    <row r="917" spans="1:28" x14ac:dyDescent="0.3">
      <c r="A917">
        <v>915</v>
      </c>
      <c r="B917">
        <v>915</v>
      </c>
      <c r="C917" t="s">
        <v>939</v>
      </c>
      <c r="D917" s="1">
        <v>42492</v>
      </c>
      <c r="E917">
        <v>218</v>
      </c>
      <c r="F917">
        <v>5.5090507784660199</v>
      </c>
      <c r="G917">
        <v>15.8663608562691</v>
      </c>
      <c r="H917">
        <v>44.4954128440367</v>
      </c>
      <c r="I917">
        <v>3601.8097735810902</v>
      </c>
      <c r="J917">
        <v>16.522063181564601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12</v>
      </c>
      <c r="Q917">
        <v>0</v>
      </c>
      <c r="R917">
        <v>41</v>
      </c>
      <c r="S917">
        <v>27</v>
      </c>
      <c r="T917">
        <v>15</v>
      </c>
      <c r="U917">
        <v>77</v>
      </c>
      <c r="V917">
        <v>46</v>
      </c>
      <c r="W917">
        <v>0</v>
      </c>
      <c r="X917">
        <v>6</v>
      </c>
      <c r="Y917">
        <v>12</v>
      </c>
      <c r="Z917">
        <f t="shared" si="42"/>
        <v>6</v>
      </c>
      <c r="AA917">
        <f t="shared" si="43"/>
        <v>600.30162893018166</v>
      </c>
      <c r="AB917">
        <f t="shared" si="44"/>
        <v>36.333333333333336</v>
      </c>
    </row>
    <row r="918" spans="1:28" x14ac:dyDescent="0.3">
      <c r="A918">
        <v>916</v>
      </c>
      <c r="B918">
        <v>916</v>
      </c>
      <c r="C918" t="s">
        <v>940</v>
      </c>
      <c r="D918" s="1">
        <v>42461</v>
      </c>
      <c r="E918">
        <v>83</v>
      </c>
      <c r="F918">
        <v>5.7905276143284601</v>
      </c>
      <c r="G918">
        <v>16.435542168674601</v>
      </c>
      <c r="H918">
        <v>18.0722891566265</v>
      </c>
      <c r="I918">
        <v>1261.39389631567</v>
      </c>
      <c r="J918">
        <v>15.197516823080401</v>
      </c>
      <c r="K918">
        <v>6</v>
      </c>
      <c r="L918">
        <v>21</v>
      </c>
      <c r="M918">
        <v>24</v>
      </c>
      <c r="N918">
        <v>16</v>
      </c>
      <c r="O918">
        <v>6</v>
      </c>
      <c r="P918">
        <v>5</v>
      </c>
      <c r="Q918">
        <v>0</v>
      </c>
      <c r="R918">
        <v>1</v>
      </c>
      <c r="S918">
        <v>2</v>
      </c>
      <c r="T918">
        <v>2</v>
      </c>
      <c r="U918">
        <v>0</v>
      </c>
      <c r="V918">
        <v>0</v>
      </c>
      <c r="W918">
        <v>0</v>
      </c>
      <c r="X918">
        <v>1</v>
      </c>
      <c r="Y918">
        <v>10</v>
      </c>
      <c r="Z918">
        <f t="shared" si="42"/>
        <v>9</v>
      </c>
      <c r="AA918">
        <f t="shared" si="43"/>
        <v>140.15487736840777</v>
      </c>
      <c r="AB918">
        <f t="shared" si="44"/>
        <v>9.2222222222222214</v>
      </c>
    </row>
    <row r="919" spans="1:28" x14ac:dyDescent="0.3">
      <c r="A919">
        <v>917</v>
      </c>
      <c r="B919">
        <v>917</v>
      </c>
      <c r="C919" t="s">
        <v>941</v>
      </c>
      <c r="D919" s="1">
        <v>42498</v>
      </c>
      <c r="E919">
        <v>43</v>
      </c>
      <c r="F919">
        <v>6.6529078365506402</v>
      </c>
      <c r="G919">
        <v>16.042248062015499</v>
      </c>
      <c r="H919">
        <v>51.162790697674403</v>
      </c>
      <c r="I919">
        <v>773.09338384679404</v>
      </c>
      <c r="J919">
        <v>17.9789159034138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4</v>
      </c>
      <c r="Q919">
        <v>19</v>
      </c>
      <c r="R919">
        <v>18</v>
      </c>
      <c r="S919">
        <v>0</v>
      </c>
      <c r="T919">
        <v>0</v>
      </c>
      <c r="U919">
        <v>0</v>
      </c>
      <c r="V919">
        <v>2</v>
      </c>
      <c r="W919">
        <v>0</v>
      </c>
      <c r="X919">
        <v>6</v>
      </c>
      <c r="Y919">
        <v>12</v>
      </c>
      <c r="Z919">
        <f t="shared" si="42"/>
        <v>6</v>
      </c>
      <c r="AA919">
        <f t="shared" si="43"/>
        <v>128.84889730779901</v>
      </c>
      <c r="AB919">
        <f t="shared" si="44"/>
        <v>7.166666666666667</v>
      </c>
    </row>
    <row r="920" spans="1:28" x14ac:dyDescent="0.3">
      <c r="A920">
        <v>918</v>
      </c>
      <c r="B920">
        <v>918</v>
      </c>
      <c r="C920" t="s">
        <v>942</v>
      </c>
      <c r="D920" s="1">
        <v>42484</v>
      </c>
      <c r="E920">
        <v>218</v>
      </c>
      <c r="F920">
        <v>6.1758549832326199</v>
      </c>
      <c r="G920">
        <v>15.960932721712499</v>
      </c>
      <c r="H920">
        <v>21.559633027522899</v>
      </c>
      <c r="I920">
        <v>3399.26604038094</v>
      </c>
      <c r="J920">
        <v>15.5929634879859</v>
      </c>
      <c r="K920">
        <v>0</v>
      </c>
      <c r="L920">
        <v>0</v>
      </c>
      <c r="M920">
        <v>0</v>
      </c>
      <c r="N920">
        <v>1</v>
      </c>
      <c r="O920">
        <v>25</v>
      </c>
      <c r="P920">
        <v>19</v>
      </c>
      <c r="Q920">
        <v>37</v>
      </c>
      <c r="R920">
        <v>0</v>
      </c>
      <c r="S920">
        <v>1</v>
      </c>
      <c r="T920">
        <v>16</v>
      </c>
      <c r="U920">
        <v>35</v>
      </c>
      <c r="V920">
        <v>18</v>
      </c>
      <c r="W920">
        <v>66</v>
      </c>
      <c r="X920">
        <v>4</v>
      </c>
      <c r="Y920">
        <v>13</v>
      </c>
      <c r="Z920">
        <f t="shared" si="42"/>
        <v>9</v>
      </c>
      <c r="AA920">
        <f t="shared" si="43"/>
        <v>377.69622670899332</v>
      </c>
      <c r="AB920">
        <f t="shared" si="44"/>
        <v>24.222222222222221</v>
      </c>
    </row>
    <row r="921" spans="1:28" x14ac:dyDescent="0.3">
      <c r="A921">
        <v>919</v>
      </c>
      <c r="B921">
        <v>919</v>
      </c>
      <c r="C921" t="s">
        <v>943</v>
      </c>
      <c r="D921" s="1">
        <v>42475</v>
      </c>
      <c r="E921">
        <v>245</v>
      </c>
      <c r="F921">
        <v>4.7357530010401003</v>
      </c>
      <c r="G921">
        <v>14.709863945578199</v>
      </c>
      <c r="H921">
        <v>35.510204081632601</v>
      </c>
      <c r="I921">
        <v>3600.0115058502201</v>
      </c>
      <c r="J921">
        <v>14.6939245136743</v>
      </c>
      <c r="K921">
        <v>0</v>
      </c>
      <c r="L921">
        <v>0</v>
      </c>
      <c r="M921">
        <v>8</v>
      </c>
      <c r="N921">
        <v>18</v>
      </c>
      <c r="O921">
        <v>35</v>
      </c>
      <c r="P921">
        <v>33</v>
      </c>
      <c r="Q921">
        <v>0</v>
      </c>
      <c r="R921">
        <v>0</v>
      </c>
      <c r="S921">
        <v>11</v>
      </c>
      <c r="T921">
        <v>30</v>
      </c>
      <c r="U921">
        <v>30</v>
      </c>
      <c r="V921">
        <v>46</v>
      </c>
      <c r="W921">
        <v>34</v>
      </c>
      <c r="X921">
        <v>3</v>
      </c>
      <c r="Y921">
        <v>13</v>
      </c>
      <c r="Z921">
        <f t="shared" si="42"/>
        <v>10</v>
      </c>
      <c r="AA921">
        <f t="shared" si="43"/>
        <v>360.001150585022</v>
      </c>
      <c r="AB921">
        <f t="shared" si="44"/>
        <v>24.5</v>
      </c>
    </row>
    <row r="922" spans="1:28" x14ac:dyDescent="0.3">
      <c r="A922">
        <v>920</v>
      </c>
      <c r="B922">
        <v>920</v>
      </c>
      <c r="C922" t="s">
        <v>944</v>
      </c>
      <c r="D922" s="1">
        <v>42499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-1</v>
      </c>
      <c r="Y922">
        <v>-1</v>
      </c>
      <c r="Z922">
        <f t="shared" si="42"/>
        <v>0</v>
      </c>
      <c r="AA922" t="str">
        <f t="shared" si="43"/>
        <v/>
      </c>
      <c r="AB922" t="str">
        <f t="shared" si="44"/>
        <v/>
      </c>
    </row>
    <row r="923" spans="1:28" x14ac:dyDescent="0.3">
      <c r="A923">
        <v>921</v>
      </c>
      <c r="B923">
        <v>921</v>
      </c>
      <c r="C923" t="s">
        <v>945</v>
      </c>
      <c r="D923" s="1">
        <v>42495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-1</v>
      </c>
      <c r="Y923">
        <v>-1</v>
      </c>
      <c r="Z923">
        <f t="shared" si="42"/>
        <v>0</v>
      </c>
      <c r="AA923" t="str">
        <f t="shared" si="43"/>
        <v/>
      </c>
      <c r="AB923" t="str">
        <f t="shared" si="44"/>
        <v/>
      </c>
    </row>
    <row r="924" spans="1:28" x14ac:dyDescent="0.3">
      <c r="A924">
        <v>922</v>
      </c>
      <c r="B924">
        <v>922</v>
      </c>
      <c r="C924" t="s">
        <v>946</v>
      </c>
      <c r="D924" s="1">
        <v>42468</v>
      </c>
      <c r="E924">
        <v>331</v>
      </c>
      <c r="F924">
        <v>4.3302602477974297</v>
      </c>
      <c r="G924">
        <v>13.006696878147</v>
      </c>
      <c r="H924">
        <v>35.951661631419903</v>
      </c>
      <c r="I924">
        <v>4525.9324689810701</v>
      </c>
      <c r="J924">
        <v>13.6735119908793</v>
      </c>
      <c r="K924">
        <v>0</v>
      </c>
      <c r="L924">
        <v>12</v>
      </c>
      <c r="M924">
        <v>20</v>
      </c>
      <c r="N924">
        <v>37</v>
      </c>
      <c r="O924">
        <v>2</v>
      </c>
      <c r="P924">
        <v>0</v>
      </c>
      <c r="Q924">
        <v>0</v>
      </c>
      <c r="R924">
        <v>12</v>
      </c>
      <c r="S924">
        <v>42</v>
      </c>
      <c r="T924">
        <v>62</v>
      </c>
      <c r="U924">
        <v>15</v>
      </c>
      <c r="V924">
        <v>60</v>
      </c>
      <c r="W924">
        <v>69</v>
      </c>
      <c r="X924">
        <v>2</v>
      </c>
      <c r="Y924">
        <v>13</v>
      </c>
      <c r="Z924">
        <f t="shared" si="42"/>
        <v>11</v>
      </c>
      <c r="AA924">
        <f t="shared" si="43"/>
        <v>411.44840627100638</v>
      </c>
      <c r="AB924">
        <f t="shared" si="44"/>
        <v>30.09090909090909</v>
      </c>
    </row>
    <row r="925" spans="1:28" x14ac:dyDescent="0.3">
      <c r="A925">
        <v>923</v>
      </c>
      <c r="B925">
        <v>923</v>
      </c>
      <c r="C925" t="s">
        <v>947</v>
      </c>
      <c r="D925" s="1">
        <v>42477</v>
      </c>
      <c r="E925">
        <v>323</v>
      </c>
      <c r="F925">
        <v>3.5094420376778102</v>
      </c>
      <c r="G925">
        <v>13.4481940144478</v>
      </c>
      <c r="H925">
        <v>33.746130030959698</v>
      </c>
      <c r="I925">
        <v>4142.2791777312405</v>
      </c>
      <c r="J925">
        <v>12.824393739106</v>
      </c>
      <c r="K925">
        <v>0</v>
      </c>
      <c r="L925">
        <v>0</v>
      </c>
      <c r="M925">
        <v>7</v>
      </c>
      <c r="N925">
        <v>28</v>
      </c>
      <c r="O925">
        <v>13</v>
      </c>
      <c r="P925">
        <v>14</v>
      </c>
      <c r="Q925">
        <v>35</v>
      </c>
      <c r="R925">
        <v>39</v>
      </c>
      <c r="S925">
        <v>39</v>
      </c>
      <c r="T925">
        <v>27</v>
      </c>
      <c r="U925">
        <v>33</v>
      </c>
      <c r="V925">
        <v>52</v>
      </c>
      <c r="W925">
        <v>36</v>
      </c>
      <c r="X925">
        <v>3</v>
      </c>
      <c r="Y925">
        <v>13</v>
      </c>
      <c r="Z925">
        <f t="shared" si="42"/>
        <v>10</v>
      </c>
      <c r="AA925">
        <f t="shared" si="43"/>
        <v>414.22791777312403</v>
      </c>
      <c r="AB925">
        <f t="shared" si="44"/>
        <v>32.299999999999997</v>
      </c>
    </row>
    <row r="926" spans="1:28" x14ac:dyDescent="0.3">
      <c r="A926">
        <v>924</v>
      </c>
      <c r="B926">
        <v>924</v>
      </c>
      <c r="C926" t="s">
        <v>948</v>
      </c>
      <c r="D926" s="1">
        <v>42497</v>
      </c>
      <c r="E926">
        <v>19</v>
      </c>
      <c r="F926">
        <v>2.4842809049541699</v>
      </c>
      <c r="G926">
        <v>11.069298245614</v>
      </c>
      <c r="H926">
        <v>47.368421052631497</v>
      </c>
      <c r="I926">
        <v>205.87055008678499</v>
      </c>
      <c r="J926">
        <v>10.8352921098307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10</v>
      </c>
      <c r="Q926">
        <v>7</v>
      </c>
      <c r="R926">
        <v>0</v>
      </c>
      <c r="S926">
        <v>2</v>
      </c>
      <c r="T926">
        <v>0</v>
      </c>
      <c r="U926">
        <v>0</v>
      </c>
      <c r="V926">
        <v>0</v>
      </c>
      <c r="W926">
        <v>0</v>
      </c>
      <c r="X926">
        <v>6</v>
      </c>
      <c r="Y926">
        <v>9</v>
      </c>
      <c r="Z926">
        <f t="shared" si="42"/>
        <v>3</v>
      </c>
      <c r="AA926">
        <f t="shared" si="43"/>
        <v>68.623516695595001</v>
      </c>
      <c r="AB926">
        <f t="shared" si="44"/>
        <v>6.333333333333333</v>
      </c>
    </row>
    <row r="927" spans="1:28" x14ac:dyDescent="0.3">
      <c r="A927">
        <v>925</v>
      </c>
      <c r="B927">
        <v>925</v>
      </c>
      <c r="C927" t="s">
        <v>949</v>
      </c>
      <c r="D927" s="1">
        <v>42484</v>
      </c>
      <c r="E927">
        <v>199</v>
      </c>
      <c r="F927">
        <v>4.4833073366384504</v>
      </c>
      <c r="G927">
        <v>15.6391959798994</v>
      </c>
      <c r="H927">
        <v>49.246231155778801</v>
      </c>
      <c r="I927">
        <v>3140.0664545351901</v>
      </c>
      <c r="J927">
        <v>15.779228414749699</v>
      </c>
      <c r="K927">
        <v>0</v>
      </c>
      <c r="L927">
        <v>0</v>
      </c>
      <c r="M927">
        <v>0</v>
      </c>
      <c r="N927">
        <v>0</v>
      </c>
      <c r="O927">
        <v>10</v>
      </c>
      <c r="P927">
        <v>26</v>
      </c>
      <c r="Q927">
        <v>27</v>
      </c>
      <c r="R927">
        <v>18</v>
      </c>
      <c r="S927">
        <v>20</v>
      </c>
      <c r="T927">
        <v>26</v>
      </c>
      <c r="U927">
        <v>19</v>
      </c>
      <c r="V927">
        <v>17</v>
      </c>
      <c r="W927">
        <v>36</v>
      </c>
      <c r="X927">
        <v>5</v>
      </c>
      <c r="Y927">
        <v>13</v>
      </c>
      <c r="Z927">
        <f t="shared" si="42"/>
        <v>8</v>
      </c>
      <c r="AA927">
        <f t="shared" si="43"/>
        <v>392.50830681689877</v>
      </c>
      <c r="AB927">
        <f t="shared" si="44"/>
        <v>24.875</v>
      </c>
    </row>
    <row r="928" spans="1:28" x14ac:dyDescent="0.3">
      <c r="A928">
        <v>926</v>
      </c>
      <c r="B928">
        <v>926</v>
      </c>
      <c r="C928" t="s">
        <v>950</v>
      </c>
      <c r="D928" s="1">
        <v>42505</v>
      </c>
      <c r="E928">
        <v>47</v>
      </c>
      <c r="F928">
        <v>5.0435106343316596</v>
      </c>
      <c r="G928">
        <v>12.3652482269503</v>
      </c>
      <c r="H928">
        <v>17.021276595744599</v>
      </c>
      <c r="I928">
        <v>654.672620005716</v>
      </c>
      <c r="J928">
        <v>13.9292046809726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3</v>
      </c>
      <c r="R928">
        <v>7</v>
      </c>
      <c r="S928">
        <v>1</v>
      </c>
      <c r="T928">
        <v>10</v>
      </c>
      <c r="U928">
        <v>26</v>
      </c>
      <c r="V928">
        <v>0</v>
      </c>
      <c r="W928">
        <v>0</v>
      </c>
      <c r="X928">
        <v>7</v>
      </c>
      <c r="Y928">
        <v>11</v>
      </c>
      <c r="Z928">
        <f t="shared" si="42"/>
        <v>4</v>
      </c>
      <c r="AA928">
        <f t="shared" si="43"/>
        <v>163.668155001429</v>
      </c>
      <c r="AB928">
        <f t="shared" si="44"/>
        <v>11.75</v>
      </c>
    </row>
    <row r="929" spans="1:28" x14ac:dyDescent="0.3">
      <c r="A929">
        <v>927</v>
      </c>
      <c r="B929">
        <v>927</v>
      </c>
      <c r="C929" t="s">
        <v>951</v>
      </c>
      <c r="D929" s="1">
        <v>42485</v>
      </c>
      <c r="E929">
        <v>32</v>
      </c>
      <c r="F929">
        <v>4.5222731057452101</v>
      </c>
      <c r="G929">
        <v>11.408333333333299</v>
      </c>
      <c r="H929">
        <v>31.25</v>
      </c>
      <c r="I929">
        <v>451.27081737855201</v>
      </c>
      <c r="J929">
        <v>14.102213043079701</v>
      </c>
      <c r="K929">
        <v>0</v>
      </c>
      <c r="L929">
        <v>0</v>
      </c>
      <c r="M929">
        <v>0</v>
      </c>
      <c r="N929">
        <v>0</v>
      </c>
      <c r="O929">
        <v>32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>
        <v>5</v>
      </c>
      <c r="Z929">
        <f t="shared" si="42"/>
        <v>0</v>
      </c>
      <c r="AA929" t="str">
        <f t="shared" si="43"/>
        <v/>
      </c>
      <c r="AB929" t="str">
        <f t="shared" si="44"/>
        <v/>
      </c>
    </row>
    <row r="930" spans="1:28" x14ac:dyDescent="0.3">
      <c r="A930">
        <v>928</v>
      </c>
      <c r="B930">
        <v>928</v>
      </c>
      <c r="C930" t="s">
        <v>952</v>
      </c>
      <c r="D930" s="1">
        <v>42460</v>
      </c>
      <c r="E930">
        <v>515</v>
      </c>
      <c r="F930">
        <v>4.3056738811459896</v>
      </c>
      <c r="G930">
        <v>13.134563106796101</v>
      </c>
      <c r="H930">
        <v>22.135922330096999</v>
      </c>
      <c r="I930">
        <v>6575.0283395035603</v>
      </c>
      <c r="J930">
        <v>12.7670453194243</v>
      </c>
      <c r="K930">
        <v>46</v>
      </c>
      <c r="L930">
        <v>70</v>
      </c>
      <c r="M930">
        <v>68</v>
      </c>
      <c r="N930">
        <v>63</v>
      </c>
      <c r="O930">
        <v>75</v>
      </c>
      <c r="P930">
        <v>74</v>
      </c>
      <c r="Q930">
        <v>56</v>
      </c>
      <c r="R930">
        <v>12</v>
      </c>
      <c r="S930">
        <v>9</v>
      </c>
      <c r="T930">
        <v>19</v>
      </c>
      <c r="U930">
        <v>7</v>
      </c>
      <c r="V930">
        <v>2</v>
      </c>
      <c r="W930">
        <v>14</v>
      </c>
      <c r="X930">
        <v>1</v>
      </c>
      <c r="Y930">
        <v>13</v>
      </c>
      <c r="Z930">
        <f t="shared" si="42"/>
        <v>12</v>
      </c>
      <c r="AA930">
        <f t="shared" si="43"/>
        <v>547.9190282919634</v>
      </c>
      <c r="AB930">
        <f t="shared" si="44"/>
        <v>42.916666666666664</v>
      </c>
    </row>
    <row r="931" spans="1:28" x14ac:dyDescent="0.3">
      <c r="A931">
        <v>929</v>
      </c>
      <c r="B931">
        <v>929</v>
      </c>
      <c r="C931" t="s">
        <v>953</v>
      </c>
      <c r="D931" s="1">
        <v>42465</v>
      </c>
      <c r="E931">
        <v>422</v>
      </c>
      <c r="F931">
        <v>3.3511559329287302</v>
      </c>
      <c r="G931">
        <v>13.901026856240099</v>
      </c>
      <c r="H931">
        <v>36.966824644549703</v>
      </c>
      <c r="I931">
        <v>5153.8901862274797</v>
      </c>
      <c r="J931">
        <v>12.2130099199703</v>
      </c>
      <c r="K931">
        <v>0</v>
      </c>
      <c r="L931">
        <v>47</v>
      </c>
      <c r="M931">
        <v>23</v>
      </c>
      <c r="N931">
        <v>30</v>
      </c>
      <c r="O931">
        <v>42</v>
      </c>
      <c r="P931">
        <v>58</v>
      </c>
      <c r="Q931">
        <v>37</v>
      </c>
      <c r="R931">
        <v>61</v>
      </c>
      <c r="S931">
        <v>45</v>
      </c>
      <c r="T931">
        <v>52</v>
      </c>
      <c r="U931">
        <v>20</v>
      </c>
      <c r="V931">
        <v>1</v>
      </c>
      <c r="W931">
        <v>6</v>
      </c>
      <c r="X931">
        <v>2</v>
      </c>
      <c r="Y931">
        <v>13</v>
      </c>
      <c r="Z931">
        <f t="shared" si="42"/>
        <v>11</v>
      </c>
      <c r="AA931">
        <f t="shared" si="43"/>
        <v>468.53547147522545</v>
      </c>
      <c r="AB931">
        <f t="shared" si="44"/>
        <v>38.363636363636367</v>
      </c>
    </row>
    <row r="932" spans="1:28" x14ac:dyDescent="0.3">
      <c r="A932">
        <v>930</v>
      </c>
      <c r="B932">
        <v>930</v>
      </c>
      <c r="C932" t="s">
        <v>954</v>
      </c>
      <c r="D932" s="1">
        <v>42476</v>
      </c>
      <c r="E932">
        <v>289</v>
      </c>
      <c r="F932">
        <v>3.8444503222817401</v>
      </c>
      <c r="G932">
        <v>12.335813148788899</v>
      </c>
      <c r="H932">
        <v>34.602076124567397</v>
      </c>
      <c r="I932">
        <v>3650.7206959426398</v>
      </c>
      <c r="J932">
        <v>12.6322515430541</v>
      </c>
      <c r="K932">
        <v>0</v>
      </c>
      <c r="L932">
        <v>0</v>
      </c>
      <c r="M932">
        <v>23</v>
      </c>
      <c r="N932">
        <v>50</v>
      </c>
      <c r="O932">
        <v>38</v>
      </c>
      <c r="P932">
        <v>29</v>
      </c>
      <c r="Q932">
        <v>71</v>
      </c>
      <c r="R932">
        <v>10</v>
      </c>
      <c r="S932">
        <v>18</v>
      </c>
      <c r="T932">
        <v>16</v>
      </c>
      <c r="U932">
        <v>21</v>
      </c>
      <c r="V932">
        <v>2</v>
      </c>
      <c r="W932">
        <v>11</v>
      </c>
      <c r="X932">
        <v>3</v>
      </c>
      <c r="Y932">
        <v>13</v>
      </c>
      <c r="Z932">
        <f t="shared" si="42"/>
        <v>10</v>
      </c>
      <c r="AA932">
        <f t="shared" si="43"/>
        <v>365.07206959426401</v>
      </c>
      <c r="AB932">
        <f t="shared" si="44"/>
        <v>28.9</v>
      </c>
    </row>
    <row r="933" spans="1:28" x14ac:dyDescent="0.3">
      <c r="A933">
        <v>931</v>
      </c>
      <c r="B933">
        <v>931</v>
      </c>
      <c r="C933" t="s">
        <v>955</v>
      </c>
      <c r="D933" s="1">
        <v>42458</v>
      </c>
      <c r="E933">
        <v>33</v>
      </c>
      <c r="F933">
        <v>4.7520703951290297</v>
      </c>
      <c r="G933">
        <v>14.430808080807999</v>
      </c>
      <c r="H933">
        <v>39.393939393939299</v>
      </c>
      <c r="I933">
        <v>476.31659725829599</v>
      </c>
      <c r="J933">
        <v>14.4338362805544</v>
      </c>
      <c r="K933">
        <v>4</v>
      </c>
      <c r="L933">
        <v>28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4</v>
      </c>
      <c r="Z933">
        <f t="shared" si="42"/>
        <v>3</v>
      </c>
      <c r="AA933">
        <f t="shared" si="43"/>
        <v>158.77219908609865</v>
      </c>
      <c r="AB933">
        <f t="shared" si="44"/>
        <v>11</v>
      </c>
    </row>
    <row r="934" spans="1:28" x14ac:dyDescent="0.3">
      <c r="A934">
        <v>932</v>
      </c>
      <c r="B934">
        <v>932</v>
      </c>
      <c r="C934" t="s">
        <v>956</v>
      </c>
      <c r="D934" s="1">
        <v>42486</v>
      </c>
      <c r="E934">
        <v>242</v>
      </c>
      <c r="F934">
        <v>5.1414742473866601</v>
      </c>
      <c r="G934">
        <v>16.963360881542599</v>
      </c>
      <c r="H934">
        <v>28.925619834710702</v>
      </c>
      <c r="I934">
        <v>3592.6276577323601</v>
      </c>
      <c r="J934">
        <v>14.8455688336048</v>
      </c>
      <c r="K934">
        <v>0</v>
      </c>
      <c r="L934">
        <v>0</v>
      </c>
      <c r="M934">
        <v>0</v>
      </c>
      <c r="N934">
        <v>0</v>
      </c>
      <c r="O934">
        <v>26</v>
      </c>
      <c r="P934">
        <v>22</v>
      </c>
      <c r="Q934">
        <v>36</v>
      </c>
      <c r="R934">
        <v>24</v>
      </c>
      <c r="S934">
        <v>31</v>
      </c>
      <c r="T934">
        <v>34</v>
      </c>
      <c r="U934">
        <v>13</v>
      </c>
      <c r="V934">
        <v>19</v>
      </c>
      <c r="W934">
        <v>37</v>
      </c>
      <c r="X934">
        <v>5</v>
      </c>
      <c r="Y934">
        <v>13</v>
      </c>
      <c r="Z934">
        <f t="shared" si="42"/>
        <v>8</v>
      </c>
      <c r="AA934">
        <f t="shared" si="43"/>
        <v>449.07845721654502</v>
      </c>
      <c r="AB934">
        <f t="shared" si="44"/>
        <v>30.25</v>
      </c>
    </row>
    <row r="935" spans="1:28" x14ac:dyDescent="0.3">
      <c r="A935">
        <v>933</v>
      </c>
      <c r="B935">
        <v>933</v>
      </c>
      <c r="C935" t="s">
        <v>957</v>
      </c>
      <c r="D935" s="1">
        <v>42457</v>
      </c>
      <c r="E935">
        <v>485</v>
      </c>
      <c r="F935">
        <v>3.6318467748640999</v>
      </c>
      <c r="G935">
        <v>15.205910652920901</v>
      </c>
      <c r="H935">
        <v>37.525773195876198</v>
      </c>
      <c r="I935">
        <v>6438.3060970967399</v>
      </c>
      <c r="J935">
        <v>13.2748579321582</v>
      </c>
      <c r="K935">
        <v>58</v>
      </c>
      <c r="L935">
        <v>59</v>
      </c>
      <c r="M935">
        <v>54</v>
      </c>
      <c r="N935">
        <v>50</v>
      </c>
      <c r="O935">
        <v>22</v>
      </c>
      <c r="P935">
        <v>22</v>
      </c>
      <c r="Q935">
        <v>40</v>
      </c>
      <c r="R935">
        <v>45</v>
      </c>
      <c r="S935">
        <v>32</v>
      </c>
      <c r="T935">
        <v>43</v>
      </c>
      <c r="U935">
        <v>24</v>
      </c>
      <c r="V935">
        <v>36</v>
      </c>
      <c r="W935">
        <v>0</v>
      </c>
      <c r="X935">
        <v>1</v>
      </c>
      <c r="Y935">
        <v>12</v>
      </c>
      <c r="Z935">
        <f t="shared" si="42"/>
        <v>11</v>
      </c>
      <c r="AA935">
        <f t="shared" si="43"/>
        <v>585.30055428152184</v>
      </c>
      <c r="AB935">
        <f t="shared" si="44"/>
        <v>44.090909090909093</v>
      </c>
    </row>
    <row r="936" spans="1:28" x14ac:dyDescent="0.3">
      <c r="A936">
        <v>934</v>
      </c>
      <c r="B936">
        <v>934</v>
      </c>
      <c r="C936" t="s">
        <v>958</v>
      </c>
      <c r="D936" s="1">
        <v>42468</v>
      </c>
      <c r="E936">
        <v>35</v>
      </c>
      <c r="F936">
        <v>3.0961050581516099</v>
      </c>
      <c r="G936">
        <v>13.187142857142801</v>
      </c>
      <c r="H936">
        <v>11.4285714285714</v>
      </c>
      <c r="I936">
        <v>383.72393459534101</v>
      </c>
      <c r="J936">
        <v>10.9635409884383</v>
      </c>
      <c r="K936">
        <v>0</v>
      </c>
      <c r="L936">
        <v>2</v>
      </c>
      <c r="M936">
        <v>2</v>
      </c>
      <c r="N936">
        <v>9</v>
      </c>
      <c r="O936">
        <v>8</v>
      </c>
      <c r="P936">
        <v>8</v>
      </c>
      <c r="Q936">
        <v>6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  <c r="Y936">
        <v>7</v>
      </c>
      <c r="Z936">
        <f t="shared" si="42"/>
        <v>5</v>
      </c>
      <c r="AA936">
        <f t="shared" si="43"/>
        <v>76.744786919068204</v>
      </c>
      <c r="AB936">
        <f t="shared" si="44"/>
        <v>7</v>
      </c>
    </row>
    <row r="937" spans="1:28" x14ac:dyDescent="0.3">
      <c r="A937">
        <v>935</v>
      </c>
      <c r="B937">
        <v>935</v>
      </c>
      <c r="C937" t="s">
        <v>959</v>
      </c>
      <c r="D937" s="1">
        <v>42496</v>
      </c>
      <c r="E937">
        <v>406</v>
      </c>
      <c r="F937">
        <v>4.4765054070753596</v>
      </c>
      <c r="G937">
        <v>14.5309523809523</v>
      </c>
      <c r="H937">
        <v>52.955665024630498</v>
      </c>
      <c r="I937">
        <v>6263.0245940209397</v>
      </c>
      <c r="J937">
        <v>15.426168950790499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18</v>
      </c>
      <c r="Q937">
        <v>58</v>
      </c>
      <c r="R937">
        <v>76</v>
      </c>
      <c r="S937">
        <v>43</v>
      </c>
      <c r="T937">
        <v>25</v>
      </c>
      <c r="U937">
        <v>76</v>
      </c>
      <c r="V937">
        <v>65</v>
      </c>
      <c r="W937">
        <v>45</v>
      </c>
      <c r="X937">
        <v>6</v>
      </c>
      <c r="Y937">
        <v>13</v>
      </c>
      <c r="Z937">
        <f t="shared" si="42"/>
        <v>7</v>
      </c>
      <c r="AA937">
        <f t="shared" si="43"/>
        <v>894.71779914584852</v>
      </c>
      <c r="AB937">
        <f t="shared" si="44"/>
        <v>58</v>
      </c>
    </row>
    <row r="938" spans="1:28" x14ac:dyDescent="0.3">
      <c r="A938">
        <v>936</v>
      </c>
      <c r="B938">
        <v>936</v>
      </c>
      <c r="C938" t="s">
        <v>960</v>
      </c>
      <c r="D938" s="1">
        <v>42494</v>
      </c>
      <c r="E938">
        <v>330</v>
      </c>
      <c r="F938">
        <v>4.4663858061896997</v>
      </c>
      <c r="G938">
        <v>13.5677272727272</v>
      </c>
      <c r="H938">
        <v>36.969696969696898</v>
      </c>
      <c r="I938">
        <v>4697.0837801293201</v>
      </c>
      <c r="J938">
        <v>14.2335872125131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16</v>
      </c>
      <c r="Q938">
        <v>77</v>
      </c>
      <c r="R938">
        <v>22</v>
      </c>
      <c r="S938">
        <v>18</v>
      </c>
      <c r="T938">
        <v>56</v>
      </c>
      <c r="U938">
        <v>67</v>
      </c>
      <c r="V938">
        <v>35</v>
      </c>
      <c r="W938">
        <v>39</v>
      </c>
      <c r="X938">
        <v>6</v>
      </c>
      <c r="Y938">
        <v>13</v>
      </c>
      <c r="Z938">
        <f t="shared" si="42"/>
        <v>7</v>
      </c>
      <c r="AA938">
        <f t="shared" si="43"/>
        <v>671.01196858990284</v>
      </c>
      <c r="AB938">
        <f t="shared" si="44"/>
        <v>47.142857142857146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DataCleaned</vt:lpstr>
      <vt:lpstr>Summary Stats</vt:lpstr>
      <vt:lpstr>Charts</vt:lpstr>
      <vt:lpstr>daysDrivenData</vt:lpstr>
      <vt:lpstr>Sheet2</vt:lpstr>
      <vt:lpstr>Sheet1</vt:lpstr>
      <vt:lpstr>CompleteFinalCalculatedData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Kannan</dc:creator>
  <cp:lastModifiedBy>Prithvi Kannan</cp:lastModifiedBy>
  <dcterms:created xsi:type="dcterms:W3CDTF">2019-09-12T04:51:34Z</dcterms:created>
  <dcterms:modified xsi:type="dcterms:W3CDTF">2019-09-13T00:54:21Z</dcterms:modified>
</cp:coreProperties>
</file>