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26781" sheetId="1" r:id="rId1"/>
    <sheet name="KB0044997" sheetId="2" r:id="rId2"/>
    <sheet name="KB0026894" sheetId="3" r:id="rId3"/>
    <sheet name="KB0028652" sheetId="4" r:id="rId4"/>
    <sheet name="KB0030292" sheetId="5" r:id="rId5"/>
    <sheet name="KB0030379" sheetId="6" r:id="rId6"/>
    <sheet name="KB0029362" sheetId="7" r:id="rId7"/>
    <sheet name="KB0030369" sheetId="8" r:id="rId8"/>
    <sheet name="KB0028653" sheetId="9" r:id="rId9"/>
    <sheet name="KB0071415" sheetId="10" r:id="rId10"/>
    <sheet name="KB0026891" sheetId="11" r:id="rId11"/>
    <sheet name="KB0034061" sheetId="12" r:id="rId12"/>
    <sheet name="KB0027868" sheetId="13" r:id="rId13"/>
    <sheet name="KB0028121" sheetId="14" r:id="rId14"/>
    <sheet name="KB0027200" sheetId="15" r:id="rId15"/>
    <sheet name="KB0026897" sheetId="16" r:id="rId16"/>
    <sheet name="KB0029046" sheetId="17" r:id="rId17"/>
    <sheet name="KB0028122" sheetId="18" r:id="rId18"/>
    <sheet name="KB0028654" sheetId="19" r:id="rId19"/>
    <sheet name="KB0026893" sheetId="20" r:id="rId20"/>
    <sheet name="KB0028409" sheetId="21" r:id="rId21"/>
    <sheet name="KB0029705" sheetId="22" r:id="rId22"/>
    <sheet name="KB0028465" sheetId="23" r:id="rId23"/>
    <sheet name="KB0026768" sheetId="24" r:id="rId24"/>
    <sheet name="KB0027199" sheetId="25" r:id="rId25"/>
    <sheet name="KB0026896" sheetId="26" r:id="rId26"/>
    <sheet name="KB0030739" sheetId="27" r:id="rId27"/>
  </sheets>
  <calcPr calcId="124519" fullCalcOnLoad="1"/>
</workbook>
</file>

<file path=xl/sharedStrings.xml><?xml version="1.0" encoding="utf-8"?>
<sst xmlns="http://schemas.openxmlformats.org/spreadsheetml/2006/main" count="351" uniqueCount="65">
  <si>
    <t>KB</t>
  </si>
  <si>
    <t>% Related</t>
  </si>
  <si>
    <t>KB Number</t>
  </si>
  <si>
    <t>KB0026781</t>
  </si>
  <si>
    <t>KB0028409</t>
  </si>
  <si>
    <t>KB0026896</t>
  </si>
  <si>
    <t>KB0027868</t>
  </si>
  <si>
    <t>KB0028653</t>
  </si>
  <si>
    <t>KB0026768</t>
  </si>
  <si>
    <t>KB0026894</t>
  </si>
  <si>
    <t>KB0026893</t>
  </si>
  <si>
    <t>KB0028122</t>
  </si>
  <si>
    <t>KB0042449</t>
  </si>
  <si>
    <t>KB0044997</t>
  </si>
  <si>
    <t>KB0071415</t>
  </si>
  <si>
    <t>KB0028654</t>
  </si>
  <si>
    <t>KB0029693</t>
  </si>
  <si>
    <t>KB0070061</t>
  </si>
  <si>
    <t>KB0034061</t>
  </si>
  <si>
    <t>KB0026891</t>
  </si>
  <si>
    <t>KB0030912</t>
  </si>
  <si>
    <t>KB0036323</t>
  </si>
  <si>
    <t>KB0029371</t>
  </si>
  <si>
    <t>KB0029362</t>
  </si>
  <si>
    <t>KB0034016</t>
  </si>
  <si>
    <t>KB0026971</t>
  </si>
  <si>
    <t>KB0028652</t>
  </si>
  <si>
    <t>KB0027199</t>
  </si>
  <si>
    <t>KB0027200</t>
  </si>
  <si>
    <t>KB0030292</t>
  </si>
  <si>
    <t>KB0026975</t>
  </si>
  <si>
    <t>KB0030739</t>
  </si>
  <si>
    <t>KB0029705</t>
  </si>
  <si>
    <t>KB0030379</t>
  </si>
  <si>
    <t>KB0031258</t>
  </si>
  <si>
    <t>KB0029046</t>
  </si>
  <si>
    <t>KB0033415</t>
  </si>
  <si>
    <t>KB0032865</t>
  </si>
  <si>
    <t>KB0040665</t>
  </si>
  <si>
    <t>KB0026144</t>
  </si>
  <si>
    <t>KB0030369</t>
  </si>
  <si>
    <t>KB0036151</t>
  </si>
  <si>
    <t>KB0028465</t>
  </si>
  <si>
    <t>KB0026967</t>
  </si>
  <si>
    <t>KB0013052</t>
  </si>
  <si>
    <t>KB0041323</t>
  </si>
  <si>
    <t>KB0042863</t>
  </si>
  <si>
    <t>KB0028729</t>
  </si>
  <si>
    <t>KB0014794</t>
  </si>
  <si>
    <t>KB0030265</t>
  </si>
  <si>
    <t>KB0028121</t>
  </si>
  <si>
    <t>KB0015723</t>
  </si>
  <si>
    <t>KB0034118</t>
  </si>
  <si>
    <t>KB0026897</t>
  </si>
  <si>
    <t>KB0028139</t>
  </si>
  <si>
    <t>KB0042633</t>
  </si>
  <si>
    <t>KB0029987</t>
  </si>
  <si>
    <t>KB0026009</t>
  </si>
  <si>
    <t>KB0026877</t>
  </si>
  <si>
    <t>KB0039671</t>
  </si>
  <si>
    <t>KB0033417</t>
  </si>
  <si>
    <t>KB0032926</t>
  </si>
  <si>
    <t>KB0044856</t>
  </si>
  <si>
    <t>KB0030128</t>
  </si>
  <si>
    <t>KB0045087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</si>
</sst>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6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HYPERLINK("https://bmsprod.service-now.com/nav_to.do?uri=%2Fkb_view.do%3Fsysparm_article%3DKB0026781%26sysparm_stack%3D%26sysparm_view%3D","INTERACT: APAC: Sending address to maps")</f>
        <v>0</v>
      </c>
      <c r="B2">
        <v>0.5609033107757568</v>
      </c>
      <c r="C2" t="s">
        <v>3</v>
      </c>
    </row>
    <row r="3" spans="1:3">
      <c r="A3">
        <f>HYPERLINK("https://bmsprod.service-now.com/nav_to.do?uri=%2Fkb_view.do%3Fsysparm_article%3DKB0028409%26sysparm_stack%3D%26sysparm_view%3D","InterAct: APAC: Customer List View not showing address")</f>
        <v>0</v>
      </c>
      <c r="B3">
        <v>0.3717488646507263</v>
      </c>
      <c r="C3" t="s">
        <v>4</v>
      </c>
    </row>
    <row r="4" spans="1:3">
      <c r="A4">
        <f>HYPERLINK("https://bmsprod.service-now.com/nav_to.do?uri=%2Fkb_view.do%3Fsysparm_article%3DKB0026896%26sysparm_stack%3D%26sysparm_view%3D","INTERACT: APAC: Submitting medical inquiries")</f>
        <v>0</v>
      </c>
      <c r="B4">
        <v>0.3156068325042725</v>
      </c>
      <c r="C4" t="s">
        <v>5</v>
      </c>
    </row>
    <row r="5" spans="1:3">
      <c r="A5">
        <f>HYPERLINK("https://bmsprod.service-now.com/nav_to.do?uri=%2Fkb_view.do%3Fsysparm_article%3DKB0027868%26sysparm_stack%3D%26sysparm_view%3D","InterAct: APAC: How to Establish Customer Relationships")</f>
        <v>0</v>
      </c>
      <c r="B5">
        <v>0.288881927728653</v>
      </c>
      <c r="C5" t="s">
        <v>6</v>
      </c>
    </row>
    <row r="6" spans="1:3">
      <c r="A6">
        <f>HYPERLINK("https://bmsprod.service-now.com/nav_to.do?uri=%2Fkb_view.do%3Fsysparm_article%3DKB0028653%26sysparm_stack%3D%26sysparm_view%3D","INTERACT: APAC: Changing primary workplace for a customer (PC)")</f>
        <v>0</v>
      </c>
      <c r="B6">
        <v>0.2793651223182678</v>
      </c>
      <c r="C6" t="s">
        <v>7</v>
      </c>
    </row>
    <row r="7" spans="1:3">
      <c r="A7">
        <f>HYPERLINK("https://bmsprod.service-now.com/nav_to.do?uri=%2Fkb_view.do%3Fsysparm_article%3DKB0026768%26sysparm_stack%3D%26sysparm_view%3D","INTERACT: How to install Veeva CRM on iPad")</f>
        <v>0</v>
      </c>
      <c r="B7">
        <v>0.2709382176399231</v>
      </c>
      <c r="C7" t="s">
        <v>8</v>
      </c>
    </row>
    <row r="8" spans="1:3">
      <c r="A8">
        <f>HYPERLINK("https://bmsprod.service-now.com/nav_to.do?uri=%2Fkb_view.do%3Fsysparm_article%3DKB0026894%26sysparm_stack%3D%26sysparm_view%3D","InterAct: APAC: Time off territory (TOT)")</f>
        <v>0</v>
      </c>
      <c r="B8">
        <v>0.266051858663559</v>
      </c>
      <c r="C8" t="s">
        <v>9</v>
      </c>
    </row>
    <row r="9" spans="1:3">
      <c r="A9">
        <f>HYPERLINK("https://bmsprod.service-now.com/nav_to.do?uri=%2Fkb_view.do%3Fsysparm_article%3DKB0026893%26sysparm_stack%3D%26sysparm_view%3D","INTERACT: APAC: Unable to find customer")</f>
        <v>0</v>
      </c>
      <c r="B9">
        <v>0.2658255696296692</v>
      </c>
      <c r="C9" t="s">
        <v>10</v>
      </c>
    </row>
    <row r="10" spans="1:3">
      <c r="A10">
        <f>HYPERLINK("https://bmsprod.service-now.com/nav_to.do?uri=%2Fkb_view.do%3Fsysparm_article%3DKB0028122%26sysparm_stack%3D%26sysparm_view%3D","InterAct: APAC: How to add Key Stakeholders (KAM)")</f>
        <v>0</v>
      </c>
      <c r="B10">
        <v>0.2654609084129333</v>
      </c>
      <c r="C10" t="s">
        <v>11</v>
      </c>
    </row>
    <row r="11" spans="1:3">
      <c r="A11">
        <f>HYPERLINK("https://bmsprod.service-now.com/nav_to.do?uri=%2Fkb_view.do%3Fsysparm_article%3DKB0042449%26sysparm_stack%3D%26sysparm_view%3D","Google Chrome Not Opening Web Pages")</f>
        <v>0</v>
      </c>
      <c r="B11">
        <v>0.2582251131534576</v>
      </c>
      <c r="C1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HYPERLINK("https://bmsprod.service-now.com/nav_to.do?uri=%2Fkb_view.do%3Fsysparm_article%3DKB0071415%26sysparm_stack%3D%26sysparm_view%3D","INTERACT: Apac: iRep unable to synchronize")</f>
        <v>0</v>
      </c>
      <c r="B2">
        <v>0.7433017492294312</v>
      </c>
      <c r="C2" t="s">
        <v>14</v>
      </c>
    </row>
    <row r="3" spans="1:3">
      <c r="A3">
        <f>HYPERLINK("https://bmsprod.service-now.com/nav_to.do?uri=%2Fkb_view.do%3Fsysparm_article%3DKB0013052%26sysparm_stack%3D%26sysparm_view%3D","Interact: Americas: Missing Calls/Interactions")</f>
        <v>0</v>
      </c>
      <c r="B3">
        <v>0.2912949323654175</v>
      </c>
      <c r="C3" t="s">
        <v>44</v>
      </c>
    </row>
    <row r="4" spans="1:3">
      <c r="A4">
        <f>HYPERLINK("https://bmsprod.service-now.com/nav_to.do?uri=%2Fkb_view.do%3Fsysparm_article%3DKB0026768%26sysparm_stack%3D%26sysparm_view%3D","INTERACT: How to install Veeva CRM on iPad")</f>
        <v>0</v>
      </c>
      <c r="B4">
        <v>0.2887724637985229</v>
      </c>
      <c r="C4" t="s">
        <v>8</v>
      </c>
    </row>
    <row r="5" spans="1:3">
      <c r="A5">
        <f>HYPERLINK("https://bmsprod.service-now.com/nav_to.do?uri=%2Fkb_view.do%3Fsysparm_article%3DKB0026975%26sysparm_stack%3D%26sysparm_view%3D","INTERACT EMEA:  A window appears with message "An iRep update is required"")</f>
        <v>0</v>
      </c>
      <c r="B5">
        <v>0.2670748233795166</v>
      </c>
      <c r="C5" t="s">
        <v>30</v>
      </c>
    </row>
    <row r="6" spans="1:3">
      <c r="A6">
        <f>HYPERLINK("https://bmsprod.service-now.com/nav_to.do?uri=%2Fkb_view.do%3Fsysparm_article%3DKB0041323%26sysparm_stack%3D%26sysparm_view%3D","Interact: US: Sync Failed, greater that 15000 accounts.")</f>
        <v>0</v>
      </c>
      <c r="B6">
        <v>0.2631914615631104</v>
      </c>
      <c r="C6" t="s">
        <v>45</v>
      </c>
    </row>
    <row r="7" spans="1:3">
      <c r="A7">
        <f>HYPERLINK("https://bmsprod.service-now.com/nav_to.do?uri=%2Fkb_view.do%3Fsysparm_article%3DKB0042863%26sysparm_stack%3D%26sysparm_view%3D","Atlas ComplyScore ( AKA : BMS Third Party Program ) :  Issues with the application")</f>
        <v>0</v>
      </c>
      <c r="B7">
        <v>0.2288500070571899</v>
      </c>
      <c r="C7" t="s">
        <v>46</v>
      </c>
    </row>
    <row r="8" spans="1:3">
      <c r="A8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8">
        <v>0.2237617075443268</v>
      </c>
      <c r="C8" t="s">
        <v>31</v>
      </c>
    </row>
    <row r="9" spans="1:3">
      <c r="A9">
        <f>HYPERLINK("https://bmsprod.service-now.com/nav_to.do?uri=%2Fkb_view.do%3Fsysparm_article%3DKB0028122%26sysparm_stack%3D%26sysparm_view%3D","InterAct: APAC: How to add Key Stakeholders (KAM)")</f>
        <v>0</v>
      </c>
      <c r="B9">
        <v>0.2217911332845688</v>
      </c>
      <c r="C9" t="s">
        <v>11</v>
      </c>
    </row>
    <row r="10" spans="1:3">
      <c r="A10">
        <f>HYPERLINK("https://bmsprod.service-now.com/nav_to.do?uri=%2Fkb_view.do%3Fsysparm_article%3DKB0028729%26sysparm_stack%3D%26sysparm_view%3D","INTERACT EMEA: Caller logged-out frequently from Veeva CRM (iPad)")</f>
        <v>0</v>
      </c>
      <c r="B10">
        <v>0.2199823558330536</v>
      </c>
      <c r="C10" t="s">
        <v>47</v>
      </c>
    </row>
    <row r="11" spans="1:3">
      <c r="A11">
        <f>HYPERLINK("https://bmsprod.service-now.com/nav_to.do?uri=%2Fkb_view.do%3Fsysparm_article%3DKB0026781%26sysparm_stack%3D%26sysparm_view%3D","INTERACT: APAC: Sending address to maps")</f>
        <v>0</v>
      </c>
      <c r="B11">
        <v>0.2195749282836914</v>
      </c>
      <c r="C11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5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HYPERLINK("https://bmsprod.service-now.com/nav_to.do?uri=%2Fkb_view.do%3Fsysparm_article%3DKB0026891%26sysparm_stack%3D%26sysparm_view%3D","InterAct: APAC: Adding your calendar to Veeva")</f>
        <v>0</v>
      </c>
      <c r="B2">
        <v>0.6648856401443481</v>
      </c>
      <c r="C2" t="s">
        <v>19</v>
      </c>
    </row>
    <row r="3" spans="1:3">
      <c r="A3">
        <f>HYPERLINK("https://bmsprod.service-now.com/nav_to.do?uri=%2Fkb_view.do%3Fsysparm_article%3DKB0026894%26sysparm_stack%3D%26sysparm_view%3D","InterAct: APAC: Time off territory (TOT)")</f>
        <v>0</v>
      </c>
      <c r="B3">
        <v>0.3144517838954926</v>
      </c>
      <c r="C3" t="s">
        <v>9</v>
      </c>
    </row>
    <row r="4" spans="1:3">
      <c r="A4">
        <f>HYPERLINK("https://bmsprod.service-now.com/nav_to.do?uri=%2Fkb_view.do%3Fsysparm_article%3DKB0026893%26sysparm_stack%3D%26sysparm_view%3D","INTERACT: APAC: Unable to find customer")</f>
        <v>0</v>
      </c>
      <c r="B4">
        <v>0.2925641536712646</v>
      </c>
      <c r="C4" t="s">
        <v>10</v>
      </c>
    </row>
    <row r="5" spans="1:3">
      <c r="A5">
        <f>HYPERLINK("https://bmsprod.service-now.com/nav_to.do?uri=%2Fkb_view.do%3Fsysparm_article%3DKB0027868%26sysparm_stack%3D%26sysparm_view%3D","InterAct: APAC: How to Establish Customer Relationships")</f>
        <v>0</v>
      </c>
      <c r="B5">
        <v>0.2798449397087097</v>
      </c>
      <c r="C5" t="s">
        <v>6</v>
      </c>
    </row>
    <row r="6" spans="1:3">
      <c r="A6">
        <f>HYPERLINK("https://bmsprod.service-now.com/nav_to.do?uri=%2Fkb_view.do%3Fsysparm_article%3DKB0014794%26sysparm_stack%3D%26sysparm_view%3D","OUTLOOK:  How to create an additional calendar ")</f>
        <v>0</v>
      </c>
      <c r="B6">
        <v>0.272546797990799</v>
      </c>
      <c r="C6" t="s">
        <v>48</v>
      </c>
    </row>
    <row r="7" spans="1:3">
      <c r="A7">
        <f>HYPERLINK("https://bmsprod.service-now.com/nav_to.do?uri=%2Fkb_view.do%3Fsysparm_article%3DKB0028122%26sysparm_stack%3D%26sysparm_view%3D","InterAct: APAC: How to add Key Stakeholders (KAM)")</f>
        <v>0</v>
      </c>
      <c r="B7">
        <v>0.2673832774162292</v>
      </c>
      <c r="C7" t="s">
        <v>11</v>
      </c>
    </row>
    <row r="8" spans="1:3">
      <c r="A8">
        <f>HYPERLINK("https://bmsprod.service-now.com/nav_to.do?uri=%2Fkb_view.do%3Fsysparm_article%3DKB0026768%26sysparm_stack%3D%26sysparm_view%3D","INTERACT: How to install Veeva CRM on iPad")</f>
        <v>0</v>
      </c>
      <c r="B8">
        <v>0.2609831392765045</v>
      </c>
      <c r="C8" t="s">
        <v>8</v>
      </c>
    </row>
    <row r="9" spans="1:3">
      <c r="A9">
        <f>HYPERLINK("https://bmsprod.service-now.com/nav_to.do?uri=%2Fkb_view.do%3Fsysparm_article%3DKB0028409%26sysparm_stack%3D%26sysparm_view%3D","InterAct: APAC: Customer List View not showing address")</f>
        <v>0</v>
      </c>
      <c r="B9">
        <v>0.2608295083045959</v>
      </c>
      <c r="C9" t="s">
        <v>4</v>
      </c>
    </row>
    <row r="10" spans="1:3">
      <c r="A10">
        <f>HYPERLINK("https://bmsprod.service-now.com/nav_to.do?uri=%2Fkb_view.do%3Fsysparm_article%3DKB0026896%26sysparm_stack%3D%26sysparm_view%3D","INTERACT: APAC: Submitting medical inquiries")</f>
        <v>0</v>
      </c>
      <c r="B10">
        <v>0.2590557932853699</v>
      </c>
      <c r="C10" t="s">
        <v>5</v>
      </c>
    </row>
    <row r="11" spans="1:3">
      <c r="A11">
        <f>HYPERLINK("https://bmsprod.service-now.com/nav_to.do?uri=%2Fkb_view.do%3Fsysparm_article%3DKB0026781%26sysparm_stack%3D%26sysparm_view%3D","INTERACT: APAC: Sending address to maps")</f>
        <v>0</v>
      </c>
      <c r="B11">
        <v>0.2537331283092499</v>
      </c>
      <c r="C1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HYPERLINK("https://bmsprod.service-now.com/nav_to.do?uri=%2Fkb_view.do%3Fsysparm_article%3DKB0034061%26sysparm_stack%3D%26sysparm_view%3D","INTERACT: APAC: Long Sync Times")</f>
        <v>0</v>
      </c>
      <c r="B2">
        <v>0.6698616743087769</v>
      </c>
      <c r="C2" t="s">
        <v>18</v>
      </c>
    </row>
    <row r="3" spans="1:3">
      <c r="A3">
        <f>HYPERLINK("https://bmsprod.service-now.com/nav_to.do?uri=%2Fkb_view.do%3Fsysparm_article%3DKB0030292%26sysparm_stack%3D%26sysparm_view%3D","INTERACT APAC: Media not showing")</f>
        <v>0</v>
      </c>
      <c r="B3">
        <v>0.3483034670352936</v>
      </c>
      <c r="C3" t="s">
        <v>29</v>
      </c>
    </row>
    <row r="4" spans="1:3">
      <c r="A4">
        <f>HYPERLINK("https://bmsprod.service-now.com/nav_to.do?uri=%2Fkb_view.do%3Fsysparm_article%3DKB0026768%26sysparm_stack%3D%26sysparm_view%3D","INTERACT: How to install Veeva CRM on iPad")</f>
        <v>0</v>
      </c>
      <c r="B4">
        <v>0.3060721158981323</v>
      </c>
      <c r="C4" t="s">
        <v>8</v>
      </c>
    </row>
    <row r="5" spans="1:3">
      <c r="A5">
        <f>HYPERLINK("https://bmsprod.service-now.com/nav_to.do?uri=%2Fkb_view.do%3Fsysparm_article%3DKB0027200%26sysparm_stack%3D%26sysparm_view%3D","InterAct: APAC: Information required to escalate tickets")</f>
        <v>0</v>
      </c>
      <c r="B5">
        <v>0.2976744174957275</v>
      </c>
      <c r="C5" t="s">
        <v>28</v>
      </c>
    </row>
    <row r="6" spans="1:3">
      <c r="A6">
        <f>HYPERLINK("https://bmsprod.service-now.com/nav_to.do?uri=%2Fkb_view.do%3Fsysparm_article%3DKB0028729%26sysparm_stack%3D%26sysparm_view%3D","INTERACT EMEA: Caller logged-out frequently from Veeva CRM (iPad)")</f>
        <v>0</v>
      </c>
      <c r="B6">
        <v>0.2882400751113892</v>
      </c>
      <c r="C6" t="s">
        <v>47</v>
      </c>
    </row>
    <row r="7" spans="1:3">
      <c r="A7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7">
        <v>0.2473024278879166</v>
      </c>
      <c r="C7" t="s">
        <v>31</v>
      </c>
    </row>
    <row r="8" spans="1:3">
      <c r="A8">
        <f>HYPERLINK("https://bmsprod.service-now.com/nav_to.do?uri=%2Fkb_view.do%3Fsysparm_article%3DKB0030265%26sysparm_stack%3D%26sysparm_view%3D","ACOACH: Time not in sync with server")</f>
        <v>0</v>
      </c>
      <c r="B8">
        <v>0.245648130774498</v>
      </c>
      <c r="C8" t="s">
        <v>49</v>
      </c>
    </row>
    <row r="9" spans="1:3">
      <c r="A9">
        <f>HYPERLINK("https://bmsprod.service-now.com/nav_to.do?uri=%2Fkb_view.do%3Fsysparm_article%3DKB0027868%26sysparm_stack%3D%26sysparm_view%3D","InterAct: APAC: How to Establish Customer Relationships")</f>
        <v>0</v>
      </c>
      <c r="B9">
        <v>0.2450210452079773</v>
      </c>
      <c r="C9" t="s">
        <v>6</v>
      </c>
    </row>
    <row r="10" spans="1:3">
      <c r="A10">
        <f>HYPERLINK("https://bmsprod.service-now.com/nav_to.do?uri=%2Fkb_view.do%3Fsysparm_article%3DKB0071415%26sysparm_stack%3D%26sysparm_view%3D","INTERACT: Apac: iRep unable to synchronize")</f>
        <v>0</v>
      </c>
      <c r="B10">
        <v>0.2422228902578354</v>
      </c>
      <c r="C10" t="s">
        <v>14</v>
      </c>
    </row>
    <row r="11" spans="1:3">
      <c r="A11">
        <f>HYPERLINK("https://bmsprod.service-now.com/nav_to.do?uri=%2Fkb_view.do%3Fsysparm_article%3DKB0028654%26sysparm_stack%3D%26sysparm_view%3D","INTERACT: APAC: Changing primary workplace for a customer (iPad)")</f>
        <v>0</v>
      </c>
      <c r="B11">
        <v>0.2385167479515076</v>
      </c>
      <c r="C11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HYPERLINK("https://bmsprod.service-now.com/nav_to.do?uri=%2Fkb_view.do%3Fsysparm_article%3DKB0027868%26sysparm_stack%3D%26sysparm_view%3D","InterAct: APAC: How to Establish Customer Relationships")</f>
        <v>0</v>
      </c>
      <c r="B2">
        <v>0.5492467284202576</v>
      </c>
      <c r="C2" t="s">
        <v>6</v>
      </c>
    </row>
    <row r="3" spans="1:3">
      <c r="A3">
        <f>HYPERLINK("https://bmsprod.service-now.com/nav_to.do?uri=%2Fkb_view.do%3Fsysparm_article%3DKB0026896%26sysparm_stack%3D%26sysparm_view%3D","INTERACT: APAC: Submitting medical inquiries")</f>
        <v>0</v>
      </c>
      <c r="B3">
        <v>0.3997577428817749</v>
      </c>
      <c r="C3" t="s">
        <v>5</v>
      </c>
    </row>
    <row r="4" spans="1:3">
      <c r="A4">
        <f>HYPERLINK("https://bmsprod.service-now.com/nav_to.do?uri=%2Fkb_view.do%3Fsysparm_article%3DKB0026893%26sysparm_stack%3D%26sysparm_view%3D","INTERACT: APAC: Unable to find customer")</f>
        <v>0</v>
      </c>
      <c r="B4">
        <v>0.3804281651973724</v>
      </c>
      <c r="C4" t="s">
        <v>10</v>
      </c>
    </row>
    <row r="5" spans="1:3">
      <c r="A5">
        <f>HYPERLINK("https://bmsprod.service-now.com/nav_to.do?uri=%2Fkb_view.do%3Fsysparm_article%3DKB0026781%26sysparm_stack%3D%26sysparm_view%3D","INTERACT: APAC: Sending address to maps")</f>
        <v>0</v>
      </c>
      <c r="B5">
        <v>0.3512564301490784</v>
      </c>
      <c r="C5" t="s">
        <v>3</v>
      </c>
    </row>
    <row r="6" spans="1:3">
      <c r="A6">
        <f>HYPERLINK("https://bmsprod.service-now.com/nav_to.do?uri=%2Fkb_view.do%3Fsysparm_article%3DKB0027199%26sysparm_stack%3D%26sysparm_view%3D","InterAct: APAC: Redirected while adding new customer")</f>
        <v>0</v>
      </c>
      <c r="B6">
        <v>0.3453679084777832</v>
      </c>
      <c r="C6" t="s">
        <v>27</v>
      </c>
    </row>
    <row r="7" spans="1:3">
      <c r="A7">
        <f>HYPERLINK("https://bmsprod.service-now.com/nav_to.do?uri=%2Fkb_view.do%3Fsysparm_article%3DKB0028122%26sysparm_stack%3D%26sysparm_view%3D","InterAct: APAC: How to add Key Stakeholders (KAM)")</f>
        <v>0</v>
      </c>
      <c r="B7">
        <v>0.3224136531352997</v>
      </c>
      <c r="C7" t="s">
        <v>11</v>
      </c>
    </row>
    <row r="8" spans="1:3">
      <c r="A8">
        <f>HYPERLINK("https://bmsprod.service-now.com/nav_to.do?uri=%2Fkb_view.do%3Fsysparm_article%3DKB0028409%26sysparm_stack%3D%26sysparm_view%3D","InterAct: APAC: Customer List View not showing address")</f>
        <v>0</v>
      </c>
      <c r="B8">
        <v>0.3205297589302063</v>
      </c>
      <c r="C8" t="s">
        <v>4</v>
      </c>
    </row>
    <row r="9" spans="1:3">
      <c r="A9">
        <f>HYPERLINK("https://bmsprod.service-now.com/nav_to.do?uri=%2Fkb_view.do%3Fsysparm_article%3DKB0028465%26sysparm_stack%3D%26sysparm_view%3D","INTERACT: AUSTRALIA: Unable to submit an interaction with samples")</f>
        <v>0</v>
      </c>
      <c r="B9">
        <v>0.2983709275722504</v>
      </c>
      <c r="C9" t="s">
        <v>42</v>
      </c>
    </row>
    <row r="10" spans="1:3">
      <c r="A10">
        <f>HYPERLINK("https://bmsprod.service-now.com/nav_to.do?uri=%2Fkb_view.do%3Fsysparm_article%3DKB0026894%26sysparm_stack%3D%26sysparm_view%3D","InterAct: APAC: Time off territory (TOT)")</f>
        <v>0</v>
      </c>
      <c r="B10">
        <v>0.2972220778465271</v>
      </c>
      <c r="C10" t="s">
        <v>9</v>
      </c>
    </row>
    <row r="11" spans="1:3">
      <c r="A11">
        <f>HYPERLINK("https://bmsprod.service-now.com/nav_to.do?uri=%2Fkb_view.do%3Fsysparm_article%3DKB0028653%26sysparm_stack%3D%26sysparm_view%3D","INTERACT: APAC: Changing primary workplace for a customer (PC)")</f>
        <v>0</v>
      </c>
      <c r="B11">
        <v>0.2970454096794128</v>
      </c>
      <c r="C11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HYPERLINK("https://bmsprod.service-now.com/nav_to.do?uri=%2Fkb_view.do%3Fsysparm_article%3DKB0028121%26sysparm_stack%3D%26sysparm_view%3D","InterAct: APAC: Managing account plans within KAM")</f>
        <v>0</v>
      </c>
      <c r="B2">
        <v>0.6314964294433594</v>
      </c>
      <c r="C2" t="s">
        <v>50</v>
      </c>
    </row>
    <row r="3" spans="1:3">
      <c r="A3">
        <f>HYPERLINK("https://bmsprod.service-now.com/nav_to.do?uri=%2Fkb_view.do%3Fsysparm_article%3DKB0028122%26sysparm_stack%3D%26sysparm_view%3D","InterAct: APAC: How to add Key Stakeholders (KAM)")</f>
        <v>0</v>
      </c>
      <c r="B3">
        <v>0.3108080625534058</v>
      </c>
      <c r="C3" t="s">
        <v>11</v>
      </c>
    </row>
    <row r="4" spans="1:3">
      <c r="A4">
        <f>HYPERLINK("https://bmsprod.service-now.com/nav_to.do?uri=%2Fkb_view.do%3Fsysparm_article%3DKB0028465%26sysparm_stack%3D%26sysparm_view%3D","INTERACT: AUSTRALIA: Unable to submit an interaction with samples")</f>
        <v>0</v>
      </c>
      <c r="B4">
        <v>0.2749887704849243</v>
      </c>
      <c r="C4" t="s">
        <v>42</v>
      </c>
    </row>
    <row r="5" spans="1:3">
      <c r="A5">
        <f>HYPERLINK("https://bmsprod.service-now.com/nav_to.do?uri=%2Fkb_view.do%3Fsysparm_article%3DKB0026896%26sysparm_stack%3D%26sysparm_view%3D","INTERACT: APAC: Submitting medical inquiries")</f>
        <v>0</v>
      </c>
      <c r="B5">
        <v>0.2682000398635864</v>
      </c>
      <c r="C5" t="s">
        <v>5</v>
      </c>
    </row>
    <row r="6" spans="1:3">
      <c r="A6">
        <f>HYPERLINK("https://bmsprod.service-now.com/nav_to.do?uri=%2Fkb_view.do%3Fsysparm_article%3DKB0028653%26sysparm_stack%3D%26sysparm_view%3D","INTERACT: APAC: Changing primary workplace for a customer (PC)")</f>
        <v>0</v>
      </c>
      <c r="B6">
        <v>0.2564005851745605</v>
      </c>
      <c r="C6" t="s">
        <v>7</v>
      </c>
    </row>
    <row r="7" spans="1:3">
      <c r="A7">
        <f>HYPERLINK("https://bmsprod.service-now.com/nav_to.do?uri=%2Fkb_view.do%3Fsysparm_article%3DKB0028652%26sysparm_stack%3D%26sysparm_view%3D","InterAct: APAC: Cannot add addresses or primary workplace ")</f>
        <v>0</v>
      </c>
      <c r="B7">
        <v>0.2538726031780243</v>
      </c>
      <c r="C7" t="s">
        <v>26</v>
      </c>
    </row>
    <row r="8" spans="1:3">
      <c r="A8">
        <f>HYPERLINK("https://bmsprod.service-now.com/nav_to.do?uri=%2Fkb_view.do%3Fsysparm_article%3DKB0026891%26sysparm_stack%3D%26sysparm_view%3D","InterAct: APAC: Adding your calendar to Veeva")</f>
        <v>0</v>
      </c>
      <c r="B8">
        <v>0.2397867143154144</v>
      </c>
      <c r="C8" t="s">
        <v>19</v>
      </c>
    </row>
    <row r="9" spans="1:3">
      <c r="A9">
        <f>HYPERLINK("https://bmsprod.service-now.com/nav_to.do?uri=%2Fkb_view.do%3Fsysparm_article%3DKB0028409%26sysparm_stack%3D%26sysparm_view%3D","InterAct: APAC: Customer List View not showing address")</f>
        <v>0</v>
      </c>
      <c r="B9">
        <v>0.2392465025186539</v>
      </c>
      <c r="C9" t="s">
        <v>4</v>
      </c>
    </row>
    <row r="10" spans="1:3">
      <c r="A10">
        <f>HYPERLINK("https://bmsprod.service-now.com/nav_to.do?uri=%2Fkb_view.do%3Fsysparm_article%3DKB0026893%26sysparm_stack%3D%26sysparm_view%3D","INTERACT: APAC: Unable to find customer")</f>
        <v>0</v>
      </c>
      <c r="B10">
        <v>0.238481342792511</v>
      </c>
      <c r="C10" t="s">
        <v>10</v>
      </c>
    </row>
    <row r="11" spans="1:3">
      <c r="A11">
        <f>HYPERLINK("https://bmsprod.service-now.com/nav_to.do?uri=%2Fkb_view.do%3Fsysparm_article%3DKB0027868%26sysparm_stack%3D%26sysparm_view%3D","InterAct: APAC: How to Establish Customer Relationships")</f>
        <v>0</v>
      </c>
      <c r="B11">
        <v>0.2243155390024185</v>
      </c>
      <c r="C11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HYPERLINK("https://bmsprod.service-now.com/nav_to.do?uri=%2Fkb_view.do%3Fsysparm_article%3DKB0027200%26sysparm_stack%3D%26sysparm_view%3D","InterAct: APAC: Information required to escalate tickets")</f>
        <v>0</v>
      </c>
      <c r="B2">
        <v>0.6113232374191284</v>
      </c>
      <c r="C2" t="s">
        <v>28</v>
      </c>
    </row>
    <row r="3" spans="1:3">
      <c r="A3">
        <f>HYPERLINK("https://bmsprod.service-now.com/nav_to.do?uri=%2Fkb_view.do%3Fsysparm_article%3DKB0030379%26sysparm_stack%3D%26sysparm_view%3D","INTERACT APAC: Full Sandbox/Admin account Login Issues")</f>
        <v>0</v>
      </c>
      <c r="B3">
        <v>0.3804007768630981</v>
      </c>
      <c r="C3" t="s">
        <v>33</v>
      </c>
    </row>
    <row r="4" spans="1:3">
      <c r="A4">
        <f>HYPERLINK("https://bmsprod.service-now.com/nav_to.do?uri=%2Fkb_view.do%3Fsysparm_article%3DKB0026144%26sysparm_stack%3D%26sysparm_view%3D","MI Portal: Australia: MI Portal support")</f>
        <v>0</v>
      </c>
      <c r="B4">
        <v>0.3167401254177094</v>
      </c>
      <c r="C4" t="s">
        <v>39</v>
      </c>
    </row>
    <row r="5" spans="1:3">
      <c r="A5">
        <f>HYPERLINK("https://bmsprod.service-now.com/nav_to.do?uri=%2Fkb_view.do%3Fsysparm_article%3DKB0027199%26sysparm_stack%3D%26sysparm_view%3D","InterAct: APAC: Redirected while adding new customer")</f>
        <v>0</v>
      </c>
      <c r="B5">
        <v>0.3100918233394623</v>
      </c>
      <c r="C5" t="s">
        <v>27</v>
      </c>
    </row>
    <row r="6" spans="1:3">
      <c r="A6">
        <f>HYPERLINK("https://bmsprod.service-now.com/nav_to.do?uri=%2Fkb_view.do%3Fsysparm_article%3DKB0026894%26sysparm_stack%3D%26sysparm_view%3D","InterAct: APAC: Time off territory (TOT)")</f>
        <v>0</v>
      </c>
      <c r="B6">
        <v>0.3038565218448639</v>
      </c>
      <c r="C6" t="s">
        <v>9</v>
      </c>
    </row>
    <row r="7" spans="1:3">
      <c r="A7">
        <f>HYPERLINK("https://bmsprod.service-now.com/nav_to.do?uri=%2Fkb_view.do%3Fsysparm_article%3DKB0034016%26sysparm_stack%3D%26sysparm_view%3D","SHAREPOINT: AUSTRALIA: Sales Central General Information")</f>
        <v>0</v>
      </c>
      <c r="B7">
        <v>0.3020826578140259</v>
      </c>
      <c r="C7" t="s">
        <v>24</v>
      </c>
    </row>
    <row r="8" spans="1:3">
      <c r="A8">
        <f>HYPERLINK("https://bmsprod.service-now.com/nav_to.do?uri=%2Fkb_view.do%3Fsysparm_article%3DKB0034061%26sysparm_stack%3D%26sysparm_view%3D","INTERACT: APAC: Long Sync Times")</f>
        <v>0</v>
      </c>
      <c r="B8">
        <v>0.2976494133472443</v>
      </c>
      <c r="C8" t="s">
        <v>18</v>
      </c>
    </row>
    <row r="9" spans="1:3">
      <c r="A9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9">
        <v>0.2968169450759888</v>
      </c>
      <c r="C9" t="s">
        <v>31</v>
      </c>
    </row>
    <row r="10" spans="1:3">
      <c r="A10">
        <f>HYPERLINK("https://bmsprod.service-now.com/nav_to.do?uri=%2Fkb_view.do%3Fsysparm_article%3DKB0015723%26sysparm_stack%3D%26sysparm_view%3D","FSD: Global Medical Insights")</f>
        <v>0</v>
      </c>
      <c r="B10">
        <v>0.2942831516265869</v>
      </c>
      <c r="C10" t="s">
        <v>51</v>
      </c>
    </row>
    <row r="11" spans="1:3">
      <c r="A11">
        <f>HYPERLINK("https://bmsprod.service-now.com/nav_to.do?uri=%2Fkb_view.do%3Fsysparm_article%3DKB0034118%26sysparm_stack%3D%26sysparm_view%3D","China WeChat EA: China: How to escalate WeChat-BMS Enterprise Account issues")</f>
        <v>0</v>
      </c>
      <c r="B11">
        <v>0.2846792936325073</v>
      </c>
      <c r="C11" t="s">
        <v>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HYPERLINK("https://bmsprod.service-now.com/nav_to.do?uri=%2Fkb_view.do%3Fsysparm_article%3DKB0026897%26sysparm_stack%3D%26sysparm_view%3D","INTERACT: APAC: Medical Inquiry has not been addressed")</f>
        <v>0</v>
      </c>
      <c r="B2">
        <v>0.6082601547241211</v>
      </c>
      <c r="C2" t="s">
        <v>53</v>
      </c>
    </row>
    <row r="3" spans="1:3">
      <c r="A3">
        <f>HYPERLINK("https://bmsprod.service-now.com/nav_to.do?uri=%2Fkb_view.do%3Fsysparm_article%3DKB0026896%26sysparm_stack%3D%26sysparm_view%3D","INTERACT: APAC: Submitting medical inquiries")</f>
        <v>0</v>
      </c>
      <c r="B3">
        <v>0.4575412273406982</v>
      </c>
      <c r="C3" t="s">
        <v>5</v>
      </c>
    </row>
    <row r="4" spans="1:3">
      <c r="A4">
        <f>HYPERLINK("https://bmsprod.service-now.com/nav_to.do?uri=%2Fkb_view.do%3Fsysparm_article%3DKB0026781%26sysparm_stack%3D%26sysparm_view%3D","INTERACT: APAC: Sending address to maps")</f>
        <v>0</v>
      </c>
      <c r="B4">
        <v>0.3242362141609192</v>
      </c>
      <c r="C4" t="s">
        <v>3</v>
      </c>
    </row>
    <row r="5" spans="1:3">
      <c r="A5">
        <f>HYPERLINK("https://bmsprod.service-now.com/nav_to.do?uri=%2Fkb_view.do%3Fsysparm_article%3DKB0026894%26sysparm_stack%3D%26sysparm_view%3D","InterAct: APAC: Time off territory (TOT)")</f>
        <v>0</v>
      </c>
      <c r="B5">
        <v>0.3202884793281555</v>
      </c>
      <c r="C5" t="s">
        <v>9</v>
      </c>
    </row>
    <row r="6" spans="1:3">
      <c r="A6">
        <f>HYPERLINK("https://bmsprod.service-now.com/nav_to.do?uri=%2Fkb_view.do%3Fsysparm_article%3DKB0028653%26sysparm_stack%3D%26sysparm_view%3D","INTERACT: APAC: Changing primary workplace for a customer (PC)")</f>
        <v>0</v>
      </c>
      <c r="B6">
        <v>0.3067632913589478</v>
      </c>
      <c r="C6" t="s">
        <v>7</v>
      </c>
    </row>
    <row r="7" spans="1:3">
      <c r="A7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7">
        <v>0.3058747351169586</v>
      </c>
      <c r="C7" t="s">
        <v>31</v>
      </c>
    </row>
    <row r="8" spans="1:3">
      <c r="A8">
        <f>HYPERLINK("https://bmsprod.service-now.com/nav_to.do?uri=%2Fkb_view.do%3Fsysparm_article%3DKB0028654%26sysparm_stack%3D%26sysparm_view%3D","INTERACT: APAC: Changing primary workplace for a customer (iPad)")</f>
        <v>0</v>
      </c>
      <c r="B8">
        <v>0.2915722131729126</v>
      </c>
      <c r="C8" t="s">
        <v>15</v>
      </c>
    </row>
    <row r="9" spans="1:3">
      <c r="A9">
        <f>HYPERLINK("https://bmsprod.service-now.com/nav_to.do?uri=%2Fkb_view.do%3Fsysparm_article%3DKB0036323%26sysparm_stack%3D%26sysparm_view%3D","INTERACT: AUSTRALIA: Unlocking Submitted Calls / Interactions")</f>
        <v>0</v>
      </c>
      <c r="B9">
        <v>0.2878497838973999</v>
      </c>
      <c r="C9" t="s">
        <v>21</v>
      </c>
    </row>
    <row r="10" spans="1:3">
      <c r="A10">
        <f>HYPERLINK("https://bmsprod.service-now.com/nav_to.do?uri=%2Fkb_view.do%3Fsysparm_article%3DKB0026891%26sysparm_stack%3D%26sysparm_view%3D","InterAct: APAC: Adding your calendar to Veeva")</f>
        <v>0</v>
      </c>
      <c r="B10">
        <v>0.2815372347831726</v>
      </c>
      <c r="C10" t="s">
        <v>19</v>
      </c>
    </row>
    <row r="11" spans="1:3">
      <c r="A11">
        <f>HYPERLINK("https://bmsprod.service-now.com/nav_to.do?uri=%2Fkb_view.do%3Fsysparm_article%3DKB0026975%26sysparm_stack%3D%26sysparm_view%3D","INTERACT EMEA:  A window appears with message "An iRep update is required"")</f>
        <v>0</v>
      </c>
      <c r="B11">
        <v>0.2810627222061157</v>
      </c>
      <c r="C11" t="s"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HYPERLINK("https://bmsprod.service-now.com/nav_to.do?uri=%2Fkb_view.do%3Fsysparm_article%3DKB0029046%26sysparm_stack%3D%26sysparm_view%3D","InterAct: Unlock account")</f>
        <v>0</v>
      </c>
      <c r="B2">
        <v>0.4750712513923645</v>
      </c>
      <c r="C2" t="s">
        <v>35</v>
      </c>
    </row>
    <row r="3" spans="1:3">
      <c r="A3">
        <f>HYPERLINK("https://bmsprod.service-now.com/nav_to.do?uri=%2Fkb_view.do%3Fsysparm_article%3DKB0028139%26sysparm_stack%3D%26sysparm_view%3D","INTERACT EMEA: Password Reset (self service and SvD), account lock out")</f>
        <v>0</v>
      </c>
      <c r="B3">
        <v>0.3660018444061279</v>
      </c>
      <c r="C3" t="s">
        <v>54</v>
      </c>
    </row>
    <row r="4" spans="1:3">
      <c r="A4">
        <f>HYPERLINK("https://bmsprod.service-now.com/nav_to.do?uri=%2Fkb_view.do%3Fsysparm_article%3DKB0030379%26sysparm_stack%3D%26sysparm_view%3D","INTERACT APAC: Full Sandbox/Admin account Login Issues")</f>
        <v>0</v>
      </c>
      <c r="B4">
        <v>0.3634356260299683</v>
      </c>
      <c r="C4" t="s">
        <v>33</v>
      </c>
    </row>
    <row r="5" spans="1:3">
      <c r="A5">
        <f>HYPERLINK("https://bmsprod.service-now.com/nav_to.do?uri=%2Fkb_view.do%3Fsysparm_article%3DKB0033415%26sysparm_stack%3D%26sysparm_view%3D","INTERACT: APAC: Inactive user profile")</f>
        <v>0</v>
      </c>
      <c r="B5">
        <v>0.3023847639560699</v>
      </c>
      <c r="C5" t="s">
        <v>36</v>
      </c>
    </row>
    <row r="6" spans="1:3">
      <c r="A6">
        <f>HYPERLINK("https://bmsprod.service-now.com/nav_to.do?uri=%2Fkb_view.do%3Fsysparm_article%3DKB0042633%26sysparm_stack%3D%26sysparm_view%3D","Password Management: How to reset user's password")</f>
        <v>0</v>
      </c>
      <c r="B6">
        <v>0.3020813465118408</v>
      </c>
      <c r="C6" t="s">
        <v>55</v>
      </c>
    </row>
    <row r="7" spans="1:3">
      <c r="A7">
        <f>HYPERLINK("https://bmsprod.service-now.com/nav_to.do?uri=%2Fkb_view.do%3Fsysparm_article%3DKB0029987%26sysparm_stack%3D%26sysparm_view%3D","Password Management: Unable to login to PC using new password")</f>
        <v>0</v>
      </c>
      <c r="B7">
        <v>0.2854973673820496</v>
      </c>
      <c r="C7" t="s">
        <v>56</v>
      </c>
    </row>
    <row r="8" spans="1:3">
      <c r="A8">
        <f>HYPERLINK("https://bmsprod.service-now.com/nav_to.do?uri=%2Fkb_view.do%3Fsysparm_article%3DKB0027200%26sysparm_stack%3D%26sysparm_view%3D","InterAct: APAC: Information required to escalate tickets")</f>
        <v>0</v>
      </c>
      <c r="B8">
        <v>0.2850704789161682</v>
      </c>
      <c r="C8" t="s">
        <v>28</v>
      </c>
    </row>
    <row r="9" spans="1:3">
      <c r="A9">
        <f>HYPERLINK("https://bmsprod.service-now.com/nav_to.do?uri=%2Fkb_view.do%3Fsysparm_article%3DKB0026009%26sysparm_stack%3D%26sysparm_view%3D","Password Management:  How to verify a user's security questions through Password Management or Dirtools")</f>
        <v>0</v>
      </c>
      <c r="B9">
        <v>0.2829788029193878</v>
      </c>
      <c r="C9" t="s">
        <v>57</v>
      </c>
    </row>
    <row r="10" spans="1:3">
      <c r="A10">
        <f>HYPERLINK("https://bmsprod.service-now.com/nav_to.do?uri=%2Fkb_view.do%3Fsysparm_article%3DKB0036323%26sysparm_stack%3D%26sysparm_view%3D","INTERACT: AUSTRALIA: Unlocking Submitted Calls / Interactions")</f>
        <v>0</v>
      </c>
      <c r="B10">
        <v>0.260172426700592</v>
      </c>
      <c r="C10" t="s">
        <v>21</v>
      </c>
    </row>
    <row r="11" spans="1:3">
      <c r="A11">
        <f>HYPERLINK("https://bmsprod.service-now.com/nav_to.do?uri=%2Fkb_view.do%3Fsysparm_article%3DKB0026877%26sysparm_stack%3D%26sysparm_view%3D","FSD: Nexus Test Account installation using iTunes for Service Desk Agents v2 0")</f>
        <v>0</v>
      </c>
      <c r="B11">
        <v>0.25966876745224</v>
      </c>
      <c r="C11" t="s">
        <v>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HYPERLINK("https://bmsprod.service-now.com/nav_to.do?uri=%2Fkb_view.do%3Fsysparm_article%3DKB0028122%26sysparm_stack%3D%26sysparm_view%3D","InterAct: APAC: How to add Key Stakeholders (KAM)")</f>
        <v>0</v>
      </c>
      <c r="B2">
        <v>0.6531656384468079</v>
      </c>
      <c r="C2" t="s">
        <v>11</v>
      </c>
    </row>
    <row r="3" spans="1:3">
      <c r="A3">
        <f>HYPERLINK("https://bmsprod.service-now.com/nav_to.do?uri=%2Fkb_view.do%3Fsysparm_article%3DKB0028121%26sysparm_stack%3D%26sysparm_view%3D","InterAct: APAC: Managing account plans within KAM")</f>
        <v>0</v>
      </c>
      <c r="B3">
        <v>0.3728299736976624</v>
      </c>
      <c r="C3" t="s">
        <v>50</v>
      </c>
    </row>
    <row r="4" spans="1:3">
      <c r="A4">
        <f>HYPERLINK("https://bmsprod.service-now.com/nav_to.do?uri=%2Fkb_view.do%3Fsysparm_article%3DKB0028653%26sysparm_stack%3D%26sysparm_view%3D","INTERACT: APAC: Changing primary workplace for a customer (PC)")</f>
        <v>0</v>
      </c>
      <c r="B4">
        <v>0.3566024303436279</v>
      </c>
      <c r="C4" t="s">
        <v>7</v>
      </c>
    </row>
    <row r="5" spans="1:3">
      <c r="A5">
        <f>HYPERLINK("https://bmsprod.service-now.com/nav_to.do?uri=%2Fkb_view.do%3Fsysparm_article%3DKB0028654%26sysparm_stack%3D%26sysparm_view%3D","INTERACT: APAC: Changing primary workplace for a customer (iPad)")</f>
        <v>0</v>
      </c>
      <c r="B5">
        <v>0.3382656574249268</v>
      </c>
      <c r="C5" t="s">
        <v>15</v>
      </c>
    </row>
    <row r="6" spans="1:3">
      <c r="A6">
        <f>HYPERLINK("https://bmsprod.service-now.com/nav_to.do?uri=%2Fkb_view.do%3Fsysparm_article%3DKB0034016%26sysparm_stack%3D%26sysparm_view%3D","SHAREPOINT: AUSTRALIA: Sales Central General Information")</f>
        <v>0</v>
      </c>
      <c r="B6">
        <v>0.3283404111862183</v>
      </c>
      <c r="C6" t="s">
        <v>24</v>
      </c>
    </row>
    <row r="7" spans="1:3">
      <c r="A7">
        <f>HYPERLINK("https://bmsprod.service-now.com/nav_to.do?uri=%2Fkb_view.do%3Fsysparm_article%3DKB0026896%26sysparm_stack%3D%26sysparm_view%3D","INTERACT: APAC: Submitting medical inquiries")</f>
        <v>0</v>
      </c>
      <c r="B7">
        <v>0.3248814940452576</v>
      </c>
      <c r="C7" t="s">
        <v>5</v>
      </c>
    </row>
    <row r="8" spans="1:3">
      <c r="A8">
        <f>HYPERLINK("https://bmsprod.service-now.com/nav_to.do?uri=%2Fkb_view.do%3Fsysparm_article%3DKB0028465%26sysparm_stack%3D%26sysparm_view%3D","INTERACT: AUSTRALIA: Unable to submit an interaction with samples")</f>
        <v>0</v>
      </c>
      <c r="B8">
        <v>0.3221655189990997</v>
      </c>
      <c r="C8" t="s">
        <v>42</v>
      </c>
    </row>
    <row r="9" spans="1:3">
      <c r="A9">
        <f>HYPERLINK("https://bmsprod.service-now.com/nav_to.do?uri=%2Fkb_view.do%3Fsysparm_article%3DKB0027868%26sysparm_stack%3D%26sysparm_view%3D","InterAct: APAC: How to Establish Customer Relationships")</f>
        <v>0</v>
      </c>
      <c r="B9">
        <v>0.3203897476196289</v>
      </c>
      <c r="C9" t="s">
        <v>6</v>
      </c>
    </row>
    <row r="10" spans="1:3">
      <c r="A10">
        <f>HYPERLINK("https://bmsprod.service-now.com/nav_to.do?uri=%2Fkb_view.do%3Fsysparm_article%3DKB0036323%26sysparm_stack%3D%26sysparm_view%3D","INTERACT: AUSTRALIA: Unlocking Submitted Calls / Interactions")</f>
        <v>0</v>
      </c>
      <c r="B10">
        <v>0.3158126473426819</v>
      </c>
      <c r="C10" t="s">
        <v>21</v>
      </c>
    </row>
    <row r="11" spans="1:3">
      <c r="A11">
        <f>HYPERLINK("https://bmsprod.service-now.com/nav_to.do?uri=%2Fkb_view.do%3Fsysparm_article%3DKB0027200%26sysparm_stack%3D%26sysparm_view%3D","InterAct: APAC: Information required to escalate tickets")</f>
        <v>0</v>
      </c>
      <c r="B11">
        <v>0.2980848252773285</v>
      </c>
      <c r="C11" t="s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HYPERLINK("https://bmsprod.service-now.com/nav_to.do?uri=%2Fkb_view.do%3Fsysparm_article%3DKB0028654%26sysparm_stack%3D%26sysparm_view%3D","INTERACT: APAC: Changing primary workplace for a customer (iPad)")</f>
        <v>0</v>
      </c>
      <c r="B2">
        <v>0.6127081513404846</v>
      </c>
      <c r="C2" t="s">
        <v>15</v>
      </c>
    </row>
    <row r="3" spans="1:3">
      <c r="A3">
        <f>HYPERLINK("https://bmsprod.service-now.com/nav_to.do?uri=%2Fkb_view.do%3Fsysparm_article%3DKB0028653%26sysparm_stack%3D%26sysparm_view%3D","INTERACT: APAC: Changing primary workplace for a customer (PC)")</f>
        <v>0</v>
      </c>
      <c r="B3">
        <v>0.5877571702003479</v>
      </c>
      <c r="C3" t="s">
        <v>7</v>
      </c>
    </row>
    <row r="4" spans="1:3">
      <c r="A4">
        <f>HYPERLINK("https://bmsprod.service-now.com/nav_to.do?uri=%2Fkb_view.do%3Fsysparm_article%3DKB0027199%26sysparm_stack%3D%26sysparm_view%3D","InterAct: APAC: Redirected while adding new customer")</f>
        <v>0</v>
      </c>
      <c r="B4">
        <v>0.3872084617614746</v>
      </c>
      <c r="C4" t="s">
        <v>27</v>
      </c>
    </row>
    <row r="5" spans="1:3">
      <c r="A5">
        <f>HYPERLINK("https://bmsprod.service-now.com/nav_to.do?uri=%2Fkb_view.do%3Fsysparm_article%3DKB0027868%26sysparm_stack%3D%26sysparm_view%3D","InterAct: APAC: How to Establish Customer Relationships")</f>
        <v>0</v>
      </c>
      <c r="B5">
        <v>0.376213014125824</v>
      </c>
      <c r="C5" t="s">
        <v>6</v>
      </c>
    </row>
    <row r="6" spans="1:3">
      <c r="A6">
        <f>HYPERLINK("https://bmsprod.service-now.com/nav_to.do?uri=%2Fkb_view.do%3Fsysparm_article%3DKB0028465%26sysparm_stack%3D%26sysparm_view%3D","INTERACT: AUSTRALIA: Unable to submit an interaction with samples")</f>
        <v>0</v>
      </c>
      <c r="B6">
        <v>0.3757508099079132</v>
      </c>
      <c r="C6" t="s">
        <v>42</v>
      </c>
    </row>
    <row r="7" spans="1:3">
      <c r="A7">
        <f>HYPERLINK("https://bmsprod.service-now.com/nav_to.do?uri=%2Fkb_view.do%3Fsysparm_article%3DKB0028652%26sysparm_stack%3D%26sysparm_view%3D","InterAct: APAC: Cannot add addresses or primary workplace ")</f>
        <v>0</v>
      </c>
      <c r="B7">
        <v>0.3609089851379395</v>
      </c>
      <c r="C7" t="s">
        <v>26</v>
      </c>
    </row>
    <row r="8" spans="1:3">
      <c r="A8">
        <f>HYPERLINK("https://bmsprod.service-now.com/nav_to.do?uri=%2Fkb_view.do%3Fsysparm_article%3DKB0028122%26sysparm_stack%3D%26sysparm_view%3D","InterAct: APAC: How to add Key Stakeholders (KAM)")</f>
        <v>0</v>
      </c>
      <c r="B8">
        <v>0.3420521318912506</v>
      </c>
      <c r="C8" t="s">
        <v>11</v>
      </c>
    </row>
    <row r="9" spans="1:3">
      <c r="A9">
        <f>HYPERLINK("https://bmsprod.service-now.com/nav_to.do?uri=%2Fkb_view.do%3Fsysparm_article%3DKB0028409%26sysparm_stack%3D%26sysparm_view%3D","InterAct: APAC: Customer List View not showing address")</f>
        <v>0</v>
      </c>
      <c r="B9">
        <v>0.3082638084888458</v>
      </c>
      <c r="C9" t="s">
        <v>4</v>
      </c>
    </row>
    <row r="10" spans="1:3">
      <c r="A10">
        <f>HYPERLINK("https://bmsprod.service-now.com/nav_to.do?uri=%2Fkb_view.do%3Fsysparm_article%3DKB0026893%26sysparm_stack%3D%26sysparm_view%3D","INTERACT: APAC: Unable to find customer")</f>
        <v>0</v>
      </c>
      <c r="B10">
        <v>0.3077930212020874</v>
      </c>
      <c r="C10" t="s">
        <v>10</v>
      </c>
    </row>
    <row r="11" spans="1:3">
      <c r="A11">
        <f>HYPERLINK("https://bmsprod.service-now.com/nav_to.do?uri=%2Fkb_view.do%3Fsysparm_article%3DKB0026896%26sysparm_stack%3D%26sysparm_view%3D","INTERACT: APAC: Submitting medical inquiries")</f>
        <v>0</v>
      </c>
      <c r="B11">
        <v>0.3060340881347656</v>
      </c>
      <c r="C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6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HYPERLINK("https://bmsprod.service-now.com/nav_to.do?uri=%2Fkb_view.do%3Fsysparm_article%3DKB0044997%26sysparm_stack%3D%26sysparm_view%3D",""You are not connected to the internet or the server couldn't be reached. Please try again when you are connected" error received at login to Veeva CRM (APAC)")</f>
        <v>0</v>
      </c>
      <c r="B2">
        <v>0.5717580914497375</v>
      </c>
      <c r="C2" t="s">
        <v>13</v>
      </c>
    </row>
    <row r="3" spans="1:3">
      <c r="A3">
        <f>HYPERLINK("https://bmsprod.service-now.com/nav_to.do?uri=%2Fkb_view.do%3Fsysparm_article%3DKB0071415%26sysparm_stack%3D%26sysparm_view%3D","INTERACT: Apac: iRep unable to synchronize")</f>
        <v>0</v>
      </c>
      <c r="B3">
        <v>0.2770766615867615</v>
      </c>
      <c r="C3" t="s">
        <v>14</v>
      </c>
    </row>
    <row r="4" spans="1:3">
      <c r="A4">
        <f>HYPERLINK("https://bmsprod.service-now.com/nav_to.do?uri=%2Fkb_view.do%3Fsysparm_article%3DKB0028654%26sysparm_stack%3D%26sysparm_view%3D","INTERACT: APAC: Changing primary workplace for a customer (iPad)")</f>
        <v>0</v>
      </c>
      <c r="B4">
        <v>0.2630567848682404</v>
      </c>
      <c r="C4" t="s">
        <v>15</v>
      </c>
    </row>
    <row r="5" spans="1:3">
      <c r="A5">
        <f>HYPERLINK("https://bmsprod.service-now.com/nav_to.do?uri=%2Fkb_view.do%3Fsysparm_article%3DKB0029693%26sysparm_stack%3D%26sysparm_view%3D","How to synchronize your Windows password after a password reset")</f>
        <v>0</v>
      </c>
      <c r="B5">
        <v>0.2567556500434875</v>
      </c>
      <c r="C5" t="s">
        <v>16</v>
      </c>
    </row>
    <row r="6" spans="1:3">
      <c r="A6">
        <f>HYPERLINK("https://bmsprod.service-now.com/nav_to.do?uri=%2Fkb_view.do%3Fsysparm_article%3DKB0026768%26sysparm_stack%3D%26sysparm_view%3D","INTERACT: How to install Veeva CRM on iPad")</f>
        <v>0</v>
      </c>
      <c r="B6">
        <v>0.2401762455701828</v>
      </c>
      <c r="C6" t="s">
        <v>8</v>
      </c>
    </row>
    <row r="7" spans="1:3">
      <c r="A7">
        <f>HYPERLINK("https://bmsprod.service-now.com/nav_to.do?uri=%2Fkb_view.do%3Fsysparm_article%3DKB0070061%26sysparm_stack%3D%26sysparm_view%3D","How to clear Safari cache on iOS device")</f>
        <v>0</v>
      </c>
      <c r="B7">
        <v>0.2394736409187317</v>
      </c>
      <c r="C7" t="s">
        <v>17</v>
      </c>
    </row>
    <row r="8" spans="1:3">
      <c r="A8">
        <f>HYPERLINK("https://bmsprod.service-now.com/nav_to.do?uri=%2Fkb_view.do%3Fsysparm_article%3DKB0034061%26sysparm_stack%3D%26sysparm_view%3D","INTERACT: APAC: Long Sync Times")</f>
        <v>0</v>
      </c>
      <c r="B8">
        <v>0.2313891053199768</v>
      </c>
      <c r="C8" t="s">
        <v>18</v>
      </c>
    </row>
    <row r="9" spans="1:3">
      <c r="A9">
        <f>HYPERLINK("https://bmsprod.service-now.com/nav_to.do?uri=%2Fkb_view.do%3Fsysparm_article%3DKB0028653%26sysparm_stack%3D%26sysparm_view%3D","INTERACT: APAC: Changing primary workplace for a customer (PC)")</f>
        <v>0</v>
      </c>
      <c r="B9">
        <v>0.2307179719209671</v>
      </c>
      <c r="C9" t="s">
        <v>7</v>
      </c>
    </row>
    <row r="10" spans="1:3">
      <c r="A10">
        <f>HYPERLINK("https://bmsprod.service-now.com/nav_to.do?uri=%2Fkb_view.do%3Fsysparm_article%3DKB0026891%26sysparm_stack%3D%26sysparm_view%3D","InterAct: APAC: Adding your calendar to Veeva")</f>
        <v>0</v>
      </c>
      <c r="B10">
        <v>0.2183919101953506</v>
      </c>
      <c r="C10" t="s">
        <v>19</v>
      </c>
    </row>
    <row r="11" spans="1:3">
      <c r="A11">
        <f>HYPERLINK("https://bmsprod.service-now.com/nav_to.do?uri=%2Fkb_view.do%3Fsysparm_article%3DKB0030912%26sysparm_stack%3D%26sysparm_view%3D","How to obtain a missing IVA presentation (InterAct)")</f>
        <v>0</v>
      </c>
      <c r="B11">
        <v>0.2164509445428848</v>
      </c>
      <c r="C11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HYPERLINK("https://bmsprod.service-now.com/nav_to.do?uri=%2Fkb_view.do%3Fsysparm_article%3DKB0026893%26sysparm_stack%3D%26sysparm_view%3D","INTERACT: APAC: Unable to find customer")</f>
        <v>0</v>
      </c>
      <c r="B2">
        <v>0.6210891008377075</v>
      </c>
      <c r="C2" t="s">
        <v>10</v>
      </c>
    </row>
    <row r="3" spans="1:3">
      <c r="A3">
        <f>HYPERLINK("https://bmsprod.service-now.com/nav_to.do?uri=%2Fkb_view.do%3Fsysparm_article%3DKB0026894%26sysparm_stack%3D%26sysparm_view%3D","InterAct: APAC: Time off territory (TOT)")</f>
        <v>0</v>
      </c>
      <c r="B3">
        <v>0.3055892586708069</v>
      </c>
      <c r="C3" t="s">
        <v>9</v>
      </c>
    </row>
    <row r="4" spans="1:3">
      <c r="A4">
        <f>HYPERLINK("https://bmsprod.service-now.com/nav_to.do?uri=%2Fkb_view.do%3Fsysparm_article%3DKB0028409%26sysparm_stack%3D%26sysparm_view%3D","InterAct: APAC: Customer List View not showing address")</f>
        <v>0</v>
      </c>
      <c r="B4">
        <v>0.3026764988899231</v>
      </c>
      <c r="C4" t="s">
        <v>4</v>
      </c>
    </row>
    <row r="5" spans="1:3">
      <c r="A5">
        <f>HYPERLINK("https://bmsprod.service-now.com/nav_to.do?uri=%2Fkb_view.do%3Fsysparm_article%3DKB0039671%26sysparm_stack%3D%26sysparm_view%3D","INTERACT:  issues adding files to an interaction")</f>
        <v>0</v>
      </c>
      <c r="B5">
        <v>0.3003822565078735</v>
      </c>
      <c r="C5" t="s">
        <v>59</v>
      </c>
    </row>
    <row r="6" spans="1:3">
      <c r="A6">
        <f>HYPERLINK("https://bmsprod.service-now.com/nav_to.do?uri=%2Fkb_view.do%3Fsysparm_article%3DKB0027868%26sysparm_stack%3D%26sysparm_view%3D","InterAct: APAC: How to Establish Customer Relationships")</f>
        <v>0</v>
      </c>
      <c r="B6">
        <v>0.2592673599720001</v>
      </c>
      <c r="C6" t="s">
        <v>6</v>
      </c>
    </row>
    <row r="7" spans="1:3">
      <c r="A7">
        <f>HYPERLINK("https://bmsprod.service-now.com/nav_to.do?uri=%2Fkb_view.do%3Fsysparm_article%3DKB0026891%26sysparm_stack%3D%26sysparm_view%3D","InterAct: APAC: Adding your calendar to Veeva")</f>
        <v>0</v>
      </c>
      <c r="B7">
        <v>0.2587651610374451</v>
      </c>
      <c r="C7" t="s">
        <v>19</v>
      </c>
    </row>
    <row r="8" spans="1:3">
      <c r="A8">
        <f>HYPERLINK("https://bmsprod.service-now.com/nav_to.do?uri=%2Fkb_view.do%3Fsysparm_article%3DKB0026781%26sysparm_stack%3D%26sysparm_view%3D","INTERACT: APAC: Sending address to maps")</f>
        <v>0</v>
      </c>
      <c r="B8">
        <v>0.2501893937587738</v>
      </c>
      <c r="C8" t="s">
        <v>3</v>
      </c>
    </row>
    <row r="9" spans="1:3">
      <c r="A9">
        <f>HYPERLINK("https://bmsprod.service-now.com/nav_to.do?uri=%2Fkb_view.do%3Fsysparm_article%3DKB0028652%26sysparm_stack%3D%26sysparm_view%3D","InterAct: APAC: Cannot add addresses or primary workplace ")</f>
        <v>0</v>
      </c>
      <c r="B9">
        <v>0.248805820941925</v>
      </c>
      <c r="C9" t="s">
        <v>26</v>
      </c>
    </row>
    <row r="10" spans="1:3">
      <c r="A10">
        <f>HYPERLINK("https://bmsprod.service-now.com/nav_to.do?uri=%2Fkb_view.do%3Fsysparm_article%3DKB0028465%26sysparm_stack%3D%26sysparm_view%3D","INTERACT: AUSTRALIA: Unable to submit an interaction with samples")</f>
        <v>0</v>
      </c>
      <c r="B10">
        <v>0.2366907596588135</v>
      </c>
      <c r="C10" t="s">
        <v>42</v>
      </c>
    </row>
    <row r="11" spans="1:3">
      <c r="A11">
        <f>HYPERLINK("https://bmsprod.service-now.com/nav_to.do?uri=%2Fkb_view.do%3Fsysparm_article%3DKB0029362%26sysparm_stack%3D%26sysparm_view%3D","INTERACT: APAC: Ticket Format")</f>
        <v>0</v>
      </c>
      <c r="B11">
        <v>0.2238792479038239</v>
      </c>
      <c r="C11" t="s">
        <v>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HYPERLINK("https://bmsprod.service-now.com/nav_to.do?uri=%2Fkb_view.do%3Fsysparm_article%3DKB0028409%26sysparm_stack%3D%26sysparm_view%3D","InterAct: APAC: Customer List View not showing address")</f>
        <v>0</v>
      </c>
      <c r="B2">
        <v>0.6033965945243835</v>
      </c>
      <c r="C2" t="s">
        <v>4</v>
      </c>
    </row>
    <row r="3" spans="1:3">
      <c r="A3">
        <f>HYPERLINK("https://bmsprod.service-now.com/nav_to.do?uri=%2Fkb_view.do%3Fsysparm_article%3DKB0026781%26sysparm_stack%3D%26sysparm_view%3D","INTERACT: APAC: Sending address to maps")</f>
        <v>0</v>
      </c>
      <c r="B3">
        <v>0.3137173056602478</v>
      </c>
      <c r="C3" t="s">
        <v>3</v>
      </c>
    </row>
    <row r="4" spans="1:3">
      <c r="A4">
        <f>HYPERLINK("https://bmsprod.service-now.com/nav_to.do?uri=%2Fkb_view.do%3Fsysparm_article%3DKB0028653%26sysparm_stack%3D%26sysparm_view%3D","INTERACT: APAC: Changing primary workplace for a customer (PC)")</f>
        <v>0</v>
      </c>
      <c r="B4">
        <v>0.3118459582328796</v>
      </c>
      <c r="C4" t="s">
        <v>7</v>
      </c>
    </row>
    <row r="5" spans="1:3">
      <c r="A5">
        <f>HYPERLINK("https://bmsprod.service-now.com/nav_to.do?uri=%2Fkb_view.do%3Fsysparm_article%3DKB0028122%26sysparm_stack%3D%26sysparm_view%3D","InterAct: APAC: How to add Key Stakeholders (KAM)")</f>
        <v>0</v>
      </c>
      <c r="B5">
        <v>0.2902811765670776</v>
      </c>
      <c r="C5" t="s">
        <v>11</v>
      </c>
    </row>
    <row r="6" spans="1:3">
      <c r="A6">
        <f>HYPERLINK("https://bmsprod.service-now.com/nav_to.do?uri=%2Fkb_view.do%3Fsysparm_article%3DKB0039671%26sysparm_stack%3D%26sysparm_view%3D","INTERACT:  issues adding files to an interaction")</f>
        <v>0</v>
      </c>
      <c r="B6">
        <v>0.261183887720108</v>
      </c>
      <c r="C6" t="s">
        <v>59</v>
      </c>
    </row>
    <row r="7" spans="1:3">
      <c r="A7">
        <f>HYPERLINK("https://bmsprod.service-now.com/nav_to.do?uri=%2Fkb_view.do%3Fsysparm_article%3DKB0028654%26sysparm_stack%3D%26sysparm_view%3D","INTERACT: APAC: Changing primary workplace for a customer (iPad)")</f>
        <v>0</v>
      </c>
      <c r="B7">
        <v>0.2594754695892334</v>
      </c>
      <c r="C7" t="s">
        <v>15</v>
      </c>
    </row>
    <row r="8" spans="1:3">
      <c r="A8">
        <f>HYPERLINK("https://bmsprod.service-now.com/nav_to.do?uri=%2Fkb_view.do%3Fsysparm_article%3DKB0029705%26sysparm_stack%3D%26sysparm_view%3D","VEEVA: APAC/TW: Parent Article")</f>
        <v>0</v>
      </c>
      <c r="B8">
        <v>0.2580477893352509</v>
      </c>
      <c r="C8" t="s">
        <v>32</v>
      </c>
    </row>
    <row r="9" spans="1:3">
      <c r="A9">
        <f>HYPERLINK("https://bmsprod.service-now.com/nav_to.do?uri=%2Fkb_view.do%3Fsysparm_article%3DKB0026893%26sysparm_stack%3D%26sysparm_view%3D","INTERACT: APAC: Unable to find customer")</f>
        <v>0</v>
      </c>
      <c r="B9">
        <v>0.2559657990932465</v>
      </c>
      <c r="C9" t="s">
        <v>10</v>
      </c>
    </row>
    <row r="10" spans="1:3">
      <c r="A10">
        <f>HYPERLINK("https://bmsprod.service-now.com/nav_to.do?uri=%2Fkb_view.do%3Fsysparm_article%3DKB0026894%26sysparm_stack%3D%26sysparm_view%3D","InterAct: APAC: Time off territory (TOT)")</f>
        <v>0</v>
      </c>
      <c r="B10">
        <v>0.2240551710128784</v>
      </c>
      <c r="C10" t="s">
        <v>9</v>
      </c>
    </row>
    <row r="11" spans="1:3">
      <c r="A11">
        <f>HYPERLINK("https://bmsprod.service-now.com/nav_to.do?uri=%2Fkb_view.do%3Fsysparm_article%3DKB0026896%26sysparm_stack%3D%26sysparm_view%3D","INTERACT: APAC: Submitting medical inquiries")</f>
        <v>0</v>
      </c>
      <c r="B11">
        <v>0.2238793671131134</v>
      </c>
      <c r="C11" t="s"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HYPERLINK("https://bmsprod.service-now.com/nav_to.do?uri=%2Fkb_view.do%3Fsysparm_article%3DKB0029705%26sysparm_stack%3D%26sysparm_view%3D","VEEVA: APAC/TW: Parent Article")</f>
        <v>0</v>
      </c>
      <c r="B2">
        <v>0.6028752326965332</v>
      </c>
      <c r="C2" t="s">
        <v>32</v>
      </c>
    </row>
    <row r="3" spans="1:3">
      <c r="A3">
        <f>HYPERLINK("https://bmsprod.service-now.com/nav_to.do?uri=%2Fkb_view.do%3Fsysparm_article%3DKB0027200%26sysparm_stack%3D%26sysparm_view%3D","InterAct: APAC: Information required to escalate tickets")</f>
        <v>0</v>
      </c>
      <c r="B3">
        <v>0.3267502188682556</v>
      </c>
      <c r="C3" t="s">
        <v>28</v>
      </c>
    </row>
    <row r="4" spans="1:3">
      <c r="A4">
        <f>HYPERLINK("https://bmsprod.service-now.com/nav_to.do?uri=%2Fkb_view.do%3Fsysparm_article%3DKB0033417%26sysparm_stack%3D%26sysparm_view%3D","WeChat-è‚eå£°: China: Parent Article")</f>
        <v>0</v>
      </c>
      <c r="B4">
        <v>0.3116801381111145</v>
      </c>
      <c r="C4" t="s">
        <v>60</v>
      </c>
    </row>
    <row r="5" spans="1:3">
      <c r="A5">
        <f>HYPERLINK("https://bmsprod.service-now.com/nav_to.do?uri=%2Fkb_view.do%3Fsysparm_article%3DKB0028654%26sysparm_stack%3D%26sysparm_view%3D","INTERACT: APAC: Changing primary workplace for a customer (iPad)")</f>
        <v>0</v>
      </c>
      <c r="B5">
        <v>0.2973327040672302</v>
      </c>
      <c r="C5" t="s">
        <v>15</v>
      </c>
    </row>
    <row r="6" spans="1:3">
      <c r="A6">
        <f>HYPERLINK("https://bmsprod.service-now.com/nav_to.do?uri=%2Fkb_view.do%3Fsysparm_article%3DKB0029362%26sysparm_stack%3D%26sysparm_view%3D","INTERACT: APAC: Ticket Format")</f>
        <v>0</v>
      </c>
      <c r="B6">
        <v>0.2903913855552673</v>
      </c>
      <c r="C6" t="s">
        <v>23</v>
      </c>
    </row>
    <row r="7" spans="1:3">
      <c r="A7">
        <f>HYPERLINK("https://bmsprod.service-now.com/nav_to.do?uri=%2Fkb_view.do%3Fsysparm_article%3DKB0032926%26sysparm_stack%3D%26sysparm_view%3D","eWorkflow: TW/HK: Parent Article")</f>
        <v>0</v>
      </c>
      <c r="B7">
        <v>0.2890649437904358</v>
      </c>
      <c r="C7" t="s">
        <v>61</v>
      </c>
    </row>
    <row r="8" spans="1:3">
      <c r="A8">
        <f>HYPERLINK("https://bmsprod.service-now.com/nav_to.do?uri=%2Fkb_view.do%3Fsysparm_article%3DKB0044856%26sysparm_stack%3D%26sysparm_view%3D","Wechat IOåœ¨æ²ƒ: China: Parent Article")</f>
        <v>0</v>
      </c>
      <c r="B8">
        <v>0.2881928086280823</v>
      </c>
      <c r="C8" t="s">
        <v>62</v>
      </c>
    </row>
    <row r="9" spans="1:3">
      <c r="A9">
        <f>HYPERLINK("https://bmsprod.service-now.com/nav_to.do?uri=%2Fkb_view.do%3Fsysparm_article%3DKB0028653%26sysparm_stack%3D%26sysparm_view%3D","INTERACT: APAC: Changing primary workplace for a customer (PC)")</f>
        <v>0</v>
      </c>
      <c r="B9">
        <v>0.2880504727363586</v>
      </c>
      <c r="C9" t="s">
        <v>7</v>
      </c>
    </row>
    <row r="10" spans="1:3">
      <c r="A10">
        <f>HYPERLINK("https://bmsprod.service-now.com/nav_to.do?uri=%2Fkb_view.do%3Fsysparm_article%3DKB0028409%26sysparm_stack%3D%26sysparm_view%3D","InterAct: APAC: Customer List View not showing address")</f>
        <v>0</v>
      </c>
      <c r="B10">
        <v>0.2869086265563965</v>
      </c>
      <c r="C10" t="s">
        <v>4</v>
      </c>
    </row>
    <row r="11" spans="1:3">
      <c r="A11">
        <f>HYPERLINK("https://bmsprod.service-now.com/nav_to.do?uri=%2Fkb_view.do%3Fsysparm_article%3DKB0027868%26sysparm_stack%3D%26sysparm_view%3D","InterAct: APAC: How to Establish Customer Relationships")</f>
        <v>0</v>
      </c>
      <c r="B11">
        <v>0.2706256508827209</v>
      </c>
      <c r="C11" t="s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HYPERLINK("https://bmsprod.service-now.com/nav_to.do?uri=%2Fkb_view.do%3Fsysparm_article%3DKB0028465%26sysparm_stack%3D%26sysparm_view%3D","INTERACT: AUSTRALIA: Unable to submit an interaction with samples")</f>
        <v>0</v>
      </c>
      <c r="B2">
        <v>0.6997400522232056</v>
      </c>
      <c r="C2" t="s">
        <v>42</v>
      </c>
    </row>
    <row r="3" spans="1:3">
      <c r="A3">
        <f>HYPERLINK("https://bmsprod.service-now.com/nav_to.do?uri=%2Fkb_view.do%3Fsysparm_article%3DKB0028654%26sysparm_stack%3D%26sysparm_view%3D","INTERACT: APAC: Changing primary workplace for a customer (iPad)")</f>
        <v>0</v>
      </c>
      <c r="B3">
        <v>0.3941867053508759</v>
      </c>
      <c r="C3" t="s">
        <v>15</v>
      </c>
    </row>
    <row r="4" spans="1:3">
      <c r="A4">
        <f>HYPERLINK("https://bmsprod.service-now.com/nav_to.do?uri=%2Fkb_view.do%3Fsysparm_article%3DKB0028653%26sysparm_stack%3D%26sysparm_view%3D","INTERACT: APAC: Changing primary workplace for a customer (PC)")</f>
        <v>0</v>
      </c>
      <c r="B4">
        <v>0.3932110667228699</v>
      </c>
      <c r="C4" t="s">
        <v>7</v>
      </c>
    </row>
    <row r="5" spans="1:3">
      <c r="A5">
        <f>HYPERLINK("https://bmsprod.service-now.com/nav_to.do?uri=%2Fkb_view.do%3Fsysparm_article%3DKB0028652%26sysparm_stack%3D%26sysparm_view%3D","InterAct: APAC: Cannot add addresses or primary workplace ")</f>
        <v>0</v>
      </c>
      <c r="B5">
        <v>0.3185576796531677</v>
      </c>
      <c r="C5" t="s">
        <v>26</v>
      </c>
    </row>
    <row r="6" spans="1:3">
      <c r="A6">
        <f>HYPERLINK("https://bmsprod.service-now.com/nav_to.do?uri=%2Fkb_view.do%3Fsysparm_article%3DKB0026967%26sysparm_stack%3D%26sysparm_view%3D","INTERACT EMEA:  Account not found in My Customers")</f>
        <v>0</v>
      </c>
      <c r="B6">
        <v>0.3128848075866699</v>
      </c>
      <c r="C6" t="s">
        <v>43</v>
      </c>
    </row>
    <row r="7" spans="1:3">
      <c r="A7">
        <f>HYPERLINK("https://bmsprod.service-now.com/nav_to.do?uri=%2Fkb_view.do%3Fsysparm_article%3DKB0036323%26sysparm_stack%3D%26sysparm_view%3D","INTERACT: AUSTRALIA: Unlocking Submitted Calls / Interactions")</f>
        <v>0</v>
      </c>
      <c r="B7">
        <v>0.3052410781383514</v>
      </c>
      <c r="C7" t="s">
        <v>21</v>
      </c>
    </row>
    <row r="8" spans="1:3">
      <c r="A8">
        <f>HYPERLINK("https://bmsprod.service-now.com/nav_to.do?uri=%2Fkb_view.do%3Fsysparm_article%3DKB0027199%26sysparm_stack%3D%26sysparm_view%3D","InterAct: APAC: Redirected while adding new customer")</f>
        <v>0</v>
      </c>
      <c r="B8">
        <v>0.3042962551116943</v>
      </c>
      <c r="C8" t="s">
        <v>27</v>
      </c>
    </row>
    <row r="9" spans="1:3">
      <c r="A9">
        <f>HYPERLINK("https://bmsprod.service-now.com/nav_to.do?uri=%2Fkb_view.do%3Fsysparm_article%3DKB0028122%26sysparm_stack%3D%26sysparm_view%3D","InterAct: APAC: How to add Key Stakeholders (KAM)")</f>
        <v>0</v>
      </c>
      <c r="B9">
        <v>0.2918044030666351</v>
      </c>
      <c r="C9" t="s">
        <v>11</v>
      </c>
    </row>
    <row r="10" spans="1:3">
      <c r="A10">
        <f>HYPERLINK("https://bmsprod.service-now.com/nav_to.do?uri=%2Fkb_view.do%3Fsysparm_article%3DKB0026896%26sysparm_stack%3D%26sysparm_view%3D","INTERACT: APAC: Submitting medical inquiries")</f>
        <v>0</v>
      </c>
      <c r="B10">
        <v>0.2776570916175842</v>
      </c>
      <c r="C10" t="s">
        <v>5</v>
      </c>
    </row>
    <row r="11" spans="1:3">
      <c r="A11">
        <f>HYPERLINK("https://bmsprod.service-now.com/nav_to.do?uri=%2Fkb_view.do%3Fsysparm_article%3DKB0026144%26sysparm_stack%3D%26sysparm_view%3D","MI Portal: Australia: MI Portal support")</f>
        <v>0</v>
      </c>
      <c r="B11">
        <v>0.2625927925109863</v>
      </c>
      <c r="C11" t="s">
        <v>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HYPERLINK("https://bmsprod.service-now.com/nav_to.do?uri=%2Fkb_view.do%3Fsysparm_article%3DKB0026768%26sysparm_stack%3D%26sysparm_view%3D","INTERACT: How to install Veeva CRM on iPad")</f>
        <v>0</v>
      </c>
      <c r="B2">
        <v>0.6525430679321289</v>
      </c>
      <c r="C2" t="s">
        <v>8</v>
      </c>
    </row>
    <row r="3" spans="1:3">
      <c r="A3">
        <f>HYPERLINK("https://bmsprod.service-now.com/nav_to.do?uri=%2Fkb_view.do%3Fsysparm_article%3DKB0026975%26sysparm_stack%3D%26sysparm_view%3D","INTERACT EMEA:  A window appears with message "An iRep update is required"")</f>
        <v>0</v>
      </c>
      <c r="B3">
        <v>0.3327032327651978</v>
      </c>
      <c r="C3" t="s">
        <v>30</v>
      </c>
    </row>
    <row r="4" spans="1:3">
      <c r="A4">
        <f>HYPERLINK("https://bmsprod.service-now.com/nav_to.do?uri=%2Fkb_view.do%3Fsysparm_article%3DKB0071415%26sysparm_stack%3D%26sysparm_view%3D","INTERACT: Apac: iRep unable to synchronize")</f>
        <v>0</v>
      </c>
      <c r="B4">
        <v>0.3035065829753876</v>
      </c>
      <c r="C4" t="s">
        <v>14</v>
      </c>
    </row>
    <row r="5" spans="1:3">
      <c r="A5">
        <f>HYPERLINK("https://bmsprod.service-now.com/nav_to.do?uri=%2Fkb_view.do%3Fsysparm_article%3DKB0028122%26sysparm_stack%3D%26sysparm_view%3D","InterAct: APAC: How to add Key Stakeholders (KAM)")</f>
        <v>0</v>
      </c>
      <c r="B5">
        <v>0.2928067147731781</v>
      </c>
      <c r="C5" t="s">
        <v>11</v>
      </c>
    </row>
    <row r="6" spans="1:3">
      <c r="A6">
        <f>HYPERLINK("https://bmsprod.service-now.com/nav_to.do?uri=%2Fkb_view.do%3Fsysparm_article%3DKB0028729%26sysparm_stack%3D%26sysparm_view%3D","INTERACT EMEA: Caller logged-out frequently from Veeva CRM (iPad)")</f>
        <v>0</v>
      </c>
      <c r="B6">
        <v>0.2822618782520294</v>
      </c>
      <c r="C6" t="s">
        <v>47</v>
      </c>
    </row>
    <row r="7" spans="1:3">
      <c r="A7">
        <f>HYPERLINK("https://bmsprod.service-now.com/nav_to.do?uri=%2Fkb_view.do%3Fsysparm_article%3DKB0030128%26sysparm_stack%3D%26sysparm_view%3D","KAIZEN: How to install the application on the iPad")</f>
        <v>0</v>
      </c>
      <c r="B7">
        <v>0.2814273834228516</v>
      </c>
      <c r="C7" t="s">
        <v>63</v>
      </c>
    </row>
    <row r="8" spans="1:3">
      <c r="A8">
        <f>HYPERLINK("https://bmsprod.service-now.com/nav_to.do?uri=%2Fkb_view.do%3Fsysparm_article%3DKB0041323%26sysparm_stack%3D%26sysparm_view%3D","Interact: US: Sync Failed, greater that 15000 accounts.")</f>
        <v>0</v>
      </c>
      <c r="B8">
        <v>0.2689326107501984</v>
      </c>
      <c r="C8" t="s">
        <v>45</v>
      </c>
    </row>
    <row r="9" spans="1:3">
      <c r="A9">
        <f>HYPERLINK("https://bmsprod.service-now.com/nav_to.do?uri=%2Fkb_view.do%3Fsysparm_article%3DKB0045087%26sysparm_stack%3D%26sysparm_view%3D","INTERACT EMEA : How to Open a Closed Event or Survey")</f>
        <v>0</v>
      </c>
      <c r="B9">
        <v>0.2634506523609161</v>
      </c>
      <c r="C9" t="s">
        <v>64</v>
      </c>
    </row>
    <row r="10" spans="1:3">
      <c r="A10">
        <f>HYPERLINK("https://bmsprod.service-now.com/nav_to.do?uri=%2Fkb_view.do%3Fsysparm_article%3DKB0030265%26sysparm_stack%3D%26sysparm_view%3D","ACOACH: Time not in sync with server")</f>
        <v>0</v>
      </c>
      <c r="B10">
        <v>0.2631186246871948</v>
      </c>
      <c r="C10" t="s">
        <v>49</v>
      </c>
    </row>
    <row r="11" spans="1:3">
      <c r="A11">
        <f>HYPERLINK("https://bmsprod.service-now.com/nav_to.do?uri=%2Fkb_view.do%3Fsysparm_article%3DKB0028465%26sysparm_stack%3D%26sysparm_view%3D","INTERACT: AUSTRALIA: Unable to submit an interaction with samples")</f>
        <v>0</v>
      </c>
      <c r="B11">
        <v>0.2609975934028625</v>
      </c>
      <c r="C11" t="s">
        <v>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HYPERLINK("https://bmsprod.service-now.com/nav_to.do?uri=%2Fkb_view.do%3Fsysparm_article%3DKB0027199%26sysparm_stack%3D%26sysparm_view%3D","InterAct: APAC: Redirected while adding new customer")</f>
        <v>0</v>
      </c>
      <c r="B2">
        <v>0.6231221556663513</v>
      </c>
      <c r="C2" t="s">
        <v>27</v>
      </c>
    </row>
    <row r="3" spans="1:3">
      <c r="A3">
        <f>HYPERLINK("https://bmsprod.service-now.com/nav_to.do?uri=%2Fkb_view.do%3Fsysparm_article%3DKB0028653%26sysparm_stack%3D%26sysparm_view%3D","INTERACT: APAC: Changing primary workplace for a customer (PC)")</f>
        <v>0</v>
      </c>
      <c r="B3">
        <v>0.3733794093132019</v>
      </c>
      <c r="C3" t="s">
        <v>7</v>
      </c>
    </row>
    <row r="4" spans="1:3">
      <c r="A4">
        <f>HYPERLINK("https://bmsprod.service-now.com/nav_to.do?uri=%2Fkb_view.do%3Fsysparm_article%3DKB0027200%26sysparm_stack%3D%26sysparm_view%3D","InterAct: APAC: Information required to escalate tickets")</f>
        <v>0</v>
      </c>
      <c r="B4">
        <v>0.3666675090789795</v>
      </c>
      <c r="C4" t="s">
        <v>28</v>
      </c>
    </row>
    <row r="5" spans="1:3">
      <c r="A5">
        <f>HYPERLINK("https://bmsprod.service-now.com/nav_to.do?uri=%2Fkb_view.do%3Fsysparm_article%3DKB0028652%26sysparm_stack%3D%26sysparm_view%3D","InterAct: APAC: Cannot add addresses or primary workplace ")</f>
        <v>0</v>
      </c>
      <c r="B5">
        <v>0.3574462831020355</v>
      </c>
      <c r="C5" t="s">
        <v>26</v>
      </c>
    </row>
    <row r="6" spans="1:3">
      <c r="A6">
        <f>HYPERLINK("https://bmsprod.service-now.com/nav_to.do?uri=%2Fkb_view.do%3Fsysparm_article%3DKB0028654%26sysparm_stack%3D%26sysparm_view%3D","INTERACT: APAC: Changing primary workplace for a customer (iPad)")</f>
        <v>0</v>
      </c>
      <c r="B6">
        <v>0.3441379964351654</v>
      </c>
      <c r="C6" t="s">
        <v>15</v>
      </c>
    </row>
    <row r="7" spans="1:3">
      <c r="A7">
        <f>HYPERLINK("https://bmsprod.service-now.com/nav_to.do?uri=%2Fkb_view.do%3Fsysparm_article%3DKB0036323%26sysparm_stack%3D%26sysparm_view%3D","INTERACT: AUSTRALIA: Unlocking Submitted Calls / Interactions")</f>
        <v>0</v>
      </c>
      <c r="B7">
        <v>0.3074302077293396</v>
      </c>
      <c r="C7" t="s">
        <v>21</v>
      </c>
    </row>
    <row r="8" spans="1:3">
      <c r="A8">
        <f>HYPERLINK("https://bmsprod.service-now.com/nav_to.do?uri=%2Fkb_view.do%3Fsysparm_article%3DKB0028122%26sysparm_stack%3D%26sysparm_view%3D","InterAct: APAC: How to add Key Stakeholders (KAM)")</f>
        <v>0</v>
      </c>
      <c r="B8">
        <v>0.2929428815841675</v>
      </c>
      <c r="C8" t="s">
        <v>11</v>
      </c>
    </row>
    <row r="9" spans="1:3">
      <c r="A9">
        <f>HYPERLINK("https://bmsprod.service-now.com/nav_to.do?uri=%2Fkb_view.do%3Fsysparm_article%3DKB0027868%26sysparm_stack%3D%26sysparm_view%3D","InterAct: APAC: How to Establish Customer Relationships")</f>
        <v>0</v>
      </c>
      <c r="B9">
        <v>0.2923517525196075</v>
      </c>
      <c r="C9" t="s">
        <v>6</v>
      </c>
    </row>
    <row r="10" spans="1:3">
      <c r="A10">
        <f>HYPERLINK("https://bmsprod.service-now.com/nav_to.do?uri=%2Fkb_view.do%3Fsysparm_article%3DKB0034061%26sysparm_stack%3D%26sysparm_view%3D","INTERACT: APAC: Long Sync Times")</f>
        <v>0</v>
      </c>
      <c r="B10">
        <v>0.2918708622455597</v>
      </c>
      <c r="C10" t="s">
        <v>18</v>
      </c>
    </row>
    <row r="11" spans="1:3">
      <c r="A11">
        <f>HYPERLINK("https://bmsprod.service-now.com/nav_to.do?uri=%2Fkb_view.do%3Fsysparm_article%3DKB0026896%26sysparm_stack%3D%26sysparm_view%3D","INTERACT: APAC: Submitting medical inquiries")</f>
        <v>0</v>
      </c>
      <c r="B11">
        <v>0.2851569056510925</v>
      </c>
      <c r="C11" t="s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HYPERLINK("https://bmsprod.service-now.com/nav_to.do?uri=%2Fkb_view.do%3Fsysparm_article%3DKB0026896%26sysparm_stack%3D%26sysparm_view%3D","INTERACT: APAC: Submitting medical inquiries")</f>
        <v>0</v>
      </c>
      <c r="B2">
        <v>0.6365375518798828</v>
      </c>
      <c r="C2" t="s">
        <v>5</v>
      </c>
    </row>
    <row r="3" spans="1:3">
      <c r="A3">
        <f>HYPERLINK("https://bmsprod.service-now.com/nav_to.do?uri=%2Fkb_view.do%3Fsysparm_article%3DKB0026894%26sysparm_stack%3D%26sysparm_view%3D","InterAct: APAC: Time off territory (TOT)")</f>
        <v>0</v>
      </c>
      <c r="B3">
        <v>0.3527657985687256</v>
      </c>
      <c r="C3" t="s">
        <v>9</v>
      </c>
    </row>
    <row r="4" spans="1:3">
      <c r="A4">
        <f>HYPERLINK("https://bmsprod.service-now.com/nav_to.do?uri=%2Fkb_view.do%3Fsysparm_article%3DKB0026897%26sysparm_stack%3D%26sysparm_view%3D","INTERACT: APAC: Medical Inquiry has not been addressed")</f>
        <v>0</v>
      </c>
      <c r="B4">
        <v>0.3340228199958801</v>
      </c>
      <c r="C4" t="s">
        <v>53</v>
      </c>
    </row>
    <row r="5" spans="1:3">
      <c r="A5">
        <f>HYPERLINK("https://bmsprod.service-now.com/nav_to.do?uri=%2Fkb_view.do%3Fsysparm_article%3DKB0027868%26sysparm_stack%3D%26sysparm_view%3D","InterAct: APAC: How to Establish Customer Relationships")</f>
        <v>0</v>
      </c>
      <c r="B5">
        <v>0.3144105672836304</v>
      </c>
      <c r="C5" t="s">
        <v>6</v>
      </c>
    </row>
    <row r="6" spans="1:3">
      <c r="A6">
        <f>HYPERLINK("https://bmsprod.service-now.com/nav_to.do?uri=%2Fkb_view.do%3Fsysparm_article%3DKB0028465%26sysparm_stack%3D%26sysparm_view%3D","INTERACT: AUSTRALIA: Unable to submit an interaction with samples")</f>
        <v>0</v>
      </c>
      <c r="B6">
        <v>0.3137384355068207</v>
      </c>
      <c r="C6" t="s">
        <v>42</v>
      </c>
    </row>
    <row r="7" spans="1:3">
      <c r="A7">
        <f>HYPERLINK("https://bmsprod.service-now.com/nav_to.do?uri=%2Fkb_view.do%3Fsysparm_article%3DKB0026781%26sysparm_stack%3D%26sysparm_view%3D","INTERACT: APAC: Sending address to maps")</f>
        <v>0</v>
      </c>
      <c r="B7">
        <v>0.3067269325256348</v>
      </c>
      <c r="C7" t="s">
        <v>3</v>
      </c>
    </row>
    <row r="8" spans="1:3">
      <c r="A8">
        <f>HYPERLINK("https://bmsprod.service-now.com/nav_to.do?uri=%2Fkb_view.do%3Fsysparm_article%3DKB0028653%26sysparm_stack%3D%26sysparm_view%3D","INTERACT: APAC: Changing primary workplace for a customer (PC)")</f>
        <v>0</v>
      </c>
      <c r="B8">
        <v>0.3005817532539368</v>
      </c>
      <c r="C8" t="s">
        <v>7</v>
      </c>
    </row>
    <row r="9" spans="1:3">
      <c r="A9">
        <f>HYPERLINK("https://bmsprod.service-now.com/nav_to.do?uri=%2Fkb_view.do%3Fsysparm_article%3DKB0028122%26sysparm_stack%3D%26sysparm_view%3D","InterAct: APAC: How to add Key Stakeholders (KAM)")</f>
        <v>0</v>
      </c>
      <c r="B9">
        <v>0.2948935031890869</v>
      </c>
      <c r="C9" t="s">
        <v>11</v>
      </c>
    </row>
    <row r="10" spans="1:3">
      <c r="A10">
        <f>HYPERLINK("https://bmsprod.service-now.com/nav_to.do?uri=%2Fkb_view.do%3Fsysparm_article%3DKB0028654%26sysparm_stack%3D%26sysparm_view%3D","INTERACT: APAC: Changing primary workplace for a customer (iPad)")</f>
        <v>0</v>
      </c>
      <c r="B10">
        <v>0.2885387539863586</v>
      </c>
      <c r="C10" t="s">
        <v>15</v>
      </c>
    </row>
    <row r="11" spans="1:3">
      <c r="A11">
        <f>HYPERLINK("https://bmsprod.service-now.com/nav_to.do?uri=%2Fkb_view.do%3Fsysparm_article%3DKB0026975%26sysparm_stack%3D%26sysparm_view%3D","INTERACT EMEA:  A window appears with message "An iRep update is required"")</f>
        <v>0</v>
      </c>
      <c r="B11">
        <v>0.2885117530822754</v>
      </c>
      <c r="C11" t="s">
        <v>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2">
        <v>0.5783855319023132</v>
      </c>
      <c r="C2" t="s">
        <v>31</v>
      </c>
    </row>
    <row r="3" spans="1:3">
      <c r="A3">
        <f>HYPERLINK("https://bmsprod.service-now.com/nav_to.do?uri=%2Fkb_view.do%3Fsysparm_article%3DKB0027200%26sysparm_stack%3D%26sysparm_view%3D","InterAct: APAC: Information required to escalate tickets")</f>
        <v>0</v>
      </c>
      <c r="B3">
        <v>0.3680076003074646</v>
      </c>
      <c r="C3" t="s">
        <v>28</v>
      </c>
    </row>
    <row r="4" spans="1:3">
      <c r="A4">
        <f>HYPERLINK("https://bmsprod.service-now.com/nav_to.do?uri=%2Fkb_view.do%3Fsysparm_article%3DKB0034016%26sysparm_stack%3D%26sysparm_view%3D","SHAREPOINT: AUSTRALIA: Sales Central General Information")</f>
        <v>0</v>
      </c>
      <c r="B4">
        <v>0.323211282491684</v>
      </c>
      <c r="C4" t="s">
        <v>24</v>
      </c>
    </row>
    <row r="5" spans="1:3">
      <c r="A5">
        <f>HYPERLINK("https://bmsprod.service-now.com/nav_to.do?uri=%2Fkb_view.do%3Fsysparm_article%3DKB0026896%26sysparm_stack%3D%26sysparm_view%3D","INTERACT: APAC: Submitting medical inquiries")</f>
        <v>0</v>
      </c>
      <c r="B5">
        <v>0.3209834098815918</v>
      </c>
      <c r="C5" t="s">
        <v>5</v>
      </c>
    </row>
    <row r="6" spans="1:3">
      <c r="A6">
        <f>HYPERLINK("https://bmsprod.service-now.com/nav_to.do?uri=%2Fkb_view.do%3Fsysparm_article%3DKB0027199%26sysparm_stack%3D%26sysparm_view%3D","InterAct: APAC: Redirected while adding new customer")</f>
        <v>0</v>
      </c>
      <c r="B6">
        <v>0.3168675303459167</v>
      </c>
      <c r="C6" t="s">
        <v>27</v>
      </c>
    </row>
    <row r="7" spans="1:3">
      <c r="A7">
        <f>HYPERLINK("https://bmsprod.service-now.com/nav_to.do?uri=%2Fkb_view.do%3Fsysparm_article%3DKB0028409%26sysparm_stack%3D%26sysparm_view%3D","InterAct: APAC: Customer List View not showing address")</f>
        <v>0</v>
      </c>
      <c r="B7">
        <v>0.3142022490501404</v>
      </c>
      <c r="C7" t="s">
        <v>4</v>
      </c>
    </row>
    <row r="8" spans="1:3">
      <c r="A8">
        <f>HYPERLINK("https://bmsprod.service-now.com/nav_to.do?uri=%2Fkb_view.do%3Fsysparm_article%3DKB0026975%26sysparm_stack%3D%26sysparm_view%3D","INTERACT EMEA:  A window appears with message "An iRep update is required"")</f>
        <v>0</v>
      </c>
      <c r="B8">
        <v>0.3141611218452454</v>
      </c>
      <c r="C8" t="s">
        <v>30</v>
      </c>
    </row>
    <row r="9" spans="1:3">
      <c r="A9">
        <f>HYPERLINK("https://bmsprod.service-now.com/nav_to.do?uri=%2Fkb_view.do%3Fsysparm_article%3DKB0026781%26sysparm_stack%3D%26sysparm_view%3D","INTERACT: APAC: Sending address to maps")</f>
        <v>0</v>
      </c>
      <c r="B9">
        <v>0.3141535520553589</v>
      </c>
      <c r="C9" t="s">
        <v>3</v>
      </c>
    </row>
    <row r="10" spans="1:3">
      <c r="A10">
        <f>HYPERLINK("https://bmsprod.service-now.com/nav_to.do?uri=%2Fkb_view.do%3Fsysparm_article%3DKB0030292%26sysparm_stack%3D%26sysparm_view%3D","INTERACT APAC: Media not showing")</f>
        <v>0</v>
      </c>
      <c r="B10">
        <v>0.3134713470935822</v>
      </c>
      <c r="C10" t="s">
        <v>29</v>
      </c>
    </row>
    <row r="11" spans="1:3">
      <c r="A11">
        <f>HYPERLINK("https://bmsprod.service-now.com/nav_to.do?uri=%2Fkb_view.do%3Fsysparm_article%3DKB0034061%26sysparm_stack%3D%26sysparm_view%3D","INTERACT: APAC: Long Sync Times")</f>
        <v>0</v>
      </c>
      <c r="B11">
        <v>0.3019490242004395</v>
      </c>
      <c r="C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HYPERLINK("https://bmsprod.service-now.com/nav_to.do?uri=%2Fkb_view.do%3Fsysparm_article%3DKB0026894%26sysparm_stack%3D%26sysparm_view%3D","InterAct: APAC: Time off territory (TOT)")</f>
        <v>0</v>
      </c>
      <c r="B2">
        <v>0.6940325498580933</v>
      </c>
      <c r="C2" t="s">
        <v>9</v>
      </c>
    </row>
    <row r="3" spans="1:3">
      <c r="A3">
        <f>HYPERLINK("https://bmsprod.service-now.com/nav_to.do?uri=%2Fkb_view.do%3Fsysparm_article%3DKB0036323%26sysparm_stack%3D%26sysparm_view%3D","INTERACT: AUSTRALIA: Unlocking Submitted Calls / Interactions")</f>
        <v>0</v>
      </c>
      <c r="B3">
        <v>0.3458074331283569</v>
      </c>
      <c r="C3" t="s">
        <v>21</v>
      </c>
    </row>
    <row r="4" spans="1:3">
      <c r="A4">
        <f>HYPERLINK("https://bmsprod.service-now.com/nav_to.do?uri=%2Fkb_view.do%3Fsysparm_article%3DKB0026891%26sysparm_stack%3D%26sysparm_view%3D","InterAct: APAC: Adding your calendar to Veeva")</f>
        <v>0</v>
      </c>
      <c r="B4">
        <v>0.3087626099586487</v>
      </c>
      <c r="C4" t="s">
        <v>19</v>
      </c>
    </row>
    <row r="5" spans="1:3">
      <c r="A5">
        <f>HYPERLINK("https://bmsprod.service-now.com/nav_to.do?uri=%2Fkb_view.do%3Fsysparm_article%3DKB0026896%26sysparm_stack%3D%26sysparm_view%3D","INTERACT: APAC: Submitting medical inquiries")</f>
        <v>0</v>
      </c>
      <c r="B5">
        <v>0.2854133546352386</v>
      </c>
      <c r="C5" t="s">
        <v>5</v>
      </c>
    </row>
    <row r="6" spans="1:3">
      <c r="A6">
        <f>HYPERLINK("https://bmsprod.service-now.com/nav_to.do?uri=%2Fkb_view.do%3Fsysparm_article%3DKB0029371%26sysparm_stack%3D%26sysparm_view%3D","InterAct: LatAm/Brazil: How to create new TOT")</f>
        <v>0</v>
      </c>
      <c r="B6">
        <v>0.275303065776825</v>
      </c>
      <c r="C6" t="s">
        <v>22</v>
      </c>
    </row>
    <row r="7" spans="1:3">
      <c r="A7">
        <f>HYPERLINK("https://bmsprod.service-now.com/nav_to.do?uri=%2Fkb_view.do%3Fsysparm_article%3DKB0026893%26sysparm_stack%3D%26sysparm_view%3D","INTERACT: APAC: Unable to find customer")</f>
        <v>0</v>
      </c>
      <c r="B7">
        <v>0.2661920785903931</v>
      </c>
      <c r="C7" t="s">
        <v>10</v>
      </c>
    </row>
    <row r="8" spans="1:3">
      <c r="A8">
        <f>HYPERLINK("https://bmsprod.service-now.com/nav_to.do?uri=%2Fkb_view.do%3Fsysparm_article%3DKB0029362%26sysparm_stack%3D%26sysparm_view%3D","INTERACT: APAC: Ticket Format")</f>
        <v>0</v>
      </c>
      <c r="B8">
        <v>0.2592980563640594</v>
      </c>
      <c r="C8" t="s">
        <v>23</v>
      </c>
    </row>
    <row r="9" spans="1:3">
      <c r="A9">
        <f>HYPERLINK("https://bmsprod.service-now.com/nav_to.do?uri=%2Fkb_view.do%3Fsysparm_article%3DKB0027868%26sysparm_stack%3D%26sysparm_view%3D","InterAct: APAC: How to Establish Customer Relationships")</f>
        <v>0</v>
      </c>
      <c r="B9">
        <v>0.2542120814323425</v>
      </c>
      <c r="C9" t="s">
        <v>6</v>
      </c>
    </row>
    <row r="10" spans="1:3">
      <c r="A10">
        <f>HYPERLINK("https://bmsprod.service-now.com/nav_to.do?uri=%2Fkb_view.do%3Fsysparm_article%3DKB0034016%26sysparm_stack%3D%26sysparm_view%3D","SHAREPOINT: AUSTRALIA: Sales Central General Information")</f>
        <v>0</v>
      </c>
      <c r="B10">
        <v>0.2541293799877167</v>
      </c>
      <c r="C10" t="s">
        <v>24</v>
      </c>
    </row>
    <row r="11" spans="1:3">
      <c r="A11">
        <f>HYPERLINK("https://bmsprod.service-now.com/nav_to.do?uri=%2Fkb_view.do%3Fsysparm_article%3DKB0026971%26sysparm_stack%3D%26sysparm_view%3D","INTERACT EMEA:  Delete or Change Time Off Territory (TOT)")</f>
        <v>0</v>
      </c>
      <c r="B11">
        <v>0.2530151009559631</v>
      </c>
      <c r="C1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HYPERLINK("https://bmsprod.service-now.com/nav_to.do?uri=%2Fkb_view.do%3Fsysparm_article%3DKB0028652%26sysparm_stack%3D%26sysparm_view%3D","InterAct: APAC: Cannot add addresses or primary workplace ")</f>
        <v>0</v>
      </c>
      <c r="B2">
        <v>0.5867048501968384</v>
      </c>
      <c r="C2" t="s">
        <v>26</v>
      </c>
    </row>
    <row r="3" spans="1:3">
      <c r="A3">
        <f>HYPERLINK("https://bmsprod.service-now.com/nav_to.do?uri=%2Fkb_view.do%3Fsysparm_article%3DKB0027199%26sysparm_stack%3D%26sysparm_view%3D","InterAct: APAC: Redirected while adding new customer")</f>
        <v>0</v>
      </c>
      <c r="B3">
        <v>0.4590283632278442</v>
      </c>
      <c r="C3" t="s">
        <v>27</v>
      </c>
    </row>
    <row r="4" spans="1:3">
      <c r="A4">
        <f>HYPERLINK("https://bmsprod.service-now.com/nav_to.do?uri=%2Fkb_view.do%3Fsysparm_article%3DKB0028653%26sysparm_stack%3D%26sysparm_view%3D","INTERACT: APAC: Changing primary workplace for a customer (PC)")</f>
        <v>0</v>
      </c>
      <c r="B4">
        <v>0.3617326021194458</v>
      </c>
      <c r="C4" t="s">
        <v>7</v>
      </c>
    </row>
    <row r="5" spans="1:3">
      <c r="A5">
        <f>HYPERLINK("https://bmsprod.service-now.com/nav_to.do?uri=%2Fkb_view.do%3Fsysparm_article%3DKB0028654%26sysparm_stack%3D%26sysparm_view%3D","INTERACT: APAC: Changing primary workplace for a customer (iPad)")</f>
        <v>0</v>
      </c>
      <c r="B5">
        <v>0.3477486371994019</v>
      </c>
      <c r="C5" t="s">
        <v>15</v>
      </c>
    </row>
    <row r="6" spans="1:3">
      <c r="A6">
        <f>HYPERLINK("https://bmsprod.service-now.com/nav_to.do?uri=%2Fkb_view.do%3Fsysparm_article%3DKB0028409%26sysparm_stack%3D%26sysparm_view%3D","InterAct: APAC: Customer List View not showing address")</f>
        <v>0</v>
      </c>
      <c r="B6">
        <v>0.3004731833934784</v>
      </c>
      <c r="C6" t="s">
        <v>4</v>
      </c>
    </row>
    <row r="7" spans="1:3">
      <c r="A7">
        <f>HYPERLINK("https://bmsprod.service-now.com/nav_to.do?uri=%2Fkb_view.do%3Fsysparm_article%3DKB0027868%26sysparm_stack%3D%26sysparm_view%3D","InterAct: APAC: How to Establish Customer Relationships")</f>
        <v>0</v>
      </c>
      <c r="B7">
        <v>0.2795999348163605</v>
      </c>
      <c r="C7" t="s">
        <v>6</v>
      </c>
    </row>
    <row r="8" spans="1:3">
      <c r="A8">
        <f>HYPERLINK("https://bmsprod.service-now.com/nav_to.do?uri=%2Fkb_view.do%3Fsysparm_article%3DKB0026896%26sysparm_stack%3D%26sysparm_view%3D","INTERACT: APAC: Submitting medical inquiries")</f>
        <v>0</v>
      </c>
      <c r="B8">
        <v>0.2697694003582001</v>
      </c>
      <c r="C8" t="s">
        <v>5</v>
      </c>
    </row>
    <row r="9" spans="1:3">
      <c r="A9">
        <f>HYPERLINK("https://bmsprod.service-now.com/nav_to.do?uri=%2Fkb_view.do%3Fsysparm_article%3DKB0028122%26sysparm_stack%3D%26sysparm_view%3D","InterAct: APAC: How to add Key Stakeholders (KAM)")</f>
        <v>0</v>
      </c>
      <c r="B9">
        <v>0.2625458240509033</v>
      </c>
      <c r="C9" t="s">
        <v>11</v>
      </c>
    </row>
    <row r="10" spans="1:3">
      <c r="A10">
        <f>HYPERLINK("https://bmsprod.service-now.com/nav_to.do?uri=%2Fkb_view.do%3Fsysparm_article%3DKB0027200%26sysparm_stack%3D%26sysparm_view%3D","InterAct: APAC: Information required to escalate tickets")</f>
        <v>0</v>
      </c>
      <c r="B10">
        <v>0.2606795132160187</v>
      </c>
      <c r="C10" t="s">
        <v>28</v>
      </c>
    </row>
    <row r="11" spans="1:3">
      <c r="A11">
        <f>HYPERLINK("https://bmsprod.service-now.com/nav_to.do?uri=%2Fkb_view.do%3Fsysparm_article%3DKB0029362%26sysparm_stack%3D%26sysparm_view%3D","INTERACT: APAC: Ticket Format")</f>
        <v>0</v>
      </c>
      <c r="B11">
        <v>0.2575587034225464</v>
      </c>
      <c r="C1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HYPERLINK("https://bmsprod.service-now.com/nav_to.do?uri=%2Fkb_view.do%3Fsysparm_article%3DKB0030292%26sysparm_stack%3D%26sysparm_view%3D","INTERACT APAC: Media not showing")</f>
        <v>0</v>
      </c>
      <c r="B2">
        <v>0.5593786239624023</v>
      </c>
      <c r="C2" t="s">
        <v>29</v>
      </c>
    </row>
    <row r="3" spans="1:3">
      <c r="A3">
        <f>HYPERLINK("https://bmsprod.service-now.com/nav_to.do?uri=%2Fkb_view.do%3Fsysparm_article%3DKB0027200%26sysparm_stack%3D%26sysparm_view%3D","InterAct: APAC: Information required to escalate tickets")</f>
        <v>0</v>
      </c>
      <c r="B3">
        <v>0.4117422997951508</v>
      </c>
      <c r="C3" t="s">
        <v>28</v>
      </c>
    </row>
    <row r="4" spans="1:3">
      <c r="A4">
        <f>HYPERLINK("https://bmsprod.service-now.com/nav_to.do?uri=%2Fkb_view.do%3Fsysparm_article%3DKB0034061%26sysparm_stack%3D%26sysparm_view%3D","INTERACT: APAC: Long Sync Times")</f>
        <v>0</v>
      </c>
      <c r="B4">
        <v>0.3926137089729309</v>
      </c>
      <c r="C4" t="s">
        <v>18</v>
      </c>
    </row>
    <row r="5" spans="1:3">
      <c r="A5">
        <f>HYPERLINK("https://bmsprod.service-now.com/nav_to.do?uri=%2Fkb_view.do%3Fsysparm_article%3DKB0026894%26sysparm_stack%3D%26sysparm_view%3D","InterAct: APAC: Time off territory (TOT)")</f>
        <v>0</v>
      </c>
      <c r="B5">
        <v>0.2952883839607239</v>
      </c>
      <c r="C5" t="s">
        <v>9</v>
      </c>
    </row>
    <row r="6" spans="1:3">
      <c r="A6">
        <f>HYPERLINK("https://bmsprod.service-now.com/nav_to.do?uri=%2Fkb_view.do%3Fsysparm_article%3DKB0027199%26sysparm_stack%3D%26sysparm_view%3D","InterAct: APAC: Redirected while adding new customer")</f>
        <v>0</v>
      </c>
      <c r="B6">
        <v>0.2836170792579651</v>
      </c>
      <c r="C6" t="s">
        <v>27</v>
      </c>
    </row>
    <row r="7" spans="1:3">
      <c r="A7">
        <f>HYPERLINK("https://bmsprod.service-now.com/nav_to.do?uri=%2Fkb_view.do%3Fsysparm_article%3DKB0026975%26sysparm_stack%3D%26sysparm_view%3D","INTERACT EMEA:  A window appears with message "An iRep update is required"")</f>
        <v>0</v>
      </c>
      <c r="B7">
        <v>0.2743889689445496</v>
      </c>
      <c r="C7" t="s">
        <v>30</v>
      </c>
    </row>
    <row r="8" spans="1:3">
      <c r="A8">
        <f>HYPERLINK("https://bmsprod.service-now.com/nav_to.do?uri=%2Fkb_view.do%3Fsysparm_article%3DKB0034016%26sysparm_stack%3D%26sysparm_view%3D","SHAREPOINT: AUSTRALIA: Sales Central General Information")</f>
        <v>0</v>
      </c>
      <c r="B8">
        <v>0.2720100283622742</v>
      </c>
      <c r="C8" t="s">
        <v>24</v>
      </c>
    </row>
    <row r="9" spans="1:3">
      <c r="A9">
        <f>HYPERLINK("https://bmsprod.service-now.com/nav_to.do?uri=%2Fkb_view.do%3Fsysparm_article%3DKB0036323%26sysparm_stack%3D%26sysparm_view%3D","INTERACT: AUSTRALIA: Unlocking Submitted Calls / Interactions")</f>
        <v>0</v>
      </c>
      <c r="B9">
        <v>0.2711908221244812</v>
      </c>
      <c r="C9" t="s">
        <v>21</v>
      </c>
    </row>
    <row r="10" spans="1:3">
      <c r="A10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10">
        <v>0.259876012802124</v>
      </c>
      <c r="C10" t="s">
        <v>31</v>
      </c>
    </row>
    <row r="11" spans="1:3">
      <c r="A11">
        <f>HYPERLINK("https://bmsprod.service-now.com/nav_to.do?uri=%2Fkb_view.do%3Fsysparm_article%3DKB0029705%26sysparm_stack%3D%26sysparm_view%3D","VEEVA: APAC/TW: Parent Article")</f>
        <v>0</v>
      </c>
      <c r="B11">
        <v>0.2567414939403534</v>
      </c>
      <c r="C1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5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HYPERLINK("https://bmsprod.service-now.com/nav_to.do?uri=%2Fkb_view.do%3Fsysparm_article%3DKB0030379%26sysparm_stack%3D%26sysparm_view%3D","INTERACT APAC: Full Sandbox/Admin account Login Issues")</f>
        <v>0</v>
      </c>
      <c r="B2">
        <v>0.6803607940673828</v>
      </c>
      <c r="C2" t="s">
        <v>33</v>
      </c>
    </row>
    <row r="3" spans="1:3">
      <c r="A3">
        <f>HYPERLINK("https://bmsprod.service-now.com/nav_to.do?uri=%2Fkb_view.do%3Fsysparm_article%3DKB0027200%26sysparm_stack%3D%26sysparm_view%3D","InterAct: APAC: Information required to escalate tickets")</f>
        <v>0</v>
      </c>
      <c r="B3">
        <v>0.3046813011169434</v>
      </c>
      <c r="C3" t="s">
        <v>28</v>
      </c>
    </row>
    <row r="4" spans="1:3">
      <c r="A4">
        <f>HYPERLINK("https://bmsprod.service-now.com/nav_to.do?uri=%2Fkb_view.do%3Fsysparm_article%3DKB0029362%26sysparm_stack%3D%26sysparm_view%3D","INTERACT: APAC: Ticket Format")</f>
        <v>0</v>
      </c>
      <c r="B4">
        <v>0.2446377724409103</v>
      </c>
      <c r="C4" t="s">
        <v>23</v>
      </c>
    </row>
    <row r="5" spans="1:3">
      <c r="A5">
        <f>HYPERLINK("https://bmsprod.service-now.com/nav_to.do?uri=%2Fkb_view.do%3Fsysparm_article%3DKB0031258%26sysparm_stack%3D%26sysparm_view%3D","FRESCO: Escalation process for Compliance Dashboard")</f>
        <v>0</v>
      </c>
      <c r="B5">
        <v>0.2333780974149704</v>
      </c>
      <c r="C5" t="s">
        <v>34</v>
      </c>
    </row>
    <row r="6" spans="1:3">
      <c r="A6">
        <f>HYPERLINK("https://bmsprod.service-now.com/nav_to.do?uri=%2Fkb_view.do%3Fsysparm_article%3DKB0029046%26sysparm_stack%3D%26sysparm_view%3D","InterAct: Unlock account")</f>
        <v>0</v>
      </c>
      <c r="B6">
        <v>0.2316828072071075</v>
      </c>
      <c r="C6" t="s">
        <v>35</v>
      </c>
    </row>
    <row r="7" spans="1:3">
      <c r="A7">
        <f>HYPERLINK("https://bmsprod.service-now.com/nav_to.do?uri=%2Fkb_view.do%3Fsysparm_article%3DKB0033415%26sysparm_stack%3D%26sysparm_view%3D","INTERACT: APAC: Inactive user profile")</f>
        <v>0</v>
      </c>
      <c r="B7">
        <v>0.224206417798996</v>
      </c>
      <c r="C7" t="s">
        <v>36</v>
      </c>
    </row>
    <row r="8" spans="1:3">
      <c r="A8">
        <f>HYPERLINK("https://bmsprod.service-now.com/nav_to.do?uri=%2Fkb_view.do%3Fsysparm_article%3DKB0032865%26sysparm_stack%3D%26sysparm_view%3D","NEO: FRANCE: Password Reset Process")</f>
        <v>0</v>
      </c>
      <c r="B8">
        <v>0.2215562611818314</v>
      </c>
      <c r="C8" t="s">
        <v>37</v>
      </c>
    </row>
    <row r="9" spans="1:3">
      <c r="A9">
        <f>HYPERLINK("https://bmsprod.service-now.com/nav_to.do?uri=%2Fkb_view.do%3Fsysparm_article%3DKB0040665%26sysparm_stack%3D%26sysparm_view%3D","Password Management: Business Partner Password Reset")</f>
        <v>0</v>
      </c>
      <c r="B9">
        <v>0.2215533703565598</v>
      </c>
      <c r="C9" t="s">
        <v>38</v>
      </c>
    </row>
    <row r="10" spans="1:3">
      <c r="A10">
        <f>HYPERLINK("https://bmsprod.service-now.com/nav_to.do?uri=%2Fkb_view.do%3Fsysparm_article%3DKB0026144%26sysparm_stack%3D%26sysparm_view%3D","MI Portal: Australia: MI Portal support")</f>
        <v>0</v>
      </c>
      <c r="B10">
        <v>0.2183888256549835</v>
      </c>
      <c r="C10" t="s">
        <v>39</v>
      </c>
    </row>
    <row r="11" spans="1:3">
      <c r="A11">
        <f>HYPERLINK("https://bmsprod.service-now.com/nav_to.do?uri=%2Fkb_view.do%3Fsysparm_article%3DKB0029705%26sysparm_stack%3D%26sysparm_view%3D","VEEVA: APAC/TW: Parent Article")</f>
        <v>0</v>
      </c>
      <c r="B11">
        <v>0.2160096764564514</v>
      </c>
      <c r="C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HYPERLINK("https://bmsprod.service-now.com/nav_to.do?uri=%2Fkb_view.do%3Fsysparm_article%3DKB0029362%26sysparm_stack%3D%26sysparm_view%3D","INTERACT: APAC: Ticket Format")</f>
        <v>0</v>
      </c>
      <c r="B2">
        <v>0.7080345153808594</v>
      </c>
      <c r="C2" t="s">
        <v>23</v>
      </c>
    </row>
    <row r="3" spans="1:3">
      <c r="A3">
        <f>HYPERLINK("https://bmsprod.service-now.com/nav_to.do?uri=%2Fkb_view.do%3Fsysparm_article%3DKB0028654%26sysparm_stack%3D%26sysparm_view%3D","INTERACT: APAC: Changing primary workplace for a customer (iPad)")</f>
        <v>0</v>
      </c>
      <c r="B3">
        <v>0.2860116958618164</v>
      </c>
      <c r="C3" t="s">
        <v>15</v>
      </c>
    </row>
    <row r="4" spans="1:3">
      <c r="A4">
        <f>HYPERLINK("https://bmsprod.service-now.com/nav_to.do?uri=%2Fkb_view.do%3Fsysparm_article%3DKB0026894%26sysparm_stack%3D%26sysparm_view%3D","InterAct: APAC: Time off territory (TOT)")</f>
        <v>0</v>
      </c>
      <c r="B4">
        <v>0.2822786569595337</v>
      </c>
      <c r="C4" t="s">
        <v>9</v>
      </c>
    </row>
    <row r="5" spans="1:3">
      <c r="A5">
        <f>HYPERLINK("https://bmsprod.service-now.com/nav_to.do?uri=%2Fkb_view.do%3Fsysparm_article%3DKB0036323%26sysparm_stack%3D%26sysparm_view%3D","INTERACT: AUSTRALIA: Unlocking Submitted Calls / Interactions")</f>
        <v>0</v>
      </c>
      <c r="B5">
        <v>0.2749203741550446</v>
      </c>
      <c r="C5" t="s">
        <v>21</v>
      </c>
    </row>
    <row r="6" spans="1:3">
      <c r="A6">
        <f>HYPERLINK("https://bmsprod.service-now.com/nav_to.do?uri=%2Fkb_view.do%3Fsysparm_article%3DKB0028653%26sysparm_stack%3D%26sysparm_view%3D","INTERACT: APAC: Changing primary workplace for a customer (PC)")</f>
        <v>0</v>
      </c>
      <c r="B6">
        <v>0.2678542733192444</v>
      </c>
      <c r="C6" t="s">
        <v>7</v>
      </c>
    </row>
    <row r="7" spans="1:3">
      <c r="A7">
        <f>HYPERLINK("https://bmsprod.service-now.com/nav_to.do?uri=%2Fkb_view.do%3Fsysparm_article%3DKB0029705%26sysparm_stack%3D%26sysparm_view%3D","VEEVA: APAC/TW: Parent Article")</f>
        <v>0</v>
      </c>
      <c r="B7">
        <v>0.2672276794910431</v>
      </c>
      <c r="C7" t="s">
        <v>32</v>
      </c>
    </row>
    <row r="8" spans="1:3">
      <c r="A8">
        <f>HYPERLINK("https://bmsprod.service-now.com/nav_to.do?uri=%2Fkb_view.do%3Fsysparm_article%3DKB0030379%26sysparm_stack%3D%26sysparm_view%3D","INTERACT APAC: Full Sandbox/Admin account Login Issues")</f>
        <v>0</v>
      </c>
      <c r="B8">
        <v>0.2656594216823578</v>
      </c>
      <c r="C8" t="s">
        <v>33</v>
      </c>
    </row>
    <row r="9" spans="1:3">
      <c r="A9">
        <f>HYPERLINK("https://bmsprod.service-now.com/nav_to.do?uri=%2Fkb_view.do%3Fsysparm_article%3DKB0027199%26sysparm_stack%3D%26sysparm_view%3D","InterAct: APAC: Redirected while adding new customer")</f>
        <v>0</v>
      </c>
      <c r="B9">
        <v>0.2649855613708496</v>
      </c>
      <c r="C9" t="s">
        <v>27</v>
      </c>
    </row>
    <row r="10" spans="1:3">
      <c r="A10">
        <f>HYPERLINK("https://bmsprod.service-now.com/nav_to.do?uri=%2Fkb_view.do%3Fsysparm_article%3DKB0026893%26sysparm_stack%3D%26sysparm_view%3D","INTERACT: APAC: Unable to find customer")</f>
        <v>0</v>
      </c>
      <c r="B10">
        <v>0.2568343281745911</v>
      </c>
      <c r="C10" t="s">
        <v>10</v>
      </c>
    </row>
    <row r="11" spans="1:3">
      <c r="A11">
        <f>HYPERLINK("https://bmsprod.service-now.com/nav_to.do?uri=%2Fkb_view.do%3Fsysparm_article%3DKB0026896%26sysparm_stack%3D%26sysparm_view%3D","INTERACT: APAC: Submitting medical inquiries")</f>
        <v>0</v>
      </c>
      <c r="B11">
        <v>0.2555772066116333</v>
      </c>
      <c r="C1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HYPERLINK("https://bmsprod.service-now.com/nav_to.do?uri=%2Fkb_view.do%3Fsysparm_article%3DKB0030369%26sysparm_stack%3D%26sysparm_view%3D","Interact: HK/TW/SG/IN: Process of requesting Veeva Account for TW/HK/SG/IN users")</f>
        <v>0</v>
      </c>
      <c r="B2">
        <v>0.6223824024200439</v>
      </c>
      <c r="C2" t="s">
        <v>40</v>
      </c>
    </row>
    <row r="3" spans="1:3">
      <c r="A3">
        <f>HYPERLINK("https://bmsprod.service-now.com/nav_to.do?uri=%2Fkb_view.do%3Fsysparm_article%3DKB0029705%26sysparm_stack%3D%26sysparm_view%3D","VEEVA: APAC/TW: Parent Article")</f>
        <v>0</v>
      </c>
      <c r="B3">
        <v>0.3273934721946716</v>
      </c>
      <c r="C3" t="s">
        <v>32</v>
      </c>
    </row>
    <row r="4" spans="1:3">
      <c r="A4">
        <f>HYPERLINK("https://bmsprod.service-now.com/nav_to.do?uri=%2Fkb_view.do%3Fsysparm_article%3DKB0027200%26sysparm_stack%3D%26sysparm_view%3D","InterAct: APAC: Information required to escalate tickets")</f>
        <v>0</v>
      </c>
      <c r="B4">
        <v>0.3249523639678955</v>
      </c>
      <c r="C4" t="s">
        <v>28</v>
      </c>
    </row>
    <row r="5" spans="1:3">
      <c r="A5">
        <f>HYPERLINK("https://bmsprod.service-now.com/nav_to.do?uri=%2Fkb_view.do%3Fsysparm_article%3DKB0028654%26sysparm_stack%3D%26sysparm_view%3D","INTERACT: APAC: Changing primary workplace for a customer (iPad)")</f>
        <v>0</v>
      </c>
      <c r="B5">
        <v>0.2895578742027283</v>
      </c>
      <c r="C5" t="s">
        <v>15</v>
      </c>
    </row>
    <row r="6" spans="1:3">
      <c r="A6">
        <f>HYPERLINK("https://bmsprod.service-now.com/nav_to.do?uri=%2Fkb_view.do%3Fsysparm_article%3DKB0036151%26sysparm_stack%3D%26sysparm_view%3D","ESETUP:  Automation failure  within an esetup for Interact Territory eSetups")</f>
        <v>0</v>
      </c>
      <c r="B6">
        <v>0.2671412825584412</v>
      </c>
      <c r="C6" t="s">
        <v>41</v>
      </c>
    </row>
    <row r="7" spans="1:3">
      <c r="A7">
        <f>HYPERLINK("https://bmsprod.service-now.com/nav_to.do?uri=%2Fkb_view.do%3Fsysparm_article%3DKB0028122%26sysparm_stack%3D%26sysparm_view%3D","InterAct: APAC: How to add Key Stakeholders (KAM)")</f>
        <v>0</v>
      </c>
      <c r="B7">
        <v>0.2593817710876465</v>
      </c>
      <c r="C7" t="s">
        <v>11</v>
      </c>
    </row>
    <row r="8" spans="1:3">
      <c r="A8">
        <f>HYPERLINK("https://bmsprod.service-now.com/nav_to.do?uri=%2Fkb_view.do%3Fsysparm_article%3DKB0026896%26sysparm_stack%3D%26sysparm_view%3D","INTERACT: APAC: Submitting medical inquiries")</f>
        <v>0</v>
      </c>
      <c r="B8">
        <v>0.2522035837173462</v>
      </c>
      <c r="C8" t="s">
        <v>5</v>
      </c>
    </row>
    <row r="9" spans="1:3">
      <c r="A9">
        <f>HYPERLINK("https://bmsprod.service-now.com/nav_to.do?uri=%2Fkb_view.do%3Fsysparm_article%3DKB0029362%26sysparm_stack%3D%26sysparm_view%3D","INTERACT: APAC: Ticket Format")</f>
        <v>0</v>
      </c>
      <c r="B9">
        <v>0.2466364651918411</v>
      </c>
      <c r="C9" t="s">
        <v>23</v>
      </c>
    </row>
    <row r="10" spans="1:3">
      <c r="A10">
        <f>HYPERLINK("https://bmsprod.service-now.com/nav_to.do?uri=%2Fkb_view.do%3Fsysparm_article%3DKB0027868%26sysparm_stack%3D%26sysparm_view%3D","InterAct: APAC: How to Establish Customer Relationships")</f>
        <v>0</v>
      </c>
      <c r="B10">
        <v>0.2457661926746368</v>
      </c>
      <c r="C10" t="s">
        <v>6</v>
      </c>
    </row>
    <row r="11" spans="1:3">
      <c r="A11">
        <f>HYPERLINK("https://bmsprod.service-now.com/nav_to.do?uri=%2Fkb_view.do%3Fsysparm_article%3DKB0027199%26sysparm_stack%3D%26sysparm_view%3D","InterAct: APAC: Redirected while adding new customer")</f>
        <v>0</v>
      </c>
      <c r="B11">
        <v>0.2410604804754257</v>
      </c>
      <c r="C1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HYPERLINK("https://bmsprod.service-now.com/nav_to.do?uri=%2Fkb_view.do%3Fsysparm_article%3DKB0028653%26sysparm_stack%3D%26sysparm_view%3D","INTERACT: APAC: Changing primary workplace for a customer (PC)")</f>
        <v>0</v>
      </c>
      <c r="B2">
        <v>0.6660536527633667</v>
      </c>
      <c r="C2" t="s">
        <v>7</v>
      </c>
    </row>
    <row r="3" spans="1:3">
      <c r="A3">
        <f>HYPERLINK("https://bmsprod.service-now.com/nav_to.do?uri=%2Fkb_view.do%3Fsysparm_article%3DKB0028654%26sysparm_stack%3D%26sysparm_view%3D","INTERACT: APAC: Changing primary workplace for a customer (iPad)")</f>
        <v>0</v>
      </c>
      <c r="B3">
        <v>0.5375387668609619</v>
      </c>
      <c r="C3" t="s">
        <v>15</v>
      </c>
    </row>
    <row r="4" spans="1:3">
      <c r="A4">
        <f>HYPERLINK("https://bmsprod.service-now.com/nav_to.do?uri=%2Fkb_view.do%3Fsysparm_article%3DKB0028652%26sysparm_stack%3D%26sysparm_view%3D","InterAct: APAC: Cannot add addresses or primary workplace ")</f>
        <v>0</v>
      </c>
      <c r="B4">
        <v>0.3845876753330231</v>
      </c>
      <c r="C4" t="s">
        <v>26</v>
      </c>
    </row>
    <row r="5" spans="1:3">
      <c r="A5">
        <f>HYPERLINK("https://bmsprod.service-now.com/nav_to.do?uri=%2Fkb_view.do%3Fsysparm_article%3DKB0027199%26sysparm_stack%3D%26sysparm_view%3D","InterAct: APAC: Redirected while adding new customer")</f>
        <v>0</v>
      </c>
      <c r="B5">
        <v>0.3586825132369995</v>
      </c>
      <c r="C5" t="s">
        <v>27</v>
      </c>
    </row>
    <row r="6" spans="1:3">
      <c r="A6">
        <f>HYPERLINK("https://bmsprod.service-now.com/nav_to.do?uri=%2Fkb_view.do%3Fsysparm_article%3DKB0028409%26sysparm_stack%3D%26sysparm_view%3D","InterAct: APAC: Customer List View not showing address")</f>
        <v>0</v>
      </c>
      <c r="B6">
        <v>0.3496392369270325</v>
      </c>
      <c r="C6" t="s">
        <v>4</v>
      </c>
    </row>
    <row r="7" spans="1:3">
      <c r="A7">
        <f>HYPERLINK("https://bmsprod.service-now.com/nav_to.do?uri=%2Fkb_view.do%3Fsysparm_article%3DKB0028465%26sysparm_stack%3D%26sysparm_view%3D","INTERACT: AUSTRALIA: Unable to submit an interaction with samples")</f>
        <v>0</v>
      </c>
      <c r="B7">
        <v>0.3409124910831451</v>
      </c>
      <c r="C7" t="s">
        <v>42</v>
      </c>
    </row>
    <row r="8" spans="1:3">
      <c r="A8">
        <f>HYPERLINK("https://bmsprod.service-now.com/nav_to.do?uri=%2Fkb_view.do%3Fsysparm_article%3DKB0028122%26sysparm_stack%3D%26sysparm_view%3D","InterAct: APAC: How to add Key Stakeholders (KAM)")</f>
        <v>0</v>
      </c>
      <c r="B8">
        <v>0.3188079595565796</v>
      </c>
      <c r="C8" t="s">
        <v>11</v>
      </c>
    </row>
    <row r="9" spans="1:3">
      <c r="A9">
        <f>HYPERLINK("https://bmsprod.service-now.com/nav_to.do?uri=%2Fkb_view.do%3Fsysparm_article%3DKB0027868%26sysparm_stack%3D%26sysparm_view%3D","InterAct: APAC: How to Establish Customer Relationships")</f>
        <v>0</v>
      </c>
      <c r="B9">
        <v>0.3029156625270844</v>
      </c>
      <c r="C9" t="s">
        <v>6</v>
      </c>
    </row>
    <row r="10" spans="1:3">
      <c r="A10">
        <f>HYPERLINK("https://bmsprod.service-now.com/nav_to.do?uri=%2Fkb_view.do%3Fsysparm_article%3DKB0026896%26sysparm_stack%3D%26sysparm_view%3D","INTERACT: APAC: Submitting medical inquiries")</f>
        <v>0</v>
      </c>
      <c r="B10">
        <v>0.2691184282302856</v>
      </c>
      <c r="C10" t="s">
        <v>5</v>
      </c>
    </row>
    <row r="11" spans="1:3">
      <c r="A11">
        <f>HYPERLINK("https://bmsprod.service-now.com/nav_to.do?uri=%2Fkb_view.do%3Fsysparm_article%3DKB0026967%26sysparm_stack%3D%26sysparm_view%3D","INTERACT EMEA:  Account not found in My Customers")</f>
        <v>0</v>
      </c>
      <c r="B11">
        <v>0.2679978013038635</v>
      </c>
      <c r="C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KB0026781</vt:lpstr>
      <vt:lpstr>KB0044997</vt:lpstr>
      <vt:lpstr>KB0026894</vt:lpstr>
      <vt:lpstr>KB0028652</vt:lpstr>
      <vt:lpstr>KB0030292</vt:lpstr>
      <vt:lpstr>KB0030379</vt:lpstr>
      <vt:lpstr>KB0029362</vt:lpstr>
      <vt:lpstr>KB0030369</vt:lpstr>
      <vt:lpstr>KB0028653</vt:lpstr>
      <vt:lpstr>KB0071415</vt:lpstr>
      <vt:lpstr>KB0026891</vt:lpstr>
      <vt:lpstr>KB0034061</vt:lpstr>
      <vt:lpstr>KB0027868</vt:lpstr>
      <vt:lpstr>KB0028121</vt:lpstr>
      <vt:lpstr>KB0027200</vt:lpstr>
      <vt:lpstr>KB0026897</vt:lpstr>
      <vt:lpstr>KB0029046</vt:lpstr>
      <vt:lpstr>KB0028122</vt:lpstr>
      <vt:lpstr>KB0028654</vt:lpstr>
      <vt:lpstr>KB0026893</vt:lpstr>
      <vt:lpstr>KB0028409</vt:lpstr>
      <vt:lpstr>KB0029705</vt:lpstr>
      <vt:lpstr>KB0028465</vt:lpstr>
      <vt:lpstr>KB0026768</vt:lpstr>
      <vt:lpstr>KB0027199</vt:lpstr>
      <vt:lpstr>KB0026896</vt:lpstr>
      <vt:lpstr>KB0030739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2019-04-24T16:16:55Z</dcterms:created>
  <dcterms:modified xsi:type="dcterms:W3CDTF">2019-04-24T16:16:55Z</dcterms:modified>
</cp:coreProperties>
</file>