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8aad60ffa90d69f/Desktop/excel assignment/"/>
    </mc:Choice>
  </mc:AlternateContent>
  <xr:revisionPtr revIDLastSave="0" documentId="8_{19E745E7-91AD-4F24-97EE-D77A778BD293}" xr6:coauthVersionLast="47" xr6:coauthVersionMax="47" xr10:uidLastSave="{00000000-0000-0000-0000-000000000000}"/>
  <bookViews>
    <workbookView xWindow="2544" yWindow="2544" windowWidth="17280" windowHeight="8880" activeTab="2" xr2:uid="{9F02F463-577B-42D0-A27C-65561A58D602}"/>
  </bookViews>
  <sheets>
    <sheet name="Sheet3" sheetId="3" r:id="rId1"/>
    <sheet name="Sheet1" sheetId="1" r:id="rId2"/>
    <sheet name="Sheet2" sheetId="2" r:id="rId3"/>
  </sheets>
  <definedNames>
    <definedName name="Slicer_NAME">#N/A</definedName>
  </definedNames>
  <calcPr calcId="191029"/>
  <pivotCaches>
    <pivotCache cacheId="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J4" i="1"/>
  <c r="J5" i="1"/>
  <c r="J6" i="1"/>
  <c r="J7" i="1"/>
  <c r="J8" i="1"/>
  <c r="J2" i="1"/>
  <c r="I8" i="1"/>
  <c r="I7" i="1"/>
  <c r="I5" i="1"/>
  <c r="I6" i="1"/>
  <c r="I4" i="1"/>
  <c r="I3" i="1"/>
  <c r="I2" i="1"/>
  <c r="S5" i="2"/>
  <c r="S6" i="2"/>
  <c r="S7" i="2"/>
  <c r="S8" i="2"/>
  <c r="S4" i="2"/>
  <c r="S2" i="2" a="1"/>
  <c r="S2" i="2" s="1"/>
  <c r="S3" i="2"/>
  <c r="R2" i="2" a="1"/>
  <c r="R2" i="2" s="1"/>
  <c r="Q2" i="2" a="1"/>
  <c r="Q2" i="2" s="1"/>
  <c r="P6" i="2"/>
  <c r="P3" i="2"/>
  <c r="P4" i="2"/>
  <c r="P5" i="2"/>
  <c r="P7" i="2"/>
  <c r="P8" i="2"/>
  <c r="P2" i="2"/>
  <c r="O4" i="2"/>
  <c r="O5" i="2"/>
  <c r="O6" i="2"/>
  <c r="O7" i="2"/>
  <c r="O8" i="2"/>
  <c r="O3" i="2"/>
  <c r="O2" i="2"/>
  <c r="N3" i="2"/>
  <c r="N4" i="2"/>
  <c r="N5" i="2"/>
  <c r="N6" i="2"/>
  <c r="N7" i="2"/>
  <c r="N8" i="2"/>
  <c r="N2" i="2"/>
  <c r="M3" i="2"/>
  <c r="M4" i="2"/>
  <c r="M5" i="2"/>
  <c r="M6" i="2"/>
  <c r="M7" i="2"/>
  <c r="M8" i="2"/>
  <c r="M2" i="2"/>
  <c r="L3" i="2"/>
  <c r="L4" i="2"/>
  <c r="L5" i="2"/>
  <c r="L6" i="2"/>
  <c r="L7" i="2"/>
  <c r="L8" i="2"/>
  <c r="L2" i="2"/>
  <c r="K5" i="2"/>
  <c r="K6" i="2"/>
  <c r="K7" i="2"/>
  <c r="K8" i="2"/>
  <c r="K4" i="2"/>
  <c r="K3" i="2"/>
  <c r="K2" i="2"/>
  <c r="J3" i="2"/>
  <c r="J4" i="2"/>
  <c r="J5" i="2"/>
  <c r="J6" i="2"/>
  <c r="J7" i="2"/>
  <c r="J8" i="2"/>
  <c r="J2" i="2"/>
  <c r="I3" i="2"/>
  <c r="I4" i="2"/>
  <c r="I5" i="2"/>
  <c r="I6" i="2"/>
  <c r="I7" i="2"/>
  <c r="I8" i="2"/>
  <c r="I2" i="2"/>
  <c r="H8" i="2"/>
  <c r="H7" i="2"/>
  <c r="H6" i="2"/>
  <c r="H5" i="2"/>
  <c r="H4" i="2"/>
  <c r="H3" i="2"/>
  <c r="H2" i="2"/>
  <c r="G3" i="2"/>
  <c r="G4" i="2"/>
  <c r="G5" i="2"/>
  <c r="G6" i="2"/>
  <c r="G7" i="2"/>
  <c r="G8" i="2"/>
  <c r="G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<sst xmlns="http://schemas.openxmlformats.org/spreadsheetml/2006/main" count="82" uniqueCount="61">
  <si>
    <t>NAME</t>
  </si>
  <si>
    <t>SURNAME</t>
  </si>
  <si>
    <t>MATHS</t>
  </si>
  <si>
    <t>ENGLISH</t>
  </si>
  <si>
    <t>HINDI</t>
  </si>
  <si>
    <t>GUJARATI</t>
  </si>
  <si>
    <t>SCIENCE</t>
  </si>
  <si>
    <t>SANSKRIT</t>
  </si>
  <si>
    <t>PRIYA</t>
  </si>
  <si>
    <t>PRITI</t>
  </si>
  <si>
    <t>PRITAM</t>
  </si>
  <si>
    <t>LURU</t>
  </si>
  <si>
    <t>VIVEK</t>
  </si>
  <si>
    <t>RUBI</t>
  </si>
  <si>
    <t>GUNJAN</t>
  </si>
  <si>
    <t>SINGH</t>
  </si>
  <si>
    <t>RAJPUT</t>
  </si>
  <si>
    <t>THAKUR</t>
  </si>
  <si>
    <t>UJAIN</t>
  </si>
  <si>
    <t>VLOOKUP</t>
  </si>
  <si>
    <t>HLOOKUP</t>
  </si>
  <si>
    <t>SUMIF</t>
  </si>
  <si>
    <t>SUM</t>
  </si>
  <si>
    <t>AVERAGE</t>
  </si>
  <si>
    <t>SUMIFS</t>
  </si>
  <si>
    <t>AVERAGEIF</t>
  </si>
  <si>
    <t>DATA1</t>
  </si>
  <si>
    <t>DATA2</t>
  </si>
  <si>
    <t>DATA3</t>
  </si>
  <si>
    <t>DATA4</t>
  </si>
  <si>
    <t>DATA5</t>
  </si>
  <si>
    <t>TOPS</t>
  </si>
  <si>
    <t>PUNE</t>
  </si>
  <si>
    <t>SURAT</t>
  </si>
  <si>
    <t>CHENNAI</t>
  </si>
  <si>
    <t>WEST</t>
  </si>
  <si>
    <t>EAST</t>
  </si>
  <si>
    <t>SOUTH</t>
  </si>
  <si>
    <t>NORTH</t>
  </si>
  <si>
    <t>AVERAGEIFS</t>
  </si>
  <si>
    <t>COUNT</t>
  </si>
  <si>
    <t>COUNTA</t>
  </si>
  <si>
    <t>COUNTBLANK</t>
  </si>
  <si>
    <t>DATA6</t>
  </si>
  <si>
    <t>CONCATE</t>
  </si>
  <si>
    <t>LEFT</t>
  </si>
  <si>
    <t>RIGHT</t>
  </si>
  <si>
    <t>TRIM</t>
  </si>
  <si>
    <t>CHE NNAI</t>
  </si>
  <si>
    <t>TO PS</t>
  </si>
  <si>
    <t>Row Labels</t>
  </si>
  <si>
    <t>Grand Total</t>
  </si>
  <si>
    <t>Sum of ENGLISH</t>
  </si>
  <si>
    <t>Sum of MATHS</t>
  </si>
  <si>
    <t>Sum of GUJARATI</t>
  </si>
  <si>
    <t>Sum of HINDI</t>
  </si>
  <si>
    <t>Sum of SCIENCE</t>
  </si>
  <si>
    <t>Sum of SANSKRIT</t>
  </si>
  <si>
    <t>Sum of HLOOKUP</t>
  </si>
  <si>
    <t>Sum of VLOOKUP</t>
  </si>
  <si>
    <t>XLOOKUP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</si>
</sst>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[SUMIF.xlsx]Sheet3!PivotTable1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732538179562998E-2"/>
          <c:y val="0.33257421272246451"/>
          <c:w val="0.55365322214470025"/>
          <c:h val="0.41669966112459006"/>
        </c:manualLayout>
      </c:layout>
      <c:barChart>
        <c:barDir val="col"/>
        <c:grouping val="stacked"/>
        <c:varyColors val="0"/>
        <c:ser>
          <c:idx val="0"/>
          <c:order val="0"/>
          <c:tx>
            <c:strRef>
              <c:f>Sheet3!$B$3</c:f>
              <c:strCache>
                <c:ptCount val="1"/>
                <c:pt idx="0">
                  <c:v>Sum of ENGLISH</c:v>
                </c:pt>
              </c:strCache>
            </c:strRef>
          </c:tx>
          <c:spPr>
            <a:solidFill>
              <a:schemeClr val="accent1"/>
            </a:solidFill>
            <a:ln>
              <a:noFill/>
            </a:ln>
            <a:effectLst/>
          </c:spPr>
          <c:invertIfNegative val="0"/>
          <c:cat>
            <c:strRef>
              <c:f>Sheet3!$A$4:$A$11</c:f>
              <c:strCache>
                <c:ptCount val="7"/>
                <c:pt idx="0">
                  <c:v>GUNJAN</c:v>
                </c:pt>
                <c:pt idx="1">
                  <c:v>LURU</c:v>
                </c:pt>
                <c:pt idx="2">
                  <c:v>PRITAM</c:v>
                </c:pt>
                <c:pt idx="3">
                  <c:v>PRITI</c:v>
                </c:pt>
                <c:pt idx="4">
                  <c:v>PRIYA</c:v>
                </c:pt>
                <c:pt idx="5">
                  <c:v>RUBI</c:v>
                </c:pt>
                <c:pt idx="6">
                  <c:v>VIVEK</c:v>
                </c:pt>
              </c:strCache>
            </c:strRef>
          </c:cat>
          <c:val>
            <c:numRef>
              <c:f>Sheet3!$B$4:$B$11</c:f>
              <c:numCache>
                <c:formatCode>General</c:formatCode>
                <c:ptCount val="7"/>
                <c:pt idx="0">
                  <c:v>68</c:v>
                </c:pt>
                <c:pt idx="1">
                  <c:v>71</c:v>
                </c:pt>
                <c:pt idx="2">
                  <c:v>60</c:v>
                </c:pt>
                <c:pt idx="3">
                  <c:v>72</c:v>
                </c:pt>
                <c:pt idx="4">
                  <c:v>70</c:v>
                </c:pt>
                <c:pt idx="5">
                  <c:v>63</c:v>
                </c:pt>
                <c:pt idx="6">
                  <c:v>61</c:v>
                </c:pt>
              </c:numCache>
            </c:numRef>
          </c:val>
          <c:extLst>
            <c:ext xmlns:c16="http://schemas.microsoft.com/office/drawing/2014/chart" uri="{C3380CC4-5D6E-409C-BE32-E72D297353CC}">
              <c16:uniqueId val="{00000000-D6AC-42FF-995C-F109B7BF3E27}"/>
            </c:ext>
          </c:extLst>
        </c:ser>
        <c:ser>
          <c:idx val="1"/>
          <c:order val="1"/>
          <c:tx>
            <c:strRef>
              <c:f>Sheet3!$C$3</c:f>
              <c:strCache>
                <c:ptCount val="1"/>
                <c:pt idx="0">
                  <c:v>Sum of MATHS</c:v>
                </c:pt>
              </c:strCache>
            </c:strRef>
          </c:tx>
          <c:spPr>
            <a:solidFill>
              <a:schemeClr val="accent2"/>
            </a:solidFill>
            <a:ln>
              <a:noFill/>
            </a:ln>
            <a:effectLst/>
          </c:spPr>
          <c:invertIfNegative val="0"/>
          <c:cat>
            <c:strRef>
              <c:f>Sheet3!$A$4:$A$11</c:f>
              <c:strCache>
                <c:ptCount val="7"/>
                <c:pt idx="0">
                  <c:v>GUNJAN</c:v>
                </c:pt>
                <c:pt idx="1">
                  <c:v>LURU</c:v>
                </c:pt>
                <c:pt idx="2">
                  <c:v>PRITAM</c:v>
                </c:pt>
                <c:pt idx="3">
                  <c:v>PRITI</c:v>
                </c:pt>
                <c:pt idx="4">
                  <c:v>PRIYA</c:v>
                </c:pt>
                <c:pt idx="5">
                  <c:v>RUBI</c:v>
                </c:pt>
                <c:pt idx="6">
                  <c:v>VIVEK</c:v>
                </c:pt>
              </c:strCache>
            </c:strRef>
          </c:cat>
          <c:val>
            <c:numRef>
              <c:f>Sheet3!$C$4:$C$11</c:f>
              <c:numCache>
                <c:formatCode>General</c:formatCode>
                <c:ptCount val="7"/>
                <c:pt idx="0">
                  <c:v>65</c:v>
                </c:pt>
                <c:pt idx="1">
                  <c:v>82</c:v>
                </c:pt>
                <c:pt idx="2">
                  <c:v>50</c:v>
                </c:pt>
                <c:pt idx="3">
                  <c:v>70</c:v>
                </c:pt>
                <c:pt idx="4">
                  <c:v>80</c:v>
                </c:pt>
                <c:pt idx="5">
                  <c:v>71</c:v>
                </c:pt>
                <c:pt idx="6">
                  <c:v>60</c:v>
                </c:pt>
              </c:numCache>
            </c:numRef>
          </c:val>
          <c:extLst>
            <c:ext xmlns:c16="http://schemas.microsoft.com/office/drawing/2014/chart" uri="{C3380CC4-5D6E-409C-BE32-E72D297353CC}">
              <c16:uniqueId val="{00000001-D6AC-42FF-995C-F109B7BF3E27}"/>
            </c:ext>
          </c:extLst>
        </c:ser>
        <c:ser>
          <c:idx val="2"/>
          <c:order val="2"/>
          <c:tx>
            <c:strRef>
              <c:f>Sheet3!$D$3</c:f>
              <c:strCache>
                <c:ptCount val="1"/>
                <c:pt idx="0">
                  <c:v>Sum of GUJARATI</c:v>
                </c:pt>
              </c:strCache>
            </c:strRef>
          </c:tx>
          <c:spPr>
            <a:solidFill>
              <a:schemeClr val="accent3"/>
            </a:solidFill>
            <a:ln>
              <a:noFill/>
            </a:ln>
            <a:effectLst/>
          </c:spPr>
          <c:invertIfNegative val="0"/>
          <c:cat>
            <c:strRef>
              <c:f>Sheet3!$A$4:$A$11</c:f>
              <c:strCache>
                <c:ptCount val="7"/>
                <c:pt idx="0">
                  <c:v>GUNJAN</c:v>
                </c:pt>
                <c:pt idx="1">
                  <c:v>LURU</c:v>
                </c:pt>
                <c:pt idx="2">
                  <c:v>PRITAM</c:v>
                </c:pt>
                <c:pt idx="3">
                  <c:v>PRITI</c:v>
                </c:pt>
                <c:pt idx="4">
                  <c:v>PRIYA</c:v>
                </c:pt>
                <c:pt idx="5">
                  <c:v>RUBI</c:v>
                </c:pt>
                <c:pt idx="6">
                  <c:v>VIVEK</c:v>
                </c:pt>
              </c:strCache>
            </c:strRef>
          </c:cat>
          <c:val>
            <c:numRef>
              <c:f>Sheet3!$D$4:$D$11</c:f>
              <c:numCache>
                <c:formatCode>General</c:formatCode>
                <c:ptCount val="7"/>
                <c:pt idx="0">
                  <c:v>76</c:v>
                </c:pt>
                <c:pt idx="1">
                  <c:v>98</c:v>
                </c:pt>
                <c:pt idx="2">
                  <c:v>87</c:v>
                </c:pt>
                <c:pt idx="3">
                  <c:v>76</c:v>
                </c:pt>
                <c:pt idx="4">
                  <c:v>56</c:v>
                </c:pt>
                <c:pt idx="5">
                  <c:v>45</c:v>
                </c:pt>
                <c:pt idx="6">
                  <c:v>67</c:v>
                </c:pt>
              </c:numCache>
            </c:numRef>
          </c:val>
          <c:extLst>
            <c:ext xmlns:c16="http://schemas.microsoft.com/office/drawing/2014/chart" uri="{C3380CC4-5D6E-409C-BE32-E72D297353CC}">
              <c16:uniqueId val="{00000002-D6AC-42FF-995C-F109B7BF3E27}"/>
            </c:ext>
          </c:extLst>
        </c:ser>
        <c:ser>
          <c:idx val="3"/>
          <c:order val="3"/>
          <c:tx>
            <c:strRef>
              <c:f>Sheet3!$E$3</c:f>
              <c:strCache>
                <c:ptCount val="1"/>
                <c:pt idx="0">
                  <c:v>Sum of HINDI</c:v>
                </c:pt>
              </c:strCache>
            </c:strRef>
          </c:tx>
          <c:spPr>
            <a:solidFill>
              <a:schemeClr val="accent4"/>
            </a:solidFill>
            <a:ln>
              <a:noFill/>
            </a:ln>
            <a:effectLst/>
          </c:spPr>
          <c:invertIfNegative val="0"/>
          <c:cat>
            <c:strRef>
              <c:f>Sheet3!$A$4:$A$11</c:f>
              <c:strCache>
                <c:ptCount val="7"/>
                <c:pt idx="0">
                  <c:v>GUNJAN</c:v>
                </c:pt>
                <c:pt idx="1">
                  <c:v>LURU</c:v>
                </c:pt>
                <c:pt idx="2">
                  <c:v>PRITAM</c:v>
                </c:pt>
                <c:pt idx="3">
                  <c:v>PRITI</c:v>
                </c:pt>
                <c:pt idx="4">
                  <c:v>PRIYA</c:v>
                </c:pt>
                <c:pt idx="5">
                  <c:v>RUBI</c:v>
                </c:pt>
                <c:pt idx="6">
                  <c:v>VIVEK</c:v>
                </c:pt>
              </c:strCache>
            </c:strRef>
          </c:cat>
          <c:val>
            <c:numRef>
              <c:f>Sheet3!$E$4:$E$11</c:f>
              <c:numCache>
                <c:formatCode>General</c:formatCode>
                <c:ptCount val="7"/>
                <c:pt idx="0">
                  <c:v>56</c:v>
                </c:pt>
                <c:pt idx="1">
                  <c:v>89</c:v>
                </c:pt>
                <c:pt idx="2">
                  <c:v>87</c:v>
                </c:pt>
                <c:pt idx="3">
                  <c:v>76</c:v>
                </c:pt>
                <c:pt idx="4">
                  <c:v>67</c:v>
                </c:pt>
                <c:pt idx="5">
                  <c:v>76</c:v>
                </c:pt>
                <c:pt idx="6">
                  <c:v>98</c:v>
                </c:pt>
              </c:numCache>
            </c:numRef>
          </c:val>
          <c:extLst>
            <c:ext xmlns:c16="http://schemas.microsoft.com/office/drawing/2014/chart" uri="{C3380CC4-5D6E-409C-BE32-E72D297353CC}">
              <c16:uniqueId val="{00000003-D6AC-42FF-995C-F109B7BF3E27}"/>
            </c:ext>
          </c:extLst>
        </c:ser>
        <c:ser>
          <c:idx val="4"/>
          <c:order val="4"/>
          <c:tx>
            <c:strRef>
              <c:f>Sheet3!$F$3</c:f>
              <c:strCache>
                <c:ptCount val="1"/>
                <c:pt idx="0">
                  <c:v>Sum of SCIENCE</c:v>
                </c:pt>
              </c:strCache>
            </c:strRef>
          </c:tx>
          <c:spPr>
            <a:solidFill>
              <a:schemeClr val="accent5"/>
            </a:solidFill>
            <a:ln>
              <a:noFill/>
            </a:ln>
            <a:effectLst/>
          </c:spPr>
          <c:invertIfNegative val="0"/>
          <c:cat>
            <c:strRef>
              <c:f>Sheet3!$A$4:$A$11</c:f>
              <c:strCache>
                <c:ptCount val="7"/>
                <c:pt idx="0">
                  <c:v>GUNJAN</c:v>
                </c:pt>
                <c:pt idx="1">
                  <c:v>LURU</c:v>
                </c:pt>
                <c:pt idx="2">
                  <c:v>PRITAM</c:v>
                </c:pt>
                <c:pt idx="3">
                  <c:v>PRITI</c:v>
                </c:pt>
                <c:pt idx="4">
                  <c:v>PRIYA</c:v>
                </c:pt>
                <c:pt idx="5">
                  <c:v>RUBI</c:v>
                </c:pt>
                <c:pt idx="6">
                  <c:v>VIVEK</c:v>
                </c:pt>
              </c:strCache>
            </c:strRef>
          </c:cat>
          <c:val>
            <c:numRef>
              <c:f>Sheet3!$F$4:$F$11</c:f>
              <c:numCache>
                <c:formatCode>General</c:formatCode>
                <c:ptCount val="7"/>
                <c:pt idx="0">
                  <c:v>67</c:v>
                </c:pt>
                <c:pt idx="1">
                  <c:v>87</c:v>
                </c:pt>
                <c:pt idx="2">
                  <c:v>98</c:v>
                </c:pt>
                <c:pt idx="3">
                  <c:v>87</c:v>
                </c:pt>
                <c:pt idx="4">
                  <c:v>76</c:v>
                </c:pt>
                <c:pt idx="5">
                  <c:v>54</c:v>
                </c:pt>
                <c:pt idx="6">
                  <c:v>65</c:v>
                </c:pt>
              </c:numCache>
            </c:numRef>
          </c:val>
          <c:extLst>
            <c:ext xmlns:c16="http://schemas.microsoft.com/office/drawing/2014/chart" uri="{C3380CC4-5D6E-409C-BE32-E72D297353CC}">
              <c16:uniqueId val="{00000004-D6AC-42FF-995C-F109B7BF3E27}"/>
            </c:ext>
          </c:extLst>
        </c:ser>
        <c:ser>
          <c:idx val="5"/>
          <c:order val="5"/>
          <c:tx>
            <c:strRef>
              <c:f>Sheet3!$G$3</c:f>
              <c:strCache>
                <c:ptCount val="1"/>
                <c:pt idx="0">
                  <c:v>Sum of SANSKRIT</c:v>
                </c:pt>
              </c:strCache>
            </c:strRef>
          </c:tx>
          <c:spPr>
            <a:solidFill>
              <a:schemeClr val="accent6"/>
            </a:solidFill>
            <a:ln>
              <a:noFill/>
            </a:ln>
            <a:effectLst/>
          </c:spPr>
          <c:invertIfNegative val="0"/>
          <c:cat>
            <c:strRef>
              <c:f>Sheet3!$A$4:$A$11</c:f>
              <c:strCache>
                <c:ptCount val="7"/>
                <c:pt idx="0">
                  <c:v>GUNJAN</c:v>
                </c:pt>
                <c:pt idx="1">
                  <c:v>LURU</c:v>
                </c:pt>
                <c:pt idx="2">
                  <c:v>PRITAM</c:v>
                </c:pt>
                <c:pt idx="3">
                  <c:v>PRITI</c:v>
                </c:pt>
                <c:pt idx="4">
                  <c:v>PRIYA</c:v>
                </c:pt>
                <c:pt idx="5">
                  <c:v>RUBI</c:v>
                </c:pt>
                <c:pt idx="6">
                  <c:v>VIVEK</c:v>
                </c:pt>
              </c:strCache>
            </c:strRef>
          </c:cat>
          <c:val>
            <c:numRef>
              <c:f>Sheet3!$G$4:$G$11</c:f>
              <c:numCache>
                <c:formatCode>General</c:formatCode>
                <c:ptCount val="7"/>
                <c:pt idx="0">
                  <c:v>67</c:v>
                </c:pt>
                <c:pt idx="1">
                  <c:v>78</c:v>
                </c:pt>
                <c:pt idx="2">
                  <c:v>58</c:v>
                </c:pt>
                <c:pt idx="3">
                  <c:v>56</c:v>
                </c:pt>
                <c:pt idx="4">
                  <c:v>55</c:v>
                </c:pt>
                <c:pt idx="5">
                  <c:v>67</c:v>
                </c:pt>
                <c:pt idx="6">
                  <c:v>78</c:v>
                </c:pt>
              </c:numCache>
            </c:numRef>
          </c:val>
          <c:extLst>
            <c:ext xmlns:c16="http://schemas.microsoft.com/office/drawing/2014/chart" uri="{C3380CC4-5D6E-409C-BE32-E72D297353CC}">
              <c16:uniqueId val="{00000005-D6AC-42FF-995C-F109B7BF3E27}"/>
            </c:ext>
          </c:extLst>
        </c:ser>
        <c:ser>
          <c:idx val="6"/>
          <c:order val="6"/>
          <c:tx>
            <c:strRef>
              <c:f>Sheet3!$H$3</c:f>
              <c:strCache>
                <c:ptCount val="1"/>
                <c:pt idx="0">
                  <c:v>Sum of HLOOKUP</c:v>
                </c:pt>
              </c:strCache>
            </c:strRef>
          </c:tx>
          <c:spPr>
            <a:solidFill>
              <a:schemeClr val="accent1">
                <a:lumMod val="60000"/>
              </a:schemeClr>
            </a:solidFill>
            <a:ln>
              <a:noFill/>
            </a:ln>
            <a:effectLst/>
          </c:spPr>
          <c:invertIfNegative val="0"/>
          <c:cat>
            <c:strRef>
              <c:f>Sheet3!$A$4:$A$11</c:f>
              <c:strCache>
                <c:ptCount val="7"/>
                <c:pt idx="0">
                  <c:v>GUNJAN</c:v>
                </c:pt>
                <c:pt idx="1">
                  <c:v>LURU</c:v>
                </c:pt>
                <c:pt idx="2">
                  <c:v>PRITAM</c:v>
                </c:pt>
                <c:pt idx="3">
                  <c:v>PRITI</c:v>
                </c:pt>
                <c:pt idx="4">
                  <c:v>PRIYA</c:v>
                </c:pt>
                <c:pt idx="5">
                  <c:v>RUBI</c:v>
                </c:pt>
                <c:pt idx="6">
                  <c:v>VIVEK</c:v>
                </c:pt>
              </c:strCache>
            </c:strRef>
          </c:cat>
          <c:val>
            <c:numRef>
              <c:f>Sheet3!$H$4:$H$11</c:f>
              <c:numCache>
                <c:formatCode>General</c:formatCode>
                <c:ptCount val="7"/>
                <c:pt idx="0">
                  <c:v>0</c:v>
                </c:pt>
                <c:pt idx="1">
                  <c:v>0</c:v>
                </c:pt>
                <c:pt idx="2">
                  <c:v>0</c:v>
                </c:pt>
                <c:pt idx="3">
                  <c:v>76</c:v>
                </c:pt>
                <c:pt idx="4">
                  <c:v>45</c:v>
                </c:pt>
                <c:pt idx="5">
                  <c:v>0</c:v>
                </c:pt>
                <c:pt idx="6">
                  <c:v>0</c:v>
                </c:pt>
              </c:numCache>
            </c:numRef>
          </c:val>
          <c:extLst>
            <c:ext xmlns:c16="http://schemas.microsoft.com/office/drawing/2014/chart" uri="{C3380CC4-5D6E-409C-BE32-E72D297353CC}">
              <c16:uniqueId val="{00000006-D6AC-42FF-995C-F109B7BF3E27}"/>
            </c:ext>
          </c:extLst>
        </c:ser>
        <c:ser>
          <c:idx val="7"/>
          <c:order val="7"/>
          <c:tx>
            <c:strRef>
              <c:f>Sheet3!$I$3</c:f>
              <c:strCache>
                <c:ptCount val="1"/>
                <c:pt idx="0">
                  <c:v>Sum of VLOOKUP</c:v>
                </c:pt>
              </c:strCache>
            </c:strRef>
          </c:tx>
          <c:spPr>
            <a:solidFill>
              <a:schemeClr val="accent2">
                <a:lumMod val="60000"/>
              </a:schemeClr>
            </a:solidFill>
            <a:ln>
              <a:noFill/>
            </a:ln>
            <a:effectLst/>
          </c:spPr>
          <c:invertIfNegative val="0"/>
          <c:cat>
            <c:strRef>
              <c:f>Sheet3!$A$4:$A$11</c:f>
              <c:strCache>
                <c:ptCount val="7"/>
                <c:pt idx="0">
                  <c:v>GUNJAN</c:v>
                </c:pt>
                <c:pt idx="1">
                  <c:v>LURU</c:v>
                </c:pt>
                <c:pt idx="2">
                  <c:v>PRITAM</c:v>
                </c:pt>
                <c:pt idx="3">
                  <c:v>PRITI</c:v>
                </c:pt>
                <c:pt idx="4">
                  <c:v>PRIYA</c:v>
                </c:pt>
                <c:pt idx="5">
                  <c:v>RUBI</c:v>
                </c:pt>
                <c:pt idx="6">
                  <c:v>VIVEK</c:v>
                </c:pt>
              </c:strCache>
            </c:strRef>
          </c:cat>
          <c:val>
            <c:numRef>
              <c:f>Sheet3!$I$4:$I$11</c:f>
              <c:numCache>
                <c:formatCode>General</c:formatCode>
                <c:ptCount val="7"/>
                <c:pt idx="0">
                  <c:v>67</c:v>
                </c:pt>
                <c:pt idx="1">
                  <c:v>54</c:v>
                </c:pt>
                <c:pt idx="2">
                  <c:v>67</c:v>
                </c:pt>
                <c:pt idx="3">
                  <c:v>76</c:v>
                </c:pt>
                <c:pt idx="4">
                  <c:v>98</c:v>
                </c:pt>
                <c:pt idx="5">
                  <c:v>67</c:v>
                </c:pt>
                <c:pt idx="6">
                  <c:v>67</c:v>
                </c:pt>
              </c:numCache>
            </c:numRef>
          </c:val>
          <c:extLst>
            <c:ext xmlns:c16="http://schemas.microsoft.com/office/drawing/2014/chart" uri="{C3380CC4-5D6E-409C-BE32-E72D297353CC}">
              <c16:uniqueId val="{00000007-D6AC-42FF-995C-F109B7BF3E27}"/>
            </c:ext>
          </c:extLst>
        </c:ser>
        <c:dLbls>
          <c:showLegendKey val="0"/>
          <c:showVal val="0"/>
          <c:showCatName val="0"/>
          <c:showSerName val="0"/>
          <c:showPercent val="0"/>
          <c:showBubbleSize val="0"/>
        </c:dLbls>
        <c:gapWidth val="150"/>
        <c:overlap val="100"/>
        <c:axId val="39778431"/>
        <c:axId val="1634814639"/>
      </c:barChart>
      <c:catAx>
        <c:axId val="3977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814639"/>
        <c:crosses val="autoZero"/>
        <c:auto val="1"/>
        <c:lblAlgn val="ctr"/>
        <c:lblOffset val="100"/>
        <c:noMultiLvlLbl val="0"/>
      </c:catAx>
      <c:valAx>
        <c:axId val="1634814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78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[SUMIF.xlsx]Sheet3!PivotTable1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s>
    <c:plotArea>
      <c:layout/>
      <c:pieChart>
        <c:varyColors val="1"/>
        <c:ser>
          <c:idx val="0"/>
          <c:order val="0"/>
          <c:tx>
            <c:strRef>
              <c:f>Sheet3!$B$3</c:f>
              <c:strCache>
                <c:ptCount val="1"/>
                <c:pt idx="0">
                  <c:v>Sum of ENGLISH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DC-41A3-98C7-6291E693CE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DC-41A3-98C7-6291E693CE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6DC-41A3-98C7-6291E693CE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6DC-41A3-98C7-6291E693CE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6DC-41A3-98C7-6291E693CE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6DC-41A3-98C7-6291E693CE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6DC-41A3-98C7-6291E693CED3}"/>
              </c:ext>
            </c:extLst>
          </c:dPt>
          <c:cat>
            <c:strRef>
              <c:f>Sheet3!$A$4:$A$11</c:f>
              <c:strCache>
                <c:ptCount val="7"/>
                <c:pt idx="0">
                  <c:v>GUNJAN</c:v>
                </c:pt>
                <c:pt idx="1">
                  <c:v>LURU</c:v>
                </c:pt>
                <c:pt idx="2">
                  <c:v>PRITAM</c:v>
                </c:pt>
                <c:pt idx="3">
                  <c:v>PRITI</c:v>
                </c:pt>
                <c:pt idx="4">
                  <c:v>PRIYA</c:v>
                </c:pt>
                <c:pt idx="5">
                  <c:v>RUBI</c:v>
                </c:pt>
                <c:pt idx="6">
                  <c:v>VIVEK</c:v>
                </c:pt>
              </c:strCache>
            </c:strRef>
          </c:cat>
          <c:val>
            <c:numRef>
              <c:f>Sheet3!$B$4:$B$11</c:f>
              <c:numCache>
                <c:formatCode>General</c:formatCode>
                <c:ptCount val="7"/>
                <c:pt idx="0">
                  <c:v>68</c:v>
                </c:pt>
                <c:pt idx="1">
                  <c:v>71</c:v>
                </c:pt>
                <c:pt idx="2">
                  <c:v>60</c:v>
                </c:pt>
                <c:pt idx="3">
                  <c:v>72</c:v>
                </c:pt>
                <c:pt idx="4">
                  <c:v>70</c:v>
                </c:pt>
                <c:pt idx="5">
                  <c:v>63</c:v>
                </c:pt>
                <c:pt idx="6">
                  <c:v>61</c:v>
                </c:pt>
              </c:numCache>
            </c:numRef>
          </c:val>
          <c:extLst>
            <c:ext xmlns:c16="http://schemas.microsoft.com/office/drawing/2014/chart" uri="{C3380CC4-5D6E-409C-BE32-E72D297353CC}">
              <c16:uniqueId val="{00000000-DEC4-4C81-B07F-B3A564E7F6F5}"/>
            </c:ext>
          </c:extLst>
        </c:ser>
        <c:ser>
          <c:idx val="1"/>
          <c:order val="1"/>
          <c:tx>
            <c:strRef>
              <c:f>Sheet3!$C$3</c:f>
              <c:strCache>
                <c:ptCount val="1"/>
                <c:pt idx="0">
                  <c:v>Sum of MATHS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F-36DC-41A3-98C7-6291E693CE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1-36DC-41A3-98C7-6291E693CE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3-36DC-41A3-98C7-6291E693CE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5-36DC-41A3-98C7-6291E693CE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7-36DC-41A3-98C7-6291E693CE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9-36DC-41A3-98C7-6291E693CE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B-36DC-41A3-98C7-6291E693CED3}"/>
              </c:ext>
            </c:extLst>
          </c:dPt>
          <c:cat>
            <c:strRef>
              <c:f>Sheet3!$A$4:$A$11</c:f>
              <c:strCache>
                <c:ptCount val="7"/>
                <c:pt idx="0">
                  <c:v>GUNJAN</c:v>
                </c:pt>
                <c:pt idx="1">
                  <c:v>LURU</c:v>
                </c:pt>
                <c:pt idx="2">
                  <c:v>PRITAM</c:v>
                </c:pt>
                <c:pt idx="3">
                  <c:v>PRITI</c:v>
                </c:pt>
                <c:pt idx="4">
                  <c:v>PRIYA</c:v>
                </c:pt>
                <c:pt idx="5">
                  <c:v>RUBI</c:v>
                </c:pt>
                <c:pt idx="6">
                  <c:v>VIVEK</c:v>
                </c:pt>
              </c:strCache>
            </c:strRef>
          </c:cat>
          <c:val>
            <c:numRef>
              <c:f>Sheet3!$C$4:$C$11</c:f>
              <c:numCache>
                <c:formatCode>General</c:formatCode>
                <c:ptCount val="7"/>
                <c:pt idx="0">
                  <c:v>65</c:v>
                </c:pt>
                <c:pt idx="1">
                  <c:v>82</c:v>
                </c:pt>
                <c:pt idx="2">
                  <c:v>50</c:v>
                </c:pt>
                <c:pt idx="3">
                  <c:v>70</c:v>
                </c:pt>
                <c:pt idx="4">
                  <c:v>80</c:v>
                </c:pt>
                <c:pt idx="5">
                  <c:v>71</c:v>
                </c:pt>
                <c:pt idx="6">
                  <c:v>60</c:v>
                </c:pt>
              </c:numCache>
            </c:numRef>
          </c:val>
          <c:extLst>
            <c:ext xmlns:c16="http://schemas.microsoft.com/office/drawing/2014/chart" uri="{C3380CC4-5D6E-409C-BE32-E72D297353CC}">
              <c16:uniqueId val="{00000001-DEC4-4C81-B07F-B3A564E7F6F5}"/>
            </c:ext>
          </c:extLst>
        </c:ser>
        <c:ser>
          <c:idx val="2"/>
          <c:order val="2"/>
          <c:tx>
            <c:strRef>
              <c:f>Sheet3!$D$3</c:f>
              <c:strCache>
                <c:ptCount val="1"/>
                <c:pt idx="0">
                  <c:v>Sum of GUJARATI</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D-36DC-41A3-98C7-6291E693CE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F-36DC-41A3-98C7-6291E693CE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1-36DC-41A3-98C7-6291E693CE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3-36DC-41A3-98C7-6291E693CE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5-36DC-41A3-98C7-6291E693CE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7-36DC-41A3-98C7-6291E693CE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9-36DC-41A3-98C7-6291E693CED3}"/>
              </c:ext>
            </c:extLst>
          </c:dPt>
          <c:cat>
            <c:strRef>
              <c:f>Sheet3!$A$4:$A$11</c:f>
              <c:strCache>
                <c:ptCount val="7"/>
                <c:pt idx="0">
                  <c:v>GUNJAN</c:v>
                </c:pt>
                <c:pt idx="1">
                  <c:v>LURU</c:v>
                </c:pt>
                <c:pt idx="2">
                  <c:v>PRITAM</c:v>
                </c:pt>
                <c:pt idx="3">
                  <c:v>PRITI</c:v>
                </c:pt>
                <c:pt idx="4">
                  <c:v>PRIYA</c:v>
                </c:pt>
                <c:pt idx="5">
                  <c:v>RUBI</c:v>
                </c:pt>
                <c:pt idx="6">
                  <c:v>VIVEK</c:v>
                </c:pt>
              </c:strCache>
            </c:strRef>
          </c:cat>
          <c:val>
            <c:numRef>
              <c:f>Sheet3!$D$4:$D$11</c:f>
              <c:numCache>
                <c:formatCode>General</c:formatCode>
                <c:ptCount val="7"/>
                <c:pt idx="0">
                  <c:v>76</c:v>
                </c:pt>
                <c:pt idx="1">
                  <c:v>98</c:v>
                </c:pt>
                <c:pt idx="2">
                  <c:v>87</c:v>
                </c:pt>
                <c:pt idx="3">
                  <c:v>76</c:v>
                </c:pt>
                <c:pt idx="4">
                  <c:v>56</c:v>
                </c:pt>
                <c:pt idx="5">
                  <c:v>45</c:v>
                </c:pt>
                <c:pt idx="6">
                  <c:v>67</c:v>
                </c:pt>
              </c:numCache>
            </c:numRef>
          </c:val>
          <c:extLst>
            <c:ext xmlns:c16="http://schemas.microsoft.com/office/drawing/2014/chart" uri="{C3380CC4-5D6E-409C-BE32-E72D297353CC}">
              <c16:uniqueId val="{00000002-DEC4-4C81-B07F-B3A564E7F6F5}"/>
            </c:ext>
          </c:extLst>
        </c:ser>
        <c:ser>
          <c:idx val="3"/>
          <c:order val="3"/>
          <c:tx>
            <c:strRef>
              <c:f>Sheet3!$E$3</c:f>
              <c:strCache>
                <c:ptCount val="1"/>
                <c:pt idx="0">
                  <c:v>Sum of HINDI</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B-36DC-41A3-98C7-6291E693CE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D-36DC-41A3-98C7-6291E693CE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F-36DC-41A3-98C7-6291E693CE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1-36DC-41A3-98C7-6291E693CE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3-36DC-41A3-98C7-6291E693CE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5-36DC-41A3-98C7-6291E693CE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7-36DC-41A3-98C7-6291E693CED3}"/>
              </c:ext>
            </c:extLst>
          </c:dPt>
          <c:cat>
            <c:strRef>
              <c:f>Sheet3!$A$4:$A$11</c:f>
              <c:strCache>
                <c:ptCount val="7"/>
                <c:pt idx="0">
                  <c:v>GUNJAN</c:v>
                </c:pt>
                <c:pt idx="1">
                  <c:v>LURU</c:v>
                </c:pt>
                <c:pt idx="2">
                  <c:v>PRITAM</c:v>
                </c:pt>
                <c:pt idx="3">
                  <c:v>PRITI</c:v>
                </c:pt>
                <c:pt idx="4">
                  <c:v>PRIYA</c:v>
                </c:pt>
                <c:pt idx="5">
                  <c:v>RUBI</c:v>
                </c:pt>
                <c:pt idx="6">
                  <c:v>VIVEK</c:v>
                </c:pt>
              </c:strCache>
            </c:strRef>
          </c:cat>
          <c:val>
            <c:numRef>
              <c:f>Sheet3!$E$4:$E$11</c:f>
              <c:numCache>
                <c:formatCode>General</c:formatCode>
                <c:ptCount val="7"/>
                <c:pt idx="0">
                  <c:v>56</c:v>
                </c:pt>
                <c:pt idx="1">
                  <c:v>89</c:v>
                </c:pt>
                <c:pt idx="2">
                  <c:v>87</c:v>
                </c:pt>
                <c:pt idx="3">
                  <c:v>76</c:v>
                </c:pt>
                <c:pt idx="4">
                  <c:v>67</c:v>
                </c:pt>
                <c:pt idx="5">
                  <c:v>76</c:v>
                </c:pt>
                <c:pt idx="6">
                  <c:v>98</c:v>
                </c:pt>
              </c:numCache>
            </c:numRef>
          </c:val>
          <c:extLst>
            <c:ext xmlns:c16="http://schemas.microsoft.com/office/drawing/2014/chart" uri="{C3380CC4-5D6E-409C-BE32-E72D297353CC}">
              <c16:uniqueId val="{00000003-DEC4-4C81-B07F-B3A564E7F6F5}"/>
            </c:ext>
          </c:extLst>
        </c:ser>
        <c:ser>
          <c:idx val="4"/>
          <c:order val="4"/>
          <c:tx>
            <c:strRef>
              <c:f>Sheet3!$F$3</c:f>
              <c:strCache>
                <c:ptCount val="1"/>
                <c:pt idx="0">
                  <c:v>Sum of SCIENCE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9-36DC-41A3-98C7-6291E693CE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B-36DC-41A3-98C7-6291E693CE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D-36DC-41A3-98C7-6291E693CE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F-36DC-41A3-98C7-6291E693CE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1-36DC-41A3-98C7-6291E693CE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3-36DC-41A3-98C7-6291E693CE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5-36DC-41A3-98C7-6291E693CED3}"/>
              </c:ext>
            </c:extLst>
          </c:dPt>
          <c:cat>
            <c:strRef>
              <c:f>Sheet3!$A$4:$A$11</c:f>
              <c:strCache>
                <c:ptCount val="7"/>
                <c:pt idx="0">
                  <c:v>GUNJAN</c:v>
                </c:pt>
                <c:pt idx="1">
                  <c:v>LURU</c:v>
                </c:pt>
                <c:pt idx="2">
                  <c:v>PRITAM</c:v>
                </c:pt>
                <c:pt idx="3">
                  <c:v>PRITI</c:v>
                </c:pt>
                <c:pt idx="4">
                  <c:v>PRIYA</c:v>
                </c:pt>
                <c:pt idx="5">
                  <c:v>RUBI</c:v>
                </c:pt>
                <c:pt idx="6">
                  <c:v>VIVEK</c:v>
                </c:pt>
              </c:strCache>
            </c:strRef>
          </c:cat>
          <c:val>
            <c:numRef>
              <c:f>Sheet3!$F$4:$F$11</c:f>
              <c:numCache>
                <c:formatCode>General</c:formatCode>
                <c:ptCount val="7"/>
                <c:pt idx="0">
                  <c:v>67</c:v>
                </c:pt>
                <c:pt idx="1">
                  <c:v>87</c:v>
                </c:pt>
                <c:pt idx="2">
                  <c:v>98</c:v>
                </c:pt>
                <c:pt idx="3">
                  <c:v>87</c:v>
                </c:pt>
                <c:pt idx="4">
                  <c:v>76</c:v>
                </c:pt>
                <c:pt idx="5">
                  <c:v>54</c:v>
                </c:pt>
                <c:pt idx="6">
                  <c:v>65</c:v>
                </c:pt>
              </c:numCache>
            </c:numRef>
          </c:val>
          <c:extLst>
            <c:ext xmlns:c16="http://schemas.microsoft.com/office/drawing/2014/chart" uri="{C3380CC4-5D6E-409C-BE32-E72D297353CC}">
              <c16:uniqueId val="{00000004-DEC4-4C81-B07F-B3A564E7F6F5}"/>
            </c:ext>
          </c:extLst>
        </c:ser>
        <c:ser>
          <c:idx val="5"/>
          <c:order val="5"/>
          <c:tx>
            <c:strRef>
              <c:f>Sheet3!$G$3</c:f>
              <c:strCache>
                <c:ptCount val="1"/>
                <c:pt idx="0">
                  <c:v>Sum of SANSKRIT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7-36DC-41A3-98C7-6291E693CE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9-36DC-41A3-98C7-6291E693CE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B-36DC-41A3-98C7-6291E693CE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D-36DC-41A3-98C7-6291E693CE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F-36DC-41A3-98C7-6291E693CE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1-36DC-41A3-98C7-6291E693CE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3-36DC-41A3-98C7-6291E693CED3}"/>
              </c:ext>
            </c:extLst>
          </c:dPt>
          <c:cat>
            <c:strRef>
              <c:f>Sheet3!$A$4:$A$11</c:f>
              <c:strCache>
                <c:ptCount val="7"/>
                <c:pt idx="0">
                  <c:v>GUNJAN</c:v>
                </c:pt>
                <c:pt idx="1">
                  <c:v>LURU</c:v>
                </c:pt>
                <c:pt idx="2">
                  <c:v>PRITAM</c:v>
                </c:pt>
                <c:pt idx="3">
                  <c:v>PRITI</c:v>
                </c:pt>
                <c:pt idx="4">
                  <c:v>PRIYA</c:v>
                </c:pt>
                <c:pt idx="5">
                  <c:v>RUBI</c:v>
                </c:pt>
                <c:pt idx="6">
                  <c:v>VIVEK</c:v>
                </c:pt>
              </c:strCache>
            </c:strRef>
          </c:cat>
          <c:val>
            <c:numRef>
              <c:f>Sheet3!$G$4:$G$11</c:f>
              <c:numCache>
                <c:formatCode>General</c:formatCode>
                <c:ptCount val="7"/>
                <c:pt idx="0">
                  <c:v>67</c:v>
                </c:pt>
                <c:pt idx="1">
                  <c:v>78</c:v>
                </c:pt>
                <c:pt idx="2">
                  <c:v>58</c:v>
                </c:pt>
                <c:pt idx="3">
                  <c:v>56</c:v>
                </c:pt>
                <c:pt idx="4">
                  <c:v>55</c:v>
                </c:pt>
                <c:pt idx="5">
                  <c:v>67</c:v>
                </c:pt>
                <c:pt idx="6">
                  <c:v>78</c:v>
                </c:pt>
              </c:numCache>
            </c:numRef>
          </c:val>
          <c:extLst>
            <c:ext xmlns:c16="http://schemas.microsoft.com/office/drawing/2014/chart" uri="{C3380CC4-5D6E-409C-BE32-E72D297353CC}">
              <c16:uniqueId val="{00000005-DEC4-4C81-B07F-B3A564E7F6F5}"/>
            </c:ext>
          </c:extLst>
        </c:ser>
        <c:ser>
          <c:idx val="6"/>
          <c:order val="6"/>
          <c:tx>
            <c:strRef>
              <c:f>Sheet3!$H$3</c:f>
              <c:strCache>
                <c:ptCount val="1"/>
                <c:pt idx="0">
                  <c:v>Sum of HLOOKUP</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5-36DC-41A3-98C7-6291E693CE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7-36DC-41A3-98C7-6291E693CE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9-36DC-41A3-98C7-6291E693CE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B-36DC-41A3-98C7-6291E693CE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D-36DC-41A3-98C7-6291E693CE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F-36DC-41A3-98C7-6291E693CE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1-36DC-41A3-98C7-6291E693CED3}"/>
              </c:ext>
            </c:extLst>
          </c:dPt>
          <c:cat>
            <c:strRef>
              <c:f>Sheet3!$A$4:$A$11</c:f>
              <c:strCache>
                <c:ptCount val="7"/>
                <c:pt idx="0">
                  <c:v>GUNJAN</c:v>
                </c:pt>
                <c:pt idx="1">
                  <c:v>LURU</c:v>
                </c:pt>
                <c:pt idx="2">
                  <c:v>PRITAM</c:v>
                </c:pt>
                <c:pt idx="3">
                  <c:v>PRITI</c:v>
                </c:pt>
                <c:pt idx="4">
                  <c:v>PRIYA</c:v>
                </c:pt>
                <c:pt idx="5">
                  <c:v>RUBI</c:v>
                </c:pt>
                <c:pt idx="6">
                  <c:v>VIVEK</c:v>
                </c:pt>
              </c:strCache>
            </c:strRef>
          </c:cat>
          <c:val>
            <c:numRef>
              <c:f>Sheet3!$H$4:$H$11</c:f>
              <c:numCache>
                <c:formatCode>General</c:formatCode>
                <c:ptCount val="7"/>
                <c:pt idx="0">
                  <c:v>0</c:v>
                </c:pt>
                <c:pt idx="1">
                  <c:v>0</c:v>
                </c:pt>
                <c:pt idx="2">
                  <c:v>0</c:v>
                </c:pt>
                <c:pt idx="3">
                  <c:v>76</c:v>
                </c:pt>
                <c:pt idx="4">
                  <c:v>45</c:v>
                </c:pt>
                <c:pt idx="5">
                  <c:v>0</c:v>
                </c:pt>
                <c:pt idx="6">
                  <c:v>0</c:v>
                </c:pt>
              </c:numCache>
            </c:numRef>
          </c:val>
          <c:extLst>
            <c:ext xmlns:c16="http://schemas.microsoft.com/office/drawing/2014/chart" uri="{C3380CC4-5D6E-409C-BE32-E72D297353CC}">
              <c16:uniqueId val="{00000006-DEC4-4C81-B07F-B3A564E7F6F5}"/>
            </c:ext>
          </c:extLst>
        </c:ser>
        <c:ser>
          <c:idx val="7"/>
          <c:order val="7"/>
          <c:tx>
            <c:strRef>
              <c:f>Sheet3!$I$3</c:f>
              <c:strCache>
                <c:ptCount val="1"/>
                <c:pt idx="0">
                  <c:v>Sum of VLOOKUP</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3-36DC-41A3-98C7-6291E693CE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5-36DC-41A3-98C7-6291E693CE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7-36DC-41A3-98C7-6291E693CE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9-36DC-41A3-98C7-6291E693CE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B-36DC-41A3-98C7-6291E693CE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D-36DC-41A3-98C7-6291E693CE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F-36DC-41A3-98C7-6291E693CED3}"/>
              </c:ext>
            </c:extLst>
          </c:dPt>
          <c:cat>
            <c:strRef>
              <c:f>Sheet3!$A$4:$A$11</c:f>
              <c:strCache>
                <c:ptCount val="7"/>
                <c:pt idx="0">
                  <c:v>GUNJAN</c:v>
                </c:pt>
                <c:pt idx="1">
                  <c:v>LURU</c:v>
                </c:pt>
                <c:pt idx="2">
                  <c:v>PRITAM</c:v>
                </c:pt>
                <c:pt idx="3">
                  <c:v>PRITI</c:v>
                </c:pt>
                <c:pt idx="4">
                  <c:v>PRIYA</c:v>
                </c:pt>
                <c:pt idx="5">
                  <c:v>RUBI</c:v>
                </c:pt>
                <c:pt idx="6">
                  <c:v>VIVEK</c:v>
                </c:pt>
              </c:strCache>
            </c:strRef>
          </c:cat>
          <c:val>
            <c:numRef>
              <c:f>Sheet3!$I$4:$I$11</c:f>
              <c:numCache>
                <c:formatCode>General</c:formatCode>
                <c:ptCount val="7"/>
                <c:pt idx="0">
                  <c:v>67</c:v>
                </c:pt>
                <c:pt idx="1">
                  <c:v>54</c:v>
                </c:pt>
                <c:pt idx="2">
                  <c:v>67</c:v>
                </c:pt>
                <c:pt idx="3">
                  <c:v>76</c:v>
                </c:pt>
                <c:pt idx="4">
                  <c:v>98</c:v>
                </c:pt>
                <c:pt idx="5">
                  <c:v>67</c:v>
                </c:pt>
                <c:pt idx="6">
                  <c:v>67</c:v>
                </c:pt>
              </c:numCache>
            </c:numRef>
          </c:val>
          <c:extLst>
            <c:ext xmlns:c16="http://schemas.microsoft.com/office/drawing/2014/chart" uri="{C3380CC4-5D6E-409C-BE32-E72D297353CC}">
              <c16:uniqueId val="{00000007-DEC4-4C81-B07F-B3A564E7F6F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236220</xdr:colOff>
      <xdr:row>12</xdr:row>
      <xdr:rowOff>99060</xdr:rowOff>
    </xdr:from>
    <xdr:to>
      <xdr:col>3</xdr:col>
      <xdr:colOff>792480</xdr:colOff>
      <xdr:row>22</xdr:row>
      <xdr:rowOff>140970</xdr:rowOff>
    </xdr:to>
    <xdr:graphicFrame macro="">
      <xdr:nvGraphicFramePr>
        <xdr:cNvPr id="2" name="Chart 1">
          <a:extLst>
            <a:ext uri="{FF2B5EF4-FFF2-40B4-BE49-F238E27FC236}">
              <a16:creationId xmlns:a16="http://schemas.microsoft.com/office/drawing/2014/main" id="{D57203C1-655A-257E-9930-8BC3B48DB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876300</xdr:colOff>
      <xdr:row>12</xdr:row>
      <xdr:rowOff>137160</xdr:rowOff>
    </xdr:from>
    <xdr:to>
      <xdr:col>5</xdr:col>
      <xdr:colOff>769620</xdr:colOff>
      <xdr:row>26</xdr:row>
      <xdr:rowOff>43815</xdr:rowOff>
    </xdr:to>
    <mc:AlternateContent xmlns:mc="http://schemas.openxmlformats.org/markup-compatibility/2006" xmlns:a14="http://schemas.microsoft.com/office/drawing/2010/main">
      <mc:Choice Requires="a14">
        <xdr:graphicFrame macro="">
          <xdr:nvGraphicFramePr>
            <xdr:cNvPr id="3" name="NAME">
              <a:extLst>
                <a:ext uri="{FF2B5EF4-FFF2-40B4-BE49-F238E27FC236}">
                  <a16:creationId xmlns:a16="http://schemas.microsoft.com/office/drawing/2014/main" id="{F356549B-DA46-B0FE-765B-1CE0BFFF923F}"/>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3695700" y="2331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845820</xdr:colOff>
      <xdr:row>12</xdr:row>
      <xdr:rowOff>144780</xdr:rowOff>
    </xdr:from>
    <xdr:to>
      <xdr:col>8</xdr:col>
      <xdr:colOff>594360</xdr:colOff>
      <xdr:row>22</xdr:row>
      <xdr:rowOff>3810</xdr:rowOff>
    </xdr:to>
    <xdr:graphicFrame macro="">
      <xdr:nvGraphicFramePr>
        <xdr:cNvPr id="4" name="Chart 3">
          <a:extLst>
            <a:ext uri="{FF2B5EF4-FFF2-40B4-BE49-F238E27FC236}">
              <a16:creationId xmlns:a16="http://schemas.microsoft.com/office/drawing/2014/main" id="{1DBC4586-D842-EB45-6767-203E24733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739140</xdr:colOff>
      <xdr:row>11</xdr:row>
      <xdr:rowOff>38100</xdr:rowOff>
    </xdr:from>
    <xdr:to>
      <xdr:col>11</xdr:col>
      <xdr:colOff>259080</xdr:colOff>
      <xdr:row>24</xdr:row>
      <xdr:rowOff>127635</xdr:rowOff>
    </xdr:to>
    <mc:AlternateContent xmlns:mc="http://schemas.openxmlformats.org/markup-compatibility/2006" xmlns:a14="http://schemas.microsoft.com/office/drawing/2010/main">
      <mc:Choice Requires="a14">
        <xdr:graphicFrame macro="">
          <xdr:nvGraphicFramePr>
            <xdr:cNvPr id="5" name="NAME 1">
              <a:extLst>
                <a:ext uri="{FF2B5EF4-FFF2-40B4-BE49-F238E27FC236}">
                  <a16:creationId xmlns:a16="http://schemas.microsoft.com/office/drawing/2014/main" id="{76C67D51-62F9-AA8B-DF7C-516D1709AE21}"/>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mlns="">
        <xdr:sp macro="" textlink="">
          <xdr:nvSpPr>
            <xdr:cNvPr id="0" name=""/>
            <xdr:cNvSpPr>
              <a:spLocks noTextEdit="1"/>
            </xdr:cNvSpPr>
          </xdr:nvSpPr>
          <xdr:spPr>
            <a:xfrm>
              <a:off x="8679180" y="2049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shekhar" refreshedDate="45143.618425578701" createdVersion="8" refreshedVersion="8" minRefreshableVersion="3" recordCount="7" xr:uid="{7E2396A4-67D7-45AF-87F5-F3126D254DB1}">
  <cacheSource type="worksheet">
    <worksheetSource name="Table1"/>
  </cacheSource>
  <cacheFields count="10">
    <cacheField name="NAME" numFmtId="0">
      <sharedItems count="7">
        <s v="PRIYA"/>
        <s v="PRITI"/>
        <s v="PRITAM"/>
        <s v="LURU"/>
        <s v="VIVEK"/>
        <s v="RUBI"/>
        <s v="GUNJAN"/>
      </sharedItems>
    </cacheField>
    <cacheField name="SURNAME" numFmtId="0">
      <sharedItems count="4">
        <s v="SINGH"/>
        <s v="RAJPUT"/>
        <s v="THAKUR"/>
        <s v="UJAIN"/>
      </sharedItems>
    </cacheField>
    <cacheField name="MATHS" numFmtId="0">
      <sharedItems containsSemiMixedTypes="0" containsString="0" containsNumber="1" containsInteger="1" minValue="50" maxValue="82"/>
    </cacheField>
    <cacheField name="ENGLISH" numFmtId="0">
      <sharedItems containsSemiMixedTypes="0" containsString="0" containsNumber="1" containsInteger="1" minValue="60" maxValue="72"/>
    </cacheField>
    <cacheField name="HINDI" numFmtId="0">
      <sharedItems containsSemiMixedTypes="0" containsString="0" containsNumber="1" containsInteger="1" minValue="56" maxValue="98"/>
    </cacheField>
    <cacheField name="GUJARATI" numFmtId="0">
      <sharedItems containsSemiMixedTypes="0" containsString="0" containsNumber="1" containsInteger="1" minValue="45" maxValue="98"/>
    </cacheField>
    <cacheField name="SCIENCE" numFmtId="0">
      <sharedItems containsSemiMixedTypes="0" containsString="0" containsNumber="1" containsInteger="1" minValue="54" maxValue="98"/>
    </cacheField>
    <cacheField name="SANSKRIT" numFmtId="0">
      <sharedItems containsSemiMixedTypes="0" containsString="0" containsNumber="1" containsInteger="1" minValue="55" maxValue="78"/>
    </cacheField>
    <cacheField name="VLOOKUP" numFmtId="0">
      <sharedItems containsSemiMixedTypes="0" containsString="0" containsNumber="1" containsInteger="1" minValue="54" maxValue="98"/>
    </cacheField>
    <cacheField name="HLOOKUP" numFmtId="0">
      <sharedItems containsSemiMixedTypes="0" containsString="0" containsNumber="1" containsInteger="1" minValue="0" maxValue="76"/>
    </cacheField>
  </cacheFields>
  <extLst>
    <ext xmlns:x14="http://schemas.microsoft.com/office/spreadsheetml/2009/9/main" uri="{725AE2AE-9491-48be-B2B4-4EB974FC3084}">
      <x14:pivotCacheDefinition pivotCacheId="1207820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n v="80"/>
    <n v="70"/>
    <n v="67"/>
    <n v="56"/>
    <n v="76"/>
    <n v="55"/>
    <n v="98"/>
    <n v="45"/>
  </r>
  <r>
    <x v="1"/>
    <x v="1"/>
    <n v="70"/>
    <n v="72"/>
    <n v="76"/>
    <n v="76"/>
    <n v="87"/>
    <n v="56"/>
    <n v="76"/>
    <n v="76"/>
  </r>
  <r>
    <x v="2"/>
    <x v="2"/>
    <n v="50"/>
    <n v="60"/>
    <n v="87"/>
    <n v="87"/>
    <n v="98"/>
    <n v="58"/>
    <n v="67"/>
    <n v="0"/>
  </r>
  <r>
    <x v="3"/>
    <x v="1"/>
    <n v="82"/>
    <n v="71"/>
    <n v="89"/>
    <n v="98"/>
    <n v="87"/>
    <n v="78"/>
    <n v="54"/>
    <n v="0"/>
  </r>
  <r>
    <x v="4"/>
    <x v="0"/>
    <n v="60"/>
    <n v="61"/>
    <n v="98"/>
    <n v="67"/>
    <n v="65"/>
    <n v="78"/>
    <n v="67"/>
    <n v="0"/>
  </r>
  <r>
    <x v="5"/>
    <x v="3"/>
    <n v="71"/>
    <n v="63"/>
    <n v="76"/>
    <n v="45"/>
    <n v="54"/>
    <n v="67"/>
    <n v="67"/>
    <n v="0"/>
  </r>
  <r>
    <x v="6"/>
    <x v="0"/>
    <n v="65"/>
    <n v="68"/>
    <n v="56"/>
    <n v="76"/>
    <n v="67"/>
    <n v="67"/>
    <n v="67"/>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844CF2-5FE9-438D-A81D-0BF5C75B0F98}"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I11" firstHeaderRow="0" firstDataRow="1" firstDataCol="1"/>
  <pivotFields count="10">
    <pivotField axis="axisRow" showAll="0">
      <items count="8">
        <item x="6"/>
        <item x="3"/>
        <item x="2"/>
        <item x="1"/>
        <item x="0"/>
        <item x="5"/>
        <item x="4"/>
        <item t="default"/>
      </items>
    </pivotField>
    <pivotField showAll="0">
      <items count="5">
        <item x="1"/>
        <item x="0"/>
        <item x="2"/>
        <item x="3"/>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8">
    <i>
      <x/>
    </i>
    <i>
      <x v="1"/>
    </i>
    <i>
      <x v="2"/>
    </i>
    <i>
      <x v="3"/>
    </i>
    <i>
      <x v="4"/>
    </i>
    <i>
      <x v="5"/>
    </i>
    <i>
      <x v="6"/>
    </i>
    <i t="grand">
      <x/>
    </i>
  </rowItems>
  <colFields count="1">
    <field x="-2"/>
  </colFields>
  <colItems count="8">
    <i>
      <x/>
    </i>
    <i i="1">
      <x v="1"/>
    </i>
    <i i="2">
      <x v="2"/>
    </i>
    <i i="3">
      <x v="3"/>
    </i>
    <i i="4">
      <x v="4"/>
    </i>
    <i i="5">
      <x v="5"/>
    </i>
    <i i="6">
      <x v="6"/>
    </i>
    <i i="7">
      <x v="7"/>
    </i>
  </colItems>
  <dataFields count="8">
    <dataField name="Sum of ENGLISH" fld="3" baseField="0" baseItem="0"/>
    <dataField name="Sum of MATHS" fld="2" baseField="0" baseItem="0"/>
    <dataField name="Sum of GUJARATI" fld="5" baseField="0" baseItem="0"/>
    <dataField name="Sum of HINDI" fld="4" baseField="0" baseItem="0"/>
    <dataField name="Sum of SCIENCE" fld="6" baseField="0" baseItem="0"/>
    <dataField name="Sum of SANSKRIT" fld="7" baseField="0" baseItem="0"/>
    <dataField name="Sum of HLOOKUP" fld="9" baseField="0" baseItem="0"/>
    <dataField name="Sum of VLOOKUP" fld="8" baseField="0" baseItem="0"/>
  </dataFields>
  <chartFormats count="7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1" format="6" series="1">
      <pivotArea type="data" outline="0" fieldPosition="0">
        <references count="1">
          <reference field="4294967294" count="1" selected="0">
            <x v="6"/>
          </reference>
        </references>
      </pivotArea>
    </chartFormat>
    <chartFormat chart="1" format="7" series="1">
      <pivotArea type="data" outline="0" fieldPosition="0">
        <references count="1">
          <reference field="4294967294" count="1" selected="0">
            <x v="7"/>
          </reference>
        </references>
      </pivotArea>
    </chartFormat>
    <chartFormat chart="1" format="8">
      <pivotArea type="data" outline="0" fieldPosition="0">
        <references count="2">
          <reference field="4294967294" count="1" selected="0">
            <x v="0"/>
          </reference>
          <reference field="0" count="1" selected="0">
            <x v="0"/>
          </reference>
        </references>
      </pivotArea>
    </chartFormat>
    <chartFormat chart="1" format="9">
      <pivotArea type="data" outline="0" fieldPosition="0">
        <references count="2">
          <reference field="4294967294" count="1" selected="0">
            <x v="0"/>
          </reference>
          <reference field="0" count="1" selected="0">
            <x v="1"/>
          </reference>
        </references>
      </pivotArea>
    </chartFormat>
    <chartFormat chart="1" format="10">
      <pivotArea type="data" outline="0" fieldPosition="0">
        <references count="2">
          <reference field="4294967294" count="1" selected="0">
            <x v="0"/>
          </reference>
          <reference field="0" count="1" selected="0">
            <x v="2"/>
          </reference>
        </references>
      </pivotArea>
    </chartFormat>
    <chartFormat chart="1" format="11">
      <pivotArea type="data" outline="0" fieldPosition="0">
        <references count="2">
          <reference field="4294967294" count="1" selected="0">
            <x v="0"/>
          </reference>
          <reference field="0" count="1" selected="0">
            <x v="3"/>
          </reference>
        </references>
      </pivotArea>
    </chartFormat>
    <chartFormat chart="1" format="12">
      <pivotArea type="data" outline="0" fieldPosition="0">
        <references count="2">
          <reference field="4294967294" count="1" selected="0">
            <x v="0"/>
          </reference>
          <reference field="0" count="1" selected="0">
            <x v="4"/>
          </reference>
        </references>
      </pivotArea>
    </chartFormat>
    <chartFormat chart="1" format="13">
      <pivotArea type="data" outline="0" fieldPosition="0">
        <references count="2">
          <reference field="4294967294" count="1" selected="0">
            <x v="0"/>
          </reference>
          <reference field="0" count="1" selected="0">
            <x v="5"/>
          </reference>
        </references>
      </pivotArea>
    </chartFormat>
    <chartFormat chart="1" format="14">
      <pivotArea type="data" outline="0" fieldPosition="0">
        <references count="2">
          <reference field="4294967294" count="1" selected="0">
            <x v="0"/>
          </reference>
          <reference field="0" count="1" selected="0">
            <x v="6"/>
          </reference>
        </references>
      </pivotArea>
    </chartFormat>
    <chartFormat chart="1" format="15">
      <pivotArea type="data" outline="0" fieldPosition="0">
        <references count="2">
          <reference field="4294967294" count="1" selected="0">
            <x v="1"/>
          </reference>
          <reference field="0" count="1" selected="0">
            <x v="0"/>
          </reference>
        </references>
      </pivotArea>
    </chartFormat>
    <chartFormat chart="1" format="16">
      <pivotArea type="data" outline="0" fieldPosition="0">
        <references count="2">
          <reference field="4294967294" count="1" selected="0">
            <x v="1"/>
          </reference>
          <reference field="0" count="1" selected="0">
            <x v="1"/>
          </reference>
        </references>
      </pivotArea>
    </chartFormat>
    <chartFormat chart="1" format="17">
      <pivotArea type="data" outline="0" fieldPosition="0">
        <references count="2">
          <reference field="4294967294" count="1" selected="0">
            <x v="1"/>
          </reference>
          <reference field="0" count="1" selected="0">
            <x v="2"/>
          </reference>
        </references>
      </pivotArea>
    </chartFormat>
    <chartFormat chart="1" format="18">
      <pivotArea type="data" outline="0" fieldPosition="0">
        <references count="2">
          <reference field="4294967294" count="1" selected="0">
            <x v="1"/>
          </reference>
          <reference field="0" count="1" selected="0">
            <x v="3"/>
          </reference>
        </references>
      </pivotArea>
    </chartFormat>
    <chartFormat chart="1" format="19">
      <pivotArea type="data" outline="0" fieldPosition="0">
        <references count="2">
          <reference field="4294967294" count="1" selected="0">
            <x v="1"/>
          </reference>
          <reference field="0" count="1" selected="0">
            <x v="4"/>
          </reference>
        </references>
      </pivotArea>
    </chartFormat>
    <chartFormat chart="1" format="20">
      <pivotArea type="data" outline="0" fieldPosition="0">
        <references count="2">
          <reference field="4294967294" count="1" selected="0">
            <x v="1"/>
          </reference>
          <reference field="0" count="1" selected="0">
            <x v="5"/>
          </reference>
        </references>
      </pivotArea>
    </chartFormat>
    <chartFormat chart="1" format="21">
      <pivotArea type="data" outline="0" fieldPosition="0">
        <references count="2">
          <reference field="4294967294" count="1" selected="0">
            <x v="1"/>
          </reference>
          <reference field="0" count="1" selected="0">
            <x v="6"/>
          </reference>
        </references>
      </pivotArea>
    </chartFormat>
    <chartFormat chart="1" format="22">
      <pivotArea type="data" outline="0" fieldPosition="0">
        <references count="2">
          <reference field="4294967294" count="1" selected="0">
            <x v="2"/>
          </reference>
          <reference field="0" count="1" selected="0">
            <x v="0"/>
          </reference>
        </references>
      </pivotArea>
    </chartFormat>
    <chartFormat chart="1" format="23">
      <pivotArea type="data" outline="0" fieldPosition="0">
        <references count="2">
          <reference field="4294967294" count="1" selected="0">
            <x v="2"/>
          </reference>
          <reference field="0" count="1" selected="0">
            <x v="1"/>
          </reference>
        </references>
      </pivotArea>
    </chartFormat>
    <chartFormat chart="1" format="24">
      <pivotArea type="data" outline="0" fieldPosition="0">
        <references count="2">
          <reference field="4294967294" count="1" selected="0">
            <x v="2"/>
          </reference>
          <reference field="0" count="1" selected="0">
            <x v="2"/>
          </reference>
        </references>
      </pivotArea>
    </chartFormat>
    <chartFormat chart="1" format="25">
      <pivotArea type="data" outline="0" fieldPosition="0">
        <references count="2">
          <reference field="4294967294" count="1" selected="0">
            <x v="2"/>
          </reference>
          <reference field="0" count="1" selected="0">
            <x v="3"/>
          </reference>
        </references>
      </pivotArea>
    </chartFormat>
    <chartFormat chart="1" format="26">
      <pivotArea type="data" outline="0" fieldPosition="0">
        <references count="2">
          <reference field="4294967294" count="1" selected="0">
            <x v="2"/>
          </reference>
          <reference field="0" count="1" selected="0">
            <x v="4"/>
          </reference>
        </references>
      </pivotArea>
    </chartFormat>
    <chartFormat chart="1" format="27">
      <pivotArea type="data" outline="0" fieldPosition="0">
        <references count="2">
          <reference field="4294967294" count="1" selected="0">
            <x v="2"/>
          </reference>
          <reference field="0" count="1" selected="0">
            <x v="5"/>
          </reference>
        </references>
      </pivotArea>
    </chartFormat>
    <chartFormat chart="1" format="28">
      <pivotArea type="data" outline="0" fieldPosition="0">
        <references count="2">
          <reference field="4294967294" count="1" selected="0">
            <x v="2"/>
          </reference>
          <reference field="0" count="1" selected="0">
            <x v="6"/>
          </reference>
        </references>
      </pivotArea>
    </chartFormat>
    <chartFormat chart="1" format="29">
      <pivotArea type="data" outline="0" fieldPosition="0">
        <references count="2">
          <reference field="4294967294" count="1" selected="0">
            <x v="3"/>
          </reference>
          <reference field="0" count="1" selected="0">
            <x v="0"/>
          </reference>
        </references>
      </pivotArea>
    </chartFormat>
    <chartFormat chart="1" format="30">
      <pivotArea type="data" outline="0" fieldPosition="0">
        <references count="2">
          <reference field="4294967294" count="1" selected="0">
            <x v="3"/>
          </reference>
          <reference field="0" count="1" selected="0">
            <x v="1"/>
          </reference>
        </references>
      </pivotArea>
    </chartFormat>
    <chartFormat chart="1" format="31">
      <pivotArea type="data" outline="0" fieldPosition="0">
        <references count="2">
          <reference field="4294967294" count="1" selected="0">
            <x v="3"/>
          </reference>
          <reference field="0" count="1" selected="0">
            <x v="2"/>
          </reference>
        </references>
      </pivotArea>
    </chartFormat>
    <chartFormat chart="1" format="32">
      <pivotArea type="data" outline="0" fieldPosition="0">
        <references count="2">
          <reference field="4294967294" count="1" selected="0">
            <x v="3"/>
          </reference>
          <reference field="0" count="1" selected="0">
            <x v="3"/>
          </reference>
        </references>
      </pivotArea>
    </chartFormat>
    <chartFormat chart="1" format="33">
      <pivotArea type="data" outline="0" fieldPosition="0">
        <references count="2">
          <reference field="4294967294" count="1" selected="0">
            <x v="3"/>
          </reference>
          <reference field="0" count="1" selected="0">
            <x v="4"/>
          </reference>
        </references>
      </pivotArea>
    </chartFormat>
    <chartFormat chart="1" format="34">
      <pivotArea type="data" outline="0" fieldPosition="0">
        <references count="2">
          <reference field="4294967294" count="1" selected="0">
            <x v="3"/>
          </reference>
          <reference field="0" count="1" selected="0">
            <x v="5"/>
          </reference>
        </references>
      </pivotArea>
    </chartFormat>
    <chartFormat chart="1" format="35">
      <pivotArea type="data" outline="0" fieldPosition="0">
        <references count="2">
          <reference field="4294967294" count="1" selected="0">
            <x v="3"/>
          </reference>
          <reference field="0" count="1" selected="0">
            <x v="6"/>
          </reference>
        </references>
      </pivotArea>
    </chartFormat>
    <chartFormat chart="1" format="36">
      <pivotArea type="data" outline="0" fieldPosition="0">
        <references count="2">
          <reference field="4294967294" count="1" selected="0">
            <x v="4"/>
          </reference>
          <reference field="0" count="1" selected="0">
            <x v="0"/>
          </reference>
        </references>
      </pivotArea>
    </chartFormat>
    <chartFormat chart="1" format="37">
      <pivotArea type="data" outline="0" fieldPosition="0">
        <references count="2">
          <reference field="4294967294" count="1" selected="0">
            <x v="4"/>
          </reference>
          <reference field="0" count="1" selected="0">
            <x v="1"/>
          </reference>
        </references>
      </pivotArea>
    </chartFormat>
    <chartFormat chart="1" format="38">
      <pivotArea type="data" outline="0" fieldPosition="0">
        <references count="2">
          <reference field="4294967294" count="1" selected="0">
            <x v="4"/>
          </reference>
          <reference field="0" count="1" selected="0">
            <x v="2"/>
          </reference>
        </references>
      </pivotArea>
    </chartFormat>
    <chartFormat chart="1" format="39">
      <pivotArea type="data" outline="0" fieldPosition="0">
        <references count="2">
          <reference field="4294967294" count="1" selected="0">
            <x v="4"/>
          </reference>
          <reference field="0" count="1" selected="0">
            <x v="3"/>
          </reference>
        </references>
      </pivotArea>
    </chartFormat>
    <chartFormat chart="1" format="40">
      <pivotArea type="data" outline="0" fieldPosition="0">
        <references count="2">
          <reference field="4294967294" count="1" selected="0">
            <x v="4"/>
          </reference>
          <reference field="0" count="1" selected="0">
            <x v="4"/>
          </reference>
        </references>
      </pivotArea>
    </chartFormat>
    <chartFormat chart="1" format="41">
      <pivotArea type="data" outline="0" fieldPosition="0">
        <references count="2">
          <reference field="4294967294" count="1" selected="0">
            <x v="4"/>
          </reference>
          <reference field="0" count="1" selected="0">
            <x v="5"/>
          </reference>
        </references>
      </pivotArea>
    </chartFormat>
    <chartFormat chart="1" format="42">
      <pivotArea type="data" outline="0" fieldPosition="0">
        <references count="2">
          <reference field="4294967294" count="1" selected="0">
            <x v="4"/>
          </reference>
          <reference field="0" count="1" selected="0">
            <x v="6"/>
          </reference>
        </references>
      </pivotArea>
    </chartFormat>
    <chartFormat chart="1" format="43">
      <pivotArea type="data" outline="0" fieldPosition="0">
        <references count="2">
          <reference field="4294967294" count="1" selected="0">
            <x v="5"/>
          </reference>
          <reference field="0" count="1" selected="0">
            <x v="0"/>
          </reference>
        </references>
      </pivotArea>
    </chartFormat>
    <chartFormat chart="1" format="44">
      <pivotArea type="data" outline="0" fieldPosition="0">
        <references count="2">
          <reference field="4294967294" count="1" selected="0">
            <x v="5"/>
          </reference>
          <reference field="0" count="1" selected="0">
            <x v="1"/>
          </reference>
        </references>
      </pivotArea>
    </chartFormat>
    <chartFormat chart="1" format="45">
      <pivotArea type="data" outline="0" fieldPosition="0">
        <references count="2">
          <reference field="4294967294" count="1" selected="0">
            <x v="5"/>
          </reference>
          <reference field="0" count="1" selected="0">
            <x v="2"/>
          </reference>
        </references>
      </pivotArea>
    </chartFormat>
    <chartFormat chart="1" format="46">
      <pivotArea type="data" outline="0" fieldPosition="0">
        <references count="2">
          <reference field="4294967294" count="1" selected="0">
            <x v="5"/>
          </reference>
          <reference field="0" count="1" selected="0">
            <x v="3"/>
          </reference>
        </references>
      </pivotArea>
    </chartFormat>
    <chartFormat chart="1" format="47">
      <pivotArea type="data" outline="0" fieldPosition="0">
        <references count="2">
          <reference field="4294967294" count="1" selected="0">
            <x v="5"/>
          </reference>
          <reference field="0" count="1" selected="0">
            <x v="4"/>
          </reference>
        </references>
      </pivotArea>
    </chartFormat>
    <chartFormat chart="1" format="48">
      <pivotArea type="data" outline="0" fieldPosition="0">
        <references count="2">
          <reference field="4294967294" count="1" selected="0">
            <x v="5"/>
          </reference>
          <reference field="0" count="1" selected="0">
            <x v="5"/>
          </reference>
        </references>
      </pivotArea>
    </chartFormat>
    <chartFormat chart="1" format="49">
      <pivotArea type="data" outline="0" fieldPosition="0">
        <references count="2">
          <reference field="4294967294" count="1" selected="0">
            <x v="5"/>
          </reference>
          <reference field="0" count="1" selected="0">
            <x v="6"/>
          </reference>
        </references>
      </pivotArea>
    </chartFormat>
    <chartFormat chart="1" format="50">
      <pivotArea type="data" outline="0" fieldPosition="0">
        <references count="2">
          <reference field="4294967294" count="1" selected="0">
            <x v="6"/>
          </reference>
          <reference field="0" count="1" selected="0">
            <x v="0"/>
          </reference>
        </references>
      </pivotArea>
    </chartFormat>
    <chartFormat chart="1" format="51">
      <pivotArea type="data" outline="0" fieldPosition="0">
        <references count="2">
          <reference field="4294967294" count="1" selected="0">
            <x v="6"/>
          </reference>
          <reference field="0" count="1" selected="0">
            <x v="1"/>
          </reference>
        </references>
      </pivotArea>
    </chartFormat>
    <chartFormat chart="1" format="52">
      <pivotArea type="data" outline="0" fieldPosition="0">
        <references count="2">
          <reference field="4294967294" count="1" selected="0">
            <x v="6"/>
          </reference>
          <reference field="0" count="1" selected="0">
            <x v="2"/>
          </reference>
        </references>
      </pivotArea>
    </chartFormat>
    <chartFormat chart="1" format="53">
      <pivotArea type="data" outline="0" fieldPosition="0">
        <references count="2">
          <reference field="4294967294" count="1" selected="0">
            <x v="6"/>
          </reference>
          <reference field="0" count="1" selected="0">
            <x v="3"/>
          </reference>
        </references>
      </pivotArea>
    </chartFormat>
    <chartFormat chart="1" format="54">
      <pivotArea type="data" outline="0" fieldPosition="0">
        <references count="2">
          <reference field="4294967294" count="1" selected="0">
            <x v="6"/>
          </reference>
          <reference field="0" count="1" selected="0">
            <x v="4"/>
          </reference>
        </references>
      </pivotArea>
    </chartFormat>
    <chartFormat chart="1" format="55">
      <pivotArea type="data" outline="0" fieldPosition="0">
        <references count="2">
          <reference field="4294967294" count="1" selected="0">
            <x v="6"/>
          </reference>
          <reference field="0" count="1" selected="0">
            <x v="5"/>
          </reference>
        </references>
      </pivotArea>
    </chartFormat>
    <chartFormat chart="1" format="56">
      <pivotArea type="data" outline="0" fieldPosition="0">
        <references count="2">
          <reference field="4294967294" count="1" selected="0">
            <x v="6"/>
          </reference>
          <reference field="0" count="1" selected="0">
            <x v="6"/>
          </reference>
        </references>
      </pivotArea>
    </chartFormat>
    <chartFormat chart="1" format="57">
      <pivotArea type="data" outline="0" fieldPosition="0">
        <references count="2">
          <reference field="4294967294" count="1" selected="0">
            <x v="7"/>
          </reference>
          <reference field="0" count="1" selected="0">
            <x v="0"/>
          </reference>
        </references>
      </pivotArea>
    </chartFormat>
    <chartFormat chart="1" format="58">
      <pivotArea type="data" outline="0" fieldPosition="0">
        <references count="2">
          <reference field="4294967294" count="1" selected="0">
            <x v="7"/>
          </reference>
          <reference field="0" count="1" selected="0">
            <x v="1"/>
          </reference>
        </references>
      </pivotArea>
    </chartFormat>
    <chartFormat chart="1" format="59">
      <pivotArea type="data" outline="0" fieldPosition="0">
        <references count="2">
          <reference field="4294967294" count="1" selected="0">
            <x v="7"/>
          </reference>
          <reference field="0" count="1" selected="0">
            <x v="2"/>
          </reference>
        </references>
      </pivotArea>
    </chartFormat>
    <chartFormat chart="1" format="60">
      <pivotArea type="data" outline="0" fieldPosition="0">
        <references count="2">
          <reference field="4294967294" count="1" selected="0">
            <x v="7"/>
          </reference>
          <reference field="0" count="1" selected="0">
            <x v="3"/>
          </reference>
        </references>
      </pivotArea>
    </chartFormat>
    <chartFormat chart="1" format="61">
      <pivotArea type="data" outline="0" fieldPosition="0">
        <references count="2">
          <reference field="4294967294" count="1" selected="0">
            <x v="7"/>
          </reference>
          <reference field="0" count="1" selected="0">
            <x v="4"/>
          </reference>
        </references>
      </pivotArea>
    </chartFormat>
    <chartFormat chart="1" format="62">
      <pivotArea type="data" outline="0" fieldPosition="0">
        <references count="2">
          <reference field="4294967294" count="1" selected="0">
            <x v="7"/>
          </reference>
          <reference field="0" count="1" selected="0">
            <x v="5"/>
          </reference>
        </references>
      </pivotArea>
    </chartFormat>
    <chartFormat chart="1" format="63">
      <pivotArea type="data" outline="0" fieldPosition="0">
        <references count="2">
          <reference field="4294967294" count="1" selected="0">
            <x v="7"/>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9045EC2F-B9E1-475C-816C-ACE15A01093F}" sourceName="NAME">
  <pivotTables>
    <pivotTable tabId="3" name="PivotTable1"/>
  </pivotTables>
  <data>
    <tabular pivotCacheId="1207820818">
      <items count="7">
        <i x="6" s="1"/>
        <i x="3" s="1"/>
        <i x="2" s="1"/>
        <i x="1" s="1"/>
        <i x="0" s="1"/>
        <i x="5"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C3635467-6671-4979-A276-C7B6FBC22B79}" cache="Slicer_NAME" caption="NAME" rowHeight="234950"/>
  <slicer name="NAME 1" xr10:uid="{8F5027A9-7367-46FE-AF64-681AF3A798CC}" cache="Slicer_NAME" caption="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4D89B4-C5EE-4503-B70C-458A04EC300F}" name="Table1" displayName="Table1" ref="A1:K8" totalsRowShown="0">
  <autoFilter ref="A1:K8" xr:uid="{824D89B4-C5EE-4503-B70C-458A04EC300F}"/>
  <tableColumns count="11">
    <tableColumn id="1" xr3:uid="{F6002657-448C-46B8-8105-42B2044E7B96}" name="NAME"/>
    <tableColumn id="2" xr3:uid="{36E17D82-A507-4970-900B-A15E9B97F746}" name="SURNAME"/>
    <tableColumn id="3" xr3:uid="{D8D4AC85-263E-44CB-B896-8DE9CB55020E}" name="MATHS"/>
    <tableColumn id="4" xr3:uid="{3627CA72-B7FE-439E-83D0-8D41E9C2D186}" name="ENGLISH"/>
    <tableColumn id="5" xr3:uid="{B7CD0B8A-BE86-41F5-97EB-056EA573558E}" name="HINDI"/>
    <tableColumn id="6" xr3:uid="{42F06478-86DD-4C4B-8203-9A458BB4AA5D}" name="GUJARATI"/>
    <tableColumn id="7" xr3:uid="{A6B3E869-8D59-4339-834F-114219220025}" name="SCIENCE"/>
    <tableColumn id="8" xr3:uid="{D676DE62-F08C-4512-9D2B-260D40215908}" name="SANSKRIT"/>
    <tableColumn id="9" xr3:uid="{6576CBC3-5056-4DF4-90D8-540074280C62}" name="VLOOKUP"/>
    <tableColumn id="10" xr3:uid="{D429EA40-558B-40BB-A9F3-BA5B8A217E78}" name="HLOOKUP">
      <calculatedColumnFormula>HLOOKUP(F1,A1:H8,7,0)</calculatedColumnFormula>
    </tableColumn>
    <tableColumn id="11" xr3:uid="{7747BC64-CD8B-424F-A939-52444A0249D6}" name="XLOOK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C26F-0E2E-4125-AF6A-71EFAE2D6E55}">
  <dimension ref="A3:I11"/>
  <sheetViews>
    <sheetView workbookViewId="0">
      <selection activeCell="G25" sqref="G25"/>
    </sheetView>
  </sheetViews>
  <sheetFormatPr defaultRowHeight="14.4" x14ac:dyDescent="0.3"/>
  <cols>
    <col min="1" max="1" width="12.5546875" bestFit="1" customWidth="1"/>
    <col min="2" max="2" width="14.77734375" bestFit="1" customWidth="1"/>
    <col min="3" max="3" width="13.77734375" bestFit="1" customWidth="1"/>
    <col min="4" max="4" width="15.88671875" bestFit="1" customWidth="1"/>
    <col min="5" max="5" width="12.33203125" bestFit="1" customWidth="1"/>
    <col min="6" max="6" width="14.6640625" bestFit="1" customWidth="1"/>
    <col min="7" max="9" width="15.88671875" bestFit="1" customWidth="1"/>
  </cols>
  <sheetData>
    <row r="3" spans="1:9" x14ac:dyDescent="0.3">
      <c r="A3" s="2" t="s">
        <v>50</v>
      </c>
      <c r="B3" t="s">
        <v>52</v>
      </c>
      <c r="C3" t="s">
        <v>53</v>
      </c>
      <c r="D3" t="s">
        <v>54</v>
      </c>
      <c r="E3" t="s">
        <v>55</v>
      </c>
      <c r="F3" t="s">
        <v>56</v>
      </c>
      <c r="G3" t="s">
        <v>57</v>
      </c>
      <c r="H3" t="s">
        <v>58</v>
      </c>
      <c r="I3" t="s">
        <v>59</v>
      </c>
    </row>
    <row r="4" spans="1:9" x14ac:dyDescent="0.3">
      <c r="A4" s="3" t="s">
        <v>14</v>
      </c>
      <c r="B4">
        <v>68</v>
      </c>
      <c r="C4">
        <v>65</v>
      </c>
      <c r="D4">
        <v>76</v>
      </c>
      <c r="E4">
        <v>56</v>
      </c>
      <c r="F4">
        <v>67</v>
      </c>
      <c r="G4">
        <v>67</v>
      </c>
      <c r="H4">
        <v>0</v>
      </c>
      <c r="I4">
        <v>67</v>
      </c>
    </row>
    <row r="5" spans="1:9" x14ac:dyDescent="0.3">
      <c r="A5" s="3" t="s">
        <v>11</v>
      </c>
      <c r="B5">
        <v>71</v>
      </c>
      <c r="C5">
        <v>82</v>
      </c>
      <c r="D5">
        <v>98</v>
      </c>
      <c r="E5">
        <v>89</v>
      </c>
      <c r="F5">
        <v>87</v>
      </c>
      <c r="G5">
        <v>78</v>
      </c>
      <c r="H5">
        <v>0</v>
      </c>
      <c r="I5">
        <v>54</v>
      </c>
    </row>
    <row r="6" spans="1:9" x14ac:dyDescent="0.3">
      <c r="A6" s="3" t="s">
        <v>10</v>
      </c>
      <c r="B6">
        <v>60</v>
      </c>
      <c r="C6">
        <v>50</v>
      </c>
      <c r="D6">
        <v>87</v>
      </c>
      <c r="E6">
        <v>87</v>
      </c>
      <c r="F6">
        <v>98</v>
      </c>
      <c r="G6">
        <v>58</v>
      </c>
      <c r="H6">
        <v>0</v>
      </c>
      <c r="I6">
        <v>67</v>
      </c>
    </row>
    <row r="7" spans="1:9" x14ac:dyDescent="0.3">
      <c r="A7" s="3" t="s">
        <v>9</v>
      </c>
      <c r="B7">
        <v>72</v>
      </c>
      <c r="C7">
        <v>70</v>
      </c>
      <c r="D7">
        <v>76</v>
      </c>
      <c r="E7">
        <v>76</v>
      </c>
      <c r="F7">
        <v>87</v>
      </c>
      <c r="G7">
        <v>56</v>
      </c>
      <c r="H7">
        <v>76</v>
      </c>
      <c r="I7">
        <v>76</v>
      </c>
    </row>
    <row r="8" spans="1:9" x14ac:dyDescent="0.3">
      <c r="A8" s="3" t="s">
        <v>8</v>
      </c>
      <c r="B8">
        <v>70</v>
      </c>
      <c r="C8">
        <v>80</v>
      </c>
      <c r="D8">
        <v>56</v>
      </c>
      <c r="E8">
        <v>67</v>
      </c>
      <c r="F8">
        <v>76</v>
      </c>
      <c r="G8">
        <v>55</v>
      </c>
      <c r="H8">
        <v>45</v>
      </c>
      <c r="I8">
        <v>98</v>
      </c>
    </row>
    <row r="9" spans="1:9" x14ac:dyDescent="0.3">
      <c r="A9" s="3" t="s">
        <v>13</v>
      </c>
      <c r="B9">
        <v>63</v>
      </c>
      <c r="C9">
        <v>71</v>
      </c>
      <c r="D9">
        <v>45</v>
      </c>
      <c r="E9">
        <v>76</v>
      </c>
      <c r="F9">
        <v>54</v>
      </c>
      <c r="G9">
        <v>67</v>
      </c>
      <c r="H9">
        <v>0</v>
      </c>
      <c r="I9">
        <v>67</v>
      </c>
    </row>
    <row r="10" spans="1:9" x14ac:dyDescent="0.3">
      <c r="A10" s="3" t="s">
        <v>12</v>
      </c>
      <c r="B10">
        <v>61</v>
      </c>
      <c r="C10">
        <v>60</v>
      </c>
      <c r="D10">
        <v>67</v>
      </c>
      <c r="E10">
        <v>98</v>
      </c>
      <c r="F10">
        <v>65</v>
      </c>
      <c r="G10">
        <v>78</v>
      </c>
      <c r="H10">
        <v>0</v>
      </c>
      <c r="I10">
        <v>67</v>
      </c>
    </row>
    <row r="11" spans="1:9" x14ac:dyDescent="0.3">
      <c r="A11" s="3" t="s">
        <v>51</v>
      </c>
      <c r="B11">
        <v>465</v>
      </c>
      <c r="C11">
        <v>478</v>
      </c>
      <c r="D11">
        <v>505</v>
      </c>
      <c r="E11">
        <v>549</v>
      </c>
      <c r="F11">
        <v>534</v>
      </c>
      <c r="G11">
        <v>459</v>
      </c>
      <c r="H11">
        <v>121</v>
      </c>
      <c r="I11">
        <v>496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1CEC2-050D-4F8E-99BB-A81D94D49A9A}">
  <dimension ref="A1:K8"/>
  <sheetViews>
    <sheetView workbookViewId="0">
      <selection activeCell="K2" sqref="K2"/>
    </sheetView>
  </sheetViews>
  <sheetFormatPr defaultRowHeight="14.4" x14ac:dyDescent="0.3"/>
  <cols>
    <col min="2" max="2" width="14" customWidth="1"/>
    <col min="3" max="3" width="9.109375" customWidth="1"/>
    <col min="4" max="4" width="10.109375" customWidth="1"/>
    <col min="6" max="6" width="12.88671875" customWidth="1"/>
    <col min="7" max="7" width="10" customWidth="1"/>
    <col min="8" max="10" width="11.21875" customWidth="1"/>
    <col min="11" max="11" width="13.109375" customWidth="1"/>
    <col min="13" max="13" width="4.44140625" customWidth="1"/>
    <col min="15" max="15" width="12.5546875" customWidth="1"/>
  </cols>
  <sheetData>
    <row r="1" spans="1:11" x14ac:dyDescent="0.3">
      <c r="A1" t="s">
        <v>0</v>
      </c>
      <c r="B1" t="s">
        <v>1</v>
      </c>
      <c r="C1" t="s">
        <v>2</v>
      </c>
      <c r="D1" t="s">
        <v>3</v>
      </c>
      <c r="E1" t="s">
        <v>4</v>
      </c>
      <c r="F1" t="s">
        <v>5</v>
      </c>
      <c r="G1" t="s">
        <v>6</v>
      </c>
      <c r="H1" t="s">
        <v>7</v>
      </c>
      <c r="I1" t="s">
        <v>19</v>
      </c>
      <c r="J1" t="s">
        <v>20</v>
      </c>
      <c r="K1" t="s">
        <v>60</v>
      </c>
    </row>
    <row r="2" spans="1:11" x14ac:dyDescent="0.3">
      <c r="A2" t="s">
        <v>8</v>
      </c>
      <c r="B2" t="s">
        <v>15</v>
      </c>
      <c r="C2">
        <v>80</v>
      </c>
      <c r="D2">
        <v>70</v>
      </c>
      <c r="E2">
        <v>67</v>
      </c>
      <c r="F2">
        <v>56</v>
      </c>
      <c r="G2">
        <v>76</v>
      </c>
      <c r="H2">
        <v>55</v>
      </c>
      <c r="I2">
        <f>VLOOKUP(A5,A1:H8,6,0)</f>
        <v>98</v>
      </c>
      <c r="J2">
        <f>HLOOKUP(F1,A1:H8,7,0)</f>
        <v>45</v>
      </c>
    </row>
    <row r="3" spans="1:11" x14ac:dyDescent="0.3">
      <c r="A3" t="s">
        <v>9</v>
      </c>
      <c r="B3" t="s">
        <v>16</v>
      </c>
      <c r="C3">
        <v>70</v>
      </c>
      <c r="D3">
        <v>72</v>
      </c>
      <c r="E3">
        <v>76</v>
      </c>
      <c r="F3">
        <v>76</v>
      </c>
      <c r="G3">
        <v>87</v>
      </c>
      <c r="H3">
        <v>56</v>
      </c>
      <c r="I3">
        <f>VLOOKUP(A3,A1:H8,5,0)</f>
        <v>76</v>
      </c>
      <c r="J3">
        <f t="shared" ref="J3:J8" si="0">HLOOKUP(F2,A2:H9,7,0)</f>
        <v>76</v>
      </c>
    </row>
    <row r="4" spans="1:11" x14ac:dyDescent="0.3">
      <c r="A4" t="s">
        <v>10</v>
      </c>
      <c r="B4" t="s">
        <v>17</v>
      </c>
      <c r="C4">
        <v>50</v>
      </c>
      <c r="D4">
        <v>60</v>
      </c>
      <c r="E4">
        <v>87</v>
      </c>
      <c r="F4">
        <v>87</v>
      </c>
      <c r="G4">
        <v>98</v>
      </c>
      <c r="H4">
        <v>58</v>
      </c>
      <c r="I4">
        <f>VLOOKUP(A8,A1:H8,8,0)</f>
        <v>67</v>
      </c>
      <c r="J4">
        <f t="shared" si="0"/>
        <v>0</v>
      </c>
    </row>
    <row r="5" spans="1:11" x14ac:dyDescent="0.3">
      <c r="A5" t="s">
        <v>11</v>
      </c>
      <c r="B5" t="s">
        <v>16</v>
      </c>
      <c r="C5">
        <v>82</v>
      </c>
      <c r="D5">
        <v>71</v>
      </c>
      <c r="E5">
        <v>89</v>
      </c>
      <c r="F5">
        <v>98</v>
      </c>
      <c r="G5">
        <v>87</v>
      </c>
      <c r="H5">
        <v>78</v>
      </c>
      <c r="I5">
        <f>VLOOKUP(A7,A1:H8,7,0)</f>
        <v>54</v>
      </c>
      <c r="J5">
        <f t="shared" si="0"/>
        <v>0</v>
      </c>
    </row>
    <row r="6" spans="1:11" x14ac:dyDescent="0.3">
      <c r="A6" t="s">
        <v>12</v>
      </c>
      <c r="B6" t="s">
        <v>15</v>
      </c>
      <c r="C6">
        <v>60</v>
      </c>
      <c r="D6">
        <v>61</v>
      </c>
      <c r="E6">
        <v>98</v>
      </c>
      <c r="F6">
        <v>67</v>
      </c>
      <c r="G6">
        <v>65</v>
      </c>
      <c r="H6">
        <v>78</v>
      </c>
      <c r="I6">
        <f>VLOOKUP(A8,A2:H9,7,0)</f>
        <v>67</v>
      </c>
      <c r="J6">
        <f t="shared" si="0"/>
        <v>0</v>
      </c>
    </row>
    <row r="7" spans="1:11" x14ac:dyDescent="0.3">
      <c r="A7" t="s">
        <v>13</v>
      </c>
      <c r="B7" t="s">
        <v>18</v>
      </c>
      <c r="C7">
        <v>71</v>
      </c>
      <c r="D7">
        <v>63</v>
      </c>
      <c r="E7">
        <v>76</v>
      </c>
      <c r="F7">
        <v>45</v>
      </c>
      <c r="G7">
        <v>54</v>
      </c>
      <c r="H7">
        <v>67</v>
      </c>
      <c r="I7">
        <f>VLOOKUP(A8,A1:H8,8,0)</f>
        <v>67</v>
      </c>
      <c r="J7">
        <f t="shared" si="0"/>
        <v>0</v>
      </c>
    </row>
    <row r="8" spans="1:11" x14ac:dyDescent="0.3">
      <c r="A8" t="s">
        <v>14</v>
      </c>
      <c r="B8" t="s">
        <v>15</v>
      </c>
      <c r="C8">
        <v>65</v>
      </c>
      <c r="D8">
        <v>68</v>
      </c>
      <c r="E8">
        <v>56</v>
      </c>
      <c r="F8">
        <v>76</v>
      </c>
      <c r="G8">
        <v>67</v>
      </c>
      <c r="H8">
        <v>67</v>
      </c>
      <c r="I8">
        <f>VLOOKUP(A2,A1:H8,5,0)</f>
        <v>67</v>
      </c>
      <c r="J8">
        <f t="shared" si="0"/>
        <v>0</v>
      </c>
    </row>
  </sheetData>
  <dataValidations count="2">
    <dataValidation type="list" allowBlank="1" showInputMessage="1" showErrorMessage="1" sqref="A2" xr:uid="{766FD109-475B-45A6-9CDA-3DC1D0905D43}">
      <formula1>$A$1:$A$8</formula1>
    </dataValidation>
    <dataValidation type="list" allowBlank="1" showInputMessage="1" showErrorMessage="1" sqref="B11" xr:uid="{79ED91A9-1E83-4EEE-84D9-7D642B8EEEE3}">
      <formula1>$A$2:$A$8</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B1A2-D7E5-44EB-A0D6-08B59D00E59E}">
  <dimension ref="A1:T11"/>
  <sheetViews>
    <sheetView tabSelected="1" workbookViewId="0">
      <selection activeCell="T2" sqref="T2"/>
    </sheetView>
  </sheetViews>
  <sheetFormatPr defaultRowHeight="14.4" x14ac:dyDescent="0.3"/>
  <cols>
    <col min="10" max="10" width="10" customWidth="1"/>
    <col min="11" max="11" width="11.33203125" customWidth="1"/>
    <col min="12" max="12" width="10.88671875" customWidth="1"/>
    <col min="13" max="13" width="7.44140625" customWidth="1"/>
    <col min="14" max="14" width="9.33203125" customWidth="1"/>
    <col min="15" max="15" width="13" customWidth="1"/>
    <col min="16" max="16" width="13.77734375" customWidth="1"/>
    <col min="17" max="17" width="5.33203125" customWidth="1"/>
    <col min="18" max="18" width="6.21875" customWidth="1"/>
    <col min="19" max="19" width="8.6640625" customWidth="1"/>
  </cols>
  <sheetData>
    <row r="1" spans="1:20" x14ac:dyDescent="0.3">
      <c r="A1" t="s">
        <v>26</v>
      </c>
      <c r="B1" t="s">
        <v>27</v>
      </c>
      <c r="C1" t="s">
        <v>28</v>
      </c>
      <c r="D1" t="s">
        <v>43</v>
      </c>
      <c r="E1" t="s">
        <v>29</v>
      </c>
      <c r="F1" t="s">
        <v>30</v>
      </c>
      <c r="G1" t="s">
        <v>22</v>
      </c>
      <c r="H1" t="s">
        <v>21</v>
      </c>
      <c r="I1" t="s">
        <v>24</v>
      </c>
      <c r="J1" t="s">
        <v>23</v>
      </c>
      <c r="K1" t="s">
        <v>25</v>
      </c>
      <c r="L1" t="s">
        <v>39</v>
      </c>
      <c r="M1" t="s">
        <v>40</v>
      </c>
      <c r="N1" t="s">
        <v>41</v>
      </c>
      <c r="O1" t="s">
        <v>42</v>
      </c>
      <c r="P1" t="s">
        <v>44</v>
      </c>
      <c r="Q1" t="s">
        <v>45</v>
      </c>
      <c r="R1" t="s">
        <v>46</v>
      </c>
      <c r="S1" t="s">
        <v>47</v>
      </c>
      <c r="T1" t="s">
        <v>19</v>
      </c>
    </row>
    <row r="2" spans="1:20" x14ac:dyDescent="0.3">
      <c r="A2">
        <v>23</v>
      </c>
      <c r="B2" t="s">
        <v>35</v>
      </c>
      <c r="C2" t="s">
        <v>31</v>
      </c>
      <c r="E2" t="s">
        <v>31</v>
      </c>
      <c r="F2">
        <v>45</v>
      </c>
      <c r="G2">
        <f>SUM(A2:A8)</f>
        <v>234</v>
      </c>
      <c r="H2">
        <f>SUMIF(A2:A8,A11,B2:B8)</f>
        <v>0</v>
      </c>
      <c r="I2">
        <f t="shared" ref="I2:I8" si="0">SUMIFS(A2:A8,B2:B8,B2,C2:C8,C2)</f>
        <v>46</v>
      </c>
      <c r="J2" s="1">
        <f t="shared" ref="J2:J8" si="1">AVERAGE(A2:A8)</f>
        <v>33.428571428571431</v>
      </c>
      <c r="K2" s="1">
        <f>AVERAGEIF(B2:B8,B8,A2:A8)</f>
        <v>26.666666666666668</v>
      </c>
      <c r="L2">
        <f>AVERAGEIFS(A2:A8,B2:B8,B6,C2:C8,C6)</f>
        <v>23</v>
      </c>
      <c r="M2">
        <f>COUNT(A2:F2)</f>
        <v>2</v>
      </c>
      <c r="N2">
        <f>COUNTA(A2:F2)</f>
        <v>5</v>
      </c>
      <c r="O2">
        <f>COUNTBLANK(A3:F3)</f>
        <v>2</v>
      </c>
      <c r="P2" t="str">
        <f>_xlfn.CONCAT(B2:C2)</f>
        <v>WESTTOPS</v>
      </c>
      <c r="Q2" t="str" cm="1">
        <f t="array" ref="Q2:Q8">LEFT(B2:B8)</f>
        <v>W</v>
      </c>
      <c r="R2" t="str" cm="1">
        <f t="array" ref="R2:R8">RIGHT(A2:A8)</f>
        <v>3</v>
      </c>
      <c r="S2" t="e" cm="1">
        <f t="array" ref="S2">TRIM(C1:J5B2:C2)</f>
        <v>#NAME?</v>
      </c>
    </row>
    <row r="3" spans="1:20" x14ac:dyDescent="0.3">
      <c r="A3">
        <v>33</v>
      </c>
      <c r="B3" t="s">
        <v>36</v>
      </c>
      <c r="C3" t="s">
        <v>34</v>
      </c>
      <c r="F3" t="s">
        <v>31</v>
      </c>
      <c r="G3">
        <f t="shared" ref="G3:G8" si="2">SUM(A3:A9)</f>
        <v>211</v>
      </c>
      <c r="H3">
        <f>SUMIF(A2:A8,A4,B2:B8)</f>
        <v>0</v>
      </c>
      <c r="I3">
        <f t="shared" si="0"/>
        <v>33</v>
      </c>
      <c r="J3" s="1">
        <f t="shared" si="1"/>
        <v>35.166666666666664</v>
      </c>
      <c r="K3">
        <f>AVERAGEIF(C2:C8,C5,A2:A8)</f>
        <v>33.333333333333336</v>
      </c>
      <c r="L3">
        <f t="shared" ref="L3:L8" si="3">AVERAGEIFS(A3:A9,B3:B9,B7,C3:C9,C7)</f>
        <v>44</v>
      </c>
      <c r="M3">
        <f t="shared" ref="M3:M8" si="4">COUNT(A3:F3)</f>
        <v>1</v>
      </c>
      <c r="N3">
        <f t="shared" ref="N3:N8" si="5">COUNTA(A3:F3)</f>
        <v>4</v>
      </c>
      <c r="O3">
        <f>COUNTBLANK(A3:F3)</f>
        <v>2</v>
      </c>
      <c r="P3" t="str">
        <f t="shared" ref="P3:P8" si="6">_xlfn.CONCAT(B3:C3)</f>
        <v>EASTCHENNAI</v>
      </c>
      <c r="Q3" t="str">
        <v>E</v>
      </c>
      <c r="R3" t="str">
        <v>3</v>
      </c>
      <c r="S3" t="str">
        <f>TRIM(C3)</f>
        <v>CHENNAI</v>
      </c>
    </row>
    <row r="4" spans="1:20" x14ac:dyDescent="0.3">
      <c r="A4">
        <v>44</v>
      </c>
      <c r="B4" t="s">
        <v>37</v>
      </c>
      <c r="C4" t="s">
        <v>49</v>
      </c>
      <c r="E4">
        <v>66</v>
      </c>
      <c r="F4" t="s">
        <v>32</v>
      </c>
      <c r="G4">
        <f t="shared" si="2"/>
        <v>178</v>
      </c>
      <c r="H4">
        <f>SUMIF(C2:C8,C4,B2:B8)</f>
        <v>0</v>
      </c>
      <c r="I4">
        <f t="shared" si="0"/>
        <v>44</v>
      </c>
      <c r="J4" s="1">
        <f t="shared" si="1"/>
        <v>35.6</v>
      </c>
      <c r="K4">
        <f>AVERAGEIF(C2:C8,C4,A2:A8)</f>
        <v>44</v>
      </c>
      <c r="L4">
        <f t="shared" si="3"/>
        <v>34</v>
      </c>
      <c r="M4">
        <f t="shared" si="4"/>
        <v>2</v>
      </c>
      <c r="N4">
        <f t="shared" si="5"/>
        <v>5</v>
      </c>
      <c r="O4">
        <f t="shared" ref="O4:O8" si="7">COUNTBLANK(A4:F4)</f>
        <v>1</v>
      </c>
      <c r="P4" t="str">
        <f t="shared" si="6"/>
        <v>SOUTHTO PS</v>
      </c>
      <c r="Q4" t="str">
        <v>S</v>
      </c>
      <c r="R4" t="str">
        <v>4</v>
      </c>
      <c r="S4" t="str">
        <f>TRIM(C4)</f>
        <v>TO PS</v>
      </c>
    </row>
    <row r="5" spans="1:20" x14ac:dyDescent="0.3">
      <c r="A5">
        <v>33</v>
      </c>
      <c r="B5" t="s">
        <v>38</v>
      </c>
      <c r="C5" t="s">
        <v>34</v>
      </c>
      <c r="E5" t="s">
        <v>8</v>
      </c>
      <c r="F5">
        <v>34</v>
      </c>
      <c r="G5">
        <f t="shared" si="2"/>
        <v>167</v>
      </c>
      <c r="H5">
        <f>SUMIF(A2:A8,A2,B2:B8)</f>
        <v>0</v>
      </c>
      <c r="I5">
        <f t="shared" si="0"/>
        <v>33</v>
      </c>
      <c r="J5" s="1">
        <f t="shared" si="1"/>
        <v>33.4</v>
      </c>
      <c r="K5">
        <f t="shared" ref="K5:K8" si="8">AVERAGEIF(C3:C9,C5,A3:A9)</f>
        <v>33.333333333333336</v>
      </c>
      <c r="L5" t="e">
        <f t="shared" si="3"/>
        <v>#DIV/0!</v>
      </c>
      <c r="M5">
        <f t="shared" si="4"/>
        <v>2</v>
      </c>
      <c r="N5">
        <f t="shared" si="5"/>
        <v>5</v>
      </c>
      <c r="O5">
        <f t="shared" si="7"/>
        <v>1</v>
      </c>
      <c r="P5" t="str">
        <f t="shared" si="6"/>
        <v>NORTHCHENNAI</v>
      </c>
      <c r="Q5" t="str">
        <v>N</v>
      </c>
      <c r="R5" t="str">
        <v>3</v>
      </c>
      <c r="S5" t="str">
        <f t="shared" ref="S5:S8" si="9">TRIM(C5)</f>
        <v>CHENNAI</v>
      </c>
    </row>
    <row r="6" spans="1:20" x14ac:dyDescent="0.3">
      <c r="A6">
        <v>23</v>
      </c>
      <c r="B6" t="s">
        <v>35</v>
      </c>
      <c r="C6" t="s">
        <v>31</v>
      </c>
      <c r="F6" t="s">
        <v>33</v>
      </c>
      <c r="G6">
        <f t="shared" si="2"/>
        <v>134</v>
      </c>
      <c r="H6">
        <f>SUMIF(B2:B8,B4,A2:A8)</f>
        <v>44</v>
      </c>
      <c r="I6">
        <f t="shared" si="0"/>
        <v>23</v>
      </c>
      <c r="J6" s="1">
        <f t="shared" si="1"/>
        <v>33.5</v>
      </c>
      <c r="K6">
        <f t="shared" si="8"/>
        <v>23</v>
      </c>
      <c r="L6" t="e">
        <f t="shared" si="3"/>
        <v>#DIV/0!</v>
      </c>
      <c r="M6">
        <f t="shared" si="4"/>
        <v>1</v>
      </c>
      <c r="N6">
        <f t="shared" si="5"/>
        <v>4</v>
      </c>
      <c r="O6">
        <f t="shared" si="7"/>
        <v>2</v>
      </c>
      <c r="P6" t="str">
        <f>_xlfn.CONCAT(A6:B6)</f>
        <v>23WEST</v>
      </c>
      <c r="Q6" t="str">
        <v>W</v>
      </c>
      <c r="R6" t="str">
        <v>3</v>
      </c>
      <c r="S6" t="str">
        <f t="shared" si="9"/>
        <v>TOPS</v>
      </c>
    </row>
    <row r="7" spans="1:20" x14ac:dyDescent="0.3">
      <c r="A7">
        <v>44</v>
      </c>
      <c r="B7" t="s">
        <v>36</v>
      </c>
      <c r="C7" t="s">
        <v>48</v>
      </c>
      <c r="E7">
        <v>32</v>
      </c>
      <c r="F7">
        <v>33</v>
      </c>
      <c r="G7">
        <f t="shared" si="2"/>
        <v>111</v>
      </c>
      <c r="H7">
        <f>SUMIF(A2:A8,A8,B2:B8)</f>
        <v>0</v>
      </c>
      <c r="I7">
        <f t="shared" si="0"/>
        <v>44</v>
      </c>
      <c r="J7" s="1">
        <f t="shared" si="1"/>
        <v>37</v>
      </c>
      <c r="K7">
        <f t="shared" si="8"/>
        <v>44</v>
      </c>
      <c r="L7" t="e">
        <f t="shared" si="3"/>
        <v>#DIV/0!</v>
      </c>
      <c r="M7">
        <f t="shared" si="4"/>
        <v>3</v>
      </c>
      <c r="N7">
        <f t="shared" si="5"/>
        <v>5</v>
      </c>
      <c r="O7">
        <f t="shared" si="7"/>
        <v>1</v>
      </c>
      <c r="P7" t="str">
        <f t="shared" si="6"/>
        <v>EASTCHE NNAI</v>
      </c>
      <c r="Q7" t="str">
        <v>E</v>
      </c>
      <c r="R7" t="str">
        <v>4</v>
      </c>
      <c r="S7" t="str">
        <f t="shared" si="9"/>
        <v>CHE NNAI</v>
      </c>
    </row>
    <row r="8" spans="1:20" x14ac:dyDescent="0.3">
      <c r="A8">
        <v>34</v>
      </c>
      <c r="B8" t="s">
        <v>35</v>
      </c>
      <c r="C8" t="s">
        <v>34</v>
      </c>
      <c r="E8">
        <v>30</v>
      </c>
      <c r="F8">
        <v>21</v>
      </c>
      <c r="G8">
        <f t="shared" si="2"/>
        <v>67</v>
      </c>
      <c r="H8">
        <f>SUMIF(B2:B8,B5,A2:A8)</f>
        <v>33</v>
      </c>
      <c r="I8">
        <f t="shared" si="0"/>
        <v>34</v>
      </c>
      <c r="J8" s="1">
        <f t="shared" si="1"/>
        <v>33.5</v>
      </c>
      <c r="K8">
        <f t="shared" si="8"/>
        <v>34</v>
      </c>
      <c r="L8" t="e">
        <f t="shared" si="3"/>
        <v>#DIV/0!</v>
      </c>
      <c r="M8">
        <f t="shared" si="4"/>
        <v>3</v>
      </c>
      <c r="N8">
        <f t="shared" si="5"/>
        <v>5</v>
      </c>
      <c r="O8">
        <f t="shared" si="7"/>
        <v>1</v>
      </c>
      <c r="P8" t="str">
        <f t="shared" si="6"/>
        <v>WESTCHENNAI</v>
      </c>
      <c r="Q8" t="str">
        <v>W</v>
      </c>
      <c r="R8" t="str">
        <v>4</v>
      </c>
      <c r="S8" t="str">
        <f t="shared" si="9"/>
        <v>CHENNAI</v>
      </c>
    </row>
    <row r="9" spans="1:20" x14ac:dyDescent="0.3">
      <c r="J9" s="1"/>
    </row>
    <row r="10" spans="1:20" x14ac:dyDescent="0.3">
      <c r="A10" t="s">
        <v>34</v>
      </c>
    </row>
    <row r="11" spans="1:20" x14ac:dyDescent="0.3">
      <c r="A11">
        <v>33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D95EAF-F959-43D0-AB49-FC73CE9BA6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dc:creator>
  <cp:lastModifiedBy>CHANDRASHEKHAR PRASAD</cp:lastModifiedBy>
  <dcterms:created xsi:type="dcterms:W3CDTF">2023-07-21T04:48:12Z</dcterms:created>
  <dcterms:modified xsi:type="dcterms:W3CDTF">2023-09-06T05:25:21Z</dcterms:modified>
</cp:coreProperties>
</file>