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930"/>
  </bookViews>
  <sheets>
    <sheet name="Sheet6" sheetId="7" r:id="rId1"/>
    <sheet name="Sheet7" sheetId="8" r:id="rId2"/>
    <sheet name="Sheet8" sheetId="9" r:id="rId3"/>
    <sheet name="Sheet11" sheetId="12" r:id="rId4"/>
    <sheet name="Sheet10" sheetId="11" r:id="rId5"/>
    <sheet name="Sheet5" sheetId="6" r:id="rId6"/>
    <sheet name="DashBoard" sheetId="13" r:id="rId7"/>
  </sheets>
  <definedNames>
    <definedName name="_xlcn.WorksheetConnection_HighCloudAirlinesProject.xlsxsheet1" hidden="1">Sheet1</definedName>
    <definedName name="Slicer_Destination_Country">#N/A</definedName>
    <definedName name="Slicer_Destination_State">#N/A</definedName>
    <definedName name="Slicer_Month_Name">#N/A</definedName>
    <definedName name="Slicer_Quarte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pivotCache cacheId="14"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High Cloud Airlines Project.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6" l="1"/>
  <c r="G5" i="6"/>
  <c r="E5" i="6"/>
  <c r="C5" i="6"/>
  <c r="A5" i="6"/>
</calcChain>
</file>

<file path=xl/connections.xml><?xml version="1.0" encoding="utf-8"?>
<connections xmlns="http://schemas.openxmlformats.org/spreadsheetml/2006/main">
  <connection id="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High Cloud Airlines Project.xlsx!sheet1" type="102" refreshedVersion="7" minRefreshableVersion="5">
    <extLst>
      <ext xmlns:x15="http://schemas.microsoft.com/office/spreadsheetml/2010/11/main" uri="{DE250136-89BD-433C-8126-D09CA5730AF9}">
        <x15:connection id="sheet1" autoDelete="1">
          <x15:rangePr sourceName="_xlcn.WorksheetConnection_HighCloudAirlinesProject.xlsxsheet1"/>
        </x15:connection>
      </ext>
    </extLst>
  </connection>
</connections>
</file>

<file path=xl/sharedStrings.xml><?xml version="1.0" encoding="utf-8"?>
<sst xmlns="http://schemas.openxmlformats.org/spreadsheetml/2006/main" count="82" uniqueCount="57">
  <si>
    <t>Carrier Name</t>
  </si>
  <si>
    <t>December</t>
  </si>
  <si>
    <t>Q4</t>
  </si>
  <si>
    <t>January</t>
  </si>
  <si>
    <t>Q1</t>
  </si>
  <si>
    <t>October</t>
  </si>
  <si>
    <t>August</t>
  </si>
  <si>
    <t>Q3</t>
  </si>
  <si>
    <t>November</t>
  </si>
  <si>
    <t>February</t>
  </si>
  <si>
    <t>June</t>
  </si>
  <si>
    <t>Q2</t>
  </si>
  <si>
    <t>July</t>
  </si>
  <si>
    <t>March</t>
  </si>
  <si>
    <t>Delta Air Lines Inc.</t>
  </si>
  <si>
    <t>April</t>
  </si>
  <si>
    <t>May</t>
  </si>
  <si>
    <t>September</t>
  </si>
  <si>
    <t>ExpressJet Airlines Inc.</t>
  </si>
  <si>
    <t>Continental Air Lines Inc.</t>
  </si>
  <si>
    <t>Southwest Airlines Co.</t>
  </si>
  <si>
    <t>US Airways Inc.</t>
  </si>
  <si>
    <t>Comair Inc.</t>
  </si>
  <si>
    <t>American Eagle Airlines Inc.</t>
  </si>
  <si>
    <t>Chicago, IL - Atlanta, GA</t>
  </si>
  <si>
    <t>Washington, DC - Atlanta, GA</t>
  </si>
  <si>
    <t>Atlanta, GA - Chicago, IL</t>
  </si>
  <si>
    <t>Atlanta, GA - Houston, TX</t>
  </si>
  <si>
    <t>Detroit, MI - Chicago, IL</t>
  </si>
  <si>
    <t>Chicago, IL - Detroit, MI</t>
  </si>
  <si>
    <t>Washington, DC - New York, NY</t>
  </si>
  <si>
    <t>Charlotte, NC - Atlanta, GA</t>
  </si>
  <si>
    <t>New York, NY - Washington, DC</t>
  </si>
  <si>
    <t>Raleigh/Durham, NC - New York, NY</t>
  </si>
  <si>
    <t>Allegiant Air</t>
  </si>
  <si>
    <t>Hageland Aviation Service</t>
  </si>
  <si>
    <t>SkyWest Airlines Inc.</t>
  </si>
  <si>
    <t>Atlantic Southeast Airlines</t>
  </si>
  <si>
    <t>Row Labels</t>
  </si>
  <si>
    <t>Grand Total</t>
  </si>
  <si>
    <t>Weekday</t>
  </si>
  <si>
    <t>Weekend</t>
  </si>
  <si>
    <t>Count of %Airline ID</t>
  </si>
  <si>
    <t>Distinct Count of From - To City</t>
  </si>
  <si>
    <t>Distinct Count of %Airline ID</t>
  </si>
  <si>
    <t>Count of # Transported Passengers</t>
  </si>
  <si>
    <t>Distinct Count of # Transported Passengers</t>
  </si>
  <si>
    <t>Distinct Count of Origin Country Code</t>
  </si>
  <si>
    <t>Total cities</t>
  </si>
  <si>
    <t>Total Airlines</t>
  </si>
  <si>
    <t>Total Passengers</t>
  </si>
  <si>
    <t>Total Country</t>
  </si>
  <si>
    <t>From - to city</t>
  </si>
  <si>
    <t>Sum of Load_Factor</t>
  </si>
  <si>
    <t>Distinct Count of %Aircraft Type ID</t>
  </si>
  <si>
    <t>Total Aircraft type</t>
  </si>
  <si>
    <t>Distance Group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</si>
</sst>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colors>
    <mruColors>
      <color rgb="FF0D0B6B"/>
      <color rgb="FF050426"/>
      <color rgb="FFB1AFF7"/>
      <color rgb="FFA0B7E0"/>
      <color rgb="FF507BC8"/>
      <color rgb="FF329D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3.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Project.xlsx]Sheet6!PivotTable11</c:name>
    <c:fmtId val="0"/>
  </c:pivotSource>
  <c:chart>
    <c:title>
      <c:tx>
        <c:rich>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b="1">
                <a:latin typeface="+mn-lt"/>
              </a:rPr>
              <a:t>Top</a:t>
            </a:r>
            <a:r>
              <a:rPr lang="en-US" sz="1400" b="1" baseline="0">
                <a:latin typeface="+mn-lt"/>
              </a:rPr>
              <a:t> Routes based on number on flights</a:t>
            </a:r>
            <a:endParaRPr lang="en-US" sz="1400" b="1">
              <a:latin typeface="+mn-lt"/>
            </a:endParaRPr>
          </a:p>
        </c:rich>
      </c:tx>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solidFill>
            <a:srgbClr val="050426"/>
          </a:solidFill>
          <a:ln>
            <a:noFill/>
          </a:ln>
          <a:effectLst>
            <a:outerShdw blurRad="57150" dist="19050" dir="5400000" algn="ctr" rotWithShape="0">
              <a:srgbClr val="000000">
                <a:alpha val="63000"/>
              </a:srgbClr>
            </a:outerShdw>
          </a:effectLst>
        </c:spPr>
      </c:pivotFmt>
      <c:pivotFmt>
        <c:idx val="4"/>
        <c:spPr>
          <a:solidFill>
            <a:srgbClr val="0D0B6B"/>
          </a:solidFill>
          <a:ln>
            <a:noFill/>
          </a:ln>
          <a:effectLst>
            <a:outerShdw blurRad="57150" dist="19050" dir="5400000" algn="ctr" rotWithShape="0">
              <a:srgbClr val="000000">
                <a:alpha val="63000"/>
              </a:srgbClr>
            </a:outerShdw>
          </a:effectLst>
        </c:spPr>
      </c:pivotFmt>
      <c:pivotFmt>
        <c:idx val="5"/>
        <c:spPr>
          <a:solidFill>
            <a:srgbClr val="B1AFF7"/>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Sheet6!$B$2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91-470B-A63D-6D5980696E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91-470B-A63D-6D5980696E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91-470B-A63D-6D5980696E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91-470B-A63D-6D5980696E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91-470B-A63D-6D5980696EB2}"/>
              </c:ext>
            </c:extLst>
          </c:dPt>
          <c:dPt>
            <c:idx val="5"/>
            <c:bubble3D val="0"/>
            <c:spPr>
              <a:solidFill>
                <a:srgbClr val="05042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91-470B-A63D-6D5980696EB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91-470B-A63D-6D5980696EB2}"/>
              </c:ext>
            </c:extLst>
          </c:dPt>
          <c:dPt>
            <c:idx val="7"/>
            <c:bubble3D val="0"/>
            <c:spPr>
              <a:solidFill>
                <a:srgbClr val="0D0B6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291-470B-A63D-6D5980696EB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291-470B-A63D-6D5980696EB2}"/>
              </c:ext>
            </c:extLst>
          </c:dPt>
          <c:dPt>
            <c:idx val="9"/>
            <c:bubble3D val="0"/>
            <c:spPr>
              <a:solidFill>
                <a:srgbClr val="B1AFF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291-470B-A63D-6D5980696E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Sheet6!$A$3:$A$13</c:f>
              <c:strCache>
                <c:ptCount val="10"/>
                <c:pt idx="0">
                  <c:v>Atlanta, GA - Chicago, IL</c:v>
                </c:pt>
                <c:pt idx="1">
                  <c:v>Atlanta, GA - Houston, TX</c:v>
                </c:pt>
                <c:pt idx="2">
                  <c:v>Charlotte, NC - Atlanta, GA</c:v>
                </c:pt>
                <c:pt idx="3">
                  <c:v>Chicago, IL - Atlanta, GA</c:v>
                </c:pt>
                <c:pt idx="4">
                  <c:v>Chicago, IL - Detroit, MI</c:v>
                </c:pt>
                <c:pt idx="5">
                  <c:v>Detroit, MI - Chicago, IL</c:v>
                </c:pt>
                <c:pt idx="6">
                  <c:v>New York, NY - Washington, DC</c:v>
                </c:pt>
                <c:pt idx="7">
                  <c:v>Raleigh/Durham, NC - New York, NY</c:v>
                </c:pt>
                <c:pt idx="8">
                  <c:v>Washington, DC - Atlanta, GA</c:v>
                </c:pt>
                <c:pt idx="9">
                  <c:v>Washington, DC - New York, NY</c:v>
                </c:pt>
              </c:strCache>
            </c:strRef>
          </c:cat>
          <c:val>
            <c:numRef>
              <c:f>Sheet6!$B$3:$B$13</c:f>
              <c:numCache>
                <c:formatCode>General</c:formatCode>
                <c:ptCount val="10"/>
                <c:pt idx="0">
                  <c:v>73</c:v>
                </c:pt>
                <c:pt idx="1">
                  <c:v>73</c:v>
                </c:pt>
                <c:pt idx="2">
                  <c:v>79</c:v>
                </c:pt>
                <c:pt idx="3">
                  <c:v>80</c:v>
                </c:pt>
                <c:pt idx="4">
                  <c:v>93</c:v>
                </c:pt>
                <c:pt idx="5">
                  <c:v>77</c:v>
                </c:pt>
                <c:pt idx="6">
                  <c:v>78</c:v>
                </c:pt>
                <c:pt idx="7">
                  <c:v>73</c:v>
                </c:pt>
                <c:pt idx="8">
                  <c:v>84</c:v>
                </c:pt>
                <c:pt idx="9">
                  <c:v>88</c:v>
                </c:pt>
              </c:numCache>
            </c:numRef>
          </c:val>
          <c:extLst>
            <c:ext xmlns:c16="http://schemas.microsoft.com/office/drawing/2014/chart" uri="{C3380CC4-5D6E-409C-BE32-E72D297353CC}">
              <c16:uniqueId val="{00000008-ABB1-49BF-89DA-5FBDE37762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66666666666667"/>
          <c:y val="0.22283594020537814"/>
          <c:w val="0.34166666666666667"/>
          <c:h val="0.735813340841642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Project.xlsx]Sheet7!PivotTable12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Carriers Name by Passengers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marker>
          <c:symbol val="none"/>
        </c:marker>
      </c:pivotFmt>
    </c:pivotFmts>
    <c:plotArea>
      <c:layout>
        <c:manualLayout>
          <c:layoutTarget val="inner"/>
          <c:xMode val="edge"/>
          <c:yMode val="edge"/>
          <c:x val="0.32422112860892388"/>
          <c:y val="0.17171296296296296"/>
          <c:w val="0.62744553805774284"/>
          <c:h val="0.72088764946048411"/>
        </c:manualLayout>
      </c:layout>
      <c:barChart>
        <c:barDir val="bar"/>
        <c:grouping val="stacked"/>
        <c:varyColors val="0"/>
        <c:ser>
          <c:idx val="0"/>
          <c:order val="0"/>
          <c:tx>
            <c:strRef>
              <c:f>Sheet7!$B$1</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invertIfNegative val="0"/>
          <c:cat>
            <c:strRef>
              <c:f>Sheet7!$A$2:$A$12</c:f>
              <c:strCache>
                <c:ptCount val="10"/>
                <c:pt idx="0">
                  <c:v>Atlantic Southeast Airlines</c:v>
                </c:pt>
                <c:pt idx="1">
                  <c:v>Comair Inc.</c:v>
                </c:pt>
                <c:pt idx="2">
                  <c:v>ExpressJet Airlines Inc.</c:v>
                </c:pt>
                <c:pt idx="3">
                  <c:v>American Eagle Airlines Inc.</c:v>
                </c:pt>
                <c:pt idx="4">
                  <c:v>Hageland Aviation Service</c:v>
                </c:pt>
                <c:pt idx="5">
                  <c:v>SkyWest Airlines Inc.</c:v>
                </c:pt>
                <c:pt idx="6">
                  <c:v>US Airways Inc.</c:v>
                </c:pt>
                <c:pt idx="7">
                  <c:v>Continental Air Lines Inc.</c:v>
                </c:pt>
                <c:pt idx="8">
                  <c:v>Delta Air Lines Inc.</c:v>
                </c:pt>
                <c:pt idx="9">
                  <c:v>Southwest Airlines Co.</c:v>
                </c:pt>
              </c:strCache>
            </c:strRef>
          </c:cat>
          <c:val>
            <c:numRef>
              <c:f>Sheet7!$B$2:$B$12</c:f>
              <c:numCache>
                <c:formatCode>General</c:formatCode>
                <c:ptCount val="10"/>
                <c:pt idx="0">
                  <c:v>2158</c:v>
                </c:pt>
                <c:pt idx="1">
                  <c:v>2515</c:v>
                </c:pt>
                <c:pt idx="2">
                  <c:v>2539</c:v>
                </c:pt>
                <c:pt idx="3">
                  <c:v>3300</c:v>
                </c:pt>
                <c:pt idx="4">
                  <c:v>3778</c:v>
                </c:pt>
                <c:pt idx="5">
                  <c:v>4074</c:v>
                </c:pt>
                <c:pt idx="6">
                  <c:v>4274</c:v>
                </c:pt>
                <c:pt idx="7">
                  <c:v>4590</c:v>
                </c:pt>
                <c:pt idx="8">
                  <c:v>8011</c:v>
                </c:pt>
                <c:pt idx="9">
                  <c:v>8018</c:v>
                </c:pt>
              </c:numCache>
            </c:numRef>
          </c:val>
          <c:extLst>
            <c:ext xmlns:c16="http://schemas.microsoft.com/office/drawing/2014/chart" uri="{C3380CC4-5D6E-409C-BE32-E72D297353CC}">
              <c16:uniqueId val="{00000002-B9B6-46E2-A1CE-E6832E321B26}"/>
            </c:ext>
          </c:extLst>
        </c:ser>
        <c:dLbls>
          <c:showLegendKey val="0"/>
          <c:showVal val="0"/>
          <c:showCatName val="0"/>
          <c:showSerName val="0"/>
          <c:showPercent val="0"/>
          <c:showBubbleSize val="0"/>
        </c:dLbls>
        <c:gapWidth val="56"/>
        <c:overlap val="100"/>
        <c:axId val="1575307616"/>
        <c:axId val="1629761136"/>
      </c:barChart>
      <c:catAx>
        <c:axId val="15753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9761136"/>
        <c:crosses val="autoZero"/>
        <c:auto val="1"/>
        <c:lblAlgn val="ctr"/>
        <c:lblOffset val="100"/>
        <c:noMultiLvlLbl val="0"/>
      </c:catAx>
      <c:valAx>
        <c:axId val="162976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530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Project.xlsx]Sheet8!PivotTable13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
            </a:r>
            <a:r>
              <a:rPr lang="en-US" b="1" baseline="0">
                <a:solidFill>
                  <a:schemeClr val="tx1"/>
                </a:solidFill>
              </a:rPr>
              <a:t> of Load Factor by Weekday/Weekend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D0B6B"/>
          </a:solidFill>
          <a:ln>
            <a:noFill/>
          </a:ln>
          <a:effectLst/>
        </c:spPr>
      </c:pivotFmt>
      <c:pivotFmt>
        <c:idx val="2"/>
        <c:spPr>
          <a:solidFill>
            <a:schemeClr val="accent5">
              <a:lumMod val="75000"/>
            </a:schemeClr>
          </a:solidFill>
          <a:ln>
            <a:noFill/>
          </a:ln>
          <a:effectLst/>
        </c:spPr>
      </c:pivotFmt>
    </c:pivotFmts>
    <c:plotArea>
      <c:layout/>
      <c:doughnutChart>
        <c:varyColors val="1"/>
        <c:ser>
          <c:idx val="0"/>
          <c:order val="0"/>
          <c:tx>
            <c:strRef>
              <c:f>Sheet8!$B$1</c:f>
              <c:strCache>
                <c:ptCount val="1"/>
                <c:pt idx="0">
                  <c:v>Total</c:v>
                </c:pt>
              </c:strCache>
            </c:strRef>
          </c:tx>
          <c:spPr>
            <a:solidFill>
              <a:schemeClr val="accent1">
                <a:lumMod val="75000"/>
              </a:schemeClr>
            </a:solidFill>
          </c:spPr>
          <c:dPt>
            <c:idx val="0"/>
            <c:bubble3D val="0"/>
            <c:spPr>
              <a:solidFill>
                <a:srgbClr val="0D0B6B"/>
              </a:solidFill>
              <a:ln>
                <a:noFill/>
              </a:ln>
              <a:effectLst/>
            </c:spPr>
            <c:extLst>
              <c:ext xmlns:c16="http://schemas.microsoft.com/office/drawing/2014/chart" uri="{C3380CC4-5D6E-409C-BE32-E72D297353CC}">
                <c16:uniqueId val="{00000001-9DA1-4C42-9F7B-40D44249871E}"/>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9DA1-4C42-9F7B-40D44249871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Sheet8!$A$2:$A$4</c:f>
              <c:strCache>
                <c:ptCount val="2"/>
                <c:pt idx="0">
                  <c:v>Weekday</c:v>
                </c:pt>
                <c:pt idx="1">
                  <c:v>Weekend</c:v>
                </c:pt>
              </c:strCache>
            </c:strRef>
          </c:cat>
          <c:val>
            <c:numRef>
              <c:f>Sheet8!$B$2:$B$4</c:f>
              <c:numCache>
                <c:formatCode>0.00%</c:formatCode>
                <c:ptCount val="2"/>
                <c:pt idx="0">
                  <c:v>0.71175228602106044</c:v>
                </c:pt>
                <c:pt idx="1">
                  <c:v>0.28824771397893967</c:v>
                </c:pt>
              </c:numCache>
            </c:numRef>
          </c:val>
          <c:extLst>
            <c:ext xmlns:c16="http://schemas.microsoft.com/office/drawing/2014/chart" uri="{C3380CC4-5D6E-409C-BE32-E72D297353CC}">
              <c16:uniqueId val="{00000004-3E21-4811-843B-93D09D08CF0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588451443569549"/>
          <c:y val="0.41745297462817138"/>
          <c:w val="0.22744881889763779"/>
          <c:h val="0.22106590842811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Project.xlsx]Sheet11!PivotTable16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Sheet11!$B$2</c:f>
              <c:strCache>
                <c:ptCount val="1"/>
                <c:pt idx="0">
                  <c:v>Total</c:v>
                </c:pt>
              </c:strCache>
            </c:strRef>
          </c:tx>
          <c:spPr>
            <a:solidFill>
              <a:schemeClr val="accent1"/>
            </a:solidFill>
            <a:ln>
              <a:noFill/>
            </a:ln>
            <a:effectLst/>
            <a:sp3d/>
          </c:spPr>
          <c:invertIfNegative val="0"/>
          <c:cat>
            <c:strRef>
              <c:f>Sheet11!$A$3:$A$9</c:f>
              <c:strCache>
                <c:ptCount val="6"/>
                <c:pt idx="0">
                  <c:v>2008</c:v>
                </c:pt>
                <c:pt idx="1">
                  <c:v>2009</c:v>
                </c:pt>
                <c:pt idx="2">
                  <c:v>2010</c:v>
                </c:pt>
                <c:pt idx="3">
                  <c:v>2011</c:v>
                </c:pt>
                <c:pt idx="4">
                  <c:v>2012</c:v>
                </c:pt>
                <c:pt idx="5">
                  <c:v>2013</c:v>
                </c:pt>
              </c:strCache>
            </c:strRef>
          </c:cat>
          <c:val>
            <c:numRef>
              <c:f>Sheet11!$B$3:$B$9</c:f>
              <c:numCache>
                <c:formatCode>0.00%</c:formatCode>
                <c:ptCount val="6"/>
                <c:pt idx="0">
                  <c:v>0.15826310618661171</c:v>
                </c:pt>
                <c:pt idx="1">
                  <c:v>0.15659385260063471</c:v>
                </c:pt>
                <c:pt idx="2">
                  <c:v>0.16818881012784098</c:v>
                </c:pt>
                <c:pt idx="3">
                  <c:v>0.17421893113393561</c:v>
                </c:pt>
                <c:pt idx="4">
                  <c:v>0.16873340837862741</c:v>
                </c:pt>
                <c:pt idx="5">
                  <c:v>0.17400189157234963</c:v>
                </c:pt>
              </c:numCache>
            </c:numRef>
          </c:val>
          <c:extLst>
            <c:ext xmlns:c16="http://schemas.microsoft.com/office/drawing/2014/chart" uri="{C3380CC4-5D6E-409C-BE32-E72D297353CC}">
              <c16:uniqueId val="{00000002-3158-4A58-B38F-9E9D996FE8F0}"/>
            </c:ext>
          </c:extLst>
        </c:ser>
        <c:dLbls>
          <c:showLegendKey val="0"/>
          <c:showVal val="0"/>
          <c:showCatName val="0"/>
          <c:showSerName val="0"/>
          <c:showPercent val="0"/>
          <c:showBubbleSize val="0"/>
        </c:dLbls>
        <c:gapWidth val="150"/>
        <c:shape val="box"/>
        <c:axId val="1661064704"/>
        <c:axId val="1661051392"/>
        <c:axId val="0"/>
      </c:bar3DChart>
      <c:catAx>
        <c:axId val="166106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1392"/>
        <c:crosses val="autoZero"/>
        <c:auto val="1"/>
        <c:lblAlgn val="ctr"/>
        <c:lblOffset val="100"/>
        <c:noMultiLvlLbl val="0"/>
      </c:catAx>
      <c:valAx>
        <c:axId val="16610513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Project.xlsx]Sheet11!PivotTable17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Sheet11!$B$14</c:f>
              <c:strCache>
                <c:ptCount val="1"/>
                <c:pt idx="0">
                  <c:v>Total</c:v>
                </c:pt>
              </c:strCache>
            </c:strRef>
          </c:tx>
          <c:spPr>
            <a:solidFill>
              <a:schemeClr val="accent1"/>
            </a:solidFill>
            <a:ln>
              <a:noFill/>
            </a:ln>
            <a:effectLst/>
            <a:sp3d/>
          </c:spPr>
          <c:invertIfNegative val="0"/>
          <c:cat>
            <c:strRef>
              <c:f>Sheet11!$A$15:$A$19</c:f>
              <c:strCache>
                <c:ptCount val="4"/>
                <c:pt idx="0">
                  <c:v>Q1</c:v>
                </c:pt>
                <c:pt idx="1">
                  <c:v>Q2</c:v>
                </c:pt>
                <c:pt idx="2">
                  <c:v>Q3</c:v>
                </c:pt>
                <c:pt idx="3">
                  <c:v>Q4</c:v>
                </c:pt>
              </c:strCache>
            </c:strRef>
          </c:cat>
          <c:val>
            <c:numRef>
              <c:f>Sheet11!$B$15:$B$19</c:f>
              <c:numCache>
                <c:formatCode>0.00%</c:formatCode>
                <c:ptCount val="4"/>
                <c:pt idx="0">
                  <c:v>0.23409424144339866</c:v>
                </c:pt>
                <c:pt idx="1">
                  <c:v>0.25680624229529742</c:v>
                </c:pt>
                <c:pt idx="2">
                  <c:v>0.26314450756365726</c:v>
                </c:pt>
                <c:pt idx="3">
                  <c:v>0.24595500869764672</c:v>
                </c:pt>
              </c:numCache>
            </c:numRef>
          </c:val>
          <c:extLst>
            <c:ext xmlns:c16="http://schemas.microsoft.com/office/drawing/2014/chart" uri="{C3380CC4-5D6E-409C-BE32-E72D297353CC}">
              <c16:uniqueId val="{00000002-0EB8-4F10-9373-02C35EC6F600}"/>
            </c:ext>
          </c:extLst>
        </c:ser>
        <c:dLbls>
          <c:showLegendKey val="0"/>
          <c:showVal val="0"/>
          <c:showCatName val="0"/>
          <c:showSerName val="0"/>
          <c:showPercent val="0"/>
          <c:showBubbleSize val="0"/>
        </c:dLbls>
        <c:gapWidth val="150"/>
        <c:shape val="box"/>
        <c:axId val="1661056800"/>
        <c:axId val="1661063872"/>
        <c:axId val="0"/>
      </c:bar3DChart>
      <c:catAx>
        <c:axId val="166105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63872"/>
        <c:crosses val="autoZero"/>
        <c:auto val="1"/>
        <c:lblAlgn val="ctr"/>
        <c:lblOffset val="100"/>
        <c:noMultiLvlLbl val="0"/>
      </c:catAx>
      <c:valAx>
        <c:axId val="16610638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Project.xlsx]Sheet11!PivotTable18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Sheet11!$B$24</c:f>
              <c:strCache>
                <c:ptCount val="1"/>
                <c:pt idx="0">
                  <c:v>Total</c:v>
                </c:pt>
              </c:strCache>
            </c:strRef>
          </c:tx>
          <c:spPr>
            <a:solidFill>
              <a:schemeClr val="accent1"/>
            </a:solidFill>
            <a:ln>
              <a:noFill/>
            </a:ln>
            <a:effectLst/>
            <a:sp3d/>
          </c:spPr>
          <c:invertIfNegative val="0"/>
          <c:cat>
            <c:strRef>
              <c:f>Sheet11!$A$25:$A$37</c:f>
              <c:strCache>
                <c:ptCount val="12"/>
                <c:pt idx="0">
                  <c:v>February</c:v>
                </c:pt>
                <c:pt idx="1">
                  <c:v>January</c:v>
                </c:pt>
                <c:pt idx="2">
                  <c:v>March</c:v>
                </c:pt>
                <c:pt idx="3">
                  <c:v>December</c:v>
                </c:pt>
                <c:pt idx="4">
                  <c:v>July</c:v>
                </c:pt>
                <c:pt idx="5">
                  <c:v>June</c:v>
                </c:pt>
                <c:pt idx="6">
                  <c:v>May</c:v>
                </c:pt>
                <c:pt idx="7">
                  <c:v>November</c:v>
                </c:pt>
                <c:pt idx="8">
                  <c:v>October</c:v>
                </c:pt>
                <c:pt idx="9">
                  <c:v>September</c:v>
                </c:pt>
                <c:pt idx="10">
                  <c:v>August</c:v>
                </c:pt>
                <c:pt idx="11">
                  <c:v>April</c:v>
                </c:pt>
              </c:strCache>
            </c:strRef>
          </c:cat>
          <c:val>
            <c:numRef>
              <c:f>Sheet11!$B$25:$B$37</c:f>
              <c:numCache>
                <c:formatCode>0.00%</c:formatCode>
                <c:ptCount val="12"/>
                <c:pt idx="0">
                  <c:v>7.5693151374033693E-2</c:v>
                </c:pt>
                <c:pt idx="1">
                  <c:v>7.6104269028825985E-2</c:v>
                </c:pt>
                <c:pt idx="2">
                  <c:v>8.2296821040538967E-2</c:v>
                </c:pt>
                <c:pt idx="3">
                  <c:v>8.2001561273967988E-2</c:v>
                </c:pt>
                <c:pt idx="4">
                  <c:v>9.0627516068784331E-2</c:v>
                </c:pt>
                <c:pt idx="5">
                  <c:v>9.0515762756040369E-2</c:v>
                </c:pt>
                <c:pt idx="6">
                  <c:v>8.3436225384347168E-2</c:v>
                </c:pt>
                <c:pt idx="7">
                  <c:v>8.214910760986871E-2</c:v>
                </c:pt>
                <c:pt idx="8">
                  <c:v>8.1804339813810051E-2</c:v>
                </c:pt>
                <c:pt idx="9">
                  <c:v>8.2427935839301136E-2</c:v>
                </c:pt>
                <c:pt idx="10">
                  <c:v>9.0089055655571793E-2</c:v>
                </c:pt>
                <c:pt idx="11">
                  <c:v>8.2854254154909893E-2</c:v>
                </c:pt>
              </c:numCache>
            </c:numRef>
          </c:val>
          <c:extLst>
            <c:ext xmlns:c16="http://schemas.microsoft.com/office/drawing/2014/chart" uri="{C3380CC4-5D6E-409C-BE32-E72D297353CC}">
              <c16:uniqueId val="{00000002-CC64-4A2B-99F2-60D94707050A}"/>
            </c:ext>
          </c:extLst>
        </c:ser>
        <c:dLbls>
          <c:showLegendKey val="0"/>
          <c:showVal val="0"/>
          <c:showCatName val="0"/>
          <c:showSerName val="0"/>
          <c:showPercent val="0"/>
          <c:showBubbleSize val="0"/>
        </c:dLbls>
        <c:gapWidth val="150"/>
        <c:shape val="box"/>
        <c:axId val="1651177936"/>
        <c:axId val="1651173360"/>
        <c:axId val="0"/>
      </c:bar3DChart>
      <c:catAx>
        <c:axId val="165117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173360"/>
        <c:crosses val="autoZero"/>
        <c:auto val="1"/>
        <c:lblAlgn val="ctr"/>
        <c:lblOffset val="100"/>
        <c:noMultiLvlLbl val="0"/>
      </c:catAx>
      <c:valAx>
        <c:axId val="1651173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17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Project.xlsx]Sheet10!PivotTable15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Load</a:t>
            </a:r>
            <a:r>
              <a:rPr lang="en-US" b="1" baseline="0">
                <a:solidFill>
                  <a:schemeClr val="tx1"/>
                </a:solidFill>
              </a:rPr>
              <a:t> Factor % on Carrier Name Basis</a:t>
            </a:r>
            <a:endParaRPr lang="en-US" b="1">
              <a:solidFill>
                <a:schemeClr val="tx1"/>
              </a:solidFill>
            </a:endParaRPr>
          </a:p>
        </c:rich>
      </c:tx>
      <c:layout>
        <c:manualLayout>
          <c:xMode val="edge"/>
          <c:yMode val="edge"/>
          <c:x val="0.240888888888888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98906386701677E-2"/>
          <c:y val="0.17171296296296296"/>
          <c:w val="0.87055883639545062"/>
          <c:h val="0.55885061242344702"/>
        </c:manualLayout>
      </c:layout>
      <c:barChart>
        <c:barDir val="col"/>
        <c:grouping val="clustered"/>
        <c:varyColors val="0"/>
        <c:ser>
          <c:idx val="0"/>
          <c:order val="0"/>
          <c:tx>
            <c:strRef>
              <c:f>Sheet10!$B$1</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Sheet10!$A$2:$A$12</c:f>
              <c:strCache>
                <c:ptCount val="10"/>
                <c:pt idx="0">
                  <c:v>Delta Air Lines Inc.</c:v>
                </c:pt>
                <c:pt idx="1">
                  <c:v>Southwest Airlines Co.</c:v>
                </c:pt>
                <c:pt idx="2">
                  <c:v>Continental Air Lines Inc.</c:v>
                </c:pt>
                <c:pt idx="3">
                  <c:v>US Airways Inc.</c:v>
                </c:pt>
                <c:pt idx="4">
                  <c:v>SkyWest Airlines Inc.</c:v>
                </c:pt>
                <c:pt idx="5">
                  <c:v>American Eagle Airlines Inc.</c:v>
                </c:pt>
                <c:pt idx="6">
                  <c:v>ExpressJet Airlines Inc.</c:v>
                </c:pt>
                <c:pt idx="7">
                  <c:v>Comair Inc.</c:v>
                </c:pt>
                <c:pt idx="8">
                  <c:v>Atlantic Southeast Airlines</c:v>
                </c:pt>
                <c:pt idx="9">
                  <c:v>Allegiant Air</c:v>
                </c:pt>
              </c:strCache>
            </c:strRef>
          </c:cat>
          <c:val>
            <c:numRef>
              <c:f>Sheet10!$B$2:$B$12</c:f>
              <c:numCache>
                <c:formatCode>0.00%</c:formatCode>
                <c:ptCount val="10"/>
                <c:pt idx="0">
                  <c:v>0.19602537031998801</c:v>
                </c:pt>
                <c:pt idx="1">
                  <c:v>0.18916038679530434</c:v>
                </c:pt>
                <c:pt idx="2">
                  <c:v>0.11464791872305451</c:v>
                </c:pt>
                <c:pt idx="3">
                  <c:v>0.10638501744438768</c:v>
                </c:pt>
                <c:pt idx="4">
                  <c:v>9.7059260746977863E-2</c:v>
                </c:pt>
                <c:pt idx="5">
                  <c:v>7.3511273955720033E-2</c:v>
                </c:pt>
                <c:pt idx="6">
                  <c:v>6.0133831434967165E-2</c:v>
                </c:pt>
                <c:pt idx="7">
                  <c:v>5.9407623531624459E-2</c:v>
                </c:pt>
                <c:pt idx="8">
                  <c:v>5.3142978932955671E-2</c:v>
                </c:pt>
                <c:pt idx="9">
                  <c:v>5.0526338115020358E-2</c:v>
                </c:pt>
              </c:numCache>
            </c:numRef>
          </c:val>
          <c:extLst>
            <c:ext xmlns:c16="http://schemas.microsoft.com/office/drawing/2014/chart" uri="{C3380CC4-5D6E-409C-BE32-E72D297353CC}">
              <c16:uniqueId val="{00000002-D720-46D1-9042-AC8EA0CAE086}"/>
            </c:ext>
          </c:extLst>
        </c:ser>
        <c:dLbls>
          <c:dLblPos val="outEnd"/>
          <c:showLegendKey val="0"/>
          <c:showVal val="1"/>
          <c:showCatName val="0"/>
          <c:showSerName val="0"/>
          <c:showPercent val="0"/>
          <c:showBubbleSize val="0"/>
        </c:dLbls>
        <c:gapWidth val="150"/>
        <c:axId val="1539502960"/>
        <c:axId val="325331968"/>
      </c:barChart>
      <c:catAx>
        <c:axId val="1539502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31968"/>
        <c:crosses val="autoZero"/>
        <c:auto val="1"/>
        <c:lblAlgn val="ctr"/>
        <c:lblOffset val="100"/>
        <c:noMultiLvlLbl val="0"/>
      </c:catAx>
      <c:valAx>
        <c:axId val="325331968"/>
        <c:scaling>
          <c:orientation val="minMax"/>
        </c:scaling>
        <c:delete val="1"/>
        <c:axPos val="l"/>
        <c:numFmt formatCode="0.00%" sourceLinked="1"/>
        <c:majorTickMark val="none"/>
        <c:minorTickMark val="none"/>
        <c:tickLblPos val="nextTo"/>
        <c:crossAx val="15395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Project.xlsx]Sheet5!PivotTable19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flights based on Distance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Sheet5!$D$9</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Sheet5!$C$10:$C$20</c:f>
              <c:strCache>
                <c:ptCount val="10"/>
                <c:pt idx="0">
                  <c:v>1</c:v>
                </c:pt>
                <c:pt idx="1">
                  <c:v>2</c:v>
                </c:pt>
                <c:pt idx="2">
                  <c:v>3</c:v>
                </c:pt>
                <c:pt idx="3">
                  <c:v>4</c:v>
                </c:pt>
                <c:pt idx="4">
                  <c:v>5</c:v>
                </c:pt>
                <c:pt idx="5">
                  <c:v>6</c:v>
                </c:pt>
                <c:pt idx="6">
                  <c:v>7</c:v>
                </c:pt>
                <c:pt idx="7">
                  <c:v>8</c:v>
                </c:pt>
                <c:pt idx="8">
                  <c:v>9</c:v>
                </c:pt>
                <c:pt idx="9">
                  <c:v>10</c:v>
                </c:pt>
              </c:strCache>
            </c:strRef>
          </c:cat>
          <c:val>
            <c:numRef>
              <c:f>Sheet5!$D$10:$D$20</c:f>
              <c:numCache>
                <c:formatCode>General</c:formatCode>
                <c:ptCount val="10"/>
                <c:pt idx="0">
                  <c:v>44717</c:v>
                </c:pt>
                <c:pt idx="1">
                  <c:v>23816</c:v>
                </c:pt>
                <c:pt idx="2">
                  <c:v>9723</c:v>
                </c:pt>
                <c:pt idx="3">
                  <c:v>4740</c:v>
                </c:pt>
                <c:pt idx="4">
                  <c:v>2038</c:v>
                </c:pt>
                <c:pt idx="5">
                  <c:v>658</c:v>
                </c:pt>
                <c:pt idx="6">
                  <c:v>340</c:v>
                </c:pt>
                <c:pt idx="7">
                  <c:v>749</c:v>
                </c:pt>
                <c:pt idx="8">
                  <c:v>527</c:v>
                </c:pt>
                <c:pt idx="9">
                  <c:v>413</c:v>
                </c:pt>
              </c:numCache>
            </c:numRef>
          </c:val>
          <c:extLst>
            <c:ext xmlns:c16="http://schemas.microsoft.com/office/drawing/2014/chart" uri="{C3380CC4-5D6E-409C-BE32-E72D297353CC}">
              <c16:uniqueId val="{00000002-829F-4A1A-AFEE-F12A5DB2975F}"/>
            </c:ext>
          </c:extLst>
        </c:ser>
        <c:dLbls>
          <c:dLblPos val="outEnd"/>
          <c:showLegendKey val="0"/>
          <c:showVal val="1"/>
          <c:showCatName val="0"/>
          <c:showSerName val="0"/>
          <c:showPercent val="0"/>
          <c:showBubbleSize val="0"/>
        </c:dLbls>
        <c:gapWidth val="219"/>
        <c:overlap val="-27"/>
        <c:axId val="1661057216"/>
        <c:axId val="1661059296"/>
      </c:barChart>
      <c:catAx>
        <c:axId val="166105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9296"/>
        <c:crosses val="autoZero"/>
        <c:auto val="1"/>
        <c:lblAlgn val="ctr"/>
        <c:lblOffset val="100"/>
        <c:noMultiLvlLbl val="0"/>
      </c:catAx>
      <c:valAx>
        <c:axId val="1661059296"/>
        <c:scaling>
          <c:orientation val="minMax"/>
        </c:scaling>
        <c:delete val="1"/>
        <c:axPos val="l"/>
        <c:numFmt formatCode="General" sourceLinked="1"/>
        <c:majorTickMark val="none"/>
        <c:minorTickMark val="none"/>
        <c:tickLblPos val="nextTo"/>
        <c:crossAx val="166105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Project.xlsx]Sheet7!PivotTable12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Carriers Name by Passengers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marker>
          <c:symbol val="none"/>
        </c:marker>
      </c:pivotFmt>
    </c:pivotFmts>
    <c:plotArea>
      <c:layout>
        <c:manualLayout>
          <c:layoutTarget val="inner"/>
          <c:xMode val="edge"/>
          <c:yMode val="edge"/>
          <c:x val="0.46700809151052664"/>
          <c:y val="0.16286014083612346"/>
          <c:w val="0.47895966802141171"/>
          <c:h val="0.72997661695625382"/>
        </c:manualLayout>
      </c:layout>
      <c:barChart>
        <c:barDir val="bar"/>
        <c:grouping val="stacked"/>
        <c:varyColors val="0"/>
        <c:ser>
          <c:idx val="0"/>
          <c:order val="0"/>
          <c:tx>
            <c:strRef>
              <c:f>Sheet7!$B$1</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oftEdge rad="0"/>
            </a:effectLst>
          </c:spPr>
          <c:invertIfNegative val="0"/>
          <c:cat>
            <c:strRef>
              <c:f>Sheet7!$A$2:$A$12</c:f>
              <c:strCache>
                <c:ptCount val="10"/>
                <c:pt idx="0">
                  <c:v>Atlantic Southeast Airlines</c:v>
                </c:pt>
                <c:pt idx="1">
                  <c:v>Comair Inc.</c:v>
                </c:pt>
                <c:pt idx="2">
                  <c:v>ExpressJet Airlines Inc.</c:v>
                </c:pt>
                <c:pt idx="3">
                  <c:v>American Eagle Airlines Inc.</c:v>
                </c:pt>
                <c:pt idx="4">
                  <c:v>Hageland Aviation Service</c:v>
                </c:pt>
                <c:pt idx="5">
                  <c:v>SkyWest Airlines Inc.</c:v>
                </c:pt>
                <c:pt idx="6">
                  <c:v>US Airways Inc.</c:v>
                </c:pt>
                <c:pt idx="7">
                  <c:v>Continental Air Lines Inc.</c:v>
                </c:pt>
                <c:pt idx="8">
                  <c:v>Delta Air Lines Inc.</c:v>
                </c:pt>
                <c:pt idx="9">
                  <c:v>Southwest Airlines Co.</c:v>
                </c:pt>
              </c:strCache>
            </c:strRef>
          </c:cat>
          <c:val>
            <c:numRef>
              <c:f>Sheet7!$B$2:$B$12</c:f>
              <c:numCache>
                <c:formatCode>General</c:formatCode>
                <c:ptCount val="10"/>
                <c:pt idx="0">
                  <c:v>2158</c:v>
                </c:pt>
                <c:pt idx="1">
                  <c:v>2515</c:v>
                </c:pt>
                <c:pt idx="2">
                  <c:v>2539</c:v>
                </c:pt>
                <c:pt idx="3">
                  <c:v>3300</c:v>
                </c:pt>
                <c:pt idx="4">
                  <c:v>3778</c:v>
                </c:pt>
                <c:pt idx="5">
                  <c:v>4074</c:v>
                </c:pt>
                <c:pt idx="6">
                  <c:v>4274</c:v>
                </c:pt>
                <c:pt idx="7">
                  <c:v>4590</c:v>
                </c:pt>
                <c:pt idx="8">
                  <c:v>8011</c:v>
                </c:pt>
                <c:pt idx="9">
                  <c:v>8018</c:v>
                </c:pt>
              </c:numCache>
            </c:numRef>
          </c:val>
          <c:extLst>
            <c:ext xmlns:c16="http://schemas.microsoft.com/office/drawing/2014/chart" uri="{C3380CC4-5D6E-409C-BE32-E72D297353CC}">
              <c16:uniqueId val="{00000002-598F-4306-BC3B-BEF27DC0E0A3}"/>
            </c:ext>
          </c:extLst>
        </c:ser>
        <c:dLbls>
          <c:showLegendKey val="0"/>
          <c:showVal val="0"/>
          <c:showCatName val="0"/>
          <c:showSerName val="0"/>
          <c:showPercent val="0"/>
          <c:showBubbleSize val="0"/>
        </c:dLbls>
        <c:gapWidth val="56"/>
        <c:overlap val="100"/>
        <c:axId val="1575307616"/>
        <c:axId val="1629761136"/>
      </c:barChart>
      <c:catAx>
        <c:axId val="15753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29761136"/>
        <c:crosses val="autoZero"/>
        <c:auto val="1"/>
        <c:lblAlgn val="ctr"/>
        <c:lblOffset val="100"/>
        <c:noMultiLvlLbl val="0"/>
      </c:catAx>
      <c:valAx>
        <c:axId val="162976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530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Project.xlsx]Sheet8!PivotTable13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
            </a:r>
            <a:r>
              <a:rPr lang="en-US" b="1" baseline="0">
                <a:solidFill>
                  <a:schemeClr val="tx1"/>
                </a:solidFill>
              </a:rPr>
              <a:t> of Load Factor by Weekday/Weekend</a:t>
            </a:r>
            <a:endParaRPr lang="en-US" b="1">
              <a:solidFill>
                <a:schemeClr val="tx1"/>
              </a:solidFill>
            </a:endParaRPr>
          </a:p>
        </c:rich>
      </c:tx>
      <c:layout>
        <c:manualLayout>
          <c:xMode val="edge"/>
          <c:yMode val="edge"/>
          <c:x val="0.24682398367803929"/>
          <c:y val="3.5200011825725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D0B6B"/>
          </a:solidFill>
          <a:ln>
            <a:noFill/>
          </a:ln>
          <a:effectLst/>
        </c:spPr>
      </c:pivotFmt>
      <c:pivotFmt>
        <c:idx val="2"/>
        <c:spPr>
          <a:solidFill>
            <a:schemeClr val="accent5">
              <a:lumMod val="75000"/>
            </a:schemeClr>
          </a:solidFill>
          <a:ln>
            <a:noFill/>
          </a:ln>
          <a:effectLst/>
        </c:spPr>
      </c:pivotFmt>
      <c:pivotFmt>
        <c:idx val="3"/>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D0B6B"/>
          </a:solidFill>
          <a:ln>
            <a:noFill/>
          </a:ln>
          <a:effectLst/>
        </c:spPr>
      </c:pivotFmt>
      <c:pivotFmt>
        <c:idx val="5"/>
        <c:spPr>
          <a:solidFill>
            <a:schemeClr val="accent5">
              <a:lumMod val="75000"/>
            </a:schemeClr>
          </a:solidFill>
          <a:ln>
            <a:noFill/>
          </a:ln>
          <a:effectLst/>
        </c:spPr>
      </c:pivotFmt>
      <c:pivotFmt>
        <c:idx val="6"/>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D0B6B"/>
          </a:solidFill>
          <a:ln>
            <a:noFill/>
          </a:ln>
          <a:effectLst/>
        </c:spPr>
      </c:pivotFmt>
      <c:pivotFmt>
        <c:idx val="8"/>
        <c:spPr>
          <a:solidFill>
            <a:schemeClr val="accent5">
              <a:lumMod val="75000"/>
            </a:schemeClr>
          </a:solidFill>
          <a:ln>
            <a:noFill/>
          </a:ln>
          <a:effectLst/>
        </c:spPr>
      </c:pivotFmt>
    </c:pivotFmts>
    <c:plotArea>
      <c:layout>
        <c:manualLayout>
          <c:layoutTarget val="inner"/>
          <c:xMode val="edge"/>
          <c:yMode val="edge"/>
          <c:x val="0.13075054529415872"/>
          <c:y val="0.27065667885578715"/>
          <c:w val="0.4777846866132649"/>
          <c:h val="0.6765433034056243"/>
        </c:manualLayout>
      </c:layout>
      <c:doughnutChart>
        <c:varyColors val="1"/>
        <c:ser>
          <c:idx val="0"/>
          <c:order val="0"/>
          <c:tx>
            <c:strRef>
              <c:f>Sheet8!$B$1</c:f>
              <c:strCache>
                <c:ptCount val="1"/>
                <c:pt idx="0">
                  <c:v>Total</c:v>
                </c:pt>
              </c:strCache>
            </c:strRef>
          </c:tx>
          <c:spPr>
            <a:solidFill>
              <a:schemeClr val="accent1">
                <a:lumMod val="75000"/>
              </a:schemeClr>
            </a:solidFill>
          </c:spPr>
          <c:dPt>
            <c:idx val="0"/>
            <c:bubble3D val="0"/>
            <c:spPr>
              <a:solidFill>
                <a:srgbClr val="0D0B6B"/>
              </a:solidFill>
              <a:ln>
                <a:noFill/>
              </a:ln>
              <a:effectLst/>
            </c:spPr>
            <c:extLst>
              <c:ext xmlns:c16="http://schemas.microsoft.com/office/drawing/2014/chart" uri="{C3380CC4-5D6E-409C-BE32-E72D297353CC}">
                <c16:uniqueId val="{00000001-DF68-4144-9AE5-72D4A489989A}"/>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DF68-4144-9AE5-72D4A489989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Sheet8!$A$2:$A$4</c:f>
              <c:strCache>
                <c:ptCount val="2"/>
                <c:pt idx="0">
                  <c:v>Weekday</c:v>
                </c:pt>
                <c:pt idx="1">
                  <c:v>Weekend</c:v>
                </c:pt>
              </c:strCache>
            </c:strRef>
          </c:cat>
          <c:val>
            <c:numRef>
              <c:f>Sheet8!$B$2:$B$4</c:f>
              <c:numCache>
                <c:formatCode>0.00%</c:formatCode>
                <c:ptCount val="2"/>
                <c:pt idx="0">
                  <c:v>0.71175228602106044</c:v>
                </c:pt>
                <c:pt idx="1">
                  <c:v>0.28824771397893967</c:v>
                </c:pt>
              </c:numCache>
            </c:numRef>
          </c:val>
          <c:extLst>
            <c:ext xmlns:c16="http://schemas.microsoft.com/office/drawing/2014/chart" uri="{C3380CC4-5D6E-409C-BE32-E72D297353CC}">
              <c16:uniqueId val="{00000006-FCE3-405B-8832-D312D37A548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473560002583754"/>
          <c:y val="0.41745297462817138"/>
          <c:w val="0.3185976136896726"/>
          <c:h val="0.221065908428113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Project.xlsx]Sheet6!PivotTable11</c:name>
    <c:fmtId val="17"/>
  </c:pivotSource>
  <c:chart>
    <c:title>
      <c:tx>
        <c:rich>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b="1">
                <a:latin typeface="+mn-lt"/>
              </a:rPr>
              <a:t>Top</a:t>
            </a:r>
            <a:r>
              <a:rPr lang="en-US" sz="1400" b="1" baseline="0">
                <a:latin typeface="+mn-lt"/>
              </a:rPr>
              <a:t> Routes based on number on flights</a:t>
            </a:r>
            <a:endParaRPr lang="en-US" sz="1400" b="1">
              <a:latin typeface="+mn-lt"/>
            </a:endParaRPr>
          </a:p>
        </c:rich>
      </c:tx>
      <c:layout>
        <c:manualLayout>
          <c:xMode val="edge"/>
          <c:yMode val="edge"/>
          <c:x val="0.14554284104311202"/>
          <c:y val="2.815848547187192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pivotFmt>
      <c:pivotFmt>
        <c:idx val="2"/>
        <c:spPr>
          <a:solidFill>
            <a:srgbClr val="A0B7E0"/>
          </a:solidFill>
          <a:ln>
            <a:noFill/>
          </a:ln>
          <a:effectLst>
            <a:outerShdw blurRad="57150" dist="19050" dir="5400000" algn="ctr" rotWithShape="0">
              <a:srgbClr val="000000">
                <a:alpha val="63000"/>
              </a:srgbClr>
            </a:outerShdw>
          </a:effectLst>
        </c:spPr>
      </c:pivotFmt>
      <c:pivotFmt>
        <c:idx val="3"/>
        <c:spPr>
          <a:solidFill>
            <a:srgbClr val="050426"/>
          </a:solidFill>
          <a:ln>
            <a:noFill/>
          </a:ln>
          <a:effectLst>
            <a:outerShdw blurRad="57150" dist="19050" dir="5400000" algn="ctr" rotWithShape="0">
              <a:srgbClr val="000000">
                <a:alpha val="63000"/>
              </a:srgbClr>
            </a:outerShdw>
          </a:effectLst>
        </c:spPr>
      </c:pivotFmt>
      <c:pivotFmt>
        <c:idx val="4"/>
        <c:spPr>
          <a:solidFill>
            <a:srgbClr val="0D0B6B"/>
          </a:solidFill>
          <a:ln>
            <a:noFill/>
          </a:ln>
          <a:effectLst>
            <a:outerShdw blurRad="57150" dist="19050" dir="5400000" algn="ctr" rotWithShape="0">
              <a:srgbClr val="000000">
                <a:alpha val="63000"/>
              </a:srgbClr>
            </a:outerShdw>
          </a:effectLst>
        </c:spPr>
      </c:pivotFmt>
      <c:pivotFmt>
        <c:idx val="5"/>
        <c:spPr>
          <a:solidFill>
            <a:srgbClr val="B1AFF7"/>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chemeClr val="accent1">
              <a:lumMod val="5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solidFill>
            <a:srgbClr val="A0B7E0"/>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solidFill>
            <a:srgbClr val="050426"/>
          </a:soli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0D0B6B"/>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solidFill>
            <a:srgbClr val="B1AFF7"/>
          </a:soli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solidFill>
            <a:schemeClr val="accent1">
              <a:lumMod val="50000"/>
            </a:schemeClr>
          </a:soli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solidFill>
            <a:srgbClr val="A0B7E0"/>
          </a:soli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solidFill>
            <a:srgbClr val="050426"/>
          </a:soli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solidFill>
            <a:srgbClr val="0D0B6B"/>
          </a:soli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solidFill>
            <a:srgbClr val="B1AFF7"/>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1.9803589934878369E-2"/>
          <c:y val="0.14117704987205981"/>
          <c:w val="0.5704178997845073"/>
          <c:h val="0.8008446955603592"/>
        </c:manualLayout>
      </c:layout>
      <c:pieChart>
        <c:varyColors val="1"/>
        <c:ser>
          <c:idx val="0"/>
          <c:order val="0"/>
          <c:tx>
            <c:strRef>
              <c:f>Sheet6!$B$2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3B-42AA-BFEE-58150D59ECA7}"/>
              </c:ext>
            </c:extLst>
          </c:dPt>
          <c:dPt>
            <c:idx val="1"/>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3B-42AA-BFEE-58150D59EC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3B-42AA-BFEE-58150D59ECA7}"/>
              </c:ext>
            </c:extLst>
          </c:dPt>
          <c:dPt>
            <c:idx val="3"/>
            <c:bubble3D val="0"/>
            <c:spPr>
              <a:solidFill>
                <a:srgbClr val="A0B7E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3B-42AA-BFEE-58150D59EC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C3B-42AA-BFEE-58150D59ECA7}"/>
              </c:ext>
            </c:extLst>
          </c:dPt>
          <c:dPt>
            <c:idx val="5"/>
            <c:bubble3D val="0"/>
            <c:spPr>
              <a:solidFill>
                <a:srgbClr val="05042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C3B-42AA-BFEE-58150D59ECA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C3B-42AA-BFEE-58150D59ECA7}"/>
              </c:ext>
            </c:extLst>
          </c:dPt>
          <c:dPt>
            <c:idx val="7"/>
            <c:bubble3D val="0"/>
            <c:spPr>
              <a:solidFill>
                <a:srgbClr val="0D0B6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C3B-42AA-BFEE-58150D59ECA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C3B-42AA-BFEE-58150D59ECA7}"/>
              </c:ext>
            </c:extLst>
          </c:dPt>
          <c:dPt>
            <c:idx val="9"/>
            <c:bubble3D val="0"/>
            <c:spPr>
              <a:solidFill>
                <a:srgbClr val="B1AFF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C3B-42AA-BFEE-58150D59ECA7}"/>
              </c:ext>
            </c:extLst>
          </c:dPt>
          <c:dLbls>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Sheet6!$A$3:$A$13</c:f>
              <c:strCache>
                <c:ptCount val="10"/>
                <c:pt idx="0">
                  <c:v>Atlanta, GA - Chicago, IL</c:v>
                </c:pt>
                <c:pt idx="1">
                  <c:v>Atlanta, GA - Houston, TX</c:v>
                </c:pt>
                <c:pt idx="2">
                  <c:v>Charlotte, NC - Atlanta, GA</c:v>
                </c:pt>
                <c:pt idx="3">
                  <c:v>Chicago, IL - Atlanta, GA</c:v>
                </c:pt>
                <c:pt idx="4">
                  <c:v>Chicago, IL - Detroit, MI</c:v>
                </c:pt>
                <c:pt idx="5">
                  <c:v>Detroit, MI - Chicago, IL</c:v>
                </c:pt>
                <c:pt idx="6">
                  <c:v>New York, NY - Washington, DC</c:v>
                </c:pt>
                <c:pt idx="7">
                  <c:v>Raleigh/Durham, NC - New York, NY</c:v>
                </c:pt>
                <c:pt idx="8">
                  <c:v>Washington, DC - Atlanta, GA</c:v>
                </c:pt>
                <c:pt idx="9">
                  <c:v>Washington, DC - New York, NY</c:v>
                </c:pt>
              </c:strCache>
            </c:strRef>
          </c:cat>
          <c:val>
            <c:numRef>
              <c:f>Sheet6!$B$3:$B$13</c:f>
              <c:numCache>
                <c:formatCode>General</c:formatCode>
                <c:ptCount val="10"/>
                <c:pt idx="0">
                  <c:v>73</c:v>
                </c:pt>
                <c:pt idx="1">
                  <c:v>73</c:v>
                </c:pt>
                <c:pt idx="2">
                  <c:v>79</c:v>
                </c:pt>
                <c:pt idx="3">
                  <c:v>80</c:v>
                </c:pt>
                <c:pt idx="4">
                  <c:v>93</c:v>
                </c:pt>
                <c:pt idx="5">
                  <c:v>77</c:v>
                </c:pt>
                <c:pt idx="6">
                  <c:v>78</c:v>
                </c:pt>
                <c:pt idx="7">
                  <c:v>73</c:v>
                </c:pt>
                <c:pt idx="8">
                  <c:v>84</c:v>
                </c:pt>
                <c:pt idx="9">
                  <c:v>88</c:v>
                </c:pt>
              </c:numCache>
            </c:numRef>
          </c:val>
          <c:extLst>
            <c:ext xmlns:c16="http://schemas.microsoft.com/office/drawing/2014/chart" uri="{C3380CC4-5D6E-409C-BE32-E72D297353CC}">
              <c16:uniqueId val="{00000016-9FB8-4077-9263-BF4490FF1FD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638387922302344"/>
          <c:y val="0.22283584135036436"/>
          <c:w val="0.34361615497423098"/>
          <c:h val="0.64571330994488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Project.xlsx]Sheet10!PivotTable15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Load</a:t>
            </a:r>
            <a:r>
              <a:rPr lang="en-US" b="1" baseline="0">
                <a:solidFill>
                  <a:schemeClr val="tx1"/>
                </a:solidFill>
              </a:rPr>
              <a:t> Factor % on Carrier Name Basis</a:t>
            </a:r>
            <a:endParaRPr lang="en-US" b="1">
              <a:solidFill>
                <a:schemeClr val="tx1"/>
              </a:solidFill>
            </a:endParaRPr>
          </a:p>
        </c:rich>
      </c:tx>
      <c:layout>
        <c:manualLayout>
          <c:xMode val="edge"/>
          <c:yMode val="edge"/>
          <c:x val="0.240888888888888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32239720034993E-2"/>
          <c:y val="0.18560185185185185"/>
          <c:w val="0.91778105861767278"/>
          <c:h val="0.55885061242344702"/>
        </c:manualLayout>
      </c:layout>
      <c:barChart>
        <c:barDir val="col"/>
        <c:grouping val="clustered"/>
        <c:varyColors val="0"/>
        <c:ser>
          <c:idx val="0"/>
          <c:order val="0"/>
          <c:tx>
            <c:strRef>
              <c:f>Sheet10!$B$1</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Sheet10!$A$2:$A$12</c:f>
              <c:strCache>
                <c:ptCount val="10"/>
                <c:pt idx="0">
                  <c:v>Delta Air Lines Inc.</c:v>
                </c:pt>
                <c:pt idx="1">
                  <c:v>Southwest Airlines Co.</c:v>
                </c:pt>
                <c:pt idx="2">
                  <c:v>Continental Air Lines Inc.</c:v>
                </c:pt>
                <c:pt idx="3">
                  <c:v>US Airways Inc.</c:v>
                </c:pt>
                <c:pt idx="4">
                  <c:v>SkyWest Airlines Inc.</c:v>
                </c:pt>
                <c:pt idx="5">
                  <c:v>American Eagle Airlines Inc.</c:v>
                </c:pt>
                <c:pt idx="6">
                  <c:v>ExpressJet Airlines Inc.</c:v>
                </c:pt>
                <c:pt idx="7">
                  <c:v>Comair Inc.</c:v>
                </c:pt>
                <c:pt idx="8">
                  <c:v>Atlantic Southeast Airlines</c:v>
                </c:pt>
                <c:pt idx="9">
                  <c:v>Allegiant Air</c:v>
                </c:pt>
              </c:strCache>
            </c:strRef>
          </c:cat>
          <c:val>
            <c:numRef>
              <c:f>Sheet10!$B$2:$B$12</c:f>
              <c:numCache>
                <c:formatCode>0.00%</c:formatCode>
                <c:ptCount val="10"/>
                <c:pt idx="0">
                  <c:v>0.19602537031998801</c:v>
                </c:pt>
                <c:pt idx="1">
                  <c:v>0.18916038679530434</c:v>
                </c:pt>
                <c:pt idx="2">
                  <c:v>0.11464791872305451</c:v>
                </c:pt>
                <c:pt idx="3">
                  <c:v>0.10638501744438768</c:v>
                </c:pt>
                <c:pt idx="4">
                  <c:v>9.7059260746977863E-2</c:v>
                </c:pt>
                <c:pt idx="5">
                  <c:v>7.3511273955720033E-2</c:v>
                </c:pt>
                <c:pt idx="6">
                  <c:v>6.0133831434967165E-2</c:v>
                </c:pt>
                <c:pt idx="7">
                  <c:v>5.9407623531624459E-2</c:v>
                </c:pt>
                <c:pt idx="8">
                  <c:v>5.3142978932955671E-2</c:v>
                </c:pt>
                <c:pt idx="9">
                  <c:v>5.0526338115020358E-2</c:v>
                </c:pt>
              </c:numCache>
            </c:numRef>
          </c:val>
          <c:extLst>
            <c:ext xmlns:c16="http://schemas.microsoft.com/office/drawing/2014/chart" uri="{C3380CC4-5D6E-409C-BE32-E72D297353CC}">
              <c16:uniqueId val="{00000002-CE4C-4B38-9323-427E9D7602FD}"/>
            </c:ext>
          </c:extLst>
        </c:ser>
        <c:dLbls>
          <c:dLblPos val="outEnd"/>
          <c:showLegendKey val="0"/>
          <c:showVal val="1"/>
          <c:showCatName val="0"/>
          <c:showSerName val="0"/>
          <c:showPercent val="0"/>
          <c:showBubbleSize val="0"/>
        </c:dLbls>
        <c:gapWidth val="150"/>
        <c:axId val="1539502960"/>
        <c:axId val="325331968"/>
      </c:barChart>
      <c:catAx>
        <c:axId val="1539502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31968"/>
        <c:crosses val="autoZero"/>
        <c:auto val="1"/>
        <c:lblAlgn val="ctr"/>
        <c:lblOffset val="100"/>
        <c:noMultiLvlLbl val="0"/>
      </c:catAx>
      <c:valAx>
        <c:axId val="325331968"/>
        <c:scaling>
          <c:orientation val="minMax"/>
        </c:scaling>
        <c:delete val="1"/>
        <c:axPos val="l"/>
        <c:numFmt formatCode="0.00%" sourceLinked="1"/>
        <c:majorTickMark val="none"/>
        <c:minorTickMark val="none"/>
        <c:tickLblPos val="nextTo"/>
        <c:crossAx val="15395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Project.xlsx]Sheet5!PivotTable19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flights based on Distance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17171296296296298"/>
          <c:w val="0.93888888888888888"/>
          <c:h val="0.72088764946048411"/>
        </c:manualLayout>
      </c:layout>
      <c:barChart>
        <c:barDir val="col"/>
        <c:grouping val="clustered"/>
        <c:varyColors val="0"/>
        <c:ser>
          <c:idx val="0"/>
          <c:order val="0"/>
          <c:tx>
            <c:strRef>
              <c:f>Sheet5!$D$9</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Sheet5!$C$10:$C$20</c:f>
              <c:strCache>
                <c:ptCount val="10"/>
                <c:pt idx="0">
                  <c:v>1</c:v>
                </c:pt>
                <c:pt idx="1">
                  <c:v>2</c:v>
                </c:pt>
                <c:pt idx="2">
                  <c:v>3</c:v>
                </c:pt>
                <c:pt idx="3">
                  <c:v>4</c:v>
                </c:pt>
                <c:pt idx="4">
                  <c:v>5</c:v>
                </c:pt>
                <c:pt idx="5">
                  <c:v>6</c:v>
                </c:pt>
                <c:pt idx="6">
                  <c:v>7</c:v>
                </c:pt>
                <c:pt idx="7">
                  <c:v>8</c:v>
                </c:pt>
                <c:pt idx="8">
                  <c:v>9</c:v>
                </c:pt>
                <c:pt idx="9">
                  <c:v>10</c:v>
                </c:pt>
              </c:strCache>
            </c:strRef>
          </c:cat>
          <c:val>
            <c:numRef>
              <c:f>Sheet5!$D$10:$D$20</c:f>
              <c:numCache>
                <c:formatCode>General</c:formatCode>
                <c:ptCount val="10"/>
                <c:pt idx="0">
                  <c:v>44717</c:v>
                </c:pt>
                <c:pt idx="1">
                  <c:v>23816</c:v>
                </c:pt>
                <c:pt idx="2">
                  <c:v>9723</c:v>
                </c:pt>
                <c:pt idx="3">
                  <c:v>4740</c:v>
                </c:pt>
                <c:pt idx="4">
                  <c:v>2038</c:v>
                </c:pt>
                <c:pt idx="5">
                  <c:v>658</c:v>
                </c:pt>
                <c:pt idx="6">
                  <c:v>340</c:v>
                </c:pt>
                <c:pt idx="7">
                  <c:v>749</c:v>
                </c:pt>
                <c:pt idx="8">
                  <c:v>527</c:v>
                </c:pt>
                <c:pt idx="9">
                  <c:v>413</c:v>
                </c:pt>
              </c:numCache>
            </c:numRef>
          </c:val>
          <c:extLst>
            <c:ext xmlns:c16="http://schemas.microsoft.com/office/drawing/2014/chart" uri="{C3380CC4-5D6E-409C-BE32-E72D297353CC}">
              <c16:uniqueId val="{00000002-38CB-44C2-9123-F5EC134A60DF}"/>
            </c:ext>
          </c:extLst>
        </c:ser>
        <c:dLbls>
          <c:dLblPos val="outEnd"/>
          <c:showLegendKey val="0"/>
          <c:showVal val="1"/>
          <c:showCatName val="0"/>
          <c:showSerName val="0"/>
          <c:showPercent val="0"/>
          <c:showBubbleSize val="0"/>
        </c:dLbls>
        <c:gapWidth val="219"/>
        <c:overlap val="-27"/>
        <c:axId val="1661057216"/>
        <c:axId val="1661059296"/>
      </c:barChart>
      <c:catAx>
        <c:axId val="166105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9296"/>
        <c:crosses val="autoZero"/>
        <c:auto val="1"/>
        <c:lblAlgn val="ctr"/>
        <c:lblOffset val="100"/>
        <c:noMultiLvlLbl val="0"/>
      </c:catAx>
      <c:valAx>
        <c:axId val="1661059296"/>
        <c:scaling>
          <c:orientation val="minMax"/>
        </c:scaling>
        <c:delete val="1"/>
        <c:axPos val="l"/>
        <c:numFmt formatCode="General" sourceLinked="1"/>
        <c:majorTickMark val="none"/>
        <c:minorTickMark val="none"/>
        <c:tickLblPos val="nextTo"/>
        <c:crossAx val="166105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High Cloud Airlines Project.xlsx]Sheet11!PivotTable16</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Load</a:t>
            </a:r>
            <a:r>
              <a:rPr lang="en-US" sz="1400" b="1" baseline="0"/>
              <a:t> Factor % on Yearly</a:t>
            </a:r>
            <a:endParaRPr lang="en-US" sz="14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Sheet11!$B$2</c:f>
              <c:strCache>
                <c:ptCount val="1"/>
                <c:pt idx="0">
                  <c:v>Total</c:v>
                </c:pt>
              </c:strCache>
            </c:strRef>
          </c:tx>
          <c:spPr>
            <a:gradFill>
              <a:gsLst>
                <a:gs pos="37392">
                  <a:schemeClr val="accent1">
                    <a:lumMod val="75000"/>
                  </a:schemeClr>
                </a:gs>
                <a:gs pos="15614">
                  <a:schemeClr val="accent1">
                    <a:lumMod val="60000"/>
                    <a:lumOff val="40000"/>
                  </a:schemeClr>
                </a:gs>
                <a:gs pos="0">
                  <a:schemeClr val="accent1">
                    <a:lumMod val="40000"/>
                    <a:lumOff val="60000"/>
                  </a:schemeClr>
                </a:gs>
                <a:gs pos="74000">
                  <a:srgbClr val="0D0B6B"/>
                </a:gs>
                <a:gs pos="83000">
                  <a:schemeClr val="accent1">
                    <a:lumMod val="75000"/>
                  </a:schemeClr>
                </a:gs>
                <a:gs pos="91160">
                  <a:srgbClr val="0D0B6B"/>
                </a:gs>
                <a:gs pos="100000">
                  <a:srgbClr val="0D0B6B"/>
                </a:gs>
              </a:gsLst>
              <a:lin ang="5400000" scaled="1"/>
            </a:gradFill>
            <a:ln>
              <a:noFill/>
            </a:ln>
            <a:effectLst/>
            <a:sp3d/>
          </c:spPr>
          <c:invertIfNegative val="0"/>
          <c:cat>
            <c:strRef>
              <c:f>Sheet11!$A$3:$A$9</c:f>
              <c:strCache>
                <c:ptCount val="6"/>
                <c:pt idx="0">
                  <c:v>2008</c:v>
                </c:pt>
                <c:pt idx="1">
                  <c:v>2009</c:v>
                </c:pt>
                <c:pt idx="2">
                  <c:v>2010</c:v>
                </c:pt>
                <c:pt idx="3">
                  <c:v>2011</c:v>
                </c:pt>
                <c:pt idx="4">
                  <c:v>2012</c:v>
                </c:pt>
                <c:pt idx="5">
                  <c:v>2013</c:v>
                </c:pt>
              </c:strCache>
            </c:strRef>
          </c:cat>
          <c:val>
            <c:numRef>
              <c:f>Sheet11!$B$3:$B$9</c:f>
              <c:numCache>
                <c:formatCode>0.00%</c:formatCode>
                <c:ptCount val="6"/>
                <c:pt idx="0">
                  <c:v>0.15826310618661171</c:v>
                </c:pt>
                <c:pt idx="1">
                  <c:v>0.15659385260063471</c:v>
                </c:pt>
                <c:pt idx="2">
                  <c:v>0.16818881012784098</c:v>
                </c:pt>
                <c:pt idx="3">
                  <c:v>0.17421893113393561</c:v>
                </c:pt>
                <c:pt idx="4">
                  <c:v>0.16873340837862741</c:v>
                </c:pt>
                <c:pt idx="5">
                  <c:v>0.17400189157234963</c:v>
                </c:pt>
              </c:numCache>
            </c:numRef>
          </c:val>
          <c:extLst>
            <c:ext xmlns:c16="http://schemas.microsoft.com/office/drawing/2014/chart" uri="{C3380CC4-5D6E-409C-BE32-E72D297353CC}">
              <c16:uniqueId val="{00000002-C474-4298-88B1-547900CF701F}"/>
            </c:ext>
          </c:extLst>
        </c:ser>
        <c:dLbls>
          <c:showLegendKey val="0"/>
          <c:showVal val="0"/>
          <c:showCatName val="0"/>
          <c:showSerName val="0"/>
          <c:showPercent val="0"/>
          <c:showBubbleSize val="0"/>
        </c:dLbls>
        <c:gapWidth val="150"/>
        <c:shape val="box"/>
        <c:axId val="1661064704"/>
        <c:axId val="1661051392"/>
        <c:axId val="0"/>
      </c:bar3DChart>
      <c:catAx>
        <c:axId val="166106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051392"/>
        <c:crosses val="autoZero"/>
        <c:auto val="1"/>
        <c:lblAlgn val="ctr"/>
        <c:lblOffset val="100"/>
        <c:noMultiLvlLbl val="0"/>
      </c:catAx>
      <c:valAx>
        <c:axId val="16610513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106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304800</xdr:colOff>
      <xdr:row>1</xdr:row>
      <xdr:rowOff>171450</xdr:rowOff>
    </xdr:from>
    <xdr:to>
      <xdr:col>11</xdr:col>
      <xdr:colOff>304800</xdr:colOff>
      <xdr:row>18</xdr:row>
      <xdr:rowOff>152400</xdr:rowOff>
    </xdr:to>
    <xdr:graphicFrame macro="">
      <xdr:nvGraphicFramePr>
        <xdr:cNvPr id="2" name="Chart 1">
          <a:extLst>
            <a:ext uri="{FF2B5EF4-FFF2-40B4-BE49-F238E27FC236}">
              <a16:creationId xmlns:a16="http://schemas.microsoft.com/office/drawing/2014/main" id="{142912C8-BA1E-4A20-A027-51DFD6BF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3810</xdr:rowOff>
    </xdr:from>
    <xdr:to>
      <xdr:col>11</xdr:col>
      <xdr:colOff>304800</xdr:colOff>
      <xdr:row>16</xdr:row>
      <xdr:rowOff>3810</xdr:rowOff>
    </xdr:to>
    <xdr:graphicFrame macro="">
      <xdr:nvGraphicFramePr>
        <xdr:cNvPr id="2" name="Chart 1">
          <a:extLst>
            <a:ext uri="{FF2B5EF4-FFF2-40B4-BE49-F238E27FC236}">
              <a16:creationId xmlns:a16="http://schemas.microsoft.com/office/drawing/2014/main" id="{1F8B7BC1-F100-4658-A1E1-2BC91533A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10</xdr:col>
      <xdr:colOff>297180</xdr:colOff>
      <xdr:row>17</xdr:row>
      <xdr:rowOff>3810</xdr:rowOff>
    </xdr:to>
    <xdr:graphicFrame macro="">
      <xdr:nvGraphicFramePr>
        <xdr:cNvPr id="2" name="Chart 1">
          <a:extLst>
            <a:ext uri="{FF2B5EF4-FFF2-40B4-BE49-F238E27FC236}">
              <a16:creationId xmlns:a16="http://schemas.microsoft.com/office/drawing/2014/main" id="{0132A275-E57F-4FD2-BAF9-6A5A615F7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0</xdr:row>
      <xdr:rowOff>140970</xdr:rowOff>
    </xdr:from>
    <xdr:to>
      <xdr:col>9</xdr:col>
      <xdr:colOff>15240</xdr:colOff>
      <xdr:row>9</xdr:row>
      <xdr:rowOff>60960</xdr:rowOff>
    </xdr:to>
    <xdr:graphicFrame macro="">
      <xdr:nvGraphicFramePr>
        <xdr:cNvPr id="10" name="Chart 9">
          <a:extLst>
            <a:ext uri="{FF2B5EF4-FFF2-40B4-BE49-F238E27FC236}">
              <a16:creationId xmlns:a16="http://schemas.microsoft.com/office/drawing/2014/main" id="{2EC97F22-754B-4647-A47D-36912F3B9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11</xdr:row>
      <xdr:rowOff>175260</xdr:rowOff>
    </xdr:from>
    <xdr:to>
      <xdr:col>10</xdr:col>
      <xdr:colOff>15240</xdr:colOff>
      <xdr:row>22</xdr:row>
      <xdr:rowOff>22860</xdr:rowOff>
    </xdr:to>
    <xdr:graphicFrame macro="">
      <xdr:nvGraphicFramePr>
        <xdr:cNvPr id="11" name="Chart 10">
          <a:extLst>
            <a:ext uri="{FF2B5EF4-FFF2-40B4-BE49-F238E27FC236}">
              <a16:creationId xmlns:a16="http://schemas.microsoft.com/office/drawing/2014/main" id="{5BEECE59-F4D6-4045-A6FE-999BB7836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22</xdr:row>
      <xdr:rowOff>148590</xdr:rowOff>
    </xdr:from>
    <xdr:to>
      <xdr:col>11</xdr:col>
      <xdr:colOff>358140</xdr:colOff>
      <xdr:row>37</xdr:row>
      <xdr:rowOff>148590</xdr:rowOff>
    </xdr:to>
    <xdr:graphicFrame macro="">
      <xdr:nvGraphicFramePr>
        <xdr:cNvPr id="12" name="Chart 11">
          <a:extLst>
            <a:ext uri="{FF2B5EF4-FFF2-40B4-BE49-F238E27FC236}">
              <a16:creationId xmlns:a16="http://schemas.microsoft.com/office/drawing/2014/main" id="{BA994B83-E144-45DC-9577-A56B19112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39674815-8AE3-4884-B90A-DD10858A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320040</xdr:colOff>
      <xdr:row>7</xdr:row>
      <xdr:rowOff>175260</xdr:rowOff>
    </xdr:from>
    <xdr:to>
      <xdr:col>6</xdr:col>
      <xdr:colOff>1714500</xdr:colOff>
      <xdr:row>21</xdr:row>
      <xdr:rowOff>118110</xdr:rowOff>
    </xdr:to>
    <xdr:graphicFrame macro="">
      <xdr:nvGraphicFramePr>
        <xdr:cNvPr id="2" name="Chart 1">
          <a:extLst>
            <a:ext uri="{FF2B5EF4-FFF2-40B4-BE49-F238E27FC236}">
              <a16:creationId xmlns:a16="http://schemas.microsoft.com/office/drawing/2014/main" id="{7B3C9937-6140-4C85-ACE2-B6D0D22E2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0</xdr:row>
      <xdr:rowOff>0</xdr:rowOff>
    </xdr:from>
    <xdr:to>
      <xdr:col>23</xdr:col>
      <xdr:colOff>381000</xdr:colOff>
      <xdr:row>39</xdr:row>
      <xdr:rowOff>25977</xdr:rowOff>
    </xdr:to>
    <xdr:sp macro="" textlink="">
      <xdr:nvSpPr>
        <xdr:cNvPr id="3" name="Rectangle 2">
          <a:extLst>
            <a:ext uri="{FF2B5EF4-FFF2-40B4-BE49-F238E27FC236}">
              <a16:creationId xmlns:a16="http://schemas.microsoft.com/office/drawing/2014/main" id="{6017C02F-6067-4ED7-B466-2FD692AF1A7B}"/>
            </a:ext>
          </a:extLst>
        </xdr:cNvPr>
        <xdr:cNvSpPr/>
      </xdr:nvSpPr>
      <xdr:spPr>
        <a:xfrm>
          <a:off x="114300" y="0"/>
          <a:ext cx="14207836" cy="711777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518160</xdr:colOff>
      <xdr:row>0</xdr:row>
      <xdr:rowOff>121920</xdr:rowOff>
    </xdr:from>
    <xdr:to>
      <xdr:col>23</xdr:col>
      <xdr:colOff>281940</xdr:colOff>
      <xdr:row>2</xdr:row>
      <xdr:rowOff>144780</xdr:rowOff>
    </xdr:to>
    <xdr:sp macro="" textlink="">
      <xdr:nvSpPr>
        <xdr:cNvPr id="4" name="Rectangle: Rounded Corners 3">
          <a:extLst>
            <a:ext uri="{FF2B5EF4-FFF2-40B4-BE49-F238E27FC236}">
              <a16:creationId xmlns:a16="http://schemas.microsoft.com/office/drawing/2014/main" id="{0903BB85-0CEB-46F7-A08E-7A57AABAAD4F}"/>
            </a:ext>
          </a:extLst>
        </xdr:cNvPr>
        <xdr:cNvSpPr/>
      </xdr:nvSpPr>
      <xdr:spPr>
        <a:xfrm>
          <a:off x="2346960" y="121920"/>
          <a:ext cx="11955780" cy="388620"/>
        </a:xfrm>
        <a:prstGeom prst="roundRect">
          <a:avLst/>
        </a:prstGeom>
        <a:solidFill>
          <a:schemeClr val="accent1">
            <a:lumMod val="60000"/>
            <a:lumOff val="4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600">
              <a:latin typeface="Arial Black" panose="020B0A04020102020204" pitchFamily="34" charset="0"/>
            </a:rPr>
            <a:t>HIGHCLOUD</a:t>
          </a:r>
          <a:r>
            <a:rPr lang="en-IN" sz="1600" baseline="0">
              <a:latin typeface="Arial Black" panose="020B0A04020102020204" pitchFamily="34" charset="0"/>
            </a:rPr>
            <a:t> AIRLINES ANALYSIS</a:t>
          </a:r>
          <a:endParaRPr lang="en-IN" sz="1600">
            <a:latin typeface="Arial Black" panose="020B0A04020102020204" pitchFamily="34" charset="0"/>
          </a:endParaRPr>
        </a:p>
      </xdr:txBody>
    </xdr:sp>
    <xdr:clientData/>
  </xdr:twoCellAnchor>
  <xdr:twoCellAnchor>
    <xdr:from>
      <xdr:col>3</xdr:col>
      <xdr:colOff>545031</xdr:colOff>
      <xdr:row>3</xdr:row>
      <xdr:rowOff>37298</xdr:rowOff>
    </xdr:from>
    <xdr:to>
      <xdr:col>7</xdr:col>
      <xdr:colOff>301191</xdr:colOff>
      <xdr:row>5</xdr:row>
      <xdr:rowOff>105878</xdr:rowOff>
    </xdr:to>
    <xdr:grpSp>
      <xdr:nvGrpSpPr>
        <xdr:cNvPr id="30" name="Group 29">
          <a:extLst>
            <a:ext uri="{FF2B5EF4-FFF2-40B4-BE49-F238E27FC236}">
              <a16:creationId xmlns:a16="http://schemas.microsoft.com/office/drawing/2014/main" id="{7C6ACC93-4FFC-4D45-9037-4613096C28C9}"/>
            </a:ext>
          </a:extLst>
        </xdr:cNvPr>
        <xdr:cNvGrpSpPr/>
      </xdr:nvGrpSpPr>
      <xdr:grpSpPr>
        <a:xfrm>
          <a:off x="2399899" y="588745"/>
          <a:ext cx="2229318" cy="436212"/>
          <a:chOff x="2373831" y="590751"/>
          <a:chExt cx="2194560" cy="437548"/>
        </a:xfrm>
      </xdr:grpSpPr>
      <xdr:sp macro="" textlink="">
        <xdr:nvSpPr>
          <xdr:cNvPr id="13" name="Rectangle: Rounded Corners 12">
            <a:extLst>
              <a:ext uri="{FF2B5EF4-FFF2-40B4-BE49-F238E27FC236}">
                <a16:creationId xmlns:a16="http://schemas.microsoft.com/office/drawing/2014/main" id="{F5A7B04D-8783-4E83-9404-D947C1FDF904}"/>
              </a:ext>
            </a:extLst>
          </xdr:cNvPr>
          <xdr:cNvSpPr/>
        </xdr:nvSpPr>
        <xdr:spPr>
          <a:xfrm>
            <a:off x="2373831" y="590751"/>
            <a:ext cx="2194560" cy="437548"/>
          </a:xfrm>
          <a:prstGeom prst="roundRect">
            <a:avLst/>
          </a:prstGeom>
          <a:solidFill>
            <a:schemeClr val="bg1"/>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600" b="1">
                <a:latin typeface="+mn-lt"/>
              </a:rPr>
              <a:t>Total</a:t>
            </a:r>
            <a:r>
              <a:rPr lang="en-IN" sz="1600" b="1" baseline="0">
                <a:latin typeface="+mn-lt"/>
              </a:rPr>
              <a:t> Airlines</a:t>
            </a:r>
          </a:p>
          <a:p>
            <a:pPr algn="l"/>
            <a:r>
              <a:rPr lang="en-IN" sz="1200" b="1" baseline="0">
                <a:latin typeface="+mn-lt"/>
              </a:rPr>
              <a:t>                       </a:t>
            </a:r>
            <a:endParaRPr lang="en-IN" sz="1200" b="1">
              <a:latin typeface="+mn-lt"/>
            </a:endParaRPr>
          </a:p>
        </xdr:txBody>
      </xdr:sp>
      <xdr:sp macro="" textlink="Sheet5!C5">
        <xdr:nvSpPr>
          <xdr:cNvPr id="14" name="TextBox 13">
            <a:extLst>
              <a:ext uri="{FF2B5EF4-FFF2-40B4-BE49-F238E27FC236}">
                <a16:creationId xmlns:a16="http://schemas.microsoft.com/office/drawing/2014/main" id="{6F448D31-8905-467A-8C02-1CE43BB5299E}"/>
              </a:ext>
            </a:extLst>
          </xdr:cNvPr>
          <xdr:cNvSpPr txBox="1"/>
        </xdr:nvSpPr>
        <xdr:spPr>
          <a:xfrm>
            <a:off x="3825240" y="652513"/>
            <a:ext cx="640080" cy="353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CB96B9-F6E4-4162-9245-ED8A2D9DCE66}" type="TxLink">
              <a:rPr lang="en-US" sz="1400" b="1" i="0" u="none" strike="noStrike">
                <a:solidFill>
                  <a:srgbClr val="000000"/>
                </a:solidFill>
                <a:latin typeface="Calibri"/>
                <a:cs typeface="Calibri"/>
              </a:rPr>
              <a:pPr/>
              <a:t>176</a:t>
            </a:fld>
            <a:endParaRPr lang="en-IN" sz="1100"/>
          </a:p>
        </xdr:txBody>
      </xdr:sp>
    </xdr:grpSp>
    <xdr:clientData/>
  </xdr:twoCellAnchor>
  <xdr:twoCellAnchor>
    <xdr:from>
      <xdr:col>7</xdr:col>
      <xdr:colOff>484973</xdr:colOff>
      <xdr:row>3</xdr:row>
      <xdr:rowOff>60960</xdr:rowOff>
    </xdr:from>
    <xdr:to>
      <xdr:col>11</xdr:col>
      <xdr:colOff>241133</xdr:colOff>
      <xdr:row>5</xdr:row>
      <xdr:rowOff>91440</xdr:rowOff>
    </xdr:to>
    <xdr:grpSp>
      <xdr:nvGrpSpPr>
        <xdr:cNvPr id="31" name="Group 30">
          <a:extLst>
            <a:ext uri="{FF2B5EF4-FFF2-40B4-BE49-F238E27FC236}">
              <a16:creationId xmlns:a16="http://schemas.microsoft.com/office/drawing/2014/main" id="{9474E914-814A-4F7C-B3EB-3D7A13A9E95E}"/>
            </a:ext>
          </a:extLst>
        </xdr:cNvPr>
        <xdr:cNvGrpSpPr/>
      </xdr:nvGrpSpPr>
      <xdr:grpSpPr>
        <a:xfrm>
          <a:off x="4812999" y="612407"/>
          <a:ext cx="2229318" cy="398112"/>
          <a:chOff x="4752173" y="614413"/>
          <a:chExt cx="2194560" cy="399448"/>
        </a:xfrm>
      </xdr:grpSpPr>
      <xdr:sp macro="" textlink="">
        <xdr:nvSpPr>
          <xdr:cNvPr id="17" name="Rectangle: Rounded Corners 16">
            <a:extLst>
              <a:ext uri="{FF2B5EF4-FFF2-40B4-BE49-F238E27FC236}">
                <a16:creationId xmlns:a16="http://schemas.microsoft.com/office/drawing/2014/main" id="{17513B87-B3D3-48ED-9C5F-64C493661D92}"/>
              </a:ext>
            </a:extLst>
          </xdr:cNvPr>
          <xdr:cNvSpPr/>
        </xdr:nvSpPr>
        <xdr:spPr>
          <a:xfrm>
            <a:off x="4752173" y="614413"/>
            <a:ext cx="2194560" cy="399448"/>
          </a:xfrm>
          <a:prstGeom prst="roundRect">
            <a:avLst/>
          </a:prstGeom>
          <a:solidFill>
            <a:schemeClr val="bg1"/>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IN" sz="1600" b="1">
                <a:solidFill>
                  <a:schemeClr val="dk1"/>
                </a:solidFill>
                <a:latin typeface="+mn-lt"/>
                <a:ea typeface="+mn-ea"/>
                <a:cs typeface="+mn-cs"/>
              </a:rPr>
              <a:t>Total Cities</a:t>
            </a:r>
          </a:p>
          <a:p>
            <a:pPr marL="0" indent="0" algn="l"/>
            <a:r>
              <a:rPr lang="en-IN" sz="1600" b="1">
                <a:solidFill>
                  <a:schemeClr val="dk1"/>
                </a:solidFill>
                <a:latin typeface="+mn-lt"/>
                <a:ea typeface="+mn-ea"/>
                <a:cs typeface="+mn-cs"/>
              </a:rPr>
              <a:t>                       </a:t>
            </a:r>
          </a:p>
        </xdr:txBody>
      </xdr:sp>
      <xdr:sp macro="" textlink="Sheet5!A5">
        <xdr:nvSpPr>
          <xdr:cNvPr id="21" name="TextBox 20">
            <a:extLst>
              <a:ext uri="{FF2B5EF4-FFF2-40B4-BE49-F238E27FC236}">
                <a16:creationId xmlns:a16="http://schemas.microsoft.com/office/drawing/2014/main" id="{84AF2048-5C78-4573-8C27-CACEC2FD080E}"/>
              </a:ext>
            </a:extLst>
          </xdr:cNvPr>
          <xdr:cNvSpPr txBox="1"/>
        </xdr:nvSpPr>
        <xdr:spPr>
          <a:xfrm>
            <a:off x="6155055" y="660133"/>
            <a:ext cx="640080" cy="353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7A9D98-7DA1-4164-A602-8BB128E8F591}" type="TxLink">
              <a:rPr lang="en-US" sz="1400" b="1" i="0" u="none" strike="noStrike">
                <a:solidFill>
                  <a:srgbClr val="000000"/>
                </a:solidFill>
                <a:latin typeface="Calibri"/>
                <a:ea typeface="+mn-ea"/>
                <a:cs typeface="Calibri"/>
              </a:rPr>
              <a:pPr marL="0" indent="0"/>
              <a:t>14625</a:t>
            </a:fld>
            <a:endParaRPr lang="en-IN" sz="1400" b="1" i="0" u="none" strike="noStrike">
              <a:solidFill>
                <a:srgbClr val="000000"/>
              </a:solidFill>
              <a:latin typeface="Calibri"/>
              <a:ea typeface="+mn-ea"/>
              <a:cs typeface="Calibri"/>
            </a:endParaRPr>
          </a:p>
        </xdr:txBody>
      </xdr:sp>
    </xdr:grpSp>
    <xdr:clientData/>
  </xdr:twoCellAnchor>
  <xdr:twoCellAnchor>
    <xdr:from>
      <xdr:col>11</xdr:col>
      <xdr:colOff>424915</xdr:colOff>
      <xdr:row>3</xdr:row>
      <xdr:rowOff>68580</xdr:rowOff>
    </xdr:from>
    <xdr:to>
      <xdr:col>15</xdr:col>
      <xdr:colOff>181075</xdr:colOff>
      <xdr:row>5</xdr:row>
      <xdr:rowOff>106680</xdr:rowOff>
    </xdr:to>
    <xdr:grpSp>
      <xdr:nvGrpSpPr>
        <xdr:cNvPr id="32" name="Group 31">
          <a:extLst>
            <a:ext uri="{FF2B5EF4-FFF2-40B4-BE49-F238E27FC236}">
              <a16:creationId xmlns:a16="http://schemas.microsoft.com/office/drawing/2014/main" id="{00D78EC6-78DE-42C1-9CF4-B12A854FD79D}"/>
            </a:ext>
          </a:extLst>
        </xdr:cNvPr>
        <xdr:cNvGrpSpPr/>
      </xdr:nvGrpSpPr>
      <xdr:grpSpPr>
        <a:xfrm>
          <a:off x="7226099" y="620027"/>
          <a:ext cx="2229318" cy="405732"/>
          <a:chOff x="7130515" y="622033"/>
          <a:chExt cx="2194560" cy="407068"/>
        </a:xfrm>
      </xdr:grpSpPr>
      <xdr:sp macro="" textlink="">
        <xdr:nvSpPr>
          <xdr:cNvPr id="19" name="Rectangle: Rounded Corners 18">
            <a:extLst>
              <a:ext uri="{FF2B5EF4-FFF2-40B4-BE49-F238E27FC236}">
                <a16:creationId xmlns:a16="http://schemas.microsoft.com/office/drawing/2014/main" id="{E558B898-4557-417A-B36B-DC0A0A0252FA}"/>
              </a:ext>
            </a:extLst>
          </xdr:cNvPr>
          <xdr:cNvSpPr/>
        </xdr:nvSpPr>
        <xdr:spPr>
          <a:xfrm>
            <a:off x="7130515" y="622033"/>
            <a:ext cx="2194560" cy="407068"/>
          </a:xfrm>
          <a:prstGeom prst="roundRect">
            <a:avLst/>
          </a:prstGeom>
          <a:solidFill>
            <a:schemeClr val="bg1"/>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IN" sz="1600" b="1">
                <a:solidFill>
                  <a:schemeClr val="dk1"/>
                </a:solidFill>
                <a:latin typeface="+mn-lt"/>
                <a:ea typeface="+mn-ea"/>
                <a:cs typeface="+mn-cs"/>
              </a:rPr>
              <a:t>Total Pesengers</a:t>
            </a:r>
          </a:p>
          <a:p>
            <a:pPr marL="0" indent="0" algn="l"/>
            <a:r>
              <a:rPr lang="en-IN" sz="1600" b="1">
                <a:solidFill>
                  <a:schemeClr val="dk1"/>
                </a:solidFill>
                <a:latin typeface="+mn-lt"/>
                <a:ea typeface="+mn-ea"/>
                <a:cs typeface="+mn-cs"/>
              </a:rPr>
              <a:t>                       </a:t>
            </a:r>
          </a:p>
        </xdr:txBody>
      </xdr:sp>
      <xdr:sp macro="" textlink="Sheet5!E5">
        <xdr:nvSpPr>
          <xdr:cNvPr id="22" name="TextBox 21">
            <a:extLst>
              <a:ext uri="{FF2B5EF4-FFF2-40B4-BE49-F238E27FC236}">
                <a16:creationId xmlns:a16="http://schemas.microsoft.com/office/drawing/2014/main" id="{232756AE-3A2E-482D-BF94-F3E16341B559}"/>
              </a:ext>
            </a:extLst>
          </xdr:cNvPr>
          <xdr:cNvSpPr txBox="1"/>
        </xdr:nvSpPr>
        <xdr:spPr>
          <a:xfrm>
            <a:off x="8568891" y="651309"/>
            <a:ext cx="701040" cy="353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4A0AD5-F9B8-4006-800A-2E083F9B4C72}" type="TxLink">
              <a:rPr lang="en-US" sz="1400" b="1" i="0" u="none" strike="noStrike">
                <a:solidFill>
                  <a:srgbClr val="000000"/>
                </a:solidFill>
                <a:latin typeface="Calibri"/>
                <a:ea typeface="+mn-ea"/>
                <a:cs typeface="Calibri"/>
              </a:rPr>
              <a:pPr marL="0" indent="0"/>
              <a:t>11504</a:t>
            </a:fld>
            <a:endParaRPr lang="en-IN" sz="1400" b="1" i="0" u="none" strike="noStrike">
              <a:solidFill>
                <a:srgbClr val="000000"/>
              </a:solidFill>
              <a:latin typeface="Calibri"/>
              <a:ea typeface="+mn-ea"/>
              <a:cs typeface="Calibri"/>
            </a:endParaRPr>
          </a:p>
        </xdr:txBody>
      </xdr:sp>
    </xdr:grpSp>
    <xdr:clientData/>
  </xdr:twoCellAnchor>
  <xdr:twoCellAnchor>
    <xdr:from>
      <xdr:col>15</xdr:col>
      <xdr:colOff>364857</xdr:colOff>
      <xdr:row>3</xdr:row>
      <xdr:rowOff>68580</xdr:rowOff>
    </xdr:from>
    <xdr:to>
      <xdr:col>19</xdr:col>
      <xdr:colOff>121017</xdr:colOff>
      <xdr:row>5</xdr:row>
      <xdr:rowOff>99060</xdr:rowOff>
    </xdr:to>
    <xdr:grpSp>
      <xdr:nvGrpSpPr>
        <xdr:cNvPr id="33" name="Group 32">
          <a:extLst>
            <a:ext uri="{FF2B5EF4-FFF2-40B4-BE49-F238E27FC236}">
              <a16:creationId xmlns:a16="http://schemas.microsoft.com/office/drawing/2014/main" id="{C328CFF2-0F90-4E0B-8E5A-07D9A7E9F4FA}"/>
            </a:ext>
          </a:extLst>
        </xdr:cNvPr>
        <xdr:cNvGrpSpPr/>
      </xdr:nvGrpSpPr>
      <xdr:grpSpPr>
        <a:xfrm>
          <a:off x="9639199" y="620027"/>
          <a:ext cx="2229318" cy="398112"/>
          <a:chOff x="9508857" y="622033"/>
          <a:chExt cx="2194560" cy="399448"/>
        </a:xfrm>
      </xdr:grpSpPr>
      <xdr:sp macro="" textlink="">
        <xdr:nvSpPr>
          <xdr:cNvPr id="20" name="Rectangle: Rounded Corners 19">
            <a:extLst>
              <a:ext uri="{FF2B5EF4-FFF2-40B4-BE49-F238E27FC236}">
                <a16:creationId xmlns:a16="http://schemas.microsoft.com/office/drawing/2014/main" id="{9811DDCC-B2FC-4380-88AF-2747D6363C29}"/>
              </a:ext>
            </a:extLst>
          </xdr:cNvPr>
          <xdr:cNvSpPr/>
        </xdr:nvSpPr>
        <xdr:spPr>
          <a:xfrm>
            <a:off x="9508857" y="622033"/>
            <a:ext cx="2194560" cy="399448"/>
          </a:xfrm>
          <a:prstGeom prst="roundRect">
            <a:avLst/>
          </a:prstGeom>
          <a:solidFill>
            <a:schemeClr val="bg1"/>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IN" sz="1600" b="1">
                <a:solidFill>
                  <a:schemeClr val="dk1"/>
                </a:solidFill>
                <a:latin typeface="+mn-lt"/>
                <a:ea typeface="+mn-ea"/>
                <a:cs typeface="+mn-cs"/>
              </a:rPr>
              <a:t>Total Country</a:t>
            </a:r>
          </a:p>
          <a:p>
            <a:pPr marL="0" indent="0" algn="l"/>
            <a:r>
              <a:rPr lang="en-IN" sz="1600" b="1">
                <a:solidFill>
                  <a:schemeClr val="dk1"/>
                </a:solidFill>
                <a:latin typeface="+mn-lt"/>
                <a:ea typeface="+mn-ea"/>
                <a:cs typeface="+mn-cs"/>
              </a:rPr>
              <a:t>                       </a:t>
            </a:r>
          </a:p>
        </xdr:txBody>
      </xdr:sp>
      <xdr:sp macro="" textlink="Sheet5!I5">
        <xdr:nvSpPr>
          <xdr:cNvPr id="23" name="TextBox 22">
            <a:extLst>
              <a:ext uri="{FF2B5EF4-FFF2-40B4-BE49-F238E27FC236}">
                <a16:creationId xmlns:a16="http://schemas.microsoft.com/office/drawing/2014/main" id="{04571A23-10E9-4DDB-9CB4-3A909E8CD691}"/>
              </a:ext>
            </a:extLst>
          </xdr:cNvPr>
          <xdr:cNvSpPr txBox="1"/>
        </xdr:nvSpPr>
        <xdr:spPr>
          <a:xfrm>
            <a:off x="10875645" y="660133"/>
            <a:ext cx="640080" cy="353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F232ED-1D74-4F71-9664-C773E85BA3DD}" type="TxLink">
              <a:rPr lang="en-US" sz="1400" b="1" i="0" u="none" strike="noStrike">
                <a:solidFill>
                  <a:srgbClr val="000000"/>
                </a:solidFill>
                <a:latin typeface="Calibri"/>
                <a:ea typeface="+mn-ea"/>
                <a:cs typeface="Calibri"/>
              </a:rPr>
              <a:pPr marL="0" indent="0"/>
              <a:t>122</a:t>
            </a:fld>
            <a:endParaRPr lang="en-IN" sz="1400" b="1" i="0" u="none" strike="noStrike">
              <a:solidFill>
                <a:srgbClr val="000000"/>
              </a:solidFill>
              <a:latin typeface="Calibri"/>
              <a:ea typeface="+mn-ea"/>
              <a:cs typeface="Calibri"/>
            </a:endParaRPr>
          </a:p>
        </xdr:txBody>
      </xdr:sp>
    </xdr:grpSp>
    <xdr:clientData/>
  </xdr:twoCellAnchor>
  <xdr:twoCellAnchor>
    <xdr:from>
      <xdr:col>19</xdr:col>
      <xdr:colOff>304800</xdr:colOff>
      <xdr:row>3</xdr:row>
      <xdr:rowOff>58553</xdr:rowOff>
    </xdr:from>
    <xdr:to>
      <xdr:col>23</xdr:col>
      <xdr:colOff>205740</xdr:colOff>
      <xdr:row>5</xdr:row>
      <xdr:rowOff>104418</xdr:rowOff>
    </xdr:to>
    <xdr:grpSp>
      <xdr:nvGrpSpPr>
        <xdr:cNvPr id="34" name="Group 33">
          <a:extLst>
            <a:ext uri="{FF2B5EF4-FFF2-40B4-BE49-F238E27FC236}">
              <a16:creationId xmlns:a16="http://schemas.microsoft.com/office/drawing/2014/main" id="{166BC56C-1730-4A57-B38A-6276B6937301}"/>
            </a:ext>
          </a:extLst>
        </xdr:cNvPr>
        <xdr:cNvGrpSpPr/>
      </xdr:nvGrpSpPr>
      <xdr:grpSpPr>
        <a:xfrm>
          <a:off x="12052300" y="610000"/>
          <a:ext cx="2374098" cy="413497"/>
          <a:chOff x="11887200" y="622033"/>
          <a:chExt cx="2339340" cy="414688"/>
        </a:xfrm>
      </xdr:grpSpPr>
      <xdr:sp macro="" textlink="">
        <xdr:nvSpPr>
          <xdr:cNvPr id="8" name="Rectangle: Rounded Corners 7">
            <a:extLst>
              <a:ext uri="{FF2B5EF4-FFF2-40B4-BE49-F238E27FC236}">
                <a16:creationId xmlns:a16="http://schemas.microsoft.com/office/drawing/2014/main" id="{FF91E22D-23E4-4799-93FF-AAE0F4234424}"/>
              </a:ext>
            </a:extLst>
          </xdr:cNvPr>
          <xdr:cNvSpPr/>
        </xdr:nvSpPr>
        <xdr:spPr>
          <a:xfrm>
            <a:off x="11887200" y="622033"/>
            <a:ext cx="2339340" cy="414688"/>
          </a:xfrm>
          <a:prstGeom prst="roundRect">
            <a:avLst/>
          </a:prstGeom>
          <a:solidFill>
            <a:schemeClr val="bg1"/>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IN" sz="1600" b="1">
                <a:solidFill>
                  <a:schemeClr val="dk1"/>
                </a:solidFill>
                <a:latin typeface="+mn-lt"/>
                <a:ea typeface="+mn-ea"/>
                <a:cs typeface="+mn-cs"/>
              </a:rPr>
              <a:t>Total Aircraft Type </a:t>
            </a:r>
          </a:p>
        </xdr:txBody>
      </xdr:sp>
      <xdr:sp macro="" textlink="Sheet5!G5">
        <xdr:nvSpPr>
          <xdr:cNvPr id="24" name="TextBox 23">
            <a:extLst>
              <a:ext uri="{FF2B5EF4-FFF2-40B4-BE49-F238E27FC236}">
                <a16:creationId xmlns:a16="http://schemas.microsoft.com/office/drawing/2014/main" id="{BDF61EF9-902B-4E5E-81BE-4E9201D81341}"/>
              </a:ext>
            </a:extLst>
          </xdr:cNvPr>
          <xdr:cNvSpPr txBox="1"/>
        </xdr:nvSpPr>
        <xdr:spPr>
          <a:xfrm>
            <a:off x="13609320" y="649730"/>
            <a:ext cx="441960" cy="3537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A0E437-F0F0-4A9F-BFE2-86181F74A09D}" type="TxLink">
              <a:rPr lang="en-US" sz="1400" b="1" i="0" u="none" strike="noStrike">
                <a:solidFill>
                  <a:srgbClr val="000000"/>
                </a:solidFill>
                <a:latin typeface="Calibri"/>
                <a:ea typeface="+mn-ea"/>
                <a:cs typeface="Calibri"/>
              </a:rPr>
              <a:pPr marL="0" indent="0"/>
              <a:t>95</a:t>
            </a:fld>
            <a:endParaRPr lang="en-IN" sz="1400" b="1" i="0" u="none" strike="noStrike">
              <a:solidFill>
                <a:srgbClr val="000000"/>
              </a:solidFill>
              <a:latin typeface="Calibri"/>
              <a:ea typeface="+mn-ea"/>
              <a:cs typeface="Calibri"/>
            </a:endParaRPr>
          </a:p>
        </xdr:txBody>
      </xdr:sp>
    </xdr:grpSp>
    <xdr:clientData/>
  </xdr:twoCellAnchor>
  <xdr:twoCellAnchor>
    <xdr:from>
      <xdr:col>12</xdr:col>
      <xdr:colOff>521368</xdr:colOff>
      <xdr:row>6</xdr:row>
      <xdr:rowOff>33866</xdr:rowOff>
    </xdr:from>
    <xdr:to>
      <xdr:col>18</xdr:col>
      <xdr:colOff>442068</xdr:colOff>
      <xdr:row>21</xdr:row>
      <xdr:rowOff>30078</xdr:rowOff>
    </xdr:to>
    <xdr:graphicFrame macro="">
      <xdr:nvGraphicFramePr>
        <xdr:cNvPr id="29" name="Chart 28">
          <a:extLst>
            <a:ext uri="{FF2B5EF4-FFF2-40B4-BE49-F238E27FC236}">
              <a16:creationId xmlns:a16="http://schemas.microsoft.com/office/drawing/2014/main" id="{F90D60DF-110B-4FFA-A699-7EE8F5601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10026</xdr:colOff>
      <xdr:row>6</xdr:row>
      <xdr:rowOff>25978</xdr:rowOff>
    </xdr:from>
    <xdr:to>
      <xdr:col>23</xdr:col>
      <xdr:colOff>268432</xdr:colOff>
      <xdr:row>21</xdr:row>
      <xdr:rowOff>20053</xdr:rowOff>
    </xdr:to>
    <xdr:graphicFrame macro="">
      <xdr:nvGraphicFramePr>
        <xdr:cNvPr id="35" name="Chart 34">
          <a:extLst>
            <a:ext uri="{FF2B5EF4-FFF2-40B4-BE49-F238E27FC236}">
              <a16:creationId xmlns:a16="http://schemas.microsoft.com/office/drawing/2014/main" id="{2901E035-1EB5-446D-A77D-58244C4B0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100262</xdr:colOff>
      <xdr:row>6</xdr:row>
      <xdr:rowOff>18228</xdr:rowOff>
    </xdr:from>
    <xdr:to>
      <xdr:col>12</xdr:col>
      <xdr:colOff>391025</xdr:colOff>
      <xdr:row>21</xdr:row>
      <xdr:rowOff>40105</xdr:rowOff>
    </xdr:to>
    <xdr:graphicFrame macro="">
      <xdr:nvGraphicFramePr>
        <xdr:cNvPr id="36" name="Chart 35">
          <a:extLst>
            <a:ext uri="{FF2B5EF4-FFF2-40B4-BE49-F238E27FC236}">
              <a16:creationId xmlns:a16="http://schemas.microsoft.com/office/drawing/2014/main" id="{D2E40A10-7543-4215-81BB-5A3585B3B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531395</xdr:colOff>
      <xdr:row>21</xdr:row>
      <xdr:rowOff>170448</xdr:rowOff>
    </xdr:from>
    <xdr:to>
      <xdr:col>10</xdr:col>
      <xdr:colOff>501315</xdr:colOff>
      <xdr:row>38</xdr:row>
      <xdr:rowOff>96253</xdr:rowOff>
    </xdr:to>
    <xdr:graphicFrame macro="">
      <xdr:nvGraphicFramePr>
        <xdr:cNvPr id="37" name="Chart 36">
          <a:extLst>
            <a:ext uri="{FF2B5EF4-FFF2-40B4-BE49-F238E27FC236}">
              <a16:creationId xmlns:a16="http://schemas.microsoft.com/office/drawing/2014/main" id="{C4495CE3-82E5-4743-B904-A75687559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20054</xdr:colOff>
      <xdr:row>21</xdr:row>
      <xdr:rowOff>160422</xdr:rowOff>
    </xdr:from>
    <xdr:to>
      <xdr:col>18</xdr:col>
      <xdr:colOff>140369</xdr:colOff>
      <xdr:row>38</xdr:row>
      <xdr:rowOff>120317</xdr:rowOff>
    </xdr:to>
    <xdr:graphicFrame macro="">
      <xdr:nvGraphicFramePr>
        <xdr:cNvPr id="38" name="Chart 37">
          <a:extLst>
            <a:ext uri="{FF2B5EF4-FFF2-40B4-BE49-F238E27FC236}">
              <a16:creationId xmlns:a16="http://schemas.microsoft.com/office/drawing/2014/main" id="{CFD68B15-9933-4603-A4B3-E01E0556E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294774</xdr:colOff>
      <xdr:row>21</xdr:row>
      <xdr:rowOff>150395</xdr:rowOff>
    </xdr:from>
    <xdr:to>
      <xdr:col>23</xdr:col>
      <xdr:colOff>260684</xdr:colOff>
      <xdr:row>38</xdr:row>
      <xdr:rowOff>120315</xdr:rowOff>
    </xdr:to>
    <xdr:graphicFrame macro="">
      <xdr:nvGraphicFramePr>
        <xdr:cNvPr id="39" name="Chart 38">
          <a:extLst>
            <a:ext uri="{FF2B5EF4-FFF2-40B4-BE49-F238E27FC236}">
              <a16:creationId xmlns:a16="http://schemas.microsoft.com/office/drawing/2014/main" id="{1EF67072-E900-437C-B103-25520493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190501</xdr:colOff>
      <xdr:row>28</xdr:row>
      <xdr:rowOff>170448</xdr:rowOff>
    </xdr:from>
    <xdr:to>
      <xdr:col>3</xdr:col>
      <xdr:colOff>393434</xdr:colOff>
      <xdr:row>38</xdr:row>
      <xdr:rowOff>140370</xdr:rowOff>
    </xdr:to>
    <mc:AlternateContent xmlns:mc="http://schemas.openxmlformats.org/markup-compatibility/2006" xmlns:a14="http://schemas.microsoft.com/office/drawing/2010/main">
      <mc:Choice Requires="a14">
        <xdr:graphicFrame macro="">
          <xdr:nvGraphicFramePr>
            <xdr:cNvPr id="40" name="Month Name">
              <a:extLst>
                <a:ext uri="{FF2B5EF4-FFF2-40B4-BE49-F238E27FC236}">
                  <a16:creationId xmlns:a16="http://schemas.microsoft.com/office/drawing/2014/main" id="{BAE06FE0-E252-4F35-9B02-F68BEBA8938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90501" y="5223711"/>
              <a:ext cx="2037749" cy="177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218973</xdr:colOff>
      <xdr:row>20</xdr:row>
      <xdr:rowOff>110289</xdr:rowOff>
    </xdr:from>
    <xdr:to>
      <xdr:col>3</xdr:col>
      <xdr:colOff>421104</xdr:colOff>
      <xdr:row>28</xdr:row>
      <xdr:rowOff>90237</xdr:rowOff>
    </xdr:to>
    <mc:AlternateContent xmlns:mc="http://schemas.openxmlformats.org/markup-compatibility/2006" xmlns:a14="http://schemas.microsoft.com/office/drawing/2010/main">
      <mc:Choice Requires="a14">
        <xdr:graphicFrame macro="">
          <xdr:nvGraphicFramePr>
            <xdr:cNvPr id="41" name="Quarter">
              <a:extLst>
                <a:ext uri="{FF2B5EF4-FFF2-40B4-BE49-F238E27FC236}">
                  <a16:creationId xmlns:a16="http://schemas.microsoft.com/office/drawing/2014/main" id="{1D1CF4CD-CB6A-4DE7-9688-908F66D52AE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18973" y="3719763"/>
              <a:ext cx="2036947" cy="1423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260684</xdr:colOff>
      <xdr:row>0</xdr:row>
      <xdr:rowOff>90238</xdr:rowOff>
    </xdr:from>
    <xdr:to>
      <xdr:col>3</xdr:col>
      <xdr:colOff>401051</xdr:colOff>
      <xdr:row>6</xdr:row>
      <xdr:rowOff>80212</xdr:rowOff>
    </xdr:to>
    <xdr:pic>
      <xdr:nvPicPr>
        <xdr:cNvPr id="45" name="Picture 44">
          <a:extLst>
            <a:ext uri="{FF2B5EF4-FFF2-40B4-BE49-F238E27FC236}">
              <a16:creationId xmlns:a16="http://schemas.microsoft.com/office/drawing/2014/main" id="{438E34BF-C47B-44B1-844B-F7B8AA2FEF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0684" y="90238"/>
          <a:ext cx="1975183" cy="1072816"/>
        </a:xfrm>
        <a:prstGeom prst="rect">
          <a:avLst/>
        </a:prstGeom>
      </xdr:spPr>
    </xdr:pic>
    <xdr:clientData/>
  </xdr:twoCellAnchor>
  <xdr:twoCellAnchor editAs="oneCell">
    <xdr:from>
      <xdr:col>0</xdr:col>
      <xdr:colOff>269507</xdr:colOff>
      <xdr:row>6</xdr:row>
      <xdr:rowOff>110290</xdr:rowOff>
    </xdr:from>
    <xdr:to>
      <xdr:col>3</xdr:col>
      <xdr:colOff>411079</xdr:colOff>
      <xdr:row>19</xdr:row>
      <xdr:rowOff>170448</xdr:rowOff>
    </xdr:to>
    <mc:AlternateContent xmlns:mc="http://schemas.openxmlformats.org/markup-compatibility/2006" xmlns:a14="http://schemas.microsoft.com/office/drawing/2010/main">
      <mc:Choice Requires="a14">
        <xdr:graphicFrame macro="">
          <xdr:nvGraphicFramePr>
            <xdr:cNvPr id="47" name="Destination Country">
              <a:extLst>
                <a:ext uri="{FF2B5EF4-FFF2-40B4-BE49-F238E27FC236}">
                  <a16:creationId xmlns:a16="http://schemas.microsoft.com/office/drawing/2014/main" id="{3E84F2CD-5045-49C9-BC19-67EA0F3924E3}"/>
                </a:ext>
              </a:extLst>
            </xdr:cNvPr>
            <xdr:cNvGraphicFramePr/>
          </xdr:nvGraphicFramePr>
          <xdr:xfrm>
            <a:off x="0" y="0"/>
            <a:ext cx="0" cy="0"/>
          </xdr:xfrm>
          <a:graphic>
            <a:graphicData uri="http://schemas.microsoft.com/office/drawing/2010/slicer">
              <sle:slicer xmlns:sle="http://schemas.microsoft.com/office/drawing/2010/slicer" name="Destination Country"/>
            </a:graphicData>
          </a:graphic>
        </xdr:graphicFrame>
      </mc:Choice>
      <mc:Fallback xmlns="">
        <xdr:sp macro="" textlink="">
          <xdr:nvSpPr>
            <xdr:cNvPr id="0" name=""/>
            <xdr:cNvSpPr>
              <a:spLocks noTextEdit="1"/>
            </xdr:cNvSpPr>
          </xdr:nvSpPr>
          <xdr:spPr>
            <a:xfrm>
              <a:off x="269507" y="1193132"/>
              <a:ext cx="1976388" cy="2406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559868</xdr:colOff>
      <xdr:row>6</xdr:row>
      <xdr:rowOff>30079</xdr:rowOff>
    </xdr:from>
    <xdr:to>
      <xdr:col>6</xdr:col>
      <xdr:colOff>553852</xdr:colOff>
      <xdr:row>21</xdr:row>
      <xdr:rowOff>40106</xdr:rowOff>
    </xdr:to>
    <mc:AlternateContent xmlns:mc="http://schemas.openxmlformats.org/markup-compatibility/2006" xmlns:a14="http://schemas.microsoft.com/office/drawing/2010/main">
      <mc:Choice Requires="a14">
        <xdr:graphicFrame macro="">
          <xdr:nvGraphicFramePr>
            <xdr:cNvPr id="48" name="Destination State">
              <a:extLst>
                <a:ext uri="{FF2B5EF4-FFF2-40B4-BE49-F238E27FC236}">
                  <a16:creationId xmlns:a16="http://schemas.microsoft.com/office/drawing/2014/main" id="{0B761F2D-99D7-4A5A-92F4-1A99262F4407}"/>
                </a:ext>
              </a:extLst>
            </xdr:cNvPr>
            <xdr:cNvGraphicFramePr/>
          </xdr:nvGraphicFramePr>
          <xdr:xfrm>
            <a:off x="0" y="0"/>
            <a:ext cx="0" cy="0"/>
          </xdr:xfrm>
          <a:graphic>
            <a:graphicData uri="http://schemas.microsoft.com/office/drawing/2010/slicer">
              <sle:slicer xmlns:sle="http://schemas.microsoft.com/office/drawing/2010/slicer" name="Destination State"/>
            </a:graphicData>
          </a:graphic>
        </xdr:graphicFrame>
      </mc:Choice>
      <mc:Fallback xmlns="">
        <xdr:sp macro="" textlink="">
          <xdr:nvSpPr>
            <xdr:cNvPr id="0" name=""/>
            <xdr:cNvSpPr>
              <a:spLocks noTextEdit="1"/>
            </xdr:cNvSpPr>
          </xdr:nvSpPr>
          <xdr:spPr>
            <a:xfrm>
              <a:off x="2394684" y="1112921"/>
              <a:ext cx="1828800" cy="2717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5999.983678472221" backgroundQuery="1" createdVersion="7" refreshedVersion="7" minRefreshableVersion="3" recordCount="0" supportSubquery="1" supportAdvancedDrill="1">
  <cacheSource type="external" connectionId="1"/>
  <cacheFields count="3">
    <cacheField name="[sheet1].[From - To City].[From - To City]" caption="From - To City" numFmtId="0" hierarchy="51" level="1">
      <sharedItems count="10">
        <s v="Atlanta, GA - Chicago, IL"/>
        <s v="Atlanta, GA - Houston, TX"/>
        <s v="Charlotte, NC - Atlanta, GA"/>
        <s v="Chicago, IL - Atlanta, GA"/>
        <s v="Chicago, IL - Detroit, MI"/>
        <s v="Detroit, MI - Chicago, IL"/>
        <s v="New York, NY - Washington, DC"/>
        <s v="Raleigh/Durham, NC - New York, NY"/>
        <s v="Washington, DC - Atlanta, GA"/>
        <s v="Washington, DC - New York, NY"/>
      </sharedItems>
    </cacheField>
    <cacheField name="[Measures].[Count of %Airline ID]" caption="Count of %Airline ID" numFmtId="0" hierarchy="75"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2" memberValueDatatype="20" unbalanced="0"/>
    <cacheHierarchy uniqueName="[sheet1].[%Carrier Group ID]" caption="%Carrier Group ID" attribute="1" defaultMemberUniqueName="[sheet1].[%Carrier Group ID].[All]" allUniqueName="[sheet1].[%Carrier Group ID].[All]" dimensionUniqueName="[sheet1]" displayFolder="" count="2" memberValueDatatype="20" unbalanced="0"/>
    <cacheHierarchy uniqueName="[sheet1].[%Unique Carrier Code]" caption="%Unique Carrier Code" attribute="1" defaultMemberUniqueName="[sheet1].[%Unique Carrier Code].[All]" allUniqueName="[sheet1].[%Unique Carrier Code].[All]" dimensionUniqueName="[sheet1]" displayFolder="" count="2"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2"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2"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2"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2" memberValueDatatype="20" unbalanced="0"/>
    <cacheHierarchy uniqueName="[sheet1].[%Origin World Area Code]" caption="%Origin World Area Code" attribute="1" defaultMemberUniqueName="[sheet1].[%Origin World Area Code].[All]" allUniqueName="[sheet1].[%Origin World Area Code].[All]" dimensionUniqueName="[sheet1]" displayFolder="" count="2" memberValueDatatype="20" unbalanced="0"/>
    <cacheHierarchy uniqueName="[sheet1].[%Destination Airport ID]" caption="%Destination Airport ID" attribute="1" defaultMemberUniqueName="[sheet1].[%Destination Airport ID].[All]" allUniqueName="[sheet1].[%Destination Airport ID].[All]" dimensionUniqueName="[sheet1]" displayFolder="" count="2"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2"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2"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2" memberValueDatatype="20" unbalanced="0"/>
    <cacheHierarchy uniqueName="[sheet1].[%Aircraft Group ID]" caption="%Aircraft Group ID" attribute="1" defaultMemberUniqueName="[sheet1].[%Aircraft Group ID].[All]" allUniqueName="[sheet1].[%Aircraft Group ID].[All]" dimensionUniqueName="[sheet1]" displayFolder="" count="2" memberValueDatatype="20" unbalanced="0"/>
    <cacheHierarchy uniqueName="[sheet1].[%Aircraft Type ID]" caption="%Aircraft Type ID" attribute="1" defaultMemberUniqueName="[sheet1].[%Aircraft Type ID].[All]" allUniqueName="[sheet1].[%Aircraft Type ID].[All]" dimensionUniqueName="[sheet1]" displayFolder="" count="2"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2" memberValueDatatype="20" unbalanced="0"/>
    <cacheHierarchy uniqueName="[sheet1].[%Distance Group ID]" caption="%Distance Group ID" attribute="1" defaultMemberUniqueName="[sheet1].[%Distance Group ID].[All]" allUniqueName="[sheet1].[%Distance Group ID].[All]" dimensionUniqueName="[sheet1]" displayFolder="" count="2" memberValueDatatype="20" unbalanced="0"/>
    <cacheHierarchy uniqueName="[sheet1].[%Service Class ID]" caption="%Service Class ID" attribute="1" defaultMemberUniqueName="[sheet1].[%Service Class ID].[All]" allUniqueName="[sheet1].[%Service Class ID].[All]" dimensionUniqueName="[sheet1]" displayFolder="" count="2" memberValueDatatype="130" unbalanced="0"/>
    <cacheHierarchy uniqueName="[sheet1].[%Datasource ID]" caption="%Datasource ID" attribute="1" defaultMemberUniqueName="[sheet1].[%Datasource ID].[All]" allUniqueName="[sheet1].[%Datasource ID].[All]" dimensionUniqueName="[sheet1]" displayFolder="" count="2" memberValueDatatype="130" unbalanced="0"/>
    <cacheHierarchy uniqueName="[sheet1].[# Departures Scheduled]" caption="# Departures Scheduled" attribute="1" defaultMemberUniqueName="[sheet1].[# Departures Scheduled].[All]" allUniqueName="[sheet1].[# Departures Scheduled].[All]" dimensionUniqueName="[sheet1]" displayFolder="" count="2" memberValueDatatype="20" unbalanced="0"/>
    <cacheHierarchy uniqueName="[sheet1].[# Departures Performed]" caption="# Departures Performed" attribute="1" defaultMemberUniqueName="[sheet1].[# Departures Performed].[All]" allUniqueName="[sheet1].[# Departures Performed].[All]" dimensionUniqueName="[sheet1]" displayFolder="" count="2" memberValueDatatype="20" unbalanced="0"/>
    <cacheHierarchy uniqueName="[sheet1].[# Payload]" caption="# Payload" attribute="1" defaultMemberUniqueName="[sheet1].[# Payload].[All]" allUniqueName="[sheet1].[# Payload].[All]" dimensionUniqueName="[sheet1]" displayFolder="" count="2" memberValueDatatype="20" unbalanced="0"/>
    <cacheHierarchy uniqueName="[sheet1].[Distance]" caption="Distance" attribute="1" defaultMemberUniqueName="[sheet1].[Distance].[All]" allUniqueName="[sheet1].[Distance].[All]" dimensionUniqueName="[sheet1]" displayFolder="" count="2" memberValueDatatype="20" unbalanced="0"/>
    <cacheHierarchy uniqueName="[sheet1].[# Available Seats]" caption="# Available Seats" attribute="1" defaultMemberUniqueName="[sheet1].[# Available Seats].[All]" allUniqueName="[sheet1].[# Available Seats].[All]" dimensionUniqueName="[sheet1]" displayFolder="" count="2" memberValueDatatype="20" unbalanced="0"/>
    <cacheHierarchy uniqueName="[sheet1].[# Transported Passengers]" caption="# Transported Passengers" attribute="1" defaultMemberUniqueName="[sheet1].[# Transported Passengers].[All]" allUniqueName="[sheet1].[# Transported Passengers].[All]" dimensionUniqueName="[sheet1]" displayFolder="" count="2" memberValueDatatype="20" unbalanced="0"/>
    <cacheHierarchy uniqueName="[sheet1].[# Transported Freight]" caption="# Transported Freight" attribute="1" defaultMemberUniqueName="[sheet1].[# Transported Freight].[All]" allUniqueName="[sheet1].[# Transported Freight].[All]" dimensionUniqueName="[sheet1]" displayFolder="" count="2" memberValueDatatype="20" unbalanced="0"/>
    <cacheHierarchy uniqueName="[sheet1].[# Transported Mail]" caption="# Transported Mail" attribute="1" defaultMemberUniqueName="[sheet1].[# Transported Mail].[All]" allUniqueName="[sheet1].[# Transported Mail].[All]" dimensionUniqueName="[sheet1]" displayFolder="" count="2" memberValueDatatype="20" unbalanced="0"/>
    <cacheHierarchy uniqueName="[sheet1].[# Ramp-To-Ramp Time]" caption="# Ramp-To-Ramp Time" attribute="1" defaultMemberUniqueName="[sheet1].[# Ramp-To-Ramp Time].[All]" allUniqueName="[sheet1].[# Ramp-To-Ramp Time].[All]" dimensionUniqueName="[sheet1]" displayFolder="" count="2" memberValueDatatype="20" unbalanced="0"/>
    <cacheHierarchy uniqueName="[sheet1].[# Air Time]" caption="# Air Time" attribute="1" defaultMemberUniqueName="[sheet1].[# Air Time].[All]" allUniqueName="[sheet1].[# Air Time].[All]" dimensionUniqueName="[sheet1]" displayFolder="" count="2" memberValueDatatype="20" unbalanced="0"/>
    <cacheHierarchy uniqueName="[sheet1].[Unique Carrier]" caption="Unique Carrier" attribute="1" defaultMemberUniqueName="[sheet1].[Unique Carrier].[All]" allUniqueName="[sheet1].[Unique Carrier].[All]" dimensionUniqueName="[sheet1]" displayFolder="" count="2" memberValueDatatype="130" unbalanced="0"/>
    <cacheHierarchy uniqueName="[sheet1].[Carrier Code]" caption="Carrier Code" attribute="1" defaultMemberUniqueName="[sheet1].[Carrier Code].[All]" allUniqueName="[sheet1].[Carrier Code].[All]" dimensionUniqueName="[sheet1]" displayFolder="" count="2"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2" memberValueDatatype="130" unbalanced="0"/>
    <cacheHierarchy uniqueName="[sheet1].[Origin City]" caption="Origin City" attribute="1" defaultMemberUniqueName="[sheet1].[Origin City].[All]" allUniqueName="[sheet1].[Origin City].[All]" dimensionUniqueName="[sheet1]" displayFolder="" count="2" memberValueDatatype="130" unbalanced="0"/>
    <cacheHierarchy uniqueName="[sheet1].[Origin State Code]" caption="Origin State Code" attribute="1" defaultMemberUniqueName="[sheet1].[Origin State Code].[All]" allUniqueName="[sheet1].[Origin State Code].[All]" dimensionUniqueName="[sheet1]" displayFolder="" count="2" memberValueDatatype="130" unbalanced="0"/>
    <cacheHierarchy uniqueName="[sheet1].[Origin State FIPS]" caption="Origin State FIPS" attribute="1" defaultMemberUniqueName="[sheet1].[Origin State FIPS].[All]" allUniqueName="[sheet1].[Origin State FIPS].[All]" dimensionUniqueName="[sheet1]" displayFolder="" count="2"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2"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2" memberValueDatatype="130" unbalanced="0"/>
    <cacheHierarchy uniqueName="[sheet1].[Destination City]" caption="Destination City" attribute="1" defaultMemberUniqueName="[sheet1].[Destination City].[All]" allUniqueName="[sheet1].[Destination City].[All]" dimensionUniqueName="[sheet1]" displayFolder="" count="2" memberValueDatatype="130" unbalanced="0"/>
    <cacheHierarchy uniqueName="[sheet1].[Destination State Code]" caption="Destination State Code" attribute="1" defaultMemberUniqueName="[sheet1].[Destination State Code].[All]" allUniqueName="[sheet1].[Destination State Code].[All]" dimensionUniqueName="[sheet1]" displayFolder="" count="2" memberValueDatatype="130" unbalanced="0"/>
    <cacheHierarchy uniqueName="[sheet1].[Destination State FIPS]" caption="Destination State FIPS" attribute="1" defaultMemberUniqueName="[sheet1].[Destination State FIPS].[All]" allUniqueName="[sheet1].[Destination State FIPS].[All]" dimensionUniqueName="[sheet1]" displayFolder="" count="2"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2"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cacheHierarchy uniqueName="[sheet1].[Month (#)]" caption="Month (#)" attribute="1" defaultMemberUniqueName="[sheet1].[Month (#)].[All]" allUniqueName="[sheet1].[Month (#)].[All]" dimensionUniqueName="[sheet1]" displayFolder="" count="2" memberValueDatatype="20" unbalanced="0"/>
    <cacheHierarchy uniqueName="[sheet1].[Day]" caption="Day" attribute="1" defaultMemberUniqueName="[sheet1].[Day].[All]" allUniqueName="[sheet1].[Day].[All]" dimensionUniqueName="[sheet1]" displayFolder="" count="2" memberValueDatatype="20" unbalanced="0"/>
    <cacheHierarchy uniqueName="[sheet1].[From - To Airport Code]" caption="From - To Airport Code" attribute="1" defaultMemberUniqueName="[sheet1].[From - To Airport Code].[All]" allUniqueName="[sheet1].[From - To Airport Code].[All]" dimensionUniqueName="[sheet1]" displayFolder="" count="2" memberValueDatatype="130" unbalanced="0"/>
    <cacheHierarchy uniqueName="[sheet1].[From - To Airport ID]" caption="From - To Airport ID" attribute="1" defaultMemberUniqueName="[sheet1].[From - To Airport ID].[All]" allUniqueName="[sheet1].[From - To Airport ID].[All]" dimensionUniqueName="[sheet1]" displayFolder="" count="2" memberValueDatatype="130" unbalanced="0"/>
    <cacheHierarchy uniqueName="[sheet1].[From - To City]" caption="From - To City" attribute="1" defaultMemberUniqueName="[sheet1].[From - To City].[All]" allUniqueName="[sheet1].[From - To City].[All]" dimensionUniqueName="[sheet1]" displayFolder="" count="2" memberValueDatatype="130" unbalanced="0">
      <fieldsUsage count="2">
        <fieldUsage x="-1"/>
        <fieldUsage x="0"/>
      </fieldsUsage>
    </cacheHierarchy>
    <cacheHierarchy uniqueName="[sheet1].[From - To State Code]" caption="From - To State Code" attribute="1" defaultMemberUniqueName="[sheet1].[From - To State Code].[All]" allUniqueName="[sheet1].[From - To State Code].[All]" dimensionUniqueName="[sheet1]" displayFolder="" count="2" memberValueDatatype="130" unbalanced="0"/>
    <cacheHierarchy uniqueName="[sheet1].[From - To State]" caption="From - To State" attribute="1" defaultMemberUniqueName="[sheet1].[From - To State].[All]" allUniqueName="[sheet1].[From - To State].[All]" dimensionUniqueName="[sheet1]"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2" memberValueDatatype="20" unbalanced="0"/>
    <cacheHierarchy uniqueName="[sheet1].[Day Name]" caption="Day Name" attribute="1" defaultMemberUniqueName="[sheet1].[Day Name].[All]" allUniqueName="[sheet1].[Day Name].[All]" dimensionUniqueName="[sheet1]" displayFolder="" count="2" memberValueDatatype="130" unbalanced="0"/>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cacheHierarchy uniqueName="[sheet1].[Load_Factor]" caption="Load_Factor" attribute="1" defaultMemberUniqueName="[sheet1].[Load_Factor].[All]" allUniqueName="[sheet1].[Load_Factor].[All]" dimensionUniqueName="[sheet1]" displayFolder="" count="2" memberValueDatatype="5" unbalanced="0"/>
    <cacheHierarchy uniqueName="[sheet1].[Weekday/Weekend]" caption="Weekday/Weekend" attribute="1" defaultMemberUniqueName="[sheet1].[Weekday/Weekend].[All]" allUniqueName="[sheet1].[Weekday/Weekend].[All]" dimensionUniqueName="[sheet1]" displayFolder="" count="2"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5999.983671527778" backgroundQuery="1" createdVersion="7" refreshedVersion="7" minRefreshableVersion="3" recordCount="0" supportSubquery="1" supportAdvancedDrill="1">
  <cacheSource type="external" connectionId="1"/>
  <cacheFields count="3">
    <cacheField name="[sheet1].[Carrier Name].[Carrier Name]" caption="Carrier Name" numFmtId="0" hierarchy="31" level="1">
      <sharedItems count="10">
        <s v="Allegiant Air"/>
        <s v="American Eagle Airlines Inc."/>
        <s v="Atlantic Southeast Airlines"/>
        <s v="Comair Inc."/>
        <s v="Continental Air Lines Inc."/>
        <s v="Delta Air Lines Inc."/>
        <s v="ExpressJet Airlines Inc."/>
        <s v="SkyWest Airlines Inc."/>
        <s v="Southwest Airlines Co."/>
        <s v="US Airways Inc."/>
      </sharedItems>
    </cacheField>
    <cacheField name="[Measures].[Sum of Load_Factor]" caption="Sum of Load_Factor" numFmtId="0" hierarchy="77"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oneField="1" hidden="1">
      <fieldsUsage count="1">
        <fieldUsage x="1"/>
      </fieldsUsage>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5999.98367199074" backgroundQuery="1" createdVersion="7" refreshedVersion="7" minRefreshableVersion="3" recordCount="0" supportSubquery="1" supportAdvancedDrill="1">
  <cacheSource type="external" connectionId="1"/>
  <cacheFields count="3">
    <cacheField name="[sheet1].[Year].[Year]" caption="Year" numFmtId="0" hierarchy="46" level="1">
      <sharedItems containsSemiMixedTypes="0" containsString="0" containsNumber="1" containsInteger="1" minValue="2008" maxValue="2013" count="6">
        <n v="2008"/>
        <n v="2009"/>
        <n v="2010"/>
        <n v="2011"/>
        <n v="2012"/>
        <n v="2013"/>
      </sharedItems>
      <extLst>
        <ext xmlns:x15="http://schemas.microsoft.com/office/spreadsheetml/2010/11/main" uri="{4F2E5C28-24EA-4eb8-9CBF-B6C8F9C3D259}">
          <x15:cachedUniqueNames>
            <x15:cachedUniqueName index="0" name="[sheet1].[Year].&amp;[2008]"/>
            <x15:cachedUniqueName index="1" name="[sheet1].[Year].&amp;[2009]"/>
            <x15:cachedUniqueName index="2" name="[sheet1].[Year].&amp;[2010]"/>
            <x15:cachedUniqueName index="3" name="[sheet1].[Year].&amp;[2011]"/>
            <x15:cachedUniqueName index="4" name="[sheet1].[Year].&amp;[2012]"/>
            <x15:cachedUniqueName index="5" name="[sheet1].[Year].&amp;[2013]"/>
          </x15:cachedUniqueNames>
        </ext>
      </extLst>
    </cacheField>
    <cacheField name="[Measures].[Sum of Load_Factor]" caption="Sum of Load_Factor" numFmtId="0" hierarchy="77"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0"/>
      </fieldsUsage>
    </cacheHierarchy>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oneField="1" hidden="1">
      <fieldsUsage count="1">
        <fieldUsage x="1"/>
      </fieldsUsage>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5999.983672569448" backgroundQuery="1" createdVersion="7" refreshedVersion="7" minRefreshableVersion="3" recordCount="0" supportSubquery="1" supportAdvancedDrill="1">
  <cacheSource type="external" connectionId="1"/>
  <cacheFields count="3">
    <cacheField name="[sheet1].[Quarter].[Quarter]" caption="Quarter" numFmtId="0" hierarchy="56" level="1">
      <sharedItems count="4">
        <s v="Q1"/>
        <s v="Q2"/>
        <s v="Q3"/>
        <s v="Q4"/>
      </sharedItems>
    </cacheField>
    <cacheField name="[Measures].[Sum of Load_Factor]" caption="Sum of Load_Factor" numFmtId="0" hierarchy="77"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fieldsUsage count="2">
        <fieldUsage x="-1"/>
        <fieldUsage x="0"/>
      </fieldsUsage>
    </cacheHierarchy>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oneField="1" hidden="1">
      <fieldsUsage count="1">
        <fieldUsage x="1"/>
      </fieldsUsage>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5999.983673263887" backgroundQuery="1" createdVersion="7" refreshedVersion="7" minRefreshableVersion="3" recordCount="0" supportSubquery="1" supportAdvancedDrill="1">
  <cacheSource type="external" connectionId="1"/>
  <cacheFields count="3">
    <cacheField name="[sheet1].[Month Name].[Month Name]" caption="Month Name" numFmtId="0" hierarchy="55" level="1">
      <sharedItems count="12">
        <s v="April"/>
        <s v="August"/>
        <s v="December"/>
        <s v="February"/>
        <s v="January"/>
        <s v="July"/>
        <s v="June"/>
        <s v="March"/>
        <s v="May"/>
        <s v="November"/>
        <s v="October"/>
        <s v="September"/>
      </sharedItems>
    </cacheField>
    <cacheField name="[Measures].[Sum of Load_Factor]" caption="Sum of Load_Factor" numFmtId="0" hierarchy="77"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oneField="1" hidden="1">
      <fieldsUsage count="1">
        <fieldUsage x="1"/>
      </fieldsUsage>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5999.983673379633" backgroundQuery="1" createdVersion="7" refreshedVersion="7" minRefreshableVersion="3" recordCount="0" supportSubquery="1" supportAdvancedDrill="1">
  <cacheSource type="external" connectionId="1"/>
  <cacheFields count="2">
    <cacheField name="[Measures].[Distinct Count of %Aircraft Type ID]" caption="Distinct Count of %Aircraft Type ID" numFmtId="0" hierarchy="83"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1"/>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5999.983673958333" backgroundQuery="1" createdVersion="7" refreshedVersion="7" minRefreshableVersion="3" recordCount="0" supportSubquery="1" supportAdvancedDrill="1">
  <cacheSource type="external" connectionId="1"/>
  <cacheFields count="3">
    <cacheField name="[sheet1].[%Distance Group ID].[%Distance Group ID]" caption="%Distance Group ID" numFmtId="0" hierarchy="16"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sheet1].[%Distance Group ID].&amp;[1]"/>
            <x15:cachedUniqueName index="1" name="[sheet1].[%Distance Group ID].&amp;[2]"/>
            <x15:cachedUniqueName index="2" name="[sheet1].[%Distance Group ID].&amp;[3]"/>
            <x15:cachedUniqueName index="3" name="[sheet1].[%Distance Group ID].&amp;[4]"/>
            <x15:cachedUniqueName index="4" name="[sheet1].[%Distance Group ID].&amp;[5]"/>
            <x15:cachedUniqueName index="5" name="[sheet1].[%Distance Group ID].&amp;[6]"/>
            <x15:cachedUniqueName index="6" name="[sheet1].[%Distance Group ID].&amp;[7]"/>
            <x15:cachedUniqueName index="7" name="[sheet1].[%Distance Group ID].&amp;[8]"/>
            <x15:cachedUniqueName index="8" name="[sheet1].[%Distance Group ID].&amp;[9]"/>
            <x15:cachedUniqueName index="9" name="[sheet1].[%Distance Group ID].&amp;[10]"/>
          </x15:cachedUniqueNames>
        </ext>
      </extLst>
    </cacheField>
    <cacheField name="[Measures].[Count of %Airline ID]" caption="Count of %Airline ID" numFmtId="0" hierarchy="75"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2" memberValueDatatype="20" unbalanced="0">
      <fieldsUsage count="2">
        <fieldUsage x="-1"/>
        <fieldUsage x="0"/>
      </fieldsUsage>
    </cacheHierarchy>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5999.983674074072" backgroundQuery="1" createdVersion="7" refreshedVersion="7" minRefreshableVersion="3" recordCount="0" supportSubquery="1" supportAdvancedDrill="1">
  <cacheSource type="external" connectionId="1"/>
  <cacheFields count="2">
    <cacheField name="[Measures].[Distinct Count of From - To City]" caption="Distinct Count of From - To City" numFmtId="0" hierarchy="66"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1"/>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5999.983674305557" backgroundQuery="1" createdVersion="7" refreshedVersion="7" minRefreshableVersion="3" recordCount="0" supportSubquery="1" supportAdvancedDrill="1">
  <cacheSource type="external" connectionId="1"/>
  <cacheFields count="2">
    <cacheField name="[Measures].[Distinct Count of %Airline ID]" caption="Distinct Count of %Airline ID" numFmtId="0" hierarchy="68"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1"/>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5999.98367465278" backgroundQuery="1" createdVersion="7" refreshedVersion="7" minRefreshableVersion="3" recordCount="0" supportSubquery="1" supportAdvancedDrill="1">
  <cacheSource type="external" connectionId="1"/>
  <cacheFields count="2">
    <cacheField name="[Measures].[Distinct Count of # Transported Passengers]" caption="Distinct Count of # Transported Passengers" numFmtId="0" hierarchy="71"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1"/>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5999.983674884257" backgroundQuery="1" createdVersion="7" refreshedVersion="7" minRefreshableVersion="3" recordCount="0" supportSubquery="1" supportAdvancedDrill="1">
  <cacheSource type="external" connectionId="1"/>
  <cacheFields count="2">
    <cacheField name="[Measures].[Distinct Count of Origin Country Code]" caption="Distinct Count of Origin Country Code" numFmtId="0" hierarchy="73"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1"/>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5999.98367523148" backgroundQuery="1" createdVersion="7" refreshedVersion="7" minRefreshableVersion="3" recordCount="0" supportSubquery="1" supportAdvancedDrill="1">
  <cacheSource type="external" connectionId="1"/>
  <cacheFields count="3">
    <cacheField name="[sheet1].[Carrier Name].[Carrier Name]" caption="Carrier Name" numFmtId="0" hierarchy="31" level="1">
      <sharedItems count="10">
        <s v="American Eagle Airlines Inc."/>
        <s v="Atlantic Southeast Airlines"/>
        <s v="Comair Inc."/>
        <s v="Continental Air Lines Inc."/>
        <s v="Delta Air Lines Inc."/>
        <s v="ExpressJet Airlines Inc."/>
        <s v="Hageland Aviation Service"/>
        <s v="SkyWest Airlines Inc."/>
        <s v="Southwest Airlines Co."/>
        <s v="US Airways Inc."/>
      </sharedItems>
    </cacheField>
    <cacheField name="[Measures].[Count of # Transported Passengers]" caption="Count of # Transported Passengers" numFmtId="0" hierarchy="70"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2" memberValueDatatype="20" unbalanced="0"/>
    <cacheHierarchy uniqueName="[sheet1].[%Carrier Group ID]" caption="%Carrier Group ID" attribute="1" defaultMemberUniqueName="[sheet1].[%Carrier Group ID].[All]" allUniqueName="[sheet1].[%Carrier Group ID].[All]" dimensionUniqueName="[sheet1]" displayFolder="" count="2" memberValueDatatype="20" unbalanced="0"/>
    <cacheHierarchy uniqueName="[sheet1].[%Unique Carrier Code]" caption="%Unique Carrier Code" attribute="1" defaultMemberUniqueName="[sheet1].[%Unique Carrier Code].[All]" allUniqueName="[sheet1].[%Unique Carrier Code].[All]" dimensionUniqueName="[sheet1]" displayFolder="" count="2"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2"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2"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2"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2" memberValueDatatype="20" unbalanced="0"/>
    <cacheHierarchy uniqueName="[sheet1].[%Origin World Area Code]" caption="%Origin World Area Code" attribute="1" defaultMemberUniqueName="[sheet1].[%Origin World Area Code].[All]" allUniqueName="[sheet1].[%Origin World Area Code].[All]" dimensionUniqueName="[sheet1]" displayFolder="" count="2" memberValueDatatype="20" unbalanced="0"/>
    <cacheHierarchy uniqueName="[sheet1].[%Destination Airport ID]" caption="%Destination Airport ID" attribute="1" defaultMemberUniqueName="[sheet1].[%Destination Airport ID].[All]" allUniqueName="[sheet1].[%Destination Airport ID].[All]" dimensionUniqueName="[sheet1]" displayFolder="" count="2"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2"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2"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2" memberValueDatatype="20" unbalanced="0"/>
    <cacheHierarchy uniqueName="[sheet1].[%Aircraft Group ID]" caption="%Aircraft Group ID" attribute="1" defaultMemberUniqueName="[sheet1].[%Aircraft Group ID].[All]" allUniqueName="[sheet1].[%Aircraft Group ID].[All]" dimensionUniqueName="[sheet1]" displayFolder="" count="2" memberValueDatatype="20" unbalanced="0"/>
    <cacheHierarchy uniqueName="[sheet1].[%Aircraft Type ID]" caption="%Aircraft Type ID" attribute="1" defaultMemberUniqueName="[sheet1].[%Aircraft Type ID].[All]" allUniqueName="[sheet1].[%Aircraft Type ID].[All]" dimensionUniqueName="[sheet1]" displayFolder="" count="2"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2" memberValueDatatype="20" unbalanced="0"/>
    <cacheHierarchy uniqueName="[sheet1].[%Distance Group ID]" caption="%Distance Group ID" attribute="1" defaultMemberUniqueName="[sheet1].[%Distance Group ID].[All]" allUniqueName="[sheet1].[%Distance Group ID].[All]" dimensionUniqueName="[sheet1]" displayFolder="" count="2" memberValueDatatype="20" unbalanced="0"/>
    <cacheHierarchy uniqueName="[sheet1].[%Service Class ID]" caption="%Service Class ID" attribute="1" defaultMemberUniqueName="[sheet1].[%Service Class ID].[All]" allUniqueName="[sheet1].[%Service Class ID].[All]" dimensionUniqueName="[sheet1]" displayFolder="" count="2" memberValueDatatype="130" unbalanced="0"/>
    <cacheHierarchy uniqueName="[sheet1].[%Datasource ID]" caption="%Datasource ID" attribute="1" defaultMemberUniqueName="[sheet1].[%Datasource ID].[All]" allUniqueName="[sheet1].[%Datasource ID].[All]" dimensionUniqueName="[sheet1]" displayFolder="" count="2" memberValueDatatype="130" unbalanced="0"/>
    <cacheHierarchy uniqueName="[sheet1].[# Departures Scheduled]" caption="# Departures Scheduled" attribute="1" defaultMemberUniqueName="[sheet1].[# Departures Scheduled].[All]" allUniqueName="[sheet1].[# Departures Scheduled].[All]" dimensionUniqueName="[sheet1]" displayFolder="" count="2" memberValueDatatype="20" unbalanced="0"/>
    <cacheHierarchy uniqueName="[sheet1].[# Departures Performed]" caption="# Departures Performed" attribute="1" defaultMemberUniqueName="[sheet1].[# Departures Performed].[All]" allUniqueName="[sheet1].[# Departures Performed].[All]" dimensionUniqueName="[sheet1]" displayFolder="" count="2" memberValueDatatype="20" unbalanced="0"/>
    <cacheHierarchy uniqueName="[sheet1].[# Payload]" caption="# Payload" attribute="1" defaultMemberUniqueName="[sheet1].[# Payload].[All]" allUniqueName="[sheet1].[# Payload].[All]" dimensionUniqueName="[sheet1]" displayFolder="" count="2" memberValueDatatype="20" unbalanced="0"/>
    <cacheHierarchy uniqueName="[sheet1].[Distance]" caption="Distance" attribute="1" defaultMemberUniqueName="[sheet1].[Distance].[All]" allUniqueName="[sheet1].[Distance].[All]" dimensionUniqueName="[sheet1]" displayFolder="" count="2" memberValueDatatype="20" unbalanced="0"/>
    <cacheHierarchy uniqueName="[sheet1].[# Available Seats]" caption="# Available Seats" attribute="1" defaultMemberUniqueName="[sheet1].[# Available Seats].[All]" allUniqueName="[sheet1].[# Available Seats].[All]" dimensionUniqueName="[sheet1]" displayFolder="" count="2" memberValueDatatype="20" unbalanced="0"/>
    <cacheHierarchy uniqueName="[sheet1].[# Transported Passengers]" caption="# Transported Passengers" attribute="1" defaultMemberUniqueName="[sheet1].[# Transported Passengers].[All]" allUniqueName="[sheet1].[# Transported Passengers].[All]" dimensionUniqueName="[sheet1]" displayFolder="" count="2" memberValueDatatype="20" unbalanced="0"/>
    <cacheHierarchy uniqueName="[sheet1].[# Transported Freight]" caption="# Transported Freight" attribute="1" defaultMemberUniqueName="[sheet1].[# Transported Freight].[All]" allUniqueName="[sheet1].[# Transported Freight].[All]" dimensionUniqueName="[sheet1]" displayFolder="" count="2" memberValueDatatype="20" unbalanced="0"/>
    <cacheHierarchy uniqueName="[sheet1].[# Transported Mail]" caption="# Transported Mail" attribute="1" defaultMemberUniqueName="[sheet1].[# Transported Mail].[All]" allUniqueName="[sheet1].[# Transported Mail].[All]" dimensionUniqueName="[sheet1]" displayFolder="" count="2" memberValueDatatype="20" unbalanced="0"/>
    <cacheHierarchy uniqueName="[sheet1].[# Ramp-To-Ramp Time]" caption="# Ramp-To-Ramp Time" attribute="1" defaultMemberUniqueName="[sheet1].[# Ramp-To-Ramp Time].[All]" allUniqueName="[sheet1].[# Ramp-To-Ramp Time].[All]" dimensionUniqueName="[sheet1]" displayFolder="" count="2" memberValueDatatype="20" unbalanced="0"/>
    <cacheHierarchy uniqueName="[sheet1].[# Air Time]" caption="# Air Time" attribute="1" defaultMemberUniqueName="[sheet1].[# Air Time].[All]" allUniqueName="[sheet1].[# Air Time].[All]" dimensionUniqueName="[sheet1]" displayFolder="" count="2" memberValueDatatype="20" unbalanced="0"/>
    <cacheHierarchy uniqueName="[sheet1].[Unique Carrier]" caption="Unique Carrier" attribute="1" defaultMemberUniqueName="[sheet1].[Unique Carrier].[All]" allUniqueName="[sheet1].[Unique Carrier].[All]" dimensionUniqueName="[sheet1]" displayFolder="" count="2" memberValueDatatype="130" unbalanced="0"/>
    <cacheHierarchy uniqueName="[sheet1].[Carrier Code]" caption="Carrier Code" attribute="1" defaultMemberUniqueName="[sheet1].[Carrier Code].[All]" allUniqueName="[sheet1].[Carrier Code].[All]" dimensionUniqueName="[sheet1]" displayFolder="" count="2"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2" memberValueDatatype="130" unbalanced="0"/>
    <cacheHierarchy uniqueName="[sheet1].[Origin City]" caption="Origin City" attribute="1" defaultMemberUniqueName="[sheet1].[Origin City].[All]" allUniqueName="[sheet1].[Origin City].[All]" dimensionUniqueName="[sheet1]" displayFolder="" count="2" memberValueDatatype="130" unbalanced="0"/>
    <cacheHierarchy uniqueName="[sheet1].[Origin State Code]" caption="Origin State Code" attribute="1" defaultMemberUniqueName="[sheet1].[Origin State Code].[All]" allUniqueName="[sheet1].[Origin State Code].[All]" dimensionUniqueName="[sheet1]" displayFolder="" count="2" memberValueDatatype="130" unbalanced="0"/>
    <cacheHierarchy uniqueName="[sheet1].[Origin State FIPS]" caption="Origin State FIPS" attribute="1" defaultMemberUniqueName="[sheet1].[Origin State FIPS].[All]" allUniqueName="[sheet1].[Origin State FIPS].[All]" dimensionUniqueName="[sheet1]" displayFolder="" count="2"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2"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2" memberValueDatatype="130" unbalanced="0"/>
    <cacheHierarchy uniqueName="[sheet1].[Destination City]" caption="Destination City" attribute="1" defaultMemberUniqueName="[sheet1].[Destination City].[All]" allUniqueName="[sheet1].[Destination City].[All]" dimensionUniqueName="[sheet1]" displayFolder="" count="2" memberValueDatatype="130" unbalanced="0"/>
    <cacheHierarchy uniqueName="[sheet1].[Destination State Code]" caption="Destination State Code" attribute="1" defaultMemberUniqueName="[sheet1].[Destination State Code].[All]" allUniqueName="[sheet1].[Destination State Code].[All]" dimensionUniqueName="[sheet1]" displayFolder="" count="2" memberValueDatatype="130" unbalanced="0"/>
    <cacheHierarchy uniqueName="[sheet1].[Destination State FIPS]" caption="Destination State FIPS" attribute="1" defaultMemberUniqueName="[sheet1].[Destination State FIPS].[All]" allUniqueName="[sheet1].[Destination State FIPS].[All]" dimensionUniqueName="[sheet1]" displayFolder="" count="2"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2"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2" memberValueDatatype="20" unbalanced="0"/>
    <cacheHierarchy uniqueName="[sheet1].[Month (#)]" caption="Month (#)" attribute="1" defaultMemberUniqueName="[sheet1].[Month (#)].[All]" allUniqueName="[sheet1].[Month (#)].[All]" dimensionUniqueName="[sheet1]" displayFolder="" count="2" memberValueDatatype="20" unbalanced="0"/>
    <cacheHierarchy uniqueName="[sheet1].[Day]" caption="Day" attribute="1" defaultMemberUniqueName="[sheet1].[Day].[All]" allUniqueName="[sheet1].[Day].[All]" dimensionUniqueName="[sheet1]" displayFolder="" count="2" memberValueDatatype="20" unbalanced="0"/>
    <cacheHierarchy uniqueName="[sheet1].[From - To Airport Code]" caption="From - To Airport Code" attribute="1" defaultMemberUniqueName="[sheet1].[From - To Airport Code].[All]" allUniqueName="[sheet1].[From - To Airport Code].[All]" dimensionUniqueName="[sheet1]" displayFolder="" count="2" memberValueDatatype="130" unbalanced="0"/>
    <cacheHierarchy uniqueName="[sheet1].[From - To Airport ID]" caption="From - To Airport ID" attribute="1" defaultMemberUniqueName="[sheet1].[From - To Airport ID].[All]" allUniqueName="[sheet1].[From - To Airport ID].[All]" dimensionUniqueName="[sheet1]" displayFolder="" count="2" memberValueDatatype="130" unbalanced="0"/>
    <cacheHierarchy uniqueName="[sheet1].[From - To City]" caption="From - To City" attribute="1" defaultMemberUniqueName="[sheet1].[From - To City].[All]" allUniqueName="[sheet1].[From - To City].[All]" dimensionUniqueName="[sheet1]" displayFolder="" count="2" memberValueDatatype="130" unbalanced="0"/>
    <cacheHierarchy uniqueName="[sheet1].[From - To State Code]" caption="From - To State Code" attribute="1" defaultMemberUniqueName="[sheet1].[From - To State Code].[All]" allUniqueName="[sheet1].[From - To State Code].[All]" dimensionUniqueName="[sheet1]" displayFolder="" count="2" memberValueDatatype="130" unbalanced="0"/>
    <cacheHierarchy uniqueName="[sheet1].[From - To State]" caption="From - To State" attribute="1" defaultMemberUniqueName="[sheet1].[From - To State].[All]" allUniqueName="[sheet1].[From - To State].[All]" dimensionUniqueName="[sheet1]"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2" memberValueDatatype="20" unbalanced="0"/>
    <cacheHierarchy uniqueName="[sheet1].[Day Name]" caption="Day Name" attribute="1" defaultMemberUniqueName="[sheet1].[Day Name].[All]" allUniqueName="[sheet1].[Day Name].[All]" dimensionUniqueName="[sheet1]" displayFolder="" count="2" memberValueDatatype="130" unbalanced="0"/>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cacheHierarchy uniqueName="[sheet1].[Load_Factor]" caption="Load_Factor" attribute="1" defaultMemberUniqueName="[sheet1].[Load_Factor].[All]" allUniqueName="[sheet1].[Load_Factor].[All]" dimensionUniqueName="[sheet1]" displayFolder="" count="2" memberValueDatatype="5" unbalanced="0"/>
    <cacheHierarchy uniqueName="[sheet1].[Weekday/Weekend]" caption="Weekday/Weekend" attribute="1" defaultMemberUniqueName="[sheet1].[Weekday/Weekend].[All]" allUniqueName="[sheet1].[Weekday/Weekend].[All]" dimensionUniqueName="[sheet1]" displayFolder="" count="2"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oneField="1" hidden="1">
      <fieldsUsage count="1">
        <fieldUsage x="1"/>
      </fieldsUsage>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dmin" refreshedDate="45999.983675810188" backgroundQuery="1" createdVersion="7" refreshedVersion="7" minRefreshableVersion="3" recordCount="0" supportSubquery="1" supportAdvancedDrill="1">
  <cacheSource type="external" connectionId="1"/>
  <cacheFields count="3">
    <cacheField name="[sheet1].[Weekday/Weekend].[Weekday/Weekend]" caption="Weekday/Weekend" numFmtId="0" hierarchy="62" level="1">
      <sharedItems count="2">
        <s v="Weekday"/>
        <s v="Weekend"/>
      </sharedItems>
    </cacheField>
    <cacheField name="[Measures].[Sum of Load_Factor]" caption="Sum of Load_Factor" numFmtId="0" hierarchy="77" level="32767"/>
    <cacheField name="[sheet1].[Destination State].[Destination State]" caption="Destination State" numFmtId="0" hierarchy="43" level="1">
      <sharedItems containsSemiMixedTypes="0" containsNonDate="0" containsString="0"/>
    </cacheField>
  </cacheFields>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fieldsUsage count="2">
        <fieldUsage x="-1"/>
        <fieldUsage x="2"/>
      </fieldsUsage>
    </cacheHierarchy>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2" memberValueDatatype="130" unbalanced="0">
      <fieldsUsage count="2">
        <fieldUsage x="-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oneField="1" hidden="1">
      <fieldsUsage count="1">
        <fieldUsage x="1"/>
      </fieldsUsage>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dmin" refreshedDate="45999.927906828707"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2413808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dmin" refreshedDate="45999.983042824075"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86">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Week of Year]" caption="Week of Year" attribute="1" defaultMemberUniqueName="[sheet1].[Week of Year].[All]" allUniqueName="[sheet1].[Week of Year].[All]" dimensionUniqueName="[sheet1]" displayFolder="" count="0" memberValueDatatype="20" unbalanced="0"/>
    <cacheHierarchy uniqueName="[sheet1].[Day Name]" caption="Day Name" attribute="1" defaultMemberUniqueName="[sheet1].[Day Name].[All]" allUniqueName="[sheet1].[Day Name].[All]" dimensionUniqueName="[sheet1]" displayFolder="" count="0" memberValueDatatype="130" unbalanced="0"/>
    <cacheHierarchy uniqueName="[sheet1].[Financial_Quarter]" caption="Financial_Quarter" attribute="1" defaultMemberUniqueName="[sheet1].[Financial_Quarter].[All]" allUniqueName="[sheet1].[Financial_Quarter].[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0" memberValueDatatype="130" unbalanced="0"/>
    <cacheHierarchy uniqueName="[sheet1].[Load_Factor]" caption="Load_Factor" attribute="1" defaultMemberUniqueName="[sheet1].[Load_Factor].[All]" allUniqueName="[sheet1].[Load_Factor].[All]" dimensionUniqueName="[sheet1]" displayFolder="" count="0" memberValueDatatype="5" unbalanced="0"/>
    <cacheHierarchy uniqueName="[sheet1].[Weekday/Weekend]" caption="Weekday/Weekend" attribute="1" defaultMemberUniqueName="[sheet1].[Weekday/Weekend].[All]" allUniqueName="[sheet1].[Weekday/Weekend].[All]" dimensionUniqueName="[sheet1]" displayFolder="" count="0" memberValueDatatype="130"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From - To City]" caption="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Distinct Count of From - To City]" caption="Distinct Count of From - To City" measure="1" displayFolder="" measureGroup="sheet1" count="0" hidden="1">
      <extLst>
        <ext xmlns:x15="http://schemas.microsoft.com/office/spreadsheetml/2010/11/main" uri="{B97F6D7D-B522-45F9-BDA1-12C45D357490}">
          <x15:cacheHierarchy aggregatedColumn="51"/>
        </ext>
      </extLst>
    </cacheHierarchy>
    <cacheHierarchy uniqueName="[Measures].[Sum of %Airline ID]" caption="Sum of %Airline ID" measure="1" displayFolder="" measureGroup="sheet1" count="0" hidden="1">
      <extLst>
        <ext xmlns:x15="http://schemas.microsoft.com/office/spreadsheetml/2010/11/main" uri="{B97F6D7D-B522-45F9-BDA1-12C45D357490}">
          <x15:cacheHierarchy aggregatedColumn="0"/>
        </ext>
      </extLst>
    </cacheHierarchy>
    <cacheHierarchy uniqueName="[Measures].[Distinct Count of %Airline ID]" caption="Distinct 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Sum of # Transported Passengers]" caption="Sum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 Transported Passengers]" caption="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Distinct Count of # Transported Passengers]" caption="Distinct Count of # Transported Passengers" measure="1" displayFolder="" measureGroup="sheet1" count="0" hidden="1">
      <extLst>
        <ext xmlns:x15="http://schemas.microsoft.com/office/spreadsheetml/2010/11/main" uri="{B97F6D7D-B522-45F9-BDA1-12C45D357490}">
          <x15:cacheHierarchy aggregatedColumn="24"/>
        </ext>
      </extLst>
    </cacheHierarchy>
    <cacheHierarchy uniqueName="[Measures].[Count of Origin Country Code]" caption="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Distinct Count of Origin Country Code]" caption="Distinct Count of Origin Country Code" measure="1" displayFolder="" measureGroup="sheet1" count="0" hidden="1">
      <extLst>
        <ext xmlns:x15="http://schemas.microsoft.com/office/spreadsheetml/2010/11/main" uri="{B97F6D7D-B522-45F9-BDA1-12C45D357490}">
          <x15:cacheHierarchy aggregatedColumn="37"/>
        </ext>
      </extLst>
    </cacheHierarchy>
    <cacheHierarchy uniqueName="[Measures].[Sum of Distance]" caption="Sum of Distance" measure="1" displayFolder="" measureGroup="sheet1" count="0" hidden="1">
      <extLst>
        <ext xmlns:x15="http://schemas.microsoft.com/office/spreadsheetml/2010/11/main" uri="{B97F6D7D-B522-45F9-BDA1-12C45D357490}">
          <x15:cacheHierarchy aggregatedColumn="22"/>
        </ext>
      </extLst>
    </cacheHierarchy>
    <cacheHierarchy uniqueName="[Measures].[Count of %Airline ID]" caption="Count of %Airline ID" measure="1" displayFolder="" measureGroup="sheet1" count="0" hidden="1">
      <extLst>
        <ext xmlns:x15="http://schemas.microsoft.com/office/spreadsheetml/2010/11/main" uri="{B97F6D7D-B522-45F9-BDA1-12C45D357490}">
          <x15:cacheHierarchy aggregatedColumn="0"/>
        </ext>
      </extLst>
    </cacheHierarchy>
    <cacheHierarchy uniqueName="[Measures].[Count of Load_Factor]" caption="Count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Load_Factor]" caption="Sum of Load_Factor" measure="1" displayFolder="" measureGroup="sheet1" count="0" hidden="1">
      <extLst>
        <ext xmlns:x15="http://schemas.microsoft.com/office/spreadsheetml/2010/11/main" uri="{B97F6D7D-B522-45F9-BDA1-12C45D357490}">
          <x15:cacheHierarchy aggregatedColumn="61"/>
        </ext>
      </extLst>
    </cacheHierarchy>
    <cacheHierarchy uniqueName="[Measures].[Average of Load_Factor]" caption="Average of Load_Factor" measure="1" displayFolder="" measureGroup="sheet1" count="0" hidden="1">
      <extLst>
        <ext xmlns:x15="http://schemas.microsoft.com/office/spreadsheetml/2010/11/main" uri="{B97F6D7D-B522-45F9-BDA1-12C45D357490}">
          <x15:cacheHierarchy aggregatedColumn="61"/>
        </ext>
      </extLst>
    </cacheHierarchy>
    <cacheHierarchy uniqueName="[Measures].[Sum of Year]" caption="Sum of Year" measure="1" displayFolder="" measureGroup="sheet1" count="0" hidden="1">
      <extLst>
        <ext xmlns:x15="http://schemas.microsoft.com/office/spreadsheetml/2010/11/main" uri="{B97F6D7D-B522-45F9-BDA1-12C45D357490}">
          <x15:cacheHierarchy aggregatedColumn="46"/>
        </ext>
      </extLst>
    </cacheHierarchy>
    <cacheHierarchy uniqueName="[Measures].[Count of %Region Code]" caption="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Distinct Count of %Region Code]" caption="Distinct Count of %Region Code" measure="1" displayFolder="" measureGroup="sheet1" count="0" hidden="1">
      <extLst>
        <ext xmlns:x15="http://schemas.microsoft.com/office/spreadsheetml/2010/11/main" uri="{B97F6D7D-B522-45F9-BDA1-12C45D357490}">
          <x15:cacheHierarchy aggregatedColumn="4"/>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Distinct Count of %Aircraft Type ID]" caption="Distinct 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Count of %Aircraft Type ID]" caption="Count of %Aircraft Type ID" measure="1" displayFolder="" measureGroup="sheet1" count="0" hidden="1">
      <extLst>
        <ext xmlns:x15="http://schemas.microsoft.com/office/spreadsheetml/2010/11/main" uri="{B97F6D7D-B522-45F9-BDA1-12C45D357490}">
          <x15:cacheHierarchy aggregatedColumn="14"/>
        </ext>
      </extLst>
    </cacheHierarchy>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1134674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rowHeaderCaption="From - to city">
  <location ref="A2:B1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irline ID" fld="1"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0" format="5">
      <pivotArea type="data" outline="0" fieldPosition="0">
        <references count="2">
          <reference field="4294967294" count="1" selected="0">
            <x v="0"/>
          </reference>
          <reference field="0" count="1" selected="0">
            <x v="9"/>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0" count="1" selected="0">
            <x v="0"/>
          </reference>
        </references>
      </pivotArea>
    </chartFormat>
    <chartFormat chart="17" format="19">
      <pivotArea type="data" outline="0" fieldPosition="0">
        <references count="2">
          <reference field="4294967294" count="1" selected="0">
            <x v="0"/>
          </reference>
          <reference field="0" count="1" selected="0">
            <x v="1"/>
          </reference>
        </references>
      </pivotArea>
    </chartFormat>
    <chartFormat chart="17" format="20">
      <pivotArea type="data" outline="0" fieldPosition="0">
        <references count="2">
          <reference field="4294967294" count="1" selected="0">
            <x v="0"/>
          </reference>
          <reference field="0" count="1" selected="0">
            <x v="2"/>
          </reference>
        </references>
      </pivotArea>
    </chartFormat>
    <chartFormat chart="17" format="21">
      <pivotArea type="data" outline="0" fieldPosition="0">
        <references count="2">
          <reference field="4294967294" count="1" selected="0">
            <x v="0"/>
          </reference>
          <reference field="0" count="1" selected="0">
            <x v="3"/>
          </reference>
        </references>
      </pivotArea>
    </chartFormat>
    <chartFormat chart="17" format="22">
      <pivotArea type="data" outline="0" fieldPosition="0">
        <references count="2">
          <reference field="4294967294" count="1" selected="0">
            <x v="0"/>
          </reference>
          <reference field="0" count="1" selected="0">
            <x v="4"/>
          </reference>
        </references>
      </pivotArea>
    </chartFormat>
    <chartFormat chart="17" format="23">
      <pivotArea type="data" outline="0" fieldPosition="0">
        <references count="2">
          <reference field="4294967294" count="1" selected="0">
            <x v="0"/>
          </reference>
          <reference field="0" count="1" selected="0">
            <x v="5"/>
          </reference>
        </references>
      </pivotArea>
    </chartFormat>
    <chartFormat chart="17" format="24">
      <pivotArea type="data" outline="0" fieldPosition="0">
        <references count="2">
          <reference field="4294967294" count="1" selected="0">
            <x v="0"/>
          </reference>
          <reference field="0" count="1" selected="0">
            <x v="6"/>
          </reference>
        </references>
      </pivotArea>
    </chartFormat>
    <chartFormat chart="17" format="25">
      <pivotArea type="data" outline="0" fieldPosition="0">
        <references count="2">
          <reference field="4294967294" count="1" selected="0">
            <x v="0"/>
          </reference>
          <reference field="0" count="1" selected="0">
            <x v="7"/>
          </reference>
        </references>
      </pivotArea>
    </chartFormat>
    <chartFormat chart="17" format="26">
      <pivotArea type="data" outline="0" fieldPosition="0">
        <references count="2">
          <reference field="4294967294" count="1" selected="0">
            <x v="0"/>
          </reference>
          <reference field="0" count="1" selected="0">
            <x v="8"/>
          </reference>
        </references>
      </pivotArea>
    </chartFormat>
    <chartFormat chart="17" format="27">
      <pivotArea type="data" outline="0" fieldPosition="0">
        <references count="2">
          <reference field="4294967294" count="1" selected="0">
            <x v="0"/>
          </reference>
          <reference field="0" count="1" selected="0">
            <x v="9"/>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irlin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2"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Carrier Name">
  <location ref="A1:B12" firstHeaderRow="1" firstDataRow="1" firstDataCol="1"/>
  <pivotFields count="3">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5"/>
    </i>
    <i>
      <x/>
    </i>
    <i>
      <x v="6"/>
    </i>
    <i>
      <x v="7"/>
    </i>
    <i>
      <x v="9"/>
    </i>
    <i>
      <x v="3"/>
    </i>
    <i>
      <x v="4"/>
    </i>
    <i>
      <x v="8"/>
    </i>
    <i t="grand">
      <x/>
    </i>
  </rowItems>
  <colItems count="1">
    <i/>
  </colItems>
  <dataFields count="1">
    <dataField name="Count of # Transported Passengers"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 Transported Passeng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70">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3"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Load_Factor" fld="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Load_Factor"/>
    <pivotHierarchy dragToData="1" caption="Average of Load_Facto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8"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24:B37" firstHeaderRow="1" firstDataRow="1" firstDataCol="1"/>
  <pivotFields count="3">
    <pivotField axis="axisRow" allDrilled="1" subtotalTop="0" showAll="0" nonAutoSortDefault="1" defaultSubtotal="0" defaultAttributeDrillState="1">
      <items count="12">
        <item x="3"/>
        <item x="4"/>
        <item x="7"/>
        <item x="2"/>
        <item x="5"/>
        <item x="6"/>
        <item x="8"/>
        <item x="9"/>
        <item x="10"/>
        <item x="11"/>
        <item x="1"/>
        <item x="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Load_Factor" fld="1"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Load_Factor"/>
    <pivotHierarchy dragToData="1" caption="Average of Load_Facto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7"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14:B1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d_Factor" fld="1"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2:B9" firstHeaderRow="1" firstDataRow="1" firstDataCol="1"/>
  <pivotFields count="3">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Load_Factor" fld="1" showDataAs="percentOfTotal" baseField="0" baseItem="0" numFmtId="1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Load_Factor"/>
    <pivotHierarchy dragToData="1" caption="Average of Load_Facto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Carrier Name">
  <location ref="A1:B12"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8"/>
    </i>
    <i>
      <x v="4"/>
    </i>
    <i>
      <x v="9"/>
    </i>
    <i>
      <x v="7"/>
    </i>
    <i>
      <x v="1"/>
    </i>
    <i>
      <x v="6"/>
    </i>
    <i>
      <x v="3"/>
    </i>
    <i>
      <x v="2"/>
    </i>
    <i>
      <x/>
    </i>
    <i t="grand">
      <x/>
    </i>
  </rowItems>
  <colItems count="1">
    <i/>
  </colItems>
  <dataFields count="1">
    <dataField name="Sum of Load_Factor"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Load_Factor"/>
    <pivotHierarchy dragToData="1" caption="Average of Load_Facto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Airline ID" fld="0" subtotal="count" baseField="0" baseItem="0">
      <extLst>
        <ext xmlns:x15="http://schemas.microsoft.com/office/spreadsheetml/2010/11/main" uri="{FABC7310-3BB5-11E1-824E-6D434824019B}">
          <x15:dataField isCountDistinct="1"/>
        </ext>
      </extLst>
    </dataField>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Airlin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From - To City" fld="0" subtotal="count" baseField="0" baseItem="0">
      <extLst>
        <ext xmlns:x15="http://schemas.microsoft.com/office/spreadsheetml/2010/11/main" uri="{FABC7310-3BB5-11E1-824E-6D434824019B}">
          <x15:dataField isCountDistinct="1"/>
        </ext>
      </extLst>
    </dataField>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From - To 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ivotTable19"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Distance Group Id">
  <location ref="C9:D2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irline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irline ID"/>
    <pivotHierarchy dragToData="1"/>
    <pivotHierarchy dragToData="1"/>
    <pivotHierarchy dragToData="1"/>
    <pivotHierarchy dragToData="1"/>
    <pivotHierarchy dragToData="1"/>
    <pivotHierarchy dragToData="1" caption="Distinct Count of %Region Cod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Aircraft Type ID" fld="0" subtotal="count" baseField="0" baseItem="0">
      <extLst>
        <ext xmlns:x15="http://schemas.microsoft.com/office/spreadsheetml/2010/11/main" uri="{FABC7310-3BB5-11E1-824E-6D434824019B}">
          <x15:dataField isCountDistinct="1"/>
        </ext>
      </extLst>
    </dataField>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ircraft Type ID"/>
    <pivotHierarchy dragToData="1" caption="Distinct Count of %Aircraft Type ID"/>
    <pivotHierarchy dragToData="1" caption="Count of %Aircraft Type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igin Country Code" fld="0" subtotal="count" baseField="0" baseItem="0">
      <extLst>
        <ext xmlns:x15="http://schemas.microsoft.com/office/spreadsheetml/2010/11/main" uri="{FABC7310-3BB5-11E1-824E-6D434824019B}">
          <x15:dataField isCountDistinct="1"/>
        </ext>
      </extLst>
    </dataField>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igin Country C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 Transported Passengers" fld="0" subtotal="count" baseField="0" baseItem="0">
      <extLst>
        <ext xmlns:x15="http://schemas.microsoft.com/office/spreadsheetml/2010/11/main" uri="{FABC7310-3BB5-11E1-824E-6D434824019B}">
          <x15:dataField isCountDistinct="1"/>
        </ext>
      </extLst>
    </dataField>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 Transported Passengers"/>
    <pivotHierarchy dragToData="1" caption="Distinct Count of # Transported Passeng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gh Cloud Airlines Projec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sheet1].[Month Name]">
  <pivotTables>
    <pivotTable tabId="8" name="PivotTable12"/>
    <pivotTable tabId="11" name="PivotTable15"/>
    <pivotTable tabId="12" name="PivotTable16"/>
    <pivotTable tabId="12" name="PivotTable17"/>
    <pivotTable tabId="12" name="PivotTable18"/>
    <pivotTable tabId="6" name="PivotTable10"/>
    <pivotTable tabId="6" name="PivotTable19"/>
    <pivotTable tabId="6" name="PivotTable6"/>
    <pivotTable tabId="6" name="PivotTable7"/>
    <pivotTable tabId="6" name="PivotTable8"/>
    <pivotTable tabId="6" name="PivotTable9"/>
    <pivotTable tabId="7" name="PivotTable11"/>
    <pivotTable tabId="9" name="PivotTable13"/>
  </pivotTables>
  <data>
    <olap pivotCacheId="1224138080">
      <levels count="2">
        <level uniqueName="[sheet1].[Month Name].[(All)]" sourceCaption="(All)" count="0"/>
        <level uniqueName="[sheet1].[Month Name].[Month Name]" sourceCaption="Month Name" count="12">
          <ranges>
            <range startItem="0">
              <i n="[sheet1].[Month Name].&amp;[April]" c="April"/>
              <i n="[sheet1].[Month Name].&amp;[August]" c="August"/>
              <i n="[sheet1].[Month Name].&amp;[December]" c="December"/>
              <i n="[sheet1].[Month Name].&amp;[February]" c="February"/>
              <i n="[sheet1].[Month Name].&amp;[January]" c="January"/>
              <i n="[sheet1].[Month Name].&amp;[July]" c="July"/>
              <i n="[sheet1].[Month Name].&amp;[June]" c="June"/>
              <i n="[sheet1].[Month Name].&amp;[March]" c="March"/>
              <i n="[sheet1].[Month Name].&amp;[May]" c="May"/>
              <i n="[sheet1].[Month Name].&amp;[November]" c="November"/>
              <i n="[sheet1].[Month Name].&amp;[October]" c="October"/>
              <i n="[sheet1].[Month Name].&amp;[September]" c="September"/>
            </range>
          </ranges>
        </level>
      </levels>
      <selections count="1">
        <selection n="[sheet1].[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sheet1].[Quarter]">
  <pivotTables>
    <pivotTable tabId="7" name="PivotTable11"/>
    <pivotTable tabId="11" name="PivotTable15"/>
    <pivotTable tabId="12" name="PivotTable16"/>
    <pivotTable tabId="12" name="PivotTable17"/>
    <pivotTable tabId="12" name="PivotTable18"/>
    <pivotTable tabId="6" name="PivotTable10"/>
    <pivotTable tabId="6" name="PivotTable19"/>
    <pivotTable tabId="6" name="PivotTable6"/>
    <pivotTable tabId="6" name="PivotTable7"/>
    <pivotTable tabId="6" name="PivotTable8"/>
    <pivotTable tabId="6" name="PivotTable9"/>
    <pivotTable tabId="8" name="PivotTable12"/>
    <pivotTable tabId="9" name="PivotTable13"/>
  </pivotTables>
  <data>
    <olap pivotCacheId="1224138080">
      <levels count="2">
        <level uniqueName="[sheet1].[Quarter].[(All)]" sourceCaption="(All)" count="0"/>
        <level uniqueName="[sheet1].[Quarter].[Quarter]" sourceCaption="Quarter" count="4">
          <ranges>
            <range startItem="0">
              <i n="[sheet1].[Quarter].&amp;[Q1]" c="Q1"/>
              <i n="[sheet1].[Quarter].&amp;[Q2]" c="Q2"/>
              <i n="[sheet1].[Quarter].&amp;[Q3]" c="Q3"/>
              <i n="[sheet1].[Quarter].&amp;[Q4]" c="Q4"/>
            </range>
          </ranges>
        </level>
      </levels>
      <selections count="1">
        <selection n="[sheet1].[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stination_Country" sourceName="[sheet1].[Destination Country]">
  <pivotTables>
    <pivotTable tabId="7" name="PivotTable11"/>
    <pivotTable tabId="11" name="PivotTable15"/>
    <pivotTable tabId="12" name="PivotTable16"/>
    <pivotTable tabId="12" name="PivotTable17"/>
    <pivotTable tabId="12" name="PivotTable18"/>
    <pivotTable tabId="6" name="PivotTable10"/>
    <pivotTable tabId="6" name="PivotTable19"/>
    <pivotTable tabId="6" name="PivotTable6"/>
    <pivotTable tabId="6" name="PivotTable7"/>
    <pivotTable tabId="6" name="PivotTable8"/>
    <pivotTable tabId="6" name="PivotTable9"/>
    <pivotTable tabId="8" name="PivotTable12"/>
    <pivotTable tabId="9" name="PivotTable13"/>
  </pivotTables>
  <data>
    <olap pivotCacheId="1224138080">
      <levels count="2">
        <level uniqueName="[sheet1].[Destination Country].[(All)]" sourceCaption="(All)" count="0"/>
        <level uniqueName="[sheet1].[Destination Country].[Destination Country]" sourceCaption="Destination Country" count="93">
          <ranges>
            <range startItem="0">
              <i n="[sheet1].[Destination Country].&amp;[Angola]" c="Angola"/>
              <i n="[sheet1].[Destination Country].&amp;[Anguilla]" c="Anguilla"/>
              <i n="[sheet1].[Destination Country].&amp;[Antigua and Barbuda]" c="Antigua and Barbuda"/>
              <i n="[sheet1].[Destination Country].&amp;[Argentina]" c="Argentina"/>
              <i n="[sheet1].[Destination Country].&amp;[Aruba]" c="Aruba"/>
              <i n="[sheet1].[Destination Country].&amp;[Australia]" c="Australia"/>
              <i n="[sheet1].[Destination Country].&amp;[Austria]" c="Austria"/>
              <i n="[sheet1].[Destination Country].&amp;[Bahrain]" c="Bahrain"/>
              <i n="[sheet1].[Destination Country].&amp;[Barbados]" c="Barbados"/>
              <i n="[sheet1].[Destination Country].&amp;[Belgium]" c="Belgium"/>
              <i n="[sheet1].[Destination Country].&amp;[Belize]" c="Belize"/>
              <i n="[sheet1].[Destination Country].&amp;[Bermuda]" c="Bermuda"/>
              <i n="[sheet1].[Destination Country].&amp;[Bolivia]" c="Bolivia"/>
              <i n="[sheet1].[Destination Country].&amp;[Bonaire, Sint Eustatius, and Saba]" c="Bonaire, Sint Eustatius, and Saba"/>
              <i n="[sheet1].[Destination Country].&amp;[Brazil]" c="Brazil"/>
              <i n="[sheet1].[Destination Country].&amp;[British Virgin Islands]" c="British Virgin Islands"/>
              <i n="[sheet1].[Destination Country].&amp;[Canada]" c="Canada"/>
              <i n="[sheet1].[Destination Country].&amp;[Cayman Islands]" c="Cayman Islands"/>
              <i n="[sheet1].[Destination Country].&amp;[Chile]" c="Chile"/>
              <i n="[sheet1].[Destination Country].&amp;[China]" c="China"/>
              <i n="[sheet1].[Destination Country].&amp;[Colombia]" c="Colombia"/>
              <i n="[sheet1].[Destination Country].&amp;[Costa Rica]" c="Costa Rica"/>
              <i n="[sheet1].[Destination Country].&amp;[Cuba]" c="Cuba"/>
              <i n="[sheet1].[Destination Country].&amp;[Curacao]" c="Curacao"/>
              <i n="[sheet1].[Destination Country].&amp;[Czech Republic]" c="Czech Republic"/>
              <i n="[sheet1].[Destination Country].&amp;[Denmark]" c="Denmark"/>
              <i n="[sheet1].[Destination Country].&amp;[Dominica]" c="Dominica"/>
              <i n="[sheet1].[Destination Country].&amp;[Dominican Republic]" c="Dominican Republic"/>
              <i n="[sheet1].[Destination Country].&amp;[Ecuador]" c="Ecuador"/>
              <i n="[sheet1].[Destination Country].&amp;[El Salvador]" c="El Salvador"/>
              <i n="[sheet1].[Destination Country].&amp;[Federated States of Micronesia]" c="Federated States of Micronesia"/>
              <i n="[sheet1].[Destination Country].&amp;[Fiji]" c="Fiji"/>
              <i n="[sheet1].[Destination Country].&amp;[Finland]" c="Finland"/>
              <i n="[sheet1].[Destination Country].&amp;[France]" c="France"/>
              <i n="[sheet1].[Destination Country].&amp;[French Guiana]" c="French Guiana"/>
              <i n="[sheet1].[Destination Country].&amp;[French Polynesia]" c="French Polynesia"/>
              <i n="[sheet1].[Destination Country].&amp;[Germany]" c="Germany"/>
              <i n="[sheet1].[Destination Country].&amp;[Ghana]" c="Ghana"/>
              <i n="[sheet1].[Destination Country].&amp;[Greece]" c="Greece"/>
              <i n="[sheet1].[Destination Country].&amp;[Grenada]" c="Grenada"/>
              <i n="[sheet1].[Destination Country].&amp;[Guadeloupe]" c="Guadeloupe"/>
              <i n="[sheet1].[Destination Country].&amp;[Guatemala]" c="Guatemala"/>
              <i n="[sheet1].[Destination Country].&amp;[Guyana]" c="Guyana"/>
              <i n="[sheet1].[Destination Country].&amp;[Haiti]" c="Haiti"/>
              <i n="[sheet1].[Destination Country].&amp;[Honduras]" c="Honduras"/>
              <i n="[sheet1].[Destination Country].&amp;[Hong Kong]" c="Hong Kong"/>
              <i n="[sheet1].[Destination Country].&amp;[Hungary]" c="Hungary"/>
              <i n="[sheet1].[Destination Country].&amp;[Iceland]" c="Iceland"/>
              <i n="[sheet1].[Destination Country].&amp;[India]" c="India"/>
              <i n="[sheet1].[Destination Country].&amp;[Ireland]" c="Ireland"/>
              <i n="[sheet1].[Destination Country].&amp;[Israel]" c="Israel"/>
              <i n="[sheet1].[Destination Country].&amp;[Italy]" c="Italy"/>
              <i n="[sheet1].[Destination Country].&amp;[Jamaica]" c="Jamaica"/>
              <i n="[sheet1].[Destination Country].&amp;[Japan]" c="Japan"/>
              <i n="[sheet1].[Destination Country].&amp;[Jordan]" c="Jordan"/>
              <i n="[sheet1].[Destination Country].&amp;[Kosovo]" c="Kosovo"/>
              <i n="[sheet1].[Destination Country].&amp;[Kuwait]" c="Kuwait"/>
              <i n="[sheet1].[Destination Country].&amp;[Luxembourg]" c="Luxembourg"/>
              <i n="[sheet1].[Destination Country].&amp;[Marshall Islands]" c="Marshall Islands"/>
              <i n="[sheet1].[Destination Country].&amp;[Martinique]" c="Martinique"/>
              <i n="[sheet1].[Destination Country].&amp;[Mexico]" c="Mexico"/>
              <i n="[sheet1].[Destination Country].&amp;[Netherlands]" c="Netherlands"/>
              <i n="[sheet1].[Destination Country].&amp;[Netherlands Antilles]" c="Netherlands Antilles"/>
              <i n="[sheet1].[Destination Country].&amp;[Nicaragua]" c="Nicaragua"/>
              <i n="[sheet1].[Destination Country].&amp;[Nigeria]" c="Nigeria"/>
              <i n="[sheet1].[Destination Country].&amp;[Norway]" c="Norway"/>
              <i n="[sheet1].[Destination Country].&amp;[Palau]" c="Palau"/>
              <i n="[sheet1].[Destination Country].&amp;[Panama]" c="Panama"/>
              <i n="[sheet1].[Destination Country].&amp;[Peru]" c="Peru"/>
              <i n="[sheet1].[Destination Country].&amp;[Philippines]" c="Philippines"/>
              <i n="[sheet1].[Destination Country].&amp;[Portugal]" c="Portugal"/>
              <i n="[sheet1].[Destination Country].&amp;[Qatar]" c="Qatar"/>
              <i n="[sheet1].[Destination Country].&amp;[Romania]" c="Romania"/>
              <i n="[sheet1].[Destination Country].&amp;[Russia]" c="Russia"/>
              <i n="[sheet1].[Destination Country].&amp;[Saint Barthelemy]" c="Saint Barthelemy"/>
              <i n="[sheet1].[Destination Country].&amp;[Saint Kitts and Nevis]" c="Saint Kitts and Nevis"/>
              <i n="[sheet1].[Destination Country].&amp;[Saint Lucia]" c="Saint Lucia"/>
              <i n="[sheet1].[Destination Country].&amp;[Senegal]" c="Senegal"/>
              <i n="[sheet1].[Destination Country].&amp;[Sint Maarten]" c="Sint Maarten"/>
              <i n="[sheet1].[Destination Country].&amp;[South Africa]" c="South Africa"/>
              <i n="[sheet1].[Destination Country].&amp;[South Korea]" c="South Korea"/>
              <i n="[sheet1].[Destination Country].&amp;[Spain]" c="Spain"/>
              <i n="[sheet1].[Destination Country].&amp;[Sweden]" c="Sweden"/>
              <i n="[sheet1].[Destination Country].&amp;[Switzerland]" c="Switzerland"/>
              <i n="[sheet1].[Destination Country].&amp;[The Bahamas]" c="The Bahamas"/>
              <i n="[sheet1].[Destination Country].&amp;[Trinidad and Tobago]" c="Trinidad and Tobago"/>
              <i n="[sheet1].[Destination Country].&amp;[Turkey]" c="Turkey"/>
              <i n="[sheet1].[Destination Country].&amp;[Turks and Caicos Islands]" c="Turks and Caicos Islands"/>
              <i n="[sheet1].[Destination Country].&amp;[United Arab Emirates]" c="United Arab Emirates"/>
              <i n="[sheet1].[Destination Country].&amp;[United Kingdom]" c="United Kingdom"/>
              <i n="[sheet1].[Destination Country].&amp;[United States]" c="United States"/>
              <i n="[sheet1].[Destination Country].&amp;[Uruguay]" c="Uruguay"/>
              <i n="[sheet1].[Destination Country].&amp;[Venezuela]" c="Venezuela"/>
            </range>
          </ranges>
        </level>
      </levels>
      <selections count="1">
        <selection n="[sheet1].[Destination 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stination_State" sourceName="[sheet1].[Destination State]">
  <pivotTables>
    <pivotTable tabId="7" name="PivotTable11"/>
    <pivotTable tabId="11" name="PivotTable15"/>
    <pivotTable tabId="12" name="PivotTable16"/>
    <pivotTable tabId="12" name="PivotTable17"/>
    <pivotTable tabId="12" name="PivotTable18"/>
    <pivotTable tabId="6" name="PivotTable10"/>
    <pivotTable tabId="6" name="PivotTable19"/>
    <pivotTable tabId="6" name="PivotTable6"/>
    <pivotTable tabId="6" name="PivotTable7"/>
    <pivotTable tabId="6" name="PivotTable8"/>
    <pivotTable tabId="6" name="PivotTable9"/>
    <pivotTable tabId="8" name="PivotTable12"/>
    <pivotTable tabId="9" name="PivotTable13"/>
  </pivotTables>
  <data>
    <olap pivotCacheId="2113467416">
      <levels count="2">
        <level uniqueName="[sheet1].[Destination State].[(All)]" sourceCaption="(All)" count="0"/>
        <level uniqueName="[sheet1].[Destination State].[Destination State]" sourceCaption="Destination State" count="65">
          <ranges>
            <range startItem="0">
              <i n="[sheet1].[Destination State].&amp;" c="(blank)"/>
              <i n="[sheet1].[Destination State].&amp;[Alabama]" c="Alabama"/>
              <i n="[sheet1].[Destination State].&amp;[Alaska]" c="Alaska"/>
              <i n="[sheet1].[Destination State].&amp;[Alberta]" c="Alberta"/>
              <i n="[sheet1].[Destination State].&amp;[Arizona]" c="Arizona"/>
              <i n="[sheet1].[Destination State].&amp;[Arkansas]" c="Arkansas"/>
              <i n="[sheet1].[Destination State].&amp;[British Columbia]" c="British Columbia"/>
              <i n="[sheet1].[Destination State].&amp;[California]" c="California"/>
              <i n="[sheet1].[Destination State].&amp;[Colorado]" c="Colorado"/>
              <i n="[sheet1].[Destination State].&amp;[Connecticut]" c="Connecticut"/>
              <i n="[sheet1].[Destination State].&amp;[Delaware]" c="Delaware"/>
              <i n="[sheet1].[Destination State].&amp;[Florida]" c="Florida"/>
              <i n="[sheet1].[Destination State].&amp;[Georgia]" c="Georgia"/>
              <i n="[sheet1].[Destination State].&amp;[Hawaii]" c="Hawaii"/>
              <i n="[sheet1].[Destination State].&amp;[Idaho]" c="Idaho"/>
              <i n="[sheet1].[Destination State].&amp;[Illinois]" c="Illinois"/>
              <i n="[sheet1].[Destination State].&amp;[Indiana]" c="Indiana"/>
              <i n="[sheet1].[Destination State].&amp;[Iowa]" c="Iowa"/>
              <i n="[sheet1].[Destination State].&amp;[Kansas]" c="Kansas"/>
              <i n="[sheet1].[Destination State].&amp;[Kentucky]" c="Kentucky"/>
              <i n="[sheet1].[Destination State].&amp;[Louisiana]" c="Louisiana"/>
              <i n="[sheet1].[Destination State].&amp;[Maine]" c="Maine"/>
              <i n="[sheet1].[Destination State].&amp;[Manitoba]" c="Manitoba"/>
              <i n="[sheet1].[Destination State].&amp;[Maryland]" c="Maryland"/>
              <i n="[sheet1].[Destination State].&amp;[Massachusetts]" c="Massachusetts"/>
              <i n="[sheet1].[Destination State].&amp;[Michigan]" c="Michigan"/>
              <i n="[sheet1].[Destination State].&amp;[Minnesota]" c="Minnesota"/>
              <i n="[sheet1].[Destination State].&amp;[Mississippi]" c="Mississippi"/>
              <i n="[sheet1].[Destination State].&amp;[Missouri]" c="Missouri"/>
              <i n="[sheet1].[Destination State].&amp;[Montana]" c="Montana"/>
              <i n="[sheet1].[Destination State].&amp;[Nebraska]" c="Nebraska"/>
              <i n="[sheet1].[Destination State].&amp;[Nevada]" c="Nevada"/>
              <i n="[sheet1].[Destination State].&amp;[New Brunswick]" c="New Brunswick"/>
              <i n="[sheet1].[Destination State].&amp;[New Hampshire]" c="New Hampshire"/>
              <i n="[sheet1].[Destination State].&amp;[New Jersey]" c="New Jersey"/>
              <i n="[sheet1].[Destination State].&amp;[New Mexico]" c="New Mexico"/>
              <i n="[sheet1].[Destination State].&amp;[New York]" c="New York"/>
              <i n="[sheet1].[Destination State].&amp;[Newfoundland and Labrador]" c="Newfoundland and Labrador"/>
              <i n="[sheet1].[Destination State].&amp;[North Carolina]" c="North Carolina"/>
              <i n="[sheet1].[Destination State].&amp;[North Dakota]" c="North Dakota"/>
              <i n="[sheet1].[Destination State].&amp;[Nova Scotia]" c="Nova Scotia"/>
              <i n="[sheet1].[Destination State].&amp;[Ohio]" c="Ohio"/>
              <i n="[sheet1].[Destination State].&amp;[Oklahoma]" c="Oklahoma"/>
              <i n="[sheet1].[Destination State].&amp;[Ontario]" c="Ontario"/>
              <i n="[sheet1].[Destination State].&amp;[Oregon]" c="Oregon"/>
              <i n="[sheet1].[Destination State].&amp;[Pennsylvania]" c="Pennsylvania"/>
              <i n="[sheet1].[Destination State].&amp;[Prince Edward Island]" c="Prince Edward Island"/>
              <i n="[sheet1].[Destination State].&amp;[Puerto Rico]" c="Puerto Rico"/>
              <i n="[sheet1].[Destination State].&amp;[Quebec]" c="Quebec"/>
              <i n="[sheet1].[Destination State].&amp;[Rhode Island]" c="Rhode Island"/>
              <i n="[sheet1].[Destination State].&amp;[Saskatchewan]" c="Saskatchewan"/>
              <i n="[sheet1].[Destination State].&amp;[South Carolina]" c="South Carolina"/>
              <i n="[sheet1].[Destination State].&amp;[South Dakota]" c="South Dakota"/>
              <i n="[sheet1].[Destination State].&amp;[Tennessee]" c="Tennessee"/>
              <i n="[sheet1].[Destination State].&amp;[Texas]" c="Texas"/>
              <i n="[sheet1].[Destination State].&amp;[U.S. Pacific Trust Territories and Possessions]" c="U.S. Pacific Trust Territories and Possessions"/>
              <i n="[sheet1].[Destination State].&amp;[U.S. Virgin Islands]" c="U.S. Virgin Islands"/>
              <i n="[sheet1].[Destination State].&amp;[Utah]" c="Utah"/>
              <i n="[sheet1].[Destination State].&amp;[Vermont]" c="Vermont"/>
              <i n="[sheet1].[Destination State].&amp;[Virginia]" c="Virginia"/>
              <i n="[sheet1].[Destination State].&amp;[Washington]" c="Washington"/>
              <i n="[sheet1].[Destination State].&amp;[West Virginia]" c="West Virginia"/>
              <i n="[sheet1].[Destination State].&amp;[Wisconsin]" c="Wisconsin"/>
              <i n="[sheet1].[Destination State].&amp;[Wyoming]" c="Wyoming"/>
              <i n="[sheet1].[Destination State].&amp;[Yukon Territory]" c="Yukon Territory"/>
            </range>
          </ranges>
        </level>
      </levels>
      <selections count="1">
        <selection n="[sheet1].[Destination 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level="1" style="SlicerStyleDark1" rowHeight="234950"/>
  <slicer name="Quarter" cache="Slicer_Quarter" caption="Quarter" level="1" style="SlicerStyleDark1" rowHeight="234950"/>
  <slicer name="Destination Country" cache="Slicer_Destination_Country" caption="Destination Country" startItem="7" level="1" style="SlicerStyleDark1" rowHeight="234950"/>
  <slicer name="Destination State" cache="Slicer_Destination_State" caption="Destination State"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10.xml"/><Relationship Id="rId7"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tabSelected="1" workbookViewId="0">
      <selection activeCell="J2" sqref="J2"/>
    </sheetView>
  </sheetViews>
  <sheetFormatPr defaultRowHeight="14.5" x14ac:dyDescent="0.35"/>
  <cols>
    <col min="1" max="1" width="30.6328125" bestFit="1" customWidth="1"/>
    <col min="2" max="2" width="18" bestFit="1" customWidth="1"/>
  </cols>
  <sheetData>
    <row r="2" spans="1:2" x14ac:dyDescent="0.35">
      <c r="A2" s="2" t="s">
        <v>52</v>
      </c>
      <c r="B2" t="s">
        <v>42</v>
      </c>
    </row>
    <row r="3" spans="1:2" x14ac:dyDescent="0.35">
      <c r="A3" s="3" t="s">
        <v>26</v>
      </c>
      <c r="B3" s="1">
        <v>73</v>
      </c>
    </row>
    <row r="4" spans="1:2" x14ac:dyDescent="0.35">
      <c r="A4" s="3" t="s">
        <v>27</v>
      </c>
      <c r="B4" s="1">
        <v>73</v>
      </c>
    </row>
    <row r="5" spans="1:2" x14ac:dyDescent="0.35">
      <c r="A5" s="3" t="s">
        <v>31</v>
      </c>
      <c r="B5" s="1">
        <v>79</v>
      </c>
    </row>
    <row r="6" spans="1:2" x14ac:dyDescent="0.35">
      <c r="A6" s="3" t="s">
        <v>24</v>
      </c>
      <c r="B6" s="1">
        <v>80</v>
      </c>
    </row>
    <row r="7" spans="1:2" x14ac:dyDescent="0.35">
      <c r="A7" s="3" t="s">
        <v>29</v>
      </c>
      <c r="B7" s="1">
        <v>93</v>
      </c>
    </row>
    <row r="8" spans="1:2" x14ac:dyDescent="0.35">
      <c r="A8" s="3" t="s">
        <v>28</v>
      </c>
      <c r="B8" s="1">
        <v>77</v>
      </c>
    </row>
    <row r="9" spans="1:2" x14ac:dyDescent="0.35">
      <c r="A9" s="3" t="s">
        <v>32</v>
      </c>
      <c r="B9" s="1">
        <v>78</v>
      </c>
    </row>
    <row r="10" spans="1:2" x14ac:dyDescent="0.35">
      <c r="A10" s="3" t="s">
        <v>33</v>
      </c>
      <c r="B10" s="1">
        <v>73</v>
      </c>
    </row>
    <row r="11" spans="1:2" x14ac:dyDescent="0.35">
      <c r="A11" s="3" t="s">
        <v>25</v>
      </c>
      <c r="B11" s="1">
        <v>84</v>
      </c>
    </row>
    <row r="12" spans="1:2" x14ac:dyDescent="0.35">
      <c r="A12" s="3" t="s">
        <v>30</v>
      </c>
      <c r="B12" s="1">
        <v>88</v>
      </c>
    </row>
    <row r="13" spans="1:2" x14ac:dyDescent="0.35">
      <c r="A13" s="3" t="s">
        <v>39</v>
      </c>
      <c r="B13" s="1">
        <v>798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M23" sqref="M23"/>
    </sheetView>
  </sheetViews>
  <sheetFormatPr defaultRowHeight="14.5" x14ac:dyDescent="0.35"/>
  <cols>
    <col min="1" max="1" width="23.54296875" bestFit="1" customWidth="1"/>
    <col min="2" max="2" width="30.6328125" bestFit="1" customWidth="1"/>
  </cols>
  <sheetData>
    <row r="1" spans="1:2" x14ac:dyDescent="0.35">
      <c r="A1" s="2" t="s">
        <v>0</v>
      </c>
      <c r="B1" t="s">
        <v>45</v>
      </c>
    </row>
    <row r="2" spans="1:2" x14ac:dyDescent="0.35">
      <c r="A2" s="3" t="s">
        <v>37</v>
      </c>
      <c r="B2" s="1">
        <v>2158</v>
      </c>
    </row>
    <row r="3" spans="1:2" x14ac:dyDescent="0.35">
      <c r="A3" s="3" t="s">
        <v>22</v>
      </c>
      <c r="B3" s="1">
        <v>2515</v>
      </c>
    </row>
    <row r="4" spans="1:2" x14ac:dyDescent="0.35">
      <c r="A4" s="3" t="s">
        <v>18</v>
      </c>
      <c r="B4" s="1">
        <v>2539</v>
      </c>
    </row>
    <row r="5" spans="1:2" x14ac:dyDescent="0.35">
      <c r="A5" s="3" t="s">
        <v>23</v>
      </c>
      <c r="B5" s="1">
        <v>3300</v>
      </c>
    </row>
    <row r="6" spans="1:2" x14ac:dyDescent="0.35">
      <c r="A6" s="3" t="s">
        <v>35</v>
      </c>
      <c r="B6" s="1">
        <v>3778</v>
      </c>
    </row>
    <row r="7" spans="1:2" x14ac:dyDescent="0.35">
      <c r="A7" s="3" t="s">
        <v>36</v>
      </c>
      <c r="B7" s="1">
        <v>4074</v>
      </c>
    </row>
    <row r="8" spans="1:2" x14ac:dyDescent="0.35">
      <c r="A8" s="3" t="s">
        <v>21</v>
      </c>
      <c r="B8" s="1">
        <v>4274</v>
      </c>
    </row>
    <row r="9" spans="1:2" x14ac:dyDescent="0.35">
      <c r="A9" s="3" t="s">
        <v>19</v>
      </c>
      <c r="B9" s="1">
        <v>4590</v>
      </c>
    </row>
    <row r="10" spans="1:2" x14ac:dyDescent="0.35">
      <c r="A10" s="3" t="s">
        <v>14</v>
      </c>
      <c r="B10" s="1">
        <v>8011</v>
      </c>
    </row>
    <row r="11" spans="1:2" x14ac:dyDescent="0.35">
      <c r="A11" s="3" t="s">
        <v>20</v>
      </c>
      <c r="B11" s="1">
        <v>8018</v>
      </c>
    </row>
    <row r="12" spans="1:2" x14ac:dyDescent="0.35">
      <c r="A12" s="3" t="s">
        <v>39</v>
      </c>
      <c r="B12" s="1">
        <v>43257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L7" sqref="L7"/>
    </sheetView>
  </sheetViews>
  <sheetFormatPr defaultRowHeight="14.5" x14ac:dyDescent="0.35"/>
  <cols>
    <col min="1" max="1" width="12.54296875" bestFit="1" customWidth="1"/>
    <col min="2" max="2" width="18" bestFit="1" customWidth="1"/>
  </cols>
  <sheetData>
    <row r="1" spans="1:2" x14ac:dyDescent="0.35">
      <c r="A1" s="2" t="s">
        <v>38</v>
      </c>
      <c r="B1" t="s">
        <v>53</v>
      </c>
    </row>
    <row r="2" spans="1:2" x14ac:dyDescent="0.35">
      <c r="A2" s="3" t="s">
        <v>40</v>
      </c>
      <c r="B2" s="4">
        <v>0.71175228602106044</v>
      </c>
    </row>
    <row r="3" spans="1:2" x14ac:dyDescent="0.35">
      <c r="A3" s="3" t="s">
        <v>41</v>
      </c>
      <c r="B3" s="4">
        <v>0.28824771397893967</v>
      </c>
    </row>
    <row r="4" spans="1:2" x14ac:dyDescent="0.35">
      <c r="A4" s="3" t="s">
        <v>39</v>
      </c>
      <c r="B4"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7"/>
  <sheetViews>
    <sheetView workbookViewId="0">
      <selection activeCell="O17" sqref="O17"/>
    </sheetView>
  </sheetViews>
  <sheetFormatPr defaultRowHeight="14.5" x14ac:dyDescent="0.35"/>
  <cols>
    <col min="1" max="1" width="12.54296875" bestFit="1" customWidth="1"/>
    <col min="2" max="2" width="18" bestFit="1" customWidth="1"/>
  </cols>
  <sheetData>
    <row r="2" spans="1:2" x14ac:dyDescent="0.35">
      <c r="A2" s="2" t="s">
        <v>38</v>
      </c>
      <c r="B2" t="s">
        <v>53</v>
      </c>
    </row>
    <row r="3" spans="1:2" x14ac:dyDescent="0.35">
      <c r="A3" s="3">
        <v>2008</v>
      </c>
      <c r="B3" s="4">
        <v>0.15826310618661171</v>
      </c>
    </row>
    <row r="4" spans="1:2" x14ac:dyDescent="0.35">
      <c r="A4" s="3">
        <v>2009</v>
      </c>
      <c r="B4" s="4">
        <v>0.15659385260063471</v>
      </c>
    </row>
    <row r="5" spans="1:2" x14ac:dyDescent="0.35">
      <c r="A5" s="3">
        <v>2010</v>
      </c>
      <c r="B5" s="4">
        <v>0.16818881012784098</v>
      </c>
    </row>
    <row r="6" spans="1:2" x14ac:dyDescent="0.35">
      <c r="A6" s="3">
        <v>2011</v>
      </c>
      <c r="B6" s="4">
        <v>0.17421893113393561</v>
      </c>
    </row>
    <row r="7" spans="1:2" x14ac:dyDescent="0.35">
      <c r="A7" s="3">
        <v>2012</v>
      </c>
      <c r="B7" s="4">
        <v>0.16873340837862741</v>
      </c>
    </row>
    <row r="8" spans="1:2" x14ac:dyDescent="0.35">
      <c r="A8" s="3">
        <v>2013</v>
      </c>
      <c r="B8" s="4">
        <v>0.17400189157234963</v>
      </c>
    </row>
    <row r="9" spans="1:2" x14ac:dyDescent="0.35">
      <c r="A9" s="3" t="s">
        <v>39</v>
      </c>
      <c r="B9" s="4">
        <v>1</v>
      </c>
    </row>
    <row r="14" spans="1:2" x14ac:dyDescent="0.35">
      <c r="A14" s="2" t="s">
        <v>38</v>
      </c>
      <c r="B14" t="s">
        <v>53</v>
      </c>
    </row>
    <row r="15" spans="1:2" x14ac:dyDescent="0.35">
      <c r="A15" s="3" t="s">
        <v>4</v>
      </c>
      <c r="B15" s="4">
        <v>0.23409424144339866</v>
      </c>
    </row>
    <row r="16" spans="1:2" x14ac:dyDescent="0.35">
      <c r="A16" s="3" t="s">
        <v>11</v>
      </c>
      <c r="B16" s="4">
        <v>0.25680624229529742</v>
      </c>
    </row>
    <row r="17" spans="1:2" x14ac:dyDescent="0.35">
      <c r="A17" s="3" t="s">
        <v>7</v>
      </c>
      <c r="B17" s="4">
        <v>0.26314450756365726</v>
      </c>
    </row>
    <row r="18" spans="1:2" x14ac:dyDescent="0.35">
      <c r="A18" s="3" t="s">
        <v>2</v>
      </c>
      <c r="B18" s="4">
        <v>0.24595500869764672</v>
      </c>
    </row>
    <row r="19" spans="1:2" x14ac:dyDescent="0.35">
      <c r="A19" s="3" t="s">
        <v>39</v>
      </c>
      <c r="B19" s="4">
        <v>1</v>
      </c>
    </row>
    <row r="24" spans="1:2" x14ac:dyDescent="0.35">
      <c r="A24" s="2" t="s">
        <v>38</v>
      </c>
      <c r="B24" t="s">
        <v>53</v>
      </c>
    </row>
    <row r="25" spans="1:2" x14ac:dyDescent="0.35">
      <c r="A25" s="3" t="s">
        <v>9</v>
      </c>
      <c r="B25" s="4">
        <v>7.5693151374033693E-2</v>
      </c>
    </row>
    <row r="26" spans="1:2" x14ac:dyDescent="0.35">
      <c r="A26" s="3" t="s">
        <v>3</v>
      </c>
      <c r="B26" s="4">
        <v>7.6104269028825985E-2</v>
      </c>
    </row>
    <row r="27" spans="1:2" x14ac:dyDescent="0.35">
      <c r="A27" s="3" t="s">
        <v>13</v>
      </c>
      <c r="B27" s="4">
        <v>8.2296821040538967E-2</v>
      </c>
    </row>
    <row r="28" spans="1:2" x14ac:dyDescent="0.35">
      <c r="A28" s="3" t="s">
        <v>1</v>
      </c>
      <c r="B28" s="4">
        <v>8.2001561273967988E-2</v>
      </c>
    </row>
    <row r="29" spans="1:2" x14ac:dyDescent="0.35">
      <c r="A29" s="3" t="s">
        <v>12</v>
      </c>
      <c r="B29" s="4">
        <v>9.0627516068784331E-2</v>
      </c>
    </row>
    <row r="30" spans="1:2" x14ac:dyDescent="0.35">
      <c r="A30" s="3" t="s">
        <v>10</v>
      </c>
      <c r="B30" s="4">
        <v>9.0515762756040369E-2</v>
      </c>
    </row>
    <row r="31" spans="1:2" x14ac:dyDescent="0.35">
      <c r="A31" s="3" t="s">
        <v>16</v>
      </c>
      <c r="B31" s="4">
        <v>8.3436225384347168E-2</v>
      </c>
    </row>
    <row r="32" spans="1:2" x14ac:dyDescent="0.35">
      <c r="A32" s="3" t="s">
        <v>8</v>
      </c>
      <c r="B32" s="4">
        <v>8.214910760986871E-2</v>
      </c>
    </row>
    <row r="33" spans="1:2" x14ac:dyDescent="0.35">
      <c r="A33" s="3" t="s">
        <v>5</v>
      </c>
      <c r="B33" s="4">
        <v>8.1804339813810051E-2</v>
      </c>
    </row>
    <row r="34" spans="1:2" x14ac:dyDescent="0.35">
      <c r="A34" s="3" t="s">
        <v>17</v>
      </c>
      <c r="B34" s="4">
        <v>8.2427935839301136E-2</v>
      </c>
    </row>
    <row r="35" spans="1:2" x14ac:dyDescent="0.35">
      <c r="A35" s="3" t="s">
        <v>6</v>
      </c>
      <c r="B35" s="4">
        <v>9.0089055655571793E-2</v>
      </c>
    </row>
    <row r="36" spans="1:2" x14ac:dyDescent="0.35">
      <c r="A36" s="3" t="s">
        <v>15</v>
      </c>
      <c r="B36" s="4">
        <v>8.2854254154909893E-2</v>
      </c>
    </row>
    <row r="37" spans="1:2" x14ac:dyDescent="0.35">
      <c r="A37" s="3" t="s">
        <v>39</v>
      </c>
      <c r="B37" s="4">
        <v>1</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29" sqref="B29"/>
    </sheetView>
  </sheetViews>
  <sheetFormatPr defaultRowHeight="14.5" x14ac:dyDescent="0.35"/>
  <cols>
    <col min="1" max="1" width="23.54296875" bestFit="1" customWidth="1"/>
    <col min="2" max="2" width="18" bestFit="1" customWidth="1"/>
  </cols>
  <sheetData>
    <row r="1" spans="1:2" x14ac:dyDescent="0.35">
      <c r="A1" s="2" t="s">
        <v>0</v>
      </c>
      <c r="B1" t="s">
        <v>53</v>
      </c>
    </row>
    <row r="2" spans="1:2" x14ac:dyDescent="0.35">
      <c r="A2" s="3" t="s">
        <v>14</v>
      </c>
      <c r="B2" s="4">
        <v>0.19602537031998801</v>
      </c>
    </row>
    <row r="3" spans="1:2" x14ac:dyDescent="0.35">
      <c r="A3" s="3" t="s">
        <v>20</v>
      </c>
      <c r="B3" s="4">
        <v>0.18916038679530434</v>
      </c>
    </row>
    <row r="4" spans="1:2" x14ac:dyDescent="0.35">
      <c r="A4" s="3" t="s">
        <v>19</v>
      </c>
      <c r="B4" s="4">
        <v>0.11464791872305451</v>
      </c>
    </row>
    <row r="5" spans="1:2" x14ac:dyDescent="0.35">
      <c r="A5" s="3" t="s">
        <v>21</v>
      </c>
      <c r="B5" s="4">
        <v>0.10638501744438768</v>
      </c>
    </row>
    <row r="6" spans="1:2" x14ac:dyDescent="0.35">
      <c r="A6" s="3" t="s">
        <v>36</v>
      </c>
      <c r="B6" s="4">
        <v>9.7059260746977863E-2</v>
      </c>
    </row>
    <row r="7" spans="1:2" x14ac:dyDescent="0.35">
      <c r="A7" s="3" t="s">
        <v>23</v>
      </c>
      <c r="B7" s="4">
        <v>7.3511273955720033E-2</v>
      </c>
    </row>
    <row r="8" spans="1:2" x14ac:dyDescent="0.35">
      <c r="A8" s="3" t="s">
        <v>18</v>
      </c>
      <c r="B8" s="4">
        <v>6.0133831434967165E-2</v>
      </c>
    </row>
    <row r="9" spans="1:2" x14ac:dyDescent="0.35">
      <c r="A9" s="3" t="s">
        <v>22</v>
      </c>
      <c r="B9" s="4">
        <v>5.9407623531624459E-2</v>
      </c>
    </row>
    <row r="10" spans="1:2" x14ac:dyDescent="0.35">
      <c r="A10" s="3" t="s">
        <v>37</v>
      </c>
      <c r="B10" s="4">
        <v>5.3142978932955671E-2</v>
      </c>
    </row>
    <row r="11" spans="1:2" x14ac:dyDescent="0.35">
      <c r="A11" s="3" t="s">
        <v>34</v>
      </c>
      <c r="B11" s="4">
        <v>5.0526338115020358E-2</v>
      </c>
    </row>
    <row r="12" spans="1:2" x14ac:dyDescent="0.35">
      <c r="A12" s="3" t="s">
        <v>39</v>
      </c>
      <c r="B12"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A7" sqref="A7"/>
    </sheetView>
  </sheetViews>
  <sheetFormatPr defaultRowHeight="14.5" x14ac:dyDescent="0.35"/>
  <cols>
    <col min="1" max="1" width="27.54296875" bestFit="1" customWidth="1"/>
    <col min="3" max="3" width="24.81640625" bestFit="1" customWidth="1"/>
    <col min="4" max="4" width="18" bestFit="1" customWidth="1"/>
    <col min="5" max="5" width="37.453125" bestFit="1" customWidth="1"/>
    <col min="7" max="7" width="33" bestFit="1" customWidth="1"/>
    <col min="9" max="9" width="30.453125" bestFit="1" customWidth="1"/>
  </cols>
  <sheetData>
    <row r="1" spans="1:9" x14ac:dyDescent="0.35">
      <c r="A1" t="s">
        <v>43</v>
      </c>
      <c r="C1" t="s">
        <v>44</v>
      </c>
      <c r="E1" t="s">
        <v>46</v>
      </c>
      <c r="G1" t="s">
        <v>47</v>
      </c>
      <c r="I1" t="s">
        <v>54</v>
      </c>
    </row>
    <row r="2" spans="1:9" x14ac:dyDescent="0.35">
      <c r="A2" s="1">
        <v>14625</v>
      </c>
      <c r="C2" s="1">
        <v>176</v>
      </c>
      <c r="E2" s="1">
        <v>11504</v>
      </c>
      <c r="G2" s="1">
        <v>95</v>
      </c>
      <c r="I2" s="1">
        <v>122</v>
      </c>
    </row>
    <row r="4" spans="1:9" x14ac:dyDescent="0.35">
      <c r="A4" t="s">
        <v>48</v>
      </c>
      <c r="C4" t="s">
        <v>49</v>
      </c>
      <c r="E4" t="s">
        <v>50</v>
      </c>
      <c r="G4" t="s">
        <v>51</v>
      </c>
      <c r="I4" t="s">
        <v>55</v>
      </c>
    </row>
    <row r="5" spans="1:9" ht="18.5" x14ac:dyDescent="0.45">
      <c r="A5">
        <f>GETPIVOTDATA("[Measures].[Distinct Count of From - To City]",$A$1)</f>
        <v>14625</v>
      </c>
      <c r="C5" s="6">
        <f>GETPIVOTDATA("[Measures].[Distinct Count of %Airline ID]",$C$1)</f>
        <v>176</v>
      </c>
      <c r="E5">
        <f>GETPIVOTDATA("[Measures].[Distinct Count of # Transported Passengers]",$E$1)</f>
        <v>11504</v>
      </c>
      <c r="G5">
        <f>GETPIVOTDATA("[Measures].[Distinct Count of Origin Country Code]",$G$1)</f>
        <v>95</v>
      </c>
      <c r="I5">
        <f>GETPIVOTDATA("[Measures].[Distinct Count of %Aircraft Type ID]",$I$1)</f>
        <v>122</v>
      </c>
    </row>
    <row r="9" spans="1:9" x14ac:dyDescent="0.35">
      <c r="C9" s="2" t="s">
        <v>56</v>
      </c>
      <c r="D9" t="s">
        <v>42</v>
      </c>
    </row>
    <row r="10" spans="1:9" x14ac:dyDescent="0.35">
      <c r="C10" s="3">
        <v>1</v>
      </c>
      <c r="D10" s="1">
        <v>44717</v>
      </c>
    </row>
    <row r="11" spans="1:9" x14ac:dyDescent="0.35">
      <c r="C11" s="3">
        <v>2</v>
      </c>
      <c r="D11" s="1">
        <v>23816</v>
      </c>
    </row>
    <row r="12" spans="1:9" x14ac:dyDescent="0.35">
      <c r="C12" s="3">
        <v>3</v>
      </c>
      <c r="D12" s="1">
        <v>9723</v>
      </c>
    </row>
    <row r="13" spans="1:9" x14ac:dyDescent="0.35">
      <c r="C13" s="3">
        <v>4</v>
      </c>
      <c r="D13" s="1">
        <v>4740</v>
      </c>
    </row>
    <row r="14" spans="1:9" x14ac:dyDescent="0.35">
      <c r="C14" s="3">
        <v>5</v>
      </c>
      <c r="D14" s="1">
        <v>2038</v>
      </c>
    </row>
    <row r="15" spans="1:9" x14ac:dyDescent="0.35">
      <c r="C15" s="3">
        <v>6</v>
      </c>
      <c r="D15" s="1">
        <v>658</v>
      </c>
    </row>
    <row r="16" spans="1:9" x14ac:dyDescent="0.35">
      <c r="C16" s="3">
        <v>7</v>
      </c>
      <c r="D16" s="1">
        <v>340</v>
      </c>
    </row>
    <row r="17" spans="3:4" x14ac:dyDescent="0.35">
      <c r="C17" s="3">
        <v>8</v>
      </c>
      <c r="D17" s="1">
        <v>749</v>
      </c>
    </row>
    <row r="18" spans="3:4" x14ac:dyDescent="0.35">
      <c r="C18" s="3">
        <v>9</v>
      </c>
      <c r="D18" s="1">
        <v>527</v>
      </c>
    </row>
    <row r="19" spans="3:4" x14ac:dyDescent="0.35">
      <c r="C19" s="3">
        <v>10</v>
      </c>
      <c r="D19" s="1">
        <v>413</v>
      </c>
    </row>
    <row r="20" spans="3:4" x14ac:dyDescent="0.35">
      <c r="C20" s="3" t="s">
        <v>39</v>
      </c>
      <c r="D20" s="1">
        <v>87721</v>
      </c>
    </row>
  </sheetData>
  <pageMargins left="0.7" right="0.7" top="0.75" bottom="0.75" header="0.3" footer="0.3"/>
  <pageSetup paperSize="9"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15" zoomScale="76" zoomScaleNormal="76" workbookViewId="0">
      <selection activeCell="Y8" sqref="Y8"/>
    </sheetView>
  </sheetViews>
  <sheetFormatPr defaultColWidth="8.90625" defaultRowHeight="14.5" x14ac:dyDescent="0.35"/>
  <cols>
    <col min="1" max="16384" width="8.9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E722A2-19EF-4367-853D-16C2981C16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Sheet7</vt:lpstr>
      <vt:lpstr>Sheet8</vt:lpstr>
      <vt:lpstr>Sheet11</vt:lpstr>
      <vt:lpstr>Sheet10</vt:lpstr>
      <vt:lpstr>Sheet5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2025-12-08T08:18:07Z</dcterms:created>
  <dcterms:modified xsi:type="dcterms:W3CDTF">2026-05-13T18:59:51Z</dcterms:modified>
</cp:coreProperties>
</file>