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735" activeTab="3"/>
  </bookViews>
  <sheets>
    <sheet name="p10" sheetId="1" r:id="rId1"/>
    <sheet name="p12" sheetId="2" r:id="rId2"/>
    <sheet name="p13" sheetId="3" r:id="rId3"/>
    <sheet name="p14" sheetId="4" r:id="rId4"/>
  </sheets>
  <definedNames>
    <definedName name="solver_adj" localSheetId="0" hidden="1">'p10'!$C$13:$F$15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'p10'!$C$16</definedName>
    <definedName name="solver_lhs2" localSheetId="0" hidden="1">'p10'!$D$16</definedName>
    <definedName name="solver_lhs3" localSheetId="0" hidden="1">'p10'!$E$16</definedName>
    <definedName name="solver_lhs4" localSheetId="0" hidden="1">'p10'!$F$16</definedName>
    <definedName name="solver_lhs5" localSheetId="0" hidden="1">'p10'!$G$13</definedName>
    <definedName name="solver_lhs6" localSheetId="0" hidden="1">'p10'!$G$14</definedName>
    <definedName name="solver_lhs7" localSheetId="0" hidden="1">'p10'!$G$15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'p10'!$C$20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'p10'!$C$17</definedName>
    <definedName name="solver_rhs2" localSheetId="0" hidden="1">'p10'!$D$17</definedName>
    <definedName name="solver_rhs3" localSheetId="0" hidden="1">'p10'!$E$17</definedName>
    <definedName name="solver_rhs4" localSheetId="0" hidden="1">'p10'!$F$17</definedName>
    <definedName name="solver_rhs5" localSheetId="0" hidden="1">'p10'!$H$13</definedName>
    <definedName name="solver_rhs6" localSheetId="0" hidden="1">'p10'!$H$14</definedName>
    <definedName name="solver_rhs7" localSheetId="0" hidden="1">'p10'!$H$15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4" l="1"/>
  <c r="J16" i="4"/>
  <c r="J17" i="4"/>
  <c r="J18" i="4"/>
  <c r="J19" i="4"/>
  <c r="J15" i="4"/>
  <c r="I19" i="4"/>
  <c r="H19" i="4"/>
  <c r="I18" i="4"/>
  <c r="H18" i="4"/>
  <c r="I17" i="4"/>
  <c r="H17" i="4"/>
  <c r="I16" i="4"/>
  <c r="H16" i="4"/>
  <c r="I15" i="4"/>
  <c r="I14" i="4"/>
  <c r="H15" i="4" s="1"/>
  <c r="I13" i="4"/>
  <c r="H14" i="4" s="1"/>
  <c r="F19" i="4"/>
  <c r="E19" i="4"/>
  <c r="F18" i="4"/>
  <c r="E18" i="4"/>
  <c r="F17" i="4"/>
  <c r="F13" i="4"/>
  <c r="E14" i="4" s="1"/>
  <c r="F14" i="4" s="1"/>
  <c r="E15" i="4" s="1"/>
  <c r="F15" i="4" s="1"/>
  <c r="E16" i="4" s="1"/>
  <c r="F16" i="4" s="1"/>
  <c r="E17" i="4" s="1"/>
  <c r="C11" i="3"/>
  <c r="C12" i="3"/>
  <c r="D12" i="3" s="1"/>
  <c r="C13" i="3"/>
  <c r="D13" i="3" s="1"/>
  <c r="C14" i="3"/>
  <c r="C15" i="3"/>
  <c r="C16" i="3"/>
  <c r="D16" i="3"/>
  <c r="D14" i="3"/>
  <c r="D15" i="3"/>
  <c r="D11" i="3"/>
  <c r="E11" i="3" s="1"/>
  <c r="G10" i="3"/>
  <c r="H10" i="3" s="1"/>
  <c r="G10" i="2"/>
  <c r="G11" i="2"/>
  <c r="G12" i="2"/>
  <c r="G13" i="2"/>
  <c r="G14" i="2"/>
  <c r="G15" i="2"/>
  <c r="G16" i="2"/>
  <c r="G9" i="2"/>
  <c r="F10" i="2"/>
  <c r="F11" i="2"/>
  <c r="F12" i="2"/>
  <c r="F13" i="2"/>
  <c r="F14" i="2"/>
  <c r="F15" i="2"/>
  <c r="F16" i="2"/>
  <c r="E10" i="2"/>
  <c r="E11" i="2"/>
  <c r="E12" i="2"/>
  <c r="E13" i="2"/>
  <c r="E14" i="2"/>
  <c r="E15" i="2"/>
  <c r="E16" i="2"/>
  <c r="E9" i="2"/>
  <c r="F9" i="2" s="1"/>
  <c r="D9" i="2"/>
  <c r="D10" i="2" s="1"/>
  <c r="D11" i="2" s="1"/>
  <c r="D12" i="2" s="1"/>
  <c r="D13" i="2" s="1"/>
  <c r="D14" i="2" s="1"/>
  <c r="D15" i="2" s="1"/>
  <c r="D16" i="2" s="1"/>
  <c r="G11" i="3" l="1"/>
  <c r="H11" i="3" s="1"/>
  <c r="E12" i="3"/>
  <c r="F16" i="1"/>
  <c r="E16" i="1"/>
  <c r="C16" i="1"/>
  <c r="D16" i="1"/>
  <c r="G15" i="1"/>
  <c r="G14" i="1"/>
  <c r="G13" i="1"/>
  <c r="C20" i="1"/>
  <c r="G12" i="3" l="1"/>
  <c r="H12" i="3" s="1"/>
  <c r="E13" i="3"/>
  <c r="E14" i="3" l="1"/>
  <c r="G13" i="3"/>
  <c r="H13" i="3" s="1"/>
  <c r="E15" i="3" l="1"/>
  <c r="G14" i="3"/>
  <c r="H14" i="3" s="1"/>
  <c r="E16" i="3" l="1"/>
  <c r="G16" i="3" s="1"/>
  <c r="H16" i="3" s="1"/>
  <c r="G15" i="3"/>
  <c r="H15" i="3" s="1"/>
</calcChain>
</file>

<file path=xl/sharedStrings.xml><?xml version="1.0" encoding="utf-8"?>
<sst xmlns="http://schemas.openxmlformats.org/spreadsheetml/2006/main" count="73" uniqueCount="43">
  <si>
    <t>Demand 1</t>
  </si>
  <si>
    <t>Demand 2</t>
  </si>
  <si>
    <t>Demand 3</t>
  </si>
  <si>
    <t>Demand 4</t>
  </si>
  <si>
    <t>Supply 1</t>
  </si>
  <si>
    <t>Supply 3</t>
  </si>
  <si>
    <t>Supply 2</t>
  </si>
  <si>
    <t>Prod Capacity</t>
  </si>
  <si>
    <t>Demand</t>
  </si>
  <si>
    <t>Total Demand</t>
  </si>
  <si>
    <t>Trans Cost</t>
  </si>
  <si>
    <t>Supply</t>
  </si>
  <si>
    <t>Cost</t>
  </si>
  <si>
    <t>Years</t>
  </si>
  <si>
    <t>oper Cost</t>
  </si>
  <si>
    <t>Resell Value</t>
  </si>
  <si>
    <t>M(t)</t>
  </si>
  <si>
    <t>S</t>
  </si>
  <si>
    <t>∑M(t)</t>
  </si>
  <si>
    <t>Depreciation</t>
  </si>
  <si>
    <t>Total Cost</t>
  </si>
  <si>
    <t>Average Cost</t>
  </si>
  <si>
    <t>OC</t>
  </si>
  <si>
    <t>RV</t>
  </si>
  <si>
    <t>Sum of Costs</t>
  </si>
  <si>
    <t xml:space="preserve">Cost-s </t>
  </si>
  <si>
    <r>
      <t>Dep+</t>
    </r>
    <r>
      <rPr>
        <sz val="11"/>
        <color theme="1"/>
        <rFont val="Calibri"/>
        <family val="2"/>
      </rPr>
      <t>∑M(t)</t>
    </r>
  </si>
  <si>
    <t>Total Years</t>
  </si>
  <si>
    <t>Dis</t>
  </si>
  <si>
    <t>PV</t>
  </si>
  <si>
    <t xml:space="preserve"> PV of M(t)</t>
  </si>
  <si>
    <t>PV of M(t)</t>
  </si>
  <si>
    <t>A</t>
  </si>
  <si>
    <t>B</t>
  </si>
  <si>
    <t>A&gt;B</t>
  </si>
  <si>
    <t>Optimal Sequence</t>
  </si>
  <si>
    <t>Machine A</t>
  </si>
  <si>
    <t>Machine B</t>
  </si>
  <si>
    <t>Jobs</t>
  </si>
  <si>
    <t>T0</t>
  </si>
  <si>
    <t>TI</t>
  </si>
  <si>
    <t>IDLE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</si>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</sst>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5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4" fillId="3" borderId="1" xfId="0" applyFont="1" applyFill="1" applyBorder="1"/>
    <xf numFmtId="0" fontId="1" fillId="0" borderId="9" xfId="0" applyFont="1" applyBorder="1"/>
    <xf numFmtId="0" fontId="8" fillId="2" borderId="12" xfId="0" applyFont="1" applyFill="1" applyBorder="1"/>
    <xf numFmtId="0" fontId="8" fillId="2" borderId="9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1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0" borderId="1" xfId="0" applyBorder="1"/>
    <xf numFmtId="0" fontId="0" fillId="4" borderId="0" xfId="0" applyFill="1" applyBorder="1"/>
    <xf numFmtId="0" fontId="8" fillId="2" borderId="14" xfId="0" applyFont="1" applyFill="1" applyBorder="1"/>
    <xf numFmtId="0" fontId="1" fillId="0" borderId="7" xfId="0" applyFont="1" applyBorder="1"/>
    <xf numFmtId="0" fontId="0" fillId="0" borderId="18" xfId="0" applyBorder="1"/>
    <xf numFmtId="164" fontId="0" fillId="0" borderId="20" xfId="0" applyNumberFormat="1" applyBorder="1"/>
    <xf numFmtId="164" fontId="0" fillId="7" borderId="20" xfId="0" applyNumberFormat="1" applyFill="1" applyBorder="1"/>
    <xf numFmtId="0" fontId="0" fillId="0" borderId="21" xfId="0" applyBorder="1"/>
    <xf numFmtId="0" fontId="0" fillId="0" borderId="22" xfId="0" applyBorder="1"/>
    <xf numFmtId="164" fontId="0" fillId="0" borderId="23" xfId="0" applyNumberFormat="1" applyBorder="1"/>
    <xf numFmtId="164" fontId="0" fillId="0" borderId="19" xfId="0" applyNumberFormat="1" applyBorder="1"/>
    <xf numFmtId="0" fontId="0" fillId="3" borderId="7" xfId="0" applyFill="1" applyBorder="1"/>
    <xf numFmtId="0" fontId="0" fillId="3" borderId="9" xfId="0" applyFill="1" applyBorder="1"/>
    <xf numFmtId="0" fontId="1" fillId="6" borderId="7" xfId="0" applyFont="1" applyFill="1" applyBorder="1"/>
    <xf numFmtId="0" fontId="1" fillId="6" borderId="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7" xfId="0" applyFill="1" applyBorder="1" applyAlignment="1"/>
    <xf numFmtId="0" fontId="0" fillId="3" borderId="2" xfId="0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8" fillId="2" borderId="27" xfId="0" applyFont="1" applyFill="1" applyBorder="1"/>
    <xf numFmtId="0" fontId="0" fillId="8" borderId="7" xfId="0" applyFill="1" applyBorder="1"/>
    <xf numFmtId="9" fontId="0" fillId="0" borderId="26" xfId="0" applyNumberFormat="1" applyBorder="1"/>
    <xf numFmtId="0" fontId="0" fillId="8" borderId="12" xfId="0" applyFill="1" applyBorder="1"/>
    <xf numFmtId="0" fontId="0" fillId="8" borderId="9" xfId="0" applyFill="1" applyBorder="1"/>
    <xf numFmtId="9" fontId="0" fillId="0" borderId="0" xfId="0" applyNumberFormat="1" applyBorder="1"/>
    <xf numFmtId="0" fontId="1" fillId="0" borderId="0" xfId="0" applyFont="1" applyBorder="1"/>
    <xf numFmtId="0" fontId="0" fillId="0" borderId="1" xfId="0" applyFill="1" applyBorder="1"/>
    <xf numFmtId="2" fontId="0" fillId="0" borderId="1" xfId="0" applyNumberFormat="1" applyBorder="1"/>
    <xf numFmtId="0" fontId="1" fillId="6" borderId="28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0" borderId="17" xfId="0" applyBorder="1"/>
    <xf numFmtId="2" fontId="0" fillId="0" borderId="17" xfId="0" applyNumberFormat="1" applyBorder="1"/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9" fillId="3" borderId="29" xfId="0" applyFont="1" applyFill="1" applyBorder="1" applyAlignment="1">
      <alignment horizontal="center"/>
    </xf>
    <xf numFmtId="0" fontId="0" fillId="3" borderId="30" xfId="0" applyFill="1" applyBorder="1" applyAlignment="1"/>
    <xf numFmtId="0" fontId="0" fillId="8" borderId="8" xfId="0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10" borderId="0" xfId="0" applyFill="1"/>
    <xf numFmtId="0" fontId="0" fillId="6" borderId="1" xfId="0" applyFill="1" applyBorder="1"/>
    <xf numFmtId="0" fontId="0" fillId="3" borderId="31" xfId="0" applyFill="1" applyBorder="1"/>
    <xf numFmtId="0" fontId="0" fillId="3" borderId="32" xfId="0" applyFill="1" applyBorder="1"/>
    <xf numFmtId="0" fontId="0" fillId="6" borderId="2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3" borderId="33" xfId="0" applyFill="1" applyBorder="1"/>
    <xf numFmtId="0" fontId="7" fillId="0" borderId="0" xfId="0" applyFont="1"/>
    <xf numFmtId="0" fontId="0" fillId="11" borderId="0" xfId="0" applyFill="1"/>
    <xf numFmtId="0" fontId="0" fillId="5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0" fillId="0" borderId="0" xfId="0" applyFont="1"/>
    <xf numFmtId="0" fontId="1" fillId="6" borderId="0" xfId="0" applyFont="1" applyFill="1"/>
    <xf numFmtId="0" fontId="0" fillId="6" borderId="2" xfId="0" applyFill="1" applyBorder="1"/>
    <xf numFmtId="0" fontId="0" fillId="10" borderId="7" xfId="0" applyFill="1" applyBorder="1"/>
    <xf numFmtId="0" fontId="0" fillId="6" borderId="34" xfId="0" applyFill="1" applyBorder="1"/>
    <xf numFmtId="0" fontId="0" fillId="11" borderId="0" xfId="0" applyFill="1" applyAlignment="1">
      <alignment horizontal="right"/>
    </xf>
    <xf numFmtId="0" fontId="0" fillId="12" borderId="10" xfId="0" applyFill="1" applyBorder="1"/>
    <xf numFmtId="0" fontId="0" fillId="12" borderId="13" xfId="0" applyFill="1" applyBorder="1"/>
    <xf numFmtId="0" fontId="0" fillId="12" borderId="11" xfId="0" applyFill="1" applyBorder="1"/>
    <xf numFmtId="0" fontId="0" fillId="5" borderId="35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"/>
  <sheetViews>
    <sheetView workbookViewId="0">
      <selection activeCell="E9" sqref="E9"/>
    </sheetView>
  </sheetViews>
  <sheetFormatPr defaultRowHeight="15" x14ac:dyDescent="0.25"/>
  <cols>
    <col min="8" max="8" width="17.28515625" customWidth="1"/>
  </cols>
  <sheetData>
    <row r="4" spans="1:13" x14ac:dyDescent="0.25">
      <c r="B4" s="8"/>
    </row>
    <row r="5" spans="1:13" x14ac:dyDescent="0.25">
      <c r="A5" s="8"/>
      <c r="B5" s="9"/>
      <c r="C5" s="14" t="s">
        <v>0</v>
      </c>
      <c r="D5" s="14" t="s">
        <v>1</v>
      </c>
      <c r="E5" s="14" t="s">
        <v>2</v>
      </c>
      <c r="F5" s="14" t="s">
        <v>3</v>
      </c>
      <c r="G5" s="14"/>
      <c r="H5" s="14" t="s">
        <v>7</v>
      </c>
      <c r="I5" s="1"/>
    </row>
    <row r="6" spans="1:13" x14ac:dyDescent="0.25">
      <c r="B6" s="4" t="s">
        <v>4</v>
      </c>
      <c r="C6" s="5">
        <v>4</v>
      </c>
      <c r="D6" s="5">
        <v>6</v>
      </c>
      <c r="E6" s="5">
        <v>8</v>
      </c>
      <c r="F6" s="5">
        <v>8</v>
      </c>
      <c r="G6" s="5"/>
      <c r="H6" s="5">
        <v>40</v>
      </c>
    </row>
    <row r="7" spans="1:13" x14ac:dyDescent="0.25">
      <c r="B7" s="4" t="s">
        <v>6</v>
      </c>
      <c r="C7" s="5">
        <v>6</v>
      </c>
      <c r="D7" s="5">
        <v>8</v>
      </c>
      <c r="E7" s="5">
        <v>6</v>
      </c>
      <c r="F7" s="5">
        <v>8</v>
      </c>
      <c r="G7" s="5"/>
      <c r="H7" s="5">
        <v>60</v>
      </c>
    </row>
    <row r="8" spans="1:13" x14ac:dyDescent="0.25">
      <c r="B8" s="4" t="s">
        <v>5</v>
      </c>
      <c r="C8" s="5">
        <v>5</v>
      </c>
      <c r="D8" s="5">
        <v>7</v>
      </c>
      <c r="E8" s="5">
        <v>6</v>
      </c>
      <c r="F8" s="5">
        <v>8</v>
      </c>
      <c r="G8" s="5"/>
      <c r="H8" s="5">
        <v>50</v>
      </c>
      <c r="M8" s="8"/>
    </row>
    <row r="9" spans="1:13" x14ac:dyDescent="0.25">
      <c r="B9" s="4" t="s">
        <v>9</v>
      </c>
      <c r="C9" s="5">
        <v>20</v>
      </c>
      <c r="D9" s="5">
        <v>30</v>
      </c>
      <c r="E9" s="5">
        <v>50</v>
      </c>
      <c r="F9" s="5">
        <v>50</v>
      </c>
      <c r="G9" s="10"/>
      <c r="H9" s="13"/>
      <c r="L9" s="8"/>
      <c r="M9" s="8"/>
    </row>
    <row r="11" spans="1:13" x14ac:dyDescent="0.25">
      <c r="B11" s="8"/>
    </row>
    <row r="12" spans="1:13" x14ac:dyDescent="0.25">
      <c r="A12" s="8"/>
      <c r="B12" s="9"/>
      <c r="C12" s="2" t="s">
        <v>0</v>
      </c>
      <c r="D12" s="2" t="s">
        <v>1</v>
      </c>
      <c r="E12" s="2" t="s">
        <v>2</v>
      </c>
      <c r="F12" s="2" t="s">
        <v>3</v>
      </c>
      <c r="G12" s="3" t="s">
        <v>11</v>
      </c>
      <c r="H12" s="2" t="s">
        <v>7</v>
      </c>
    </row>
    <row r="13" spans="1:13" x14ac:dyDescent="0.25">
      <c r="B13" s="4" t="s">
        <v>4</v>
      </c>
      <c r="C13" s="5">
        <v>10</v>
      </c>
      <c r="D13" s="5">
        <v>30</v>
      </c>
      <c r="E13" s="5">
        <v>0</v>
      </c>
      <c r="F13" s="5">
        <v>0</v>
      </c>
      <c r="G13" s="5">
        <f>SUM(C13:F13)</f>
        <v>40</v>
      </c>
      <c r="H13" s="5">
        <v>40</v>
      </c>
    </row>
    <row r="14" spans="1:13" x14ac:dyDescent="0.25">
      <c r="B14" s="4" t="s">
        <v>6</v>
      </c>
      <c r="C14" s="5">
        <v>0</v>
      </c>
      <c r="D14" s="5">
        <v>0</v>
      </c>
      <c r="E14" s="5">
        <v>50</v>
      </c>
      <c r="F14" s="5">
        <v>10</v>
      </c>
      <c r="G14" s="5">
        <f>SUM(C14:F14)</f>
        <v>60</v>
      </c>
      <c r="H14" s="5">
        <v>60</v>
      </c>
    </row>
    <row r="15" spans="1:13" x14ac:dyDescent="0.25">
      <c r="B15" s="4" t="s">
        <v>5</v>
      </c>
      <c r="C15" s="5">
        <v>10</v>
      </c>
      <c r="D15" s="5">
        <v>0</v>
      </c>
      <c r="E15" s="5">
        <v>0</v>
      </c>
      <c r="F15" s="5">
        <v>40</v>
      </c>
      <c r="G15" s="5">
        <f>SUM(C15:F15)</f>
        <v>50</v>
      </c>
      <c r="H15" s="5">
        <v>50</v>
      </c>
    </row>
    <row r="16" spans="1:13" x14ac:dyDescent="0.25">
      <c r="B16" s="6" t="s">
        <v>8</v>
      </c>
      <c r="C16" s="7">
        <f>SUM(C13:C15)</f>
        <v>20</v>
      </c>
      <c r="D16" s="7">
        <f>SUM(D13:D15)</f>
        <v>30</v>
      </c>
      <c r="E16" s="7">
        <f>SUM(E13:E15)</f>
        <v>50</v>
      </c>
      <c r="F16" s="7">
        <f>SUM(F13:F15)</f>
        <v>50</v>
      </c>
      <c r="G16" s="10"/>
      <c r="H16" s="11"/>
    </row>
    <row r="17" spans="2:8" x14ac:dyDescent="0.25">
      <c r="B17" s="4" t="s">
        <v>9</v>
      </c>
      <c r="C17" s="5">
        <v>20</v>
      </c>
      <c r="D17" s="5">
        <v>30</v>
      </c>
      <c r="E17" s="5">
        <v>50</v>
      </c>
      <c r="F17" s="5">
        <v>50</v>
      </c>
      <c r="G17" s="12"/>
      <c r="H17" s="8"/>
    </row>
    <row r="18" spans="2:8" x14ac:dyDescent="0.25">
      <c r="G18" s="8"/>
      <c r="H18" s="8"/>
    </row>
    <row r="20" spans="2:8" x14ac:dyDescent="0.25">
      <c r="B20" s="4" t="s">
        <v>10</v>
      </c>
      <c r="C20" s="5">
        <f>SUMPRODUCT(C6:F8,C13:F15)</f>
        <v>970</v>
      </c>
      <c r="G2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7" sqref="A7:H8"/>
    </sheetView>
  </sheetViews>
  <sheetFormatPr defaultRowHeight="15" x14ac:dyDescent="0.25"/>
  <sheetData>
    <row r="1" spans="1:9" ht="15.75" thickBot="1" x14ac:dyDescent="0.3"/>
    <row r="2" spans="1:9" ht="15.75" thickBot="1" x14ac:dyDescent="0.3">
      <c r="A2" s="27" t="s">
        <v>12</v>
      </c>
      <c r="B2" s="15">
        <v>7000</v>
      </c>
    </row>
    <row r="3" spans="1:9" ht="15.75" thickBot="1" x14ac:dyDescent="0.3">
      <c r="A3" s="26" t="s">
        <v>13</v>
      </c>
      <c r="B3" s="16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7">
        <v>8</v>
      </c>
    </row>
    <row r="4" spans="1:9" x14ac:dyDescent="0.25">
      <c r="A4" s="18" t="s">
        <v>14</v>
      </c>
      <c r="B4" s="19">
        <v>900</v>
      </c>
      <c r="C4" s="19">
        <v>1200</v>
      </c>
      <c r="D4" s="19">
        <v>1600</v>
      </c>
      <c r="E4" s="19">
        <v>2100</v>
      </c>
      <c r="F4" s="19">
        <v>2800</v>
      </c>
      <c r="G4" s="19">
        <v>3700</v>
      </c>
      <c r="H4" s="19">
        <v>4700</v>
      </c>
      <c r="I4" s="20">
        <v>5900</v>
      </c>
    </row>
    <row r="5" spans="1:9" ht="15.75" thickBot="1" x14ac:dyDescent="0.3">
      <c r="A5" s="21" t="s">
        <v>15</v>
      </c>
      <c r="B5" s="22">
        <v>4000</v>
      </c>
      <c r="C5" s="22">
        <v>2000</v>
      </c>
      <c r="D5" s="22">
        <v>1200</v>
      </c>
      <c r="E5" s="22">
        <v>600</v>
      </c>
      <c r="F5" s="22">
        <v>5000</v>
      </c>
      <c r="G5" s="22">
        <v>400</v>
      </c>
      <c r="H5" s="22">
        <v>400</v>
      </c>
      <c r="I5" s="23">
        <v>400</v>
      </c>
    </row>
    <row r="6" spans="1:9" ht="15.75" thickBot="1" x14ac:dyDescent="0.3">
      <c r="A6" s="25"/>
      <c r="B6" s="25"/>
      <c r="C6" s="25"/>
      <c r="D6" s="25"/>
      <c r="E6" s="25"/>
      <c r="F6" s="25"/>
      <c r="G6" s="25"/>
      <c r="H6" s="25"/>
      <c r="I6" s="25"/>
    </row>
    <row r="7" spans="1:9" ht="15.75" thickBot="1" x14ac:dyDescent="0.3">
      <c r="A7" s="8"/>
      <c r="B7" s="38" t="s">
        <v>22</v>
      </c>
      <c r="C7" s="38" t="s">
        <v>23</v>
      </c>
      <c r="D7" s="38" t="s">
        <v>24</v>
      </c>
      <c r="E7" s="38" t="s">
        <v>25</v>
      </c>
      <c r="F7" s="38" t="s">
        <v>26</v>
      </c>
      <c r="G7" s="38" t="s">
        <v>27</v>
      </c>
      <c r="H7" s="37"/>
    </row>
    <row r="8" spans="1:9" ht="15.75" thickBot="1" x14ac:dyDescent="0.3">
      <c r="A8" s="35" t="s">
        <v>13</v>
      </c>
      <c r="B8" s="43" t="s">
        <v>16</v>
      </c>
      <c r="C8" s="39" t="s">
        <v>17</v>
      </c>
      <c r="D8" s="40" t="s">
        <v>18</v>
      </c>
      <c r="E8" s="39" t="s">
        <v>19</v>
      </c>
      <c r="F8" s="41" t="s">
        <v>20</v>
      </c>
      <c r="G8" s="42" t="s">
        <v>21</v>
      </c>
      <c r="H8" s="36"/>
    </row>
    <row r="9" spans="1:9" x14ac:dyDescent="0.25">
      <c r="A9" s="44">
        <v>1</v>
      </c>
      <c r="B9" s="24">
        <v>900</v>
      </c>
      <c r="C9" s="24">
        <v>4000</v>
      </c>
      <c r="D9" s="24">
        <f>B9</f>
        <v>900</v>
      </c>
      <c r="E9" s="24">
        <f>7000-C9</f>
        <v>3000</v>
      </c>
      <c r="F9" s="24">
        <f>E9+D9</f>
        <v>3900</v>
      </c>
      <c r="G9" s="34">
        <f>F9/A9</f>
        <v>3900</v>
      </c>
    </row>
    <row r="10" spans="1:9" x14ac:dyDescent="0.25">
      <c r="A10" s="28">
        <v>2</v>
      </c>
      <c r="B10" s="24">
        <v>1200</v>
      </c>
      <c r="C10" s="24">
        <v>2000</v>
      </c>
      <c r="D10" s="24">
        <f>D9+B10</f>
        <v>2100</v>
      </c>
      <c r="E10" s="24">
        <f t="shared" ref="E10:E16" si="0">7000-C10</f>
        <v>5000</v>
      </c>
      <c r="F10" s="24">
        <f t="shared" ref="F10:F16" si="1">E10+D10</f>
        <v>7100</v>
      </c>
      <c r="G10" s="29">
        <f t="shared" ref="G10:G16" si="2">F10/A10</f>
        <v>3550</v>
      </c>
    </row>
    <row r="11" spans="1:9" x14ac:dyDescent="0.25">
      <c r="A11" s="28">
        <v>3</v>
      </c>
      <c r="B11" s="24">
        <v>1600</v>
      </c>
      <c r="C11" s="24">
        <v>1200</v>
      </c>
      <c r="D11" s="24">
        <f t="shared" ref="D11:D16" si="3">D10+B11</f>
        <v>3700</v>
      </c>
      <c r="E11" s="24">
        <f t="shared" si="0"/>
        <v>5800</v>
      </c>
      <c r="F11" s="24">
        <f t="shared" si="1"/>
        <v>9500</v>
      </c>
      <c r="G11" s="29">
        <f t="shared" si="2"/>
        <v>3166.6666666666665</v>
      </c>
    </row>
    <row r="12" spans="1:9" x14ac:dyDescent="0.25">
      <c r="A12" s="28">
        <v>4</v>
      </c>
      <c r="B12" s="24">
        <v>2100</v>
      </c>
      <c r="C12" s="24">
        <v>600</v>
      </c>
      <c r="D12" s="24">
        <f t="shared" si="3"/>
        <v>5800</v>
      </c>
      <c r="E12" s="24">
        <f t="shared" si="0"/>
        <v>6400</v>
      </c>
      <c r="F12" s="24">
        <f t="shared" si="1"/>
        <v>12200</v>
      </c>
      <c r="G12" s="29">
        <f t="shared" si="2"/>
        <v>3050</v>
      </c>
    </row>
    <row r="13" spans="1:9" x14ac:dyDescent="0.25">
      <c r="A13" s="28">
        <v>5</v>
      </c>
      <c r="B13" s="24">
        <v>2800</v>
      </c>
      <c r="C13" s="24">
        <v>500</v>
      </c>
      <c r="D13" s="24">
        <f t="shared" si="3"/>
        <v>8600</v>
      </c>
      <c r="E13" s="24">
        <f t="shared" si="0"/>
        <v>6500</v>
      </c>
      <c r="F13" s="24">
        <f t="shared" si="1"/>
        <v>15100</v>
      </c>
      <c r="G13" s="30">
        <f t="shared" si="2"/>
        <v>3020</v>
      </c>
    </row>
    <row r="14" spans="1:9" x14ac:dyDescent="0.25">
      <c r="A14" s="28">
        <v>6</v>
      </c>
      <c r="B14" s="24">
        <v>3700</v>
      </c>
      <c r="C14" s="24">
        <v>400</v>
      </c>
      <c r="D14" s="24">
        <f t="shared" si="3"/>
        <v>12300</v>
      </c>
      <c r="E14" s="24">
        <f t="shared" si="0"/>
        <v>6600</v>
      </c>
      <c r="F14" s="24">
        <f t="shared" si="1"/>
        <v>18900</v>
      </c>
      <c r="G14" s="30">
        <f t="shared" si="2"/>
        <v>3150</v>
      </c>
    </row>
    <row r="15" spans="1:9" x14ac:dyDescent="0.25">
      <c r="A15" s="28">
        <v>7</v>
      </c>
      <c r="B15" s="24">
        <v>4700</v>
      </c>
      <c r="C15" s="24">
        <v>400</v>
      </c>
      <c r="D15" s="24">
        <f t="shared" si="3"/>
        <v>17000</v>
      </c>
      <c r="E15" s="24">
        <f t="shared" si="0"/>
        <v>6600</v>
      </c>
      <c r="F15" s="24">
        <f t="shared" si="1"/>
        <v>23600</v>
      </c>
      <c r="G15" s="29">
        <f t="shared" si="2"/>
        <v>3371.4285714285716</v>
      </c>
    </row>
    <row r="16" spans="1:9" ht="15.75" thickBot="1" x14ac:dyDescent="0.3">
      <c r="A16" s="31">
        <v>8</v>
      </c>
      <c r="B16" s="32">
        <v>5900</v>
      </c>
      <c r="C16" s="32">
        <v>400</v>
      </c>
      <c r="D16" s="32">
        <f t="shared" si="3"/>
        <v>22900</v>
      </c>
      <c r="E16" s="32">
        <f t="shared" si="0"/>
        <v>6600</v>
      </c>
      <c r="F16" s="32">
        <f t="shared" si="1"/>
        <v>29500</v>
      </c>
      <c r="G16" s="33">
        <f t="shared" si="2"/>
        <v>3687.5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26" sqref="D26"/>
    </sheetView>
  </sheetViews>
  <sheetFormatPr defaultRowHeight="15" x14ac:dyDescent="0.25"/>
  <cols>
    <col min="7" max="7" width="11.5703125" bestFit="1" customWidth="1"/>
    <col min="8" max="8" width="12.5703125" customWidth="1"/>
  </cols>
  <sheetData>
    <row r="1" spans="1:9" ht="15.75" thickBot="1" x14ac:dyDescent="0.3"/>
    <row r="2" spans="1:9" ht="15.75" thickBot="1" x14ac:dyDescent="0.3">
      <c r="A2" s="45" t="s">
        <v>28</v>
      </c>
      <c r="B2" s="48">
        <v>0.09</v>
      </c>
      <c r="C2" s="51"/>
    </row>
    <row r="3" spans="1:9" ht="15.75" thickBot="1" x14ac:dyDescent="0.3">
      <c r="A3" s="27" t="s">
        <v>12</v>
      </c>
      <c r="B3" s="27">
        <v>5000</v>
      </c>
      <c r="C3" s="52"/>
    </row>
    <row r="4" spans="1:9" ht="15.75" thickBot="1" x14ac:dyDescent="0.3">
      <c r="A4" s="46" t="s">
        <v>13</v>
      </c>
      <c r="B4" s="65">
        <v>1</v>
      </c>
      <c r="C4" s="16"/>
      <c r="D4" s="16">
        <v>2</v>
      </c>
      <c r="E4" s="16">
        <v>3</v>
      </c>
      <c r="F4" s="16">
        <v>4</v>
      </c>
      <c r="G4" s="16">
        <v>5</v>
      </c>
      <c r="H4" s="16">
        <v>6</v>
      </c>
      <c r="I4" s="17">
        <v>7</v>
      </c>
    </row>
    <row r="5" spans="1:9" ht="15.75" thickBot="1" x14ac:dyDescent="0.3">
      <c r="A5" s="47" t="s">
        <v>14</v>
      </c>
      <c r="B5" s="64">
        <v>400</v>
      </c>
      <c r="C5" s="49"/>
      <c r="D5" s="49">
        <v>500</v>
      </c>
      <c r="E5" s="49">
        <v>700</v>
      </c>
      <c r="F5" s="49">
        <v>1000</v>
      </c>
      <c r="G5" s="49">
        <v>1300</v>
      </c>
      <c r="H5" s="49">
        <v>1700</v>
      </c>
      <c r="I5" s="50">
        <v>2100</v>
      </c>
    </row>
    <row r="7" spans="1:9" ht="15.75" thickBot="1" x14ac:dyDescent="0.3"/>
    <row r="8" spans="1:9" ht="15.75" thickBot="1" x14ac:dyDescent="0.3">
      <c r="A8" s="8"/>
      <c r="B8" s="38" t="s">
        <v>22</v>
      </c>
      <c r="C8" s="55" t="s">
        <v>29</v>
      </c>
      <c r="D8" s="56" t="s">
        <v>30</v>
      </c>
      <c r="E8" s="56" t="s">
        <v>24</v>
      </c>
      <c r="F8" s="56" t="s">
        <v>25</v>
      </c>
      <c r="G8" s="56" t="s">
        <v>26</v>
      </c>
      <c r="H8" s="57" t="s">
        <v>27</v>
      </c>
    </row>
    <row r="9" spans="1:9" ht="15.75" thickBot="1" x14ac:dyDescent="0.3">
      <c r="A9" s="35" t="s">
        <v>13</v>
      </c>
      <c r="B9" s="60" t="s">
        <v>16</v>
      </c>
      <c r="C9" s="61">
        <v>0.09</v>
      </c>
      <c r="D9" s="61" t="s">
        <v>31</v>
      </c>
      <c r="E9" s="62" t="s">
        <v>18</v>
      </c>
      <c r="F9" s="61" t="s">
        <v>19</v>
      </c>
      <c r="G9" s="61" t="s">
        <v>20</v>
      </c>
      <c r="H9" s="63" t="s">
        <v>21</v>
      </c>
    </row>
    <row r="10" spans="1:9" x14ac:dyDescent="0.25">
      <c r="A10" s="58">
        <v>1</v>
      </c>
      <c r="B10" s="58">
        <v>400</v>
      </c>
      <c r="C10" s="59">
        <v>1</v>
      </c>
      <c r="D10" s="59">
        <v>400</v>
      </c>
      <c r="E10" s="59">
        <v>400</v>
      </c>
      <c r="F10" s="58">
        <v>5000</v>
      </c>
      <c r="G10" s="59">
        <f>F10+E10</f>
        <v>5400</v>
      </c>
      <c r="H10" s="59">
        <f>G10/A10</f>
        <v>5400</v>
      </c>
    </row>
    <row r="11" spans="1:9" x14ac:dyDescent="0.25">
      <c r="A11" s="24">
        <v>2</v>
      </c>
      <c r="B11" s="24">
        <v>500</v>
      </c>
      <c r="C11" s="54">
        <f>1/POWER(1+$C$9,A10)</f>
        <v>0.9174311926605504</v>
      </c>
      <c r="D11" s="54">
        <f>C11*B11</f>
        <v>458.71559633027522</v>
      </c>
      <c r="E11" s="54">
        <f>E10+D11</f>
        <v>858.71559633027528</v>
      </c>
      <c r="F11" s="24">
        <v>5000</v>
      </c>
      <c r="G11" s="54">
        <f t="shared" ref="G11:G16" si="0">F11+E11</f>
        <v>5858.7155963302757</v>
      </c>
      <c r="H11" s="54">
        <f>G11/A11</f>
        <v>2929.3577981651379</v>
      </c>
    </row>
    <row r="12" spans="1:9" x14ac:dyDescent="0.25">
      <c r="A12" s="24">
        <v>3</v>
      </c>
      <c r="B12" s="24">
        <v>700</v>
      </c>
      <c r="C12" s="54">
        <f t="shared" ref="C12:C15" si="1">1/POWER(1+$C$9,A11)</f>
        <v>0.84167999326655996</v>
      </c>
      <c r="D12" s="54">
        <f>C12*B12</f>
        <v>589.17599528659196</v>
      </c>
      <c r="E12" s="54">
        <f t="shared" ref="E12:E16" si="2">E11+D12</f>
        <v>1447.8915916168671</v>
      </c>
      <c r="F12" s="24">
        <v>5000</v>
      </c>
      <c r="G12" s="54">
        <f t="shared" si="0"/>
        <v>6447.8915916168671</v>
      </c>
      <c r="H12" s="54">
        <f>G12/A12</f>
        <v>2149.2971972056225</v>
      </c>
    </row>
    <row r="13" spans="1:9" x14ac:dyDescent="0.25">
      <c r="A13" s="24">
        <v>4</v>
      </c>
      <c r="B13" s="24">
        <v>1000</v>
      </c>
      <c r="C13" s="54">
        <f t="shared" si="1"/>
        <v>0.77218348006106419</v>
      </c>
      <c r="D13" s="54">
        <f>C13*B13</f>
        <v>772.18348006106419</v>
      </c>
      <c r="E13" s="54">
        <f t="shared" si="2"/>
        <v>2220.0750716779312</v>
      </c>
      <c r="F13" s="24">
        <v>5000</v>
      </c>
      <c r="G13" s="54">
        <f t="shared" si="0"/>
        <v>7220.0750716779312</v>
      </c>
      <c r="H13" s="54">
        <f>G13/A13</f>
        <v>1805.0187679194828</v>
      </c>
    </row>
    <row r="14" spans="1:9" x14ac:dyDescent="0.25">
      <c r="A14" s="24">
        <v>5</v>
      </c>
      <c r="B14" s="24">
        <v>1289</v>
      </c>
      <c r="C14" s="54">
        <f t="shared" si="1"/>
        <v>0.7084252110651964</v>
      </c>
      <c r="D14" s="54">
        <f>C14*B14</f>
        <v>913.16009706303817</v>
      </c>
      <c r="E14" s="54">
        <f t="shared" si="2"/>
        <v>3133.2351687409691</v>
      </c>
      <c r="F14" s="24">
        <v>5000</v>
      </c>
      <c r="G14" s="54">
        <f t="shared" si="0"/>
        <v>8133.2351687409691</v>
      </c>
      <c r="H14" s="54">
        <f>G14/A14</f>
        <v>1626.6470337481937</v>
      </c>
    </row>
    <row r="15" spans="1:9" x14ac:dyDescent="0.25">
      <c r="A15" s="53">
        <v>6</v>
      </c>
      <c r="B15" s="24">
        <v>1700</v>
      </c>
      <c r="C15" s="54">
        <f t="shared" si="1"/>
        <v>0.64993138629834524</v>
      </c>
      <c r="D15" s="54">
        <f>C15*B15</f>
        <v>1104.883356707187</v>
      </c>
      <c r="E15" s="54">
        <f t="shared" si="2"/>
        <v>4238.1185254481561</v>
      </c>
      <c r="F15" s="24">
        <v>5000</v>
      </c>
      <c r="G15" s="54">
        <f t="shared" si="0"/>
        <v>9238.118525448157</v>
      </c>
      <c r="H15" s="54">
        <f>G15/A15</f>
        <v>1539.6864209080261</v>
      </c>
    </row>
    <row r="16" spans="1:9" x14ac:dyDescent="0.25">
      <c r="A16" s="53">
        <v>7</v>
      </c>
      <c r="B16" s="24">
        <v>2100</v>
      </c>
      <c r="C16" s="54">
        <f>1/POWER(1+$C$9,A15)</f>
        <v>0.5962673268792158</v>
      </c>
      <c r="D16" s="54">
        <f>C16*B16</f>
        <v>1252.1613864463532</v>
      </c>
      <c r="E16" s="54">
        <f t="shared" si="2"/>
        <v>5490.2799118945095</v>
      </c>
      <c r="F16" s="24">
        <v>5000</v>
      </c>
      <c r="G16" s="54">
        <f t="shared" si="0"/>
        <v>10490.279911894509</v>
      </c>
      <c r="H16" s="54">
        <f>G16/A16</f>
        <v>1498.6114159849299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21" sqref="K21"/>
    </sheetView>
  </sheetViews>
  <sheetFormatPr defaultRowHeight="15" x14ac:dyDescent="0.25"/>
  <sheetData>
    <row r="1" spans="1:10" ht="15.75" thickBot="1" x14ac:dyDescent="0.3"/>
    <row r="2" spans="1:10" ht="15.75" thickBot="1" x14ac:dyDescent="0.3">
      <c r="A2" s="8"/>
      <c r="B2" s="35">
        <v>1</v>
      </c>
      <c r="C2" s="73"/>
      <c r="D2" s="73"/>
      <c r="E2" s="68">
        <v>2</v>
      </c>
      <c r="F2" s="68">
        <v>3</v>
      </c>
      <c r="G2" s="68">
        <v>4</v>
      </c>
      <c r="H2" s="68">
        <v>5</v>
      </c>
      <c r="I2" s="68">
        <v>6</v>
      </c>
      <c r="J2" s="69">
        <v>7</v>
      </c>
    </row>
    <row r="3" spans="1:10" ht="15.75" thickBot="1" x14ac:dyDescent="0.3">
      <c r="A3" s="81" t="s">
        <v>32</v>
      </c>
      <c r="B3" s="80">
        <v>3</v>
      </c>
      <c r="C3" s="67"/>
      <c r="D3" s="67"/>
      <c r="E3" s="67">
        <v>12</v>
      </c>
      <c r="F3" s="67">
        <v>15</v>
      </c>
      <c r="G3" s="67">
        <v>6</v>
      </c>
      <c r="H3" s="67">
        <v>10</v>
      </c>
      <c r="I3" s="67">
        <v>11</v>
      </c>
      <c r="J3" s="70">
        <v>9</v>
      </c>
    </row>
    <row r="4" spans="1:10" ht="15.75" thickBot="1" x14ac:dyDescent="0.3">
      <c r="A4" s="81" t="s">
        <v>33</v>
      </c>
      <c r="B4" s="82">
        <v>8</v>
      </c>
      <c r="C4" s="71"/>
      <c r="D4" s="71"/>
      <c r="E4" s="71">
        <v>10</v>
      </c>
      <c r="F4" s="71">
        <v>10</v>
      </c>
      <c r="G4" s="71">
        <v>6</v>
      </c>
      <c r="H4" s="71">
        <v>12</v>
      </c>
      <c r="I4" s="71">
        <v>1</v>
      </c>
      <c r="J4" s="72">
        <v>3</v>
      </c>
    </row>
    <row r="5" spans="1:10" x14ac:dyDescent="0.25">
      <c r="A5" s="74" t="s">
        <v>34</v>
      </c>
    </row>
    <row r="6" spans="1:10" x14ac:dyDescent="0.25">
      <c r="A6" s="79" t="s">
        <v>35</v>
      </c>
      <c r="B6" s="79"/>
      <c r="C6" s="78"/>
    </row>
    <row r="7" spans="1:10" x14ac:dyDescent="0.25">
      <c r="A7" s="66">
        <v>1</v>
      </c>
      <c r="B7" s="66">
        <v>4</v>
      </c>
      <c r="C7" s="66">
        <v>5</v>
      </c>
      <c r="D7" s="66">
        <v>3</v>
      </c>
      <c r="E7" s="66">
        <v>2</v>
      </c>
      <c r="F7" s="66">
        <v>7</v>
      </c>
      <c r="G7" s="66">
        <v>6</v>
      </c>
    </row>
    <row r="8" spans="1:10" x14ac:dyDescent="0.25">
      <c r="A8" s="83" t="s">
        <v>32</v>
      </c>
      <c r="B8" s="75"/>
      <c r="C8" s="75"/>
      <c r="D8" s="75"/>
      <c r="E8" s="75"/>
      <c r="F8" s="75"/>
      <c r="G8" s="83" t="s">
        <v>33</v>
      </c>
    </row>
    <row r="10" spans="1:10" ht="15.75" thickBot="1" x14ac:dyDescent="0.3"/>
    <row r="11" spans="1:10" ht="15.75" thickBot="1" x14ac:dyDescent="0.3">
      <c r="E11" s="84"/>
      <c r="F11" s="85" t="s">
        <v>36</v>
      </c>
      <c r="G11" s="86"/>
      <c r="H11" s="19"/>
      <c r="I11" s="19" t="s">
        <v>37</v>
      </c>
      <c r="J11" s="20"/>
    </row>
    <row r="12" spans="1:10" x14ac:dyDescent="0.25">
      <c r="B12" s="87" t="s">
        <v>38</v>
      </c>
      <c r="C12" s="88" t="s">
        <v>32</v>
      </c>
      <c r="D12" s="88" t="s">
        <v>33</v>
      </c>
      <c r="E12" s="89" t="s">
        <v>40</v>
      </c>
      <c r="F12" s="90" t="s">
        <v>39</v>
      </c>
      <c r="G12" s="90" t="s">
        <v>41</v>
      </c>
      <c r="H12" s="91" t="s">
        <v>40</v>
      </c>
      <c r="I12" s="91" t="s">
        <v>42</v>
      </c>
      <c r="J12" s="92" t="s">
        <v>41</v>
      </c>
    </row>
    <row r="13" spans="1:10" x14ac:dyDescent="0.25">
      <c r="B13" s="93">
        <v>1</v>
      </c>
      <c r="C13" s="77">
        <v>3</v>
      </c>
      <c r="D13" s="77">
        <v>8</v>
      </c>
      <c r="E13" s="96">
        <v>0</v>
      </c>
      <c r="F13" s="96">
        <f>E13+C13</f>
        <v>3</v>
      </c>
      <c r="G13" s="96">
        <v>0</v>
      </c>
      <c r="H13" s="97">
        <v>3</v>
      </c>
      <c r="I13" s="97">
        <f>D13+H13</f>
        <v>11</v>
      </c>
      <c r="J13" s="98">
        <v>3</v>
      </c>
    </row>
    <row r="14" spans="1:10" x14ac:dyDescent="0.25">
      <c r="B14" s="93">
        <v>4</v>
      </c>
      <c r="C14" s="76">
        <v>6</v>
      </c>
      <c r="D14" s="76">
        <v>6</v>
      </c>
      <c r="E14" s="96">
        <f>F13</f>
        <v>3</v>
      </c>
      <c r="F14" s="96">
        <f>E14+C14</f>
        <v>9</v>
      </c>
      <c r="G14" s="96">
        <v>0</v>
      </c>
      <c r="H14" s="97">
        <f>IF(F14&gt;I13,F14,I13)</f>
        <v>11</v>
      </c>
      <c r="I14" s="97">
        <f>D14+H14</f>
        <v>17</v>
      </c>
      <c r="J14" s="98">
        <f>IF(I13&gt;H14,0,(H14-I13))</f>
        <v>0</v>
      </c>
    </row>
    <row r="15" spans="1:10" x14ac:dyDescent="0.25">
      <c r="B15" s="93">
        <v>5</v>
      </c>
      <c r="C15" s="76">
        <v>10</v>
      </c>
      <c r="D15" s="76">
        <v>12</v>
      </c>
      <c r="E15" s="96">
        <f>F14</f>
        <v>9</v>
      </c>
      <c r="F15" s="96">
        <f>E15+C15</f>
        <v>19</v>
      </c>
      <c r="G15" s="96">
        <v>0</v>
      </c>
      <c r="H15" s="97">
        <f>IF(F15&gt;I14,F15,I14)</f>
        <v>19</v>
      </c>
      <c r="I15" s="97">
        <f>D15+H15</f>
        <v>31</v>
      </c>
      <c r="J15" s="98">
        <f>IF(I14&gt;H15,0,(H15-I14))</f>
        <v>2</v>
      </c>
    </row>
    <row r="16" spans="1:10" x14ac:dyDescent="0.25">
      <c r="B16" s="93">
        <v>3</v>
      </c>
      <c r="C16" s="76">
        <v>15</v>
      </c>
      <c r="D16" s="76">
        <v>10</v>
      </c>
      <c r="E16" s="96">
        <f>F15</f>
        <v>19</v>
      </c>
      <c r="F16" s="96">
        <f>E16+C16</f>
        <v>34</v>
      </c>
      <c r="G16" s="96">
        <v>0</v>
      </c>
      <c r="H16" s="97">
        <f>IF(F16&gt;I15,F16,I15)</f>
        <v>34</v>
      </c>
      <c r="I16" s="97">
        <f>D16+H16</f>
        <v>44</v>
      </c>
      <c r="J16" s="98">
        <f t="shared" ref="J16:J19" si="0">IF(I15&gt;H16,0,(H16-I15))</f>
        <v>3</v>
      </c>
    </row>
    <row r="17" spans="2:10" x14ac:dyDescent="0.25">
      <c r="B17" s="93">
        <v>2</v>
      </c>
      <c r="C17" s="76">
        <v>12</v>
      </c>
      <c r="D17" s="76">
        <v>10</v>
      </c>
      <c r="E17" s="96">
        <f>F16</f>
        <v>34</v>
      </c>
      <c r="F17" s="96">
        <f>E17+C17</f>
        <v>46</v>
      </c>
      <c r="G17" s="96">
        <v>0</v>
      </c>
      <c r="H17" s="97">
        <f>IF(F17&gt;I16,F17,I16)</f>
        <v>46</v>
      </c>
      <c r="I17" s="97">
        <f>D17+H17</f>
        <v>56</v>
      </c>
      <c r="J17" s="98">
        <f t="shared" si="0"/>
        <v>2</v>
      </c>
    </row>
    <row r="18" spans="2:10" x14ac:dyDescent="0.25">
      <c r="B18" s="93">
        <v>7</v>
      </c>
      <c r="C18" s="76">
        <v>9</v>
      </c>
      <c r="D18" s="76">
        <v>3</v>
      </c>
      <c r="E18" s="96">
        <f>F17</f>
        <v>46</v>
      </c>
      <c r="F18" s="96">
        <f>E18+C18</f>
        <v>55</v>
      </c>
      <c r="G18" s="96">
        <v>0</v>
      </c>
      <c r="H18" s="97">
        <f>IF(F18&gt;I17,F18,I17)</f>
        <v>56</v>
      </c>
      <c r="I18" s="97">
        <f>D18+H18</f>
        <v>59</v>
      </c>
      <c r="J18" s="98">
        <f t="shared" si="0"/>
        <v>0</v>
      </c>
    </row>
    <row r="19" spans="2:10" ht="15.75" thickBot="1" x14ac:dyDescent="0.3">
      <c r="B19" s="94">
        <v>6</v>
      </c>
      <c r="C19" s="95">
        <v>11</v>
      </c>
      <c r="D19" s="95">
        <v>1</v>
      </c>
      <c r="E19" s="96">
        <f>F18</f>
        <v>55</v>
      </c>
      <c r="F19" s="96">
        <f>E19+C19</f>
        <v>66</v>
      </c>
      <c r="G19" s="96">
        <v>0</v>
      </c>
      <c r="H19" s="97">
        <f>IF(F19&gt;I18,F19,I18)</f>
        <v>66</v>
      </c>
      <c r="I19" s="97">
        <f>D19+H19</f>
        <v>67</v>
      </c>
      <c r="J19" s="98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p10</vt:lpstr>
      <vt:lpstr>p12</vt:lpstr>
      <vt:lpstr>p13</vt:lpstr>
      <vt:lpstr>p14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2018-04-06T21:37:59Z</dcterms:created>
  <dcterms:modified xsi:type="dcterms:W3CDTF">2018-04-06T10:59:27Z</dcterms:modified>
</cp:coreProperties>
</file>