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USER\Desktop\FINAL SUPPORTING DOCUMENTS FOR PROPOSED PHASING OF SOH REV3\"/>
    </mc:Choice>
  </mc:AlternateContent>
  <xr:revisionPtr revIDLastSave="0" documentId="10_ncr:8100000_{BD228D6A-752A-4CBD-99AB-48E9ACB95E66}" xr6:coauthVersionLast="33" xr6:coauthVersionMax="47" xr10:uidLastSave="{00000000-0000-0000-0000-000000000000}"/>
  <bookViews>
    <workbookView xWindow="0" yWindow="0" windowWidth="20490" windowHeight="7545" activeTab="1" xr2:uid="{00000000-000D-0000-FFFF-FFFF00000000}"/>
  </bookViews>
  <sheets>
    <sheet name="LOT 2" sheetId="5" r:id="rId1"/>
    <sheet name="PHASE 1" sheetId="8" r:id="rId2"/>
  </sheets>
  <definedNames>
    <definedName name="_xlnm.Print_Area" localSheetId="0">'LOT 2'!$A$1:$F$95</definedName>
    <definedName name="_xlnm.Print_Area" localSheetId="1">'PHASE 1'!$A$1:$F$95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8" l="1"/>
  <c r="F68" i="8"/>
  <c r="F66" i="8"/>
  <c r="F4" i="8"/>
  <c r="F5" i="8"/>
  <c r="F6" i="8"/>
  <c r="F7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79" i="8"/>
  <c r="F28" i="8"/>
  <c r="F29" i="8"/>
  <c r="F30" i="8"/>
  <c r="F33" i="8"/>
  <c r="F34" i="8"/>
  <c r="F37" i="8"/>
  <c r="F38" i="8"/>
  <c r="F39" i="8"/>
  <c r="F42" i="8"/>
  <c r="F44" i="8"/>
  <c r="F45" i="8"/>
  <c r="F46" i="8"/>
  <c r="F80" i="8"/>
  <c r="F51" i="8"/>
  <c r="F56" i="8"/>
  <c r="F59" i="8"/>
  <c r="F60" i="8"/>
  <c r="F61" i="8"/>
  <c r="F62" i="8"/>
  <c r="F64" i="8"/>
  <c r="F70" i="8"/>
  <c r="F81" i="8"/>
  <c r="F75" i="8"/>
  <c r="F76" i="8"/>
  <c r="F77" i="8"/>
  <c r="F82" i="8"/>
  <c r="F83" i="8"/>
  <c r="F84" i="8"/>
  <c r="F85" i="8"/>
  <c r="F85" i="5"/>
  <c r="F84" i="5"/>
  <c r="F28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4" i="5"/>
  <c r="F75" i="5"/>
  <c r="F76" i="5"/>
  <c r="F3" i="5"/>
  <c r="F70" i="5"/>
  <c r="F81" i="5"/>
  <c r="F77" i="5"/>
  <c r="F82" i="5"/>
  <c r="F46" i="5"/>
  <c r="F80" i="5"/>
  <c r="F22" i="5"/>
  <c r="F79" i="5"/>
  <c r="F83" i="5"/>
</calcChain>
</file>

<file path=xl/sharedStrings.xml><?xml version="1.0" encoding="utf-8"?>
<sst xmlns="http://schemas.openxmlformats.org/spreadsheetml/2006/main" count="426" uniqueCount="138">
  <si>
    <t>Qty</t>
  </si>
  <si>
    <t xml:space="preserve">Item Code  </t>
  </si>
  <si>
    <t>Description</t>
  </si>
  <si>
    <t>Unit</t>
  </si>
  <si>
    <t>Rate</t>
  </si>
  <si>
    <t xml:space="preserve">BRST </t>
  </si>
  <si>
    <t xml:space="preserve">BAR STOOL </t>
  </si>
  <si>
    <t xml:space="preserve">STAFF - LOW BACK - WITH ARMS - ON CASTORS </t>
  </si>
  <si>
    <t xml:space="preserve">C1 </t>
  </si>
  <si>
    <t xml:space="preserve">C2 </t>
  </si>
  <si>
    <t xml:space="preserve">CHAIR - DOCTOR - HIGH BACK - WITH ARMS - ON CASTORS </t>
  </si>
  <si>
    <t xml:space="preserve">C3 </t>
  </si>
  <si>
    <t xml:space="preserve">CHAIR - VISITOR - LOW BACK - WITH ARMS </t>
  </si>
  <si>
    <t xml:space="preserve">CHAIR - NURSE - MEDIUM BACK - WITH ARMS - ON CASTORS </t>
  </si>
  <si>
    <t xml:space="preserve">CHAIR - ATTENDANT - WITH ARM RESTS - WITHOUT CASTORS </t>
  </si>
  <si>
    <t xml:space="preserve">CHAIR - ATTENDANT - WITHOUT ARM RESTS - ON CASTORS </t>
  </si>
  <si>
    <t xml:space="preserve">CABINET - AED </t>
  </si>
  <si>
    <t xml:space="preserve">CUPBOARD - GLASS TOP - LOCKABLE - 200x100x60 </t>
  </si>
  <si>
    <t xml:space="preserve">CHAIR - 3 SEATER - WAITING - METAL - PADDED SEAT &amp; BACK </t>
  </si>
  <si>
    <t xml:space="preserve">CHAIR - 2 SEATER - WAITING - METAL - PADDED SEAT &amp; BACK </t>
  </si>
  <si>
    <t xml:space="preserve">CHAIR - 4 SEATER - WAITING - METAL - PADDED SEAT &amp; BACK </t>
  </si>
  <si>
    <t xml:space="preserve">BIN - PEDAL - LARGE </t>
  </si>
  <si>
    <t xml:space="preserve">TABLE - JUNIOR DIRECTOR - GLOSSY FINISH </t>
  </si>
  <si>
    <t xml:space="preserve">SINK - CLEANER - SINGLE </t>
  </si>
  <si>
    <t xml:space="preserve">MOP RACK - 4 HOLDERS - WALL MOUNTED </t>
  </si>
  <si>
    <t xml:space="preserve">TROLLEY - WET MOP </t>
  </si>
  <si>
    <t xml:space="preserve">CABINET - FILING - 4 DRAW - METAL - LOCKABLE </t>
  </si>
  <si>
    <t xml:space="preserve">STEP - FOOT </t>
  </si>
  <si>
    <t xml:space="preserve">GLASS COUNTER 60 CM DEEP AND 1.2M HIGHT - TO DESIGN </t>
  </si>
  <si>
    <t xml:space="preserve">LOCKER - 40CMX60CMX180CM - 2 DOORS - METAL </t>
  </si>
  <si>
    <t xml:space="preserve">TRAY - MEAL DELIVERY </t>
  </si>
  <si>
    <t xml:space="preserve">PANTRY EQUIPMENT SET - COMPLETE </t>
  </si>
  <si>
    <t xml:space="preserve">BIN - PEDAL - STAINLESS STEEL </t>
  </si>
  <si>
    <t xml:space="preserve">COUNTER - RECEPTION - TO DESIGN </t>
  </si>
  <si>
    <t xml:space="preserve">BED - SINGLE - LAMINATED WOOD </t>
  </si>
  <si>
    <t xml:space="preserve">BEDSIDE CABINET - LAMINATED WOOD </t>
  </si>
  <si>
    <t xml:space="preserve">TABLE - SIDE - JUNIOR DIRECTOR - ON CASTORS - GLOSSY FINISH </t>
  </si>
  <si>
    <t xml:space="preserve">SOFA - SINGLE SEAT </t>
  </si>
  <si>
    <t xml:space="preserve">SOFA - DOUBLE SEAT </t>
  </si>
  <si>
    <t xml:space="preserve">SOFA - TRIPLE SEAT </t>
  </si>
  <si>
    <t xml:space="preserve">4 STORAGE SHELVES - STAINLESS STEEL - 100X60x180 </t>
  </si>
  <si>
    <t>4 STORAGE SHELVES - STAINLESS STEEL - 110X60x180</t>
  </si>
  <si>
    <t xml:space="preserve">SHELF - METAL - 5 LEVELS - 1.00 M WIDE </t>
  </si>
  <si>
    <t>TABLE - SIDE - ON CASTORS</t>
  </si>
  <si>
    <t>STOOL - ADJUSTABLE - WITH BACK SUPPORT</t>
  </si>
  <si>
    <t xml:space="preserve">STOOL - DOCTOR LOW </t>
  </si>
  <si>
    <t xml:space="preserve">TABLE - COFFEE - CENTRE - 1200X600 </t>
  </si>
  <si>
    <t xml:space="preserve">TABLE - MEETING - 180x540 </t>
  </si>
  <si>
    <t>TABLE - MEETING - 120x500</t>
  </si>
  <si>
    <t xml:space="preserve">TABLE - RECTANGLE - SHARED - 125x520 </t>
  </si>
  <si>
    <t xml:space="preserve">TABLE - RECTANGLE - SHARED - 160x400 </t>
  </si>
  <si>
    <t xml:space="preserve">TABLE - RECTANGLE - SHARED - 125x310 </t>
  </si>
  <si>
    <t xml:space="preserve">CENTRE TABLE 900 X 900 </t>
  </si>
  <si>
    <t xml:space="preserve">TABLE - 5 FT - WITH DRAWER </t>
  </si>
  <si>
    <t xml:space="preserve">TABLE - COFFEE - SIDE - 450X450 </t>
  </si>
  <si>
    <t>TABLE - COFFEE - CENTRE - 900X450</t>
  </si>
  <si>
    <t xml:space="preserve">TABLE - WORKTABLE - CORNER </t>
  </si>
  <si>
    <t xml:space="preserve">TABLE - MEETING - 140x240 </t>
  </si>
  <si>
    <t xml:space="preserve">ROUND TABLE WITH FOUR CHAIRS FOR CANTEEN </t>
  </si>
  <si>
    <t xml:space="preserve">TROLLEY WASHER </t>
  </si>
  <si>
    <t xml:space="preserve">WARDROBE - PATIENT - 4 COMPARTMENT </t>
  </si>
  <si>
    <t xml:space="preserve">WARDROBE - PATIENT - 1 COMPARTMENT </t>
  </si>
  <si>
    <t xml:space="preserve">WARDROBE - PATIENT - 2 COMPARTMENT </t>
  </si>
  <si>
    <t xml:space="preserve">6 SHELVES - WOODEN - 140X60x200 </t>
  </si>
  <si>
    <t xml:space="preserve">WORKTOP - LIMINATED WOOD - ICL CUPBOARDS AND SINK </t>
  </si>
  <si>
    <t xml:space="preserve">HOOK CLOTHES - METAL - 3 HOOKS </t>
  </si>
  <si>
    <t xml:space="preserve">LAB BENCH - STAINLESS STEEL - TO DESIGN </t>
  </si>
  <si>
    <t xml:space="preserve">C4 </t>
  </si>
  <si>
    <t xml:space="preserve">C5 </t>
  </si>
  <si>
    <t xml:space="preserve">C6 </t>
  </si>
  <si>
    <t xml:space="preserve"> CA1 </t>
  </si>
  <si>
    <t xml:space="preserve">CB1 </t>
  </si>
  <si>
    <t xml:space="preserve">CH1 </t>
  </si>
  <si>
    <t xml:space="preserve">CH2 </t>
  </si>
  <si>
    <t xml:space="preserve">CH3 </t>
  </si>
  <si>
    <t xml:space="preserve">CH4 </t>
  </si>
  <si>
    <t xml:space="preserve">CU.003 </t>
  </si>
  <si>
    <t xml:space="preserve">DT2 </t>
  </si>
  <si>
    <t xml:space="preserve">DU.003 </t>
  </si>
  <si>
    <t xml:space="preserve">DU.004 </t>
  </si>
  <si>
    <t xml:space="preserve">DU.006 </t>
  </si>
  <si>
    <t xml:space="preserve">FC </t>
  </si>
  <si>
    <t xml:space="preserve">FS </t>
  </si>
  <si>
    <t xml:space="preserve">GC </t>
  </si>
  <si>
    <t xml:space="preserve">LK </t>
  </si>
  <si>
    <t xml:space="preserve"> MDT1 </t>
  </si>
  <si>
    <t xml:space="preserve">PAN </t>
  </si>
  <si>
    <t xml:space="preserve">PB BIN </t>
  </si>
  <si>
    <t xml:space="preserve">RC1 </t>
  </si>
  <si>
    <t>RM.1</t>
  </si>
  <si>
    <t xml:space="preserve">RM.2 </t>
  </si>
  <si>
    <t xml:space="preserve">SD2 </t>
  </si>
  <si>
    <t xml:space="preserve">SF1 </t>
  </si>
  <si>
    <t xml:space="preserve">SF2 </t>
  </si>
  <si>
    <t xml:space="preserve">SF3 </t>
  </si>
  <si>
    <t xml:space="preserve">SH3 </t>
  </si>
  <si>
    <t xml:space="preserve">SH4 </t>
  </si>
  <si>
    <t xml:space="preserve">SH8 </t>
  </si>
  <si>
    <t xml:space="preserve">SR1 </t>
  </si>
  <si>
    <t xml:space="preserve">STB </t>
  </si>
  <si>
    <t xml:space="preserve">STL </t>
  </si>
  <si>
    <t xml:space="preserve">T10 </t>
  </si>
  <si>
    <t xml:space="preserve">T11 </t>
  </si>
  <si>
    <t>T12</t>
  </si>
  <si>
    <t xml:space="preserve">T13 </t>
  </si>
  <si>
    <t xml:space="preserve">T14 </t>
  </si>
  <si>
    <t xml:space="preserve"> T15</t>
  </si>
  <si>
    <t xml:space="preserve">T24 </t>
  </si>
  <si>
    <t xml:space="preserve">T3 </t>
  </si>
  <si>
    <t xml:space="preserve">T5 </t>
  </si>
  <si>
    <t xml:space="preserve">T6 </t>
  </si>
  <si>
    <t xml:space="preserve">T8 </t>
  </si>
  <si>
    <t>T9</t>
  </si>
  <si>
    <t xml:space="preserve">TBCR4 </t>
  </si>
  <si>
    <t xml:space="preserve"> TW </t>
  </si>
  <si>
    <t xml:space="preserve">WR1 </t>
  </si>
  <si>
    <t xml:space="preserve">WR2 </t>
  </si>
  <si>
    <t xml:space="preserve">WR3 </t>
  </si>
  <si>
    <t xml:space="preserve"> WSH </t>
  </si>
  <si>
    <t xml:space="preserve">WT1 </t>
  </si>
  <si>
    <t xml:space="preserve">L.161.54.115 </t>
  </si>
  <si>
    <t xml:space="preserve"> LBB </t>
  </si>
  <si>
    <t>Nr</t>
  </si>
  <si>
    <t>Set</t>
  </si>
  <si>
    <t xml:space="preserve">Amount  </t>
  </si>
  <si>
    <t>N   :   k</t>
  </si>
  <si>
    <t>SUB-TOTAL</t>
  </si>
  <si>
    <t>ADD VAT (7.5%)</t>
  </si>
  <si>
    <t>To Collection</t>
  </si>
  <si>
    <t>COLLECTION</t>
  </si>
  <si>
    <t>PAGE 1</t>
  </si>
  <si>
    <t>PAGE 2</t>
  </si>
  <si>
    <t>PAGE 3</t>
  </si>
  <si>
    <t>PAGE 4</t>
  </si>
  <si>
    <t>Note</t>
  </si>
  <si>
    <t>Bidder's Rates are to include installation cost where applicable</t>
  </si>
  <si>
    <t>TOTAL COST (6% DISCOUNT)</t>
  </si>
  <si>
    <t>STB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</si>
</sst>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0" fillId="0" borderId="1" xfId="1" applyFont="1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 wrapText="1"/>
    </xf>
    <xf numFmtId="164" fontId="0" fillId="0" borderId="2" xfId="1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164" fontId="0" fillId="0" borderId="0" xfId="1" applyFont="1" applyBorder="1" applyAlignment="1">
      <alignment vertical="center"/>
    </xf>
    <xf numFmtId="0" fontId="0" fillId="0" borderId="8" xfId="0" applyBorder="1" applyAlignment="1">
      <alignment horizontal="center" vertical="center" wrapText="1"/>
    </xf>
    <xf numFmtId="0" fontId="3" fillId="0" borderId="8" xfId="0" applyFont="1" applyBorder="1" applyAlignment="1">
      <alignment horizontal="right" vertical="center" wrapText="1"/>
    </xf>
    <xf numFmtId="0" fontId="0" fillId="0" borderId="8" xfId="0" applyBorder="1" applyAlignment="1">
      <alignment vertical="center" wrapText="1"/>
    </xf>
    <xf numFmtId="164" fontId="0" fillId="0" borderId="8" xfId="1" applyFont="1" applyBorder="1" applyAlignment="1">
      <alignment vertical="center"/>
    </xf>
    <xf numFmtId="0" fontId="0" fillId="0" borderId="9" xfId="0" applyBorder="1" applyAlignment="1">
      <alignment horizontal="center" vertical="center" wrapText="1"/>
    </xf>
    <xf numFmtId="0" fontId="3" fillId="0" borderId="9" xfId="0" applyFont="1" applyBorder="1" applyAlignment="1">
      <alignment horizontal="right" vertical="center" wrapText="1"/>
    </xf>
    <xf numFmtId="0" fontId="0" fillId="0" borderId="9" xfId="0" applyBorder="1" applyAlignment="1">
      <alignment vertical="center" wrapText="1"/>
    </xf>
    <xf numFmtId="164" fontId="0" fillId="0" borderId="9" xfId="1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0" fillId="0" borderId="1" xfId="0" applyNumberFormat="1" applyBorder="1" applyAlignment="1">
      <alignment vertical="center" wrapText="1"/>
    </xf>
    <xf numFmtId="4" fontId="0" fillId="0" borderId="2" xfId="0" applyNumberFormat="1" applyBorder="1" applyAlignment="1">
      <alignment vertical="center" wrapText="1"/>
    </xf>
    <xf numFmtId="4" fontId="0" fillId="0" borderId="9" xfId="0" applyNumberFormat="1" applyBorder="1" applyAlignment="1">
      <alignment vertical="center" wrapText="1"/>
    </xf>
    <xf numFmtId="4" fontId="0" fillId="0" borderId="0" xfId="0" applyNumberFormat="1" applyAlignment="1">
      <alignment vertical="center" wrapText="1"/>
    </xf>
    <xf numFmtId="4" fontId="0" fillId="0" borderId="8" xfId="0" applyNumberFormat="1" applyBorder="1" applyAlignment="1">
      <alignment vertical="center" wrapText="1"/>
    </xf>
    <xf numFmtId="4" fontId="1" fillId="0" borderId="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43" fontId="0" fillId="0" borderId="1" xfId="1" applyNumberFormat="1" applyFont="1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4" fontId="0" fillId="3" borderId="1" xfId="0" applyNumberFormat="1" applyFill="1" applyBorder="1" applyAlignment="1">
      <alignment vertical="center" wrapText="1"/>
    </xf>
    <xf numFmtId="164" fontId="0" fillId="3" borderId="1" xfId="1" applyFont="1" applyFill="1" applyBorder="1" applyAlignment="1">
      <alignment vertical="center"/>
    </xf>
    <xf numFmtId="0" fontId="0" fillId="3" borderId="2" xfId="0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right" vertical="center" wrapText="1"/>
    </xf>
    <xf numFmtId="4" fontId="0" fillId="3" borderId="2" xfId="0" applyNumberFormat="1" applyFill="1" applyBorder="1" applyAlignment="1">
      <alignment vertical="center" wrapText="1"/>
    </xf>
    <xf numFmtId="164" fontId="0" fillId="3" borderId="2" xfId="1" applyFont="1" applyFill="1" applyBorder="1" applyAlignment="1">
      <alignment vertical="center"/>
    </xf>
    <xf numFmtId="0" fontId="0" fillId="3" borderId="9" xfId="0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right" vertical="center" wrapText="1"/>
    </xf>
    <xf numFmtId="4" fontId="0" fillId="3" borderId="9" xfId="0" applyNumberFormat="1" applyFill="1" applyBorder="1" applyAlignment="1">
      <alignment vertical="center" wrapText="1"/>
    </xf>
    <xf numFmtId="164" fontId="0" fillId="3" borderId="9" xfId="1" applyFont="1" applyFill="1" applyBorder="1" applyAlignment="1">
      <alignment vertical="center"/>
    </xf>
    <xf numFmtId="0" fontId="0" fillId="3" borderId="0" xfId="0" applyFill="1" applyAlignment="1">
      <alignment horizontal="center" vertical="center" wrapText="1"/>
    </xf>
    <xf numFmtId="0" fontId="3" fillId="3" borderId="0" xfId="0" applyFont="1" applyFill="1" applyAlignment="1">
      <alignment horizontal="right" vertical="center" wrapText="1"/>
    </xf>
    <xf numFmtId="4" fontId="0" fillId="3" borderId="0" xfId="0" applyNumberFormat="1" applyFill="1" applyAlignment="1">
      <alignment vertical="center" wrapText="1"/>
    </xf>
    <xf numFmtId="164" fontId="0" fillId="3" borderId="0" xfId="1" applyFont="1" applyFill="1" applyBorder="1" applyAlignment="1">
      <alignment vertical="center"/>
    </xf>
    <xf numFmtId="0" fontId="0" fillId="3" borderId="8" xfId="0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right" vertical="center" wrapText="1"/>
    </xf>
    <xf numFmtId="4" fontId="0" fillId="3" borderId="8" xfId="0" applyNumberFormat="1" applyFill="1" applyBorder="1" applyAlignment="1">
      <alignment vertical="center" wrapText="1"/>
    </xf>
    <xf numFmtId="164" fontId="0" fillId="3" borderId="8" xfId="1" applyFont="1" applyFill="1" applyBorder="1" applyAlignment="1">
      <alignment vertical="center"/>
    </xf>
    <xf numFmtId="4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4" fontId="4" fillId="3" borderId="1" xfId="0" applyNumberFormat="1" applyFont="1" applyFill="1" applyBorder="1" applyAlignment="1">
      <alignment horizontal="center" vertical="center" wrapText="1"/>
    </xf>
    <xf numFmtId="0" fontId="0" fillId="3" borderId="9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43" fontId="0" fillId="3" borderId="1" xfId="1" applyNumberFormat="1" applyFont="1" applyFill="1" applyBorder="1" applyAlignment="1">
      <alignment vertical="center"/>
    </xf>
    <xf numFmtId="0" fontId="0" fillId="3" borderId="0" xfId="0" applyFill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</cellXfs>
  <cellStyles count="3">
    <cellStyle name="Comma" xfId="1" builtinId="3"/>
    <cellStyle name="Comma 2" xfId="2" xr:uid="{BD5CCCC8-80A1-4686-B8A1-6D73415E43F2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8"/>
  <sheetViews>
    <sheetView view="pageBreakPreview" topLeftCell="A7" zoomScale="90" zoomScaleNormal="100" zoomScaleSheetLayoutView="90" workbookViewId="0">
      <selection activeCell="A33" sqref="A33"/>
    </sheetView>
  </sheetViews>
  <sheetFormatPr defaultRowHeight="15" x14ac:dyDescent="0.25"/>
  <cols>
    <col min="1" max="1" width="11.7109375" style="4" customWidth="1"/>
    <col min="2" max="2" width="39.7109375" style="1" customWidth="1"/>
    <col min="3" max="4" width="9.140625" style="4"/>
    <col min="5" max="5" width="14.5703125" style="1" customWidth="1"/>
    <col min="6" max="6" width="19.140625" style="1" customWidth="1"/>
  </cols>
  <sheetData>
    <row r="1" spans="1:6" ht="16.5" customHeight="1" x14ac:dyDescent="0.25">
      <c r="A1" s="68" t="s">
        <v>1</v>
      </c>
      <c r="B1" s="68" t="s">
        <v>2</v>
      </c>
      <c r="C1" s="68" t="s">
        <v>0</v>
      </c>
      <c r="D1" s="68" t="s">
        <v>3</v>
      </c>
      <c r="E1" s="5" t="s">
        <v>4</v>
      </c>
      <c r="F1" s="5" t="s">
        <v>124</v>
      </c>
    </row>
    <row r="2" spans="1:6" ht="18.75" x14ac:dyDescent="0.25">
      <c r="A2" s="69"/>
      <c r="B2" s="69"/>
      <c r="C2" s="69"/>
      <c r="D2" s="69"/>
      <c r="E2" s="6" t="s">
        <v>125</v>
      </c>
      <c r="F2" s="6" t="s">
        <v>125</v>
      </c>
    </row>
    <row r="3" spans="1:6" ht="35.25" customHeight="1" x14ac:dyDescent="0.25">
      <c r="A3" s="23" t="s">
        <v>5</v>
      </c>
      <c r="B3" s="2" t="s">
        <v>6</v>
      </c>
      <c r="C3" s="3">
        <v>9</v>
      </c>
      <c r="D3" s="3" t="s">
        <v>122</v>
      </c>
      <c r="E3" s="24">
        <v>200000</v>
      </c>
      <c r="F3" s="7">
        <f>E3*C3</f>
        <v>1800000</v>
      </c>
    </row>
    <row r="4" spans="1:6" ht="35.25" customHeight="1" x14ac:dyDescent="0.25">
      <c r="A4" s="23" t="s">
        <v>8</v>
      </c>
      <c r="B4" s="2" t="s">
        <v>10</v>
      </c>
      <c r="C4" s="3">
        <v>71</v>
      </c>
      <c r="D4" s="3" t="s">
        <v>122</v>
      </c>
      <c r="E4" s="24">
        <v>250000</v>
      </c>
      <c r="F4" s="7">
        <f t="shared" ref="F4:F76" si="0">E4*C4</f>
        <v>17750000</v>
      </c>
    </row>
    <row r="5" spans="1:6" ht="35.25" customHeight="1" x14ac:dyDescent="0.25">
      <c r="A5" s="23" t="s">
        <v>9</v>
      </c>
      <c r="B5" s="2" t="s">
        <v>7</v>
      </c>
      <c r="C5" s="3">
        <v>647</v>
      </c>
      <c r="D5" s="3" t="s">
        <v>122</v>
      </c>
      <c r="E5" s="24">
        <v>150000</v>
      </c>
      <c r="F5" s="7">
        <f t="shared" si="0"/>
        <v>97050000</v>
      </c>
    </row>
    <row r="6" spans="1:6" ht="35.25" customHeight="1" x14ac:dyDescent="0.25">
      <c r="A6" s="23" t="s">
        <v>11</v>
      </c>
      <c r="B6" s="2" t="s">
        <v>12</v>
      </c>
      <c r="C6" s="3">
        <v>343</v>
      </c>
      <c r="D6" s="3" t="s">
        <v>122</v>
      </c>
      <c r="E6" s="24">
        <v>125000</v>
      </c>
      <c r="F6" s="7">
        <f t="shared" si="0"/>
        <v>42875000</v>
      </c>
    </row>
    <row r="7" spans="1:6" ht="35.25" customHeight="1" x14ac:dyDescent="0.25">
      <c r="A7" s="23" t="s">
        <v>67</v>
      </c>
      <c r="B7" s="2" t="s">
        <v>13</v>
      </c>
      <c r="C7" s="3">
        <v>36</v>
      </c>
      <c r="D7" s="3" t="s">
        <v>122</v>
      </c>
      <c r="E7" s="24">
        <v>150000</v>
      </c>
      <c r="F7" s="7">
        <f t="shared" si="0"/>
        <v>5400000</v>
      </c>
    </row>
    <row r="8" spans="1:6" ht="35.25" customHeight="1" x14ac:dyDescent="0.25">
      <c r="A8" s="23" t="s">
        <v>68</v>
      </c>
      <c r="B8" s="2" t="s">
        <v>14</v>
      </c>
      <c r="C8" s="3">
        <v>12</v>
      </c>
      <c r="D8" s="3" t="s">
        <v>122</v>
      </c>
      <c r="E8" s="24">
        <v>120000</v>
      </c>
      <c r="F8" s="7">
        <f t="shared" si="0"/>
        <v>1440000</v>
      </c>
    </row>
    <row r="9" spans="1:6" ht="35.25" customHeight="1" x14ac:dyDescent="0.25">
      <c r="A9" s="23" t="s">
        <v>69</v>
      </c>
      <c r="B9" s="2" t="s">
        <v>15</v>
      </c>
      <c r="C9" s="3">
        <v>179</v>
      </c>
      <c r="D9" s="3" t="s">
        <v>122</v>
      </c>
      <c r="E9" s="24">
        <v>125000</v>
      </c>
      <c r="F9" s="7">
        <f t="shared" si="0"/>
        <v>22375000</v>
      </c>
    </row>
    <row r="10" spans="1:6" ht="35.25" customHeight="1" x14ac:dyDescent="0.25">
      <c r="A10" s="23" t="s">
        <v>70</v>
      </c>
      <c r="B10" s="2" t="s">
        <v>16</v>
      </c>
      <c r="C10" s="3">
        <v>4</v>
      </c>
      <c r="D10" s="3" t="s">
        <v>122</v>
      </c>
      <c r="E10" s="24">
        <v>750000</v>
      </c>
      <c r="F10" s="7">
        <f t="shared" si="0"/>
        <v>3000000</v>
      </c>
    </row>
    <row r="11" spans="1:6" ht="35.25" customHeight="1" x14ac:dyDescent="0.25">
      <c r="A11" s="23" t="s">
        <v>71</v>
      </c>
      <c r="B11" s="2" t="s">
        <v>17</v>
      </c>
      <c r="C11" s="3">
        <v>319</v>
      </c>
      <c r="D11" s="3" t="s">
        <v>122</v>
      </c>
      <c r="E11" s="24">
        <v>500000</v>
      </c>
      <c r="F11" s="7">
        <f t="shared" si="0"/>
        <v>159500000</v>
      </c>
    </row>
    <row r="12" spans="1:6" ht="35.25" customHeight="1" x14ac:dyDescent="0.25">
      <c r="A12" s="23" t="s">
        <v>72</v>
      </c>
      <c r="B12" s="2" t="s">
        <v>18</v>
      </c>
      <c r="C12" s="3">
        <v>17</v>
      </c>
      <c r="D12" s="3" t="s">
        <v>122</v>
      </c>
      <c r="E12" s="24">
        <v>280000</v>
      </c>
      <c r="F12" s="7">
        <f t="shared" si="0"/>
        <v>4760000</v>
      </c>
    </row>
    <row r="13" spans="1:6" ht="35.25" customHeight="1" x14ac:dyDescent="0.25">
      <c r="A13" s="23" t="s">
        <v>73</v>
      </c>
      <c r="B13" s="2" t="s">
        <v>19</v>
      </c>
      <c r="C13" s="3">
        <v>6</v>
      </c>
      <c r="D13" s="3" t="s">
        <v>122</v>
      </c>
      <c r="E13" s="24">
        <v>235000</v>
      </c>
      <c r="F13" s="7">
        <f t="shared" si="0"/>
        <v>1410000</v>
      </c>
    </row>
    <row r="14" spans="1:6" ht="35.25" customHeight="1" x14ac:dyDescent="0.25">
      <c r="A14" s="23" t="s">
        <v>74</v>
      </c>
      <c r="B14" s="2" t="s">
        <v>18</v>
      </c>
      <c r="C14" s="3">
        <v>71</v>
      </c>
      <c r="D14" s="3" t="s">
        <v>122</v>
      </c>
      <c r="E14" s="24">
        <v>280000</v>
      </c>
      <c r="F14" s="7">
        <f t="shared" si="0"/>
        <v>19880000</v>
      </c>
    </row>
    <row r="15" spans="1:6" ht="35.25" customHeight="1" x14ac:dyDescent="0.25">
      <c r="A15" s="23" t="s">
        <v>75</v>
      </c>
      <c r="B15" s="2" t="s">
        <v>20</v>
      </c>
      <c r="C15" s="3">
        <v>12</v>
      </c>
      <c r="D15" s="3" t="s">
        <v>122</v>
      </c>
      <c r="E15" s="24">
        <v>335000</v>
      </c>
      <c r="F15" s="7">
        <f t="shared" si="0"/>
        <v>4020000</v>
      </c>
    </row>
    <row r="16" spans="1:6" ht="35.25" customHeight="1" x14ac:dyDescent="0.25">
      <c r="A16" s="23" t="s">
        <v>76</v>
      </c>
      <c r="B16" s="2" t="s">
        <v>21</v>
      </c>
      <c r="C16" s="3">
        <v>23</v>
      </c>
      <c r="D16" s="3" t="s">
        <v>122</v>
      </c>
      <c r="E16" s="24">
        <v>48000</v>
      </c>
      <c r="F16" s="7">
        <f t="shared" si="0"/>
        <v>1104000</v>
      </c>
    </row>
    <row r="17" spans="1:6" ht="35.25" customHeight="1" x14ac:dyDescent="0.25">
      <c r="A17" s="23" t="s">
        <v>77</v>
      </c>
      <c r="B17" s="2" t="s">
        <v>22</v>
      </c>
      <c r="C17" s="3">
        <v>20</v>
      </c>
      <c r="D17" s="3" t="s">
        <v>122</v>
      </c>
      <c r="E17" s="24">
        <v>1180000</v>
      </c>
      <c r="F17" s="7">
        <f t="shared" si="0"/>
        <v>23600000</v>
      </c>
    </row>
    <row r="18" spans="1:6" ht="35.25" customHeight="1" x14ac:dyDescent="0.25">
      <c r="A18" s="23" t="s">
        <v>78</v>
      </c>
      <c r="B18" s="2" t="s">
        <v>23</v>
      </c>
      <c r="C18" s="3">
        <v>10</v>
      </c>
      <c r="D18" s="3" t="s">
        <v>122</v>
      </c>
      <c r="E18" s="24">
        <v>7000</v>
      </c>
      <c r="F18" s="7">
        <f t="shared" si="0"/>
        <v>70000</v>
      </c>
    </row>
    <row r="19" spans="1:6" ht="35.25" customHeight="1" x14ac:dyDescent="0.25">
      <c r="A19" s="23" t="s">
        <v>79</v>
      </c>
      <c r="B19" s="2" t="s">
        <v>24</v>
      </c>
      <c r="C19" s="3">
        <v>7</v>
      </c>
      <c r="D19" s="3" t="s">
        <v>122</v>
      </c>
      <c r="E19" s="24">
        <v>10000</v>
      </c>
      <c r="F19" s="7">
        <f t="shared" si="0"/>
        <v>70000</v>
      </c>
    </row>
    <row r="20" spans="1:6" ht="35.25" customHeight="1" x14ac:dyDescent="0.25">
      <c r="A20" s="23" t="s">
        <v>80</v>
      </c>
      <c r="B20" s="2" t="s">
        <v>25</v>
      </c>
      <c r="C20" s="3">
        <v>7</v>
      </c>
      <c r="D20" s="3" t="s">
        <v>122</v>
      </c>
      <c r="E20" s="24">
        <v>95000</v>
      </c>
      <c r="F20" s="7">
        <f t="shared" si="0"/>
        <v>665000</v>
      </c>
    </row>
    <row r="21" spans="1:6" ht="35.25" customHeight="1" x14ac:dyDescent="0.25">
      <c r="A21" s="23" t="s">
        <v>81</v>
      </c>
      <c r="B21" s="2" t="s">
        <v>26</v>
      </c>
      <c r="C21" s="3">
        <v>267</v>
      </c>
      <c r="D21" s="3" t="s">
        <v>122</v>
      </c>
      <c r="E21" s="24">
        <v>320000</v>
      </c>
      <c r="F21" s="7">
        <f t="shared" si="0"/>
        <v>85440000</v>
      </c>
    </row>
    <row r="22" spans="1:6" ht="35.25" customHeight="1" x14ac:dyDescent="0.25">
      <c r="A22" s="8"/>
      <c r="B22" s="9" t="s">
        <v>128</v>
      </c>
      <c r="C22" s="8"/>
      <c r="D22" s="8"/>
      <c r="E22" s="25"/>
      <c r="F22" s="10">
        <f>SUM(F3:F21)</f>
        <v>492209000</v>
      </c>
    </row>
    <row r="23" spans="1:6" ht="35.25" customHeight="1" x14ac:dyDescent="0.25">
      <c r="A23" s="18"/>
      <c r="B23" s="19"/>
      <c r="C23" s="18"/>
      <c r="D23" s="18"/>
      <c r="E23" s="26"/>
      <c r="F23" s="21"/>
    </row>
    <row r="24" spans="1:6" ht="35.25" customHeight="1" x14ac:dyDescent="0.25">
      <c r="B24" s="12"/>
      <c r="E24" s="27"/>
      <c r="F24" s="13"/>
    </row>
    <row r="25" spans="1:6" ht="35.25" customHeight="1" x14ac:dyDescent="0.25">
      <c r="A25" s="14"/>
      <c r="B25" s="15"/>
      <c r="C25" s="14"/>
      <c r="D25" s="14"/>
      <c r="E25" s="28"/>
      <c r="F25" s="17"/>
    </row>
    <row r="26" spans="1:6" ht="35.25" customHeight="1" x14ac:dyDescent="0.25">
      <c r="A26" s="70" t="s">
        <v>1</v>
      </c>
      <c r="B26" s="70" t="s">
        <v>2</v>
      </c>
      <c r="C26" s="70" t="s">
        <v>0</v>
      </c>
      <c r="D26" s="70" t="s">
        <v>3</v>
      </c>
      <c r="E26" s="29" t="s">
        <v>4</v>
      </c>
      <c r="F26" s="11" t="s">
        <v>124</v>
      </c>
    </row>
    <row r="27" spans="1:6" ht="35.25" customHeight="1" x14ac:dyDescent="0.25">
      <c r="A27" s="69"/>
      <c r="B27" s="69"/>
      <c r="C27" s="69"/>
      <c r="D27" s="69"/>
      <c r="E27" s="30" t="s">
        <v>125</v>
      </c>
      <c r="F27" s="6" t="s">
        <v>125</v>
      </c>
    </row>
    <row r="28" spans="1:6" ht="35.25" customHeight="1" x14ac:dyDescent="0.25">
      <c r="A28" s="23" t="s">
        <v>82</v>
      </c>
      <c r="B28" s="2" t="s">
        <v>27</v>
      </c>
      <c r="C28" s="3">
        <v>37</v>
      </c>
      <c r="D28" s="3" t="s">
        <v>122</v>
      </c>
      <c r="E28" s="24">
        <v>16000</v>
      </c>
      <c r="F28" s="7">
        <f t="shared" si="0"/>
        <v>592000</v>
      </c>
    </row>
    <row r="29" spans="1:6" ht="35.25" customHeight="1" x14ac:dyDescent="0.25">
      <c r="A29" s="23" t="s">
        <v>83</v>
      </c>
      <c r="B29" s="2" t="s">
        <v>28</v>
      </c>
      <c r="C29" s="3">
        <v>5</v>
      </c>
      <c r="D29" s="3" t="s">
        <v>122</v>
      </c>
      <c r="E29" s="24">
        <v>3500000</v>
      </c>
      <c r="F29" s="7">
        <f t="shared" si="0"/>
        <v>17500000</v>
      </c>
    </row>
    <row r="30" spans="1:6" ht="35.25" customHeight="1" x14ac:dyDescent="0.25">
      <c r="A30" s="23" t="s">
        <v>84</v>
      </c>
      <c r="B30" s="2" t="s">
        <v>29</v>
      </c>
      <c r="C30" s="3">
        <v>124</v>
      </c>
      <c r="D30" s="3" t="s">
        <v>122</v>
      </c>
      <c r="E30" s="24">
        <v>250000</v>
      </c>
      <c r="F30" s="7">
        <f t="shared" si="0"/>
        <v>31000000</v>
      </c>
    </row>
    <row r="31" spans="1:6" ht="35.25" customHeight="1" x14ac:dyDescent="0.25">
      <c r="A31" s="23" t="s">
        <v>85</v>
      </c>
      <c r="B31" s="2" t="s">
        <v>30</v>
      </c>
      <c r="C31" s="3">
        <v>8</v>
      </c>
      <c r="D31" s="3" t="s">
        <v>122</v>
      </c>
      <c r="E31" s="24">
        <v>650000</v>
      </c>
      <c r="F31" s="7">
        <f t="shared" si="0"/>
        <v>5200000</v>
      </c>
    </row>
    <row r="32" spans="1:6" ht="35.25" customHeight="1" x14ac:dyDescent="0.25">
      <c r="A32" s="23" t="s">
        <v>86</v>
      </c>
      <c r="B32" s="2" t="s">
        <v>31</v>
      </c>
      <c r="C32" s="3">
        <v>1</v>
      </c>
      <c r="D32" s="3" t="s">
        <v>123</v>
      </c>
      <c r="E32" s="24">
        <v>18000000</v>
      </c>
      <c r="F32" s="7">
        <f t="shared" si="0"/>
        <v>18000000</v>
      </c>
    </row>
    <row r="33" spans="1:6" ht="35.25" customHeight="1" x14ac:dyDescent="0.25">
      <c r="A33" s="23" t="s">
        <v>87</v>
      </c>
      <c r="B33" s="2" t="s">
        <v>32</v>
      </c>
      <c r="C33" s="3">
        <v>618</v>
      </c>
      <c r="D33" s="3" t="s">
        <v>122</v>
      </c>
      <c r="E33" s="24">
        <v>29500</v>
      </c>
      <c r="F33" s="7">
        <f t="shared" si="0"/>
        <v>18231000</v>
      </c>
    </row>
    <row r="34" spans="1:6" ht="35.25" customHeight="1" x14ac:dyDescent="0.25">
      <c r="A34" s="23" t="s">
        <v>88</v>
      </c>
      <c r="B34" s="2" t="s">
        <v>33</v>
      </c>
      <c r="C34" s="3">
        <v>38</v>
      </c>
      <c r="D34" s="3" t="s">
        <v>122</v>
      </c>
      <c r="E34" s="24">
        <v>3750000</v>
      </c>
      <c r="F34" s="7">
        <f t="shared" si="0"/>
        <v>142500000</v>
      </c>
    </row>
    <row r="35" spans="1:6" ht="35.25" customHeight="1" x14ac:dyDescent="0.25">
      <c r="A35" s="23" t="s">
        <v>89</v>
      </c>
      <c r="B35" s="2" t="s">
        <v>34</v>
      </c>
      <c r="C35" s="3">
        <v>27</v>
      </c>
      <c r="D35" s="3" t="s">
        <v>122</v>
      </c>
      <c r="E35" s="24">
        <v>450000</v>
      </c>
      <c r="F35" s="7">
        <f t="shared" si="0"/>
        <v>12150000</v>
      </c>
    </row>
    <row r="36" spans="1:6" ht="35.25" customHeight="1" x14ac:dyDescent="0.25">
      <c r="A36" s="23" t="s">
        <v>90</v>
      </c>
      <c r="B36" s="2" t="s">
        <v>35</v>
      </c>
      <c r="C36" s="3">
        <v>27</v>
      </c>
      <c r="D36" s="3" t="s">
        <v>122</v>
      </c>
      <c r="E36" s="24">
        <v>125000</v>
      </c>
      <c r="F36" s="7">
        <f t="shared" si="0"/>
        <v>3375000</v>
      </c>
    </row>
    <row r="37" spans="1:6" ht="35.25" customHeight="1" x14ac:dyDescent="0.25">
      <c r="A37" s="23" t="s">
        <v>91</v>
      </c>
      <c r="B37" s="2" t="s">
        <v>36</v>
      </c>
      <c r="C37" s="3">
        <v>20</v>
      </c>
      <c r="D37" s="3" t="s">
        <v>122</v>
      </c>
      <c r="E37" s="24">
        <v>1250000</v>
      </c>
      <c r="F37" s="7">
        <f t="shared" si="0"/>
        <v>25000000</v>
      </c>
    </row>
    <row r="38" spans="1:6" ht="35.25" customHeight="1" x14ac:dyDescent="0.25">
      <c r="A38" s="23" t="s">
        <v>92</v>
      </c>
      <c r="B38" s="2" t="s">
        <v>37</v>
      </c>
      <c r="C38" s="3">
        <v>66</v>
      </c>
      <c r="D38" s="3" t="s">
        <v>122</v>
      </c>
      <c r="E38" s="24">
        <v>420000</v>
      </c>
      <c r="F38" s="7">
        <f t="shared" si="0"/>
        <v>27720000</v>
      </c>
    </row>
    <row r="39" spans="1:6" ht="35.25" customHeight="1" x14ac:dyDescent="0.25">
      <c r="A39" s="23" t="s">
        <v>93</v>
      </c>
      <c r="B39" s="2" t="s">
        <v>38</v>
      </c>
      <c r="C39" s="3">
        <v>24</v>
      </c>
      <c r="D39" s="3" t="s">
        <v>122</v>
      </c>
      <c r="E39" s="24">
        <v>500000</v>
      </c>
      <c r="F39" s="7">
        <f t="shared" si="0"/>
        <v>12000000</v>
      </c>
    </row>
    <row r="40" spans="1:6" ht="35.25" customHeight="1" x14ac:dyDescent="0.25">
      <c r="A40" s="23" t="s">
        <v>94</v>
      </c>
      <c r="B40" s="2" t="s">
        <v>39</v>
      </c>
      <c r="C40" s="3">
        <v>16</v>
      </c>
      <c r="D40" s="3" t="s">
        <v>122</v>
      </c>
      <c r="E40" s="24">
        <v>600000</v>
      </c>
      <c r="F40" s="7">
        <f t="shared" si="0"/>
        <v>9600000</v>
      </c>
    </row>
    <row r="41" spans="1:6" ht="35.25" customHeight="1" x14ac:dyDescent="0.25">
      <c r="A41" s="23" t="s">
        <v>95</v>
      </c>
      <c r="B41" s="2" t="s">
        <v>40</v>
      </c>
      <c r="C41" s="3">
        <v>7</v>
      </c>
      <c r="D41" s="3" t="s">
        <v>122</v>
      </c>
      <c r="E41" s="24">
        <v>700000</v>
      </c>
      <c r="F41" s="7">
        <f t="shared" si="0"/>
        <v>4900000</v>
      </c>
    </row>
    <row r="42" spans="1:6" ht="35.25" customHeight="1" x14ac:dyDescent="0.25">
      <c r="A42" s="23" t="s">
        <v>96</v>
      </c>
      <c r="B42" s="2" t="s">
        <v>41</v>
      </c>
      <c r="C42" s="3">
        <v>226</v>
      </c>
      <c r="D42" s="3" t="s">
        <v>122</v>
      </c>
      <c r="E42" s="24">
        <v>750000</v>
      </c>
      <c r="F42" s="7">
        <f t="shared" si="0"/>
        <v>169500000</v>
      </c>
    </row>
    <row r="43" spans="1:6" ht="35.25" customHeight="1" x14ac:dyDescent="0.25">
      <c r="A43" s="23" t="s">
        <v>97</v>
      </c>
      <c r="B43" s="2" t="s">
        <v>42</v>
      </c>
      <c r="C43" s="3">
        <v>20</v>
      </c>
      <c r="D43" s="3" t="s">
        <v>122</v>
      </c>
      <c r="E43" s="24">
        <v>750000</v>
      </c>
      <c r="F43" s="7">
        <f t="shared" si="0"/>
        <v>15000000</v>
      </c>
    </row>
    <row r="44" spans="1:6" ht="35.25" customHeight="1" x14ac:dyDescent="0.25">
      <c r="A44" s="23" t="s">
        <v>98</v>
      </c>
      <c r="B44" s="2" t="s">
        <v>43</v>
      </c>
      <c r="C44" s="3">
        <v>20</v>
      </c>
      <c r="D44" s="3" t="s">
        <v>122</v>
      </c>
      <c r="E44" s="24">
        <v>350000</v>
      </c>
      <c r="F44" s="7">
        <f t="shared" si="0"/>
        <v>7000000</v>
      </c>
    </row>
    <row r="45" spans="1:6" ht="35.25" customHeight="1" x14ac:dyDescent="0.25">
      <c r="A45" s="23" t="s">
        <v>99</v>
      </c>
      <c r="B45" s="2" t="s">
        <v>44</v>
      </c>
      <c r="C45" s="3">
        <v>4</v>
      </c>
      <c r="D45" s="3" t="s">
        <v>122</v>
      </c>
      <c r="E45" s="24">
        <v>200000</v>
      </c>
      <c r="F45" s="7">
        <f t="shared" si="0"/>
        <v>800000</v>
      </c>
    </row>
    <row r="46" spans="1:6" ht="35.25" customHeight="1" x14ac:dyDescent="0.25">
      <c r="A46" s="8"/>
      <c r="B46" s="9" t="s">
        <v>128</v>
      </c>
      <c r="C46" s="8"/>
      <c r="D46" s="8"/>
      <c r="E46" s="25"/>
      <c r="F46" s="10">
        <f>SUM(F28:F45)</f>
        <v>520068000</v>
      </c>
    </row>
    <row r="47" spans="1:6" ht="35.25" customHeight="1" x14ac:dyDescent="0.25">
      <c r="A47" s="18"/>
      <c r="B47" s="20"/>
      <c r="C47" s="18"/>
      <c r="D47" s="18"/>
      <c r="E47" s="26"/>
      <c r="F47" s="21"/>
    </row>
    <row r="48" spans="1:6" ht="35.25" customHeight="1" x14ac:dyDescent="0.25">
      <c r="A48" s="14"/>
      <c r="B48" s="16"/>
      <c r="C48" s="14"/>
      <c r="D48" s="14"/>
      <c r="E48" s="28"/>
      <c r="F48" s="17"/>
    </row>
    <row r="49" spans="1:6" ht="35.25" customHeight="1" x14ac:dyDescent="0.25">
      <c r="A49" s="70" t="s">
        <v>1</v>
      </c>
      <c r="B49" s="70" t="s">
        <v>2</v>
      </c>
      <c r="C49" s="70" t="s">
        <v>0</v>
      </c>
      <c r="D49" s="70" t="s">
        <v>3</v>
      </c>
      <c r="E49" s="29" t="s">
        <v>4</v>
      </c>
      <c r="F49" s="11" t="s">
        <v>124</v>
      </c>
    </row>
    <row r="50" spans="1:6" ht="35.25" customHeight="1" x14ac:dyDescent="0.25">
      <c r="A50" s="69"/>
      <c r="B50" s="69"/>
      <c r="C50" s="69"/>
      <c r="D50" s="69"/>
      <c r="E50" s="30" t="s">
        <v>125</v>
      </c>
      <c r="F50" s="6" t="s">
        <v>125</v>
      </c>
    </row>
    <row r="51" spans="1:6" ht="35.25" customHeight="1" x14ac:dyDescent="0.25">
      <c r="A51" s="23" t="s">
        <v>100</v>
      </c>
      <c r="B51" s="2" t="s">
        <v>45</v>
      </c>
      <c r="C51" s="3">
        <v>53</v>
      </c>
      <c r="D51" s="3" t="s">
        <v>122</v>
      </c>
      <c r="E51" s="24">
        <v>180000</v>
      </c>
      <c r="F51" s="7">
        <f t="shared" si="0"/>
        <v>9540000</v>
      </c>
    </row>
    <row r="52" spans="1:6" ht="35.25" customHeight="1" x14ac:dyDescent="0.25">
      <c r="A52" s="23" t="s">
        <v>101</v>
      </c>
      <c r="B52" s="2" t="s">
        <v>46</v>
      </c>
      <c r="C52" s="3">
        <v>2</v>
      </c>
      <c r="D52" s="3" t="s">
        <v>122</v>
      </c>
      <c r="E52" s="24">
        <v>265000</v>
      </c>
      <c r="F52" s="7">
        <f t="shared" si="0"/>
        <v>530000</v>
      </c>
    </row>
    <row r="53" spans="1:6" ht="35.25" customHeight="1" x14ac:dyDescent="0.25">
      <c r="A53" s="23" t="s">
        <v>102</v>
      </c>
      <c r="B53" s="2" t="s">
        <v>47</v>
      </c>
      <c r="C53" s="3">
        <v>11</v>
      </c>
      <c r="D53" s="3" t="s">
        <v>122</v>
      </c>
      <c r="E53" s="24">
        <v>7200000</v>
      </c>
      <c r="F53" s="7">
        <f t="shared" si="0"/>
        <v>79200000</v>
      </c>
    </row>
    <row r="54" spans="1:6" ht="35.25" customHeight="1" x14ac:dyDescent="0.25">
      <c r="A54" s="23" t="s">
        <v>103</v>
      </c>
      <c r="B54" s="2" t="s">
        <v>48</v>
      </c>
      <c r="C54" s="3">
        <v>2</v>
      </c>
      <c r="D54" s="3" t="s">
        <v>122</v>
      </c>
      <c r="E54" s="24">
        <v>3450000</v>
      </c>
      <c r="F54" s="7">
        <f t="shared" si="0"/>
        <v>6900000</v>
      </c>
    </row>
    <row r="55" spans="1:6" ht="35.25" customHeight="1" x14ac:dyDescent="0.25">
      <c r="A55" s="23" t="s">
        <v>104</v>
      </c>
      <c r="B55" s="2" t="s">
        <v>49</v>
      </c>
      <c r="C55" s="3">
        <v>15</v>
      </c>
      <c r="D55" s="3" t="s">
        <v>122</v>
      </c>
      <c r="E55" s="24">
        <v>2550000</v>
      </c>
      <c r="F55" s="7">
        <f t="shared" si="0"/>
        <v>38250000</v>
      </c>
    </row>
    <row r="56" spans="1:6" ht="35.25" customHeight="1" x14ac:dyDescent="0.25">
      <c r="A56" s="23" t="s">
        <v>105</v>
      </c>
      <c r="B56" s="2" t="s">
        <v>50</v>
      </c>
      <c r="C56" s="3">
        <v>3</v>
      </c>
      <c r="D56" s="3" t="s">
        <v>122</v>
      </c>
      <c r="E56" s="24">
        <v>3600000</v>
      </c>
      <c r="F56" s="7">
        <f t="shared" si="0"/>
        <v>10800000</v>
      </c>
    </row>
    <row r="57" spans="1:6" ht="35.25" customHeight="1" x14ac:dyDescent="0.25">
      <c r="A57" s="23" t="s">
        <v>106</v>
      </c>
      <c r="B57" s="2" t="s">
        <v>51</v>
      </c>
      <c r="C57" s="3">
        <v>3</v>
      </c>
      <c r="D57" s="3" t="s">
        <v>122</v>
      </c>
      <c r="E57" s="24">
        <v>2550000</v>
      </c>
      <c r="F57" s="7">
        <f t="shared" si="0"/>
        <v>7650000</v>
      </c>
    </row>
    <row r="58" spans="1:6" ht="35.25" customHeight="1" x14ac:dyDescent="0.25">
      <c r="A58" s="23" t="s">
        <v>107</v>
      </c>
      <c r="B58" s="2" t="s">
        <v>52</v>
      </c>
      <c r="C58" s="3">
        <v>4</v>
      </c>
      <c r="D58" s="3" t="s">
        <v>122</v>
      </c>
      <c r="E58" s="24">
        <v>235000</v>
      </c>
      <c r="F58" s="7">
        <f t="shared" si="0"/>
        <v>940000</v>
      </c>
    </row>
    <row r="59" spans="1:6" ht="35.25" customHeight="1" x14ac:dyDescent="0.25">
      <c r="A59" s="23" t="s">
        <v>108</v>
      </c>
      <c r="B59" s="2" t="s">
        <v>53</v>
      </c>
      <c r="C59" s="3">
        <v>176</v>
      </c>
      <c r="D59" s="3" t="s">
        <v>122</v>
      </c>
      <c r="E59" s="24">
        <v>300000</v>
      </c>
      <c r="F59" s="7">
        <f t="shared" si="0"/>
        <v>52800000</v>
      </c>
    </row>
    <row r="60" spans="1:6" ht="35.25" customHeight="1" x14ac:dyDescent="0.25">
      <c r="A60" s="23" t="s">
        <v>109</v>
      </c>
      <c r="B60" s="2" t="s">
        <v>54</v>
      </c>
      <c r="C60" s="3">
        <v>64</v>
      </c>
      <c r="D60" s="3" t="s">
        <v>122</v>
      </c>
      <c r="E60" s="24">
        <v>180000</v>
      </c>
      <c r="F60" s="7">
        <f t="shared" si="0"/>
        <v>11520000</v>
      </c>
    </row>
    <row r="61" spans="1:6" ht="35.25" customHeight="1" x14ac:dyDescent="0.25">
      <c r="A61" s="23" t="s">
        <v>110</v>
      </c>
      <c r="B61" s="2" t="s">
        <v>55</v>
      </c>
      <c r="C61" s="3">
        <v>5</v>
      </c>
      <c r="D61" s="3" t="s">
        <v>122</v>
      </c>
      <c r="E61" s="24">
        <v>200000</v>
      </c>
      <c r="F61" s="7">
        <f t="shared" si="0"/>
        <v>1000000</v>
      </c>
    </row>
    <row r="62" spans="1:6" ht="35.25" customHeight="1" x14ac:dyDescent="0.25">
      <c r="A62" s="23" t="s">
        <v>111</v>
      </c>
      <c r="B62" s="2" t="s">
        <v>56</v>
      </c>
      <c r="C62" s="3">
        <v>6</v>
      </c>
      <c r="D62" s="3" t="s">
        <v>122</v>
      </c>
      <c r="E62" s="24">
        <v>1400000</v>
      </c>
      <c r="F62" s="7">
        <f t="shared" si="0"/>
        <v>8400000</v>
      </c>
    </row>
    <row r="63" spans="1:6" ht="35.25" customHeight="1" x14ac:dyDescent="0.25">
      <c r="A63" s="23" t="s">
        <v>112</v>
      </c>
      <c r="B63" s="2" t="s">
        <v>57</v>
      </c>
      <c r="C63" s="3">
        <v>6</v>
      </c>
      <c r="D63" s="3" t="s">
        <v>122</v>
      </c>
      <c r="E63" s="24">
        <v>880000</v>
      </c>
      <c r="F63" s="7">
        <f t="shared" si="0"/>
        <v>5280000</v>
      </c>
    </row>
    <row r="64" spans="1:6" ht="35.25" customHeight="1" x14ac:dyDescent="0.25">
      <c r="A64" s="23" t="s">
        <v>113</v>
      </c>
      <c r="B64" s="2" t="s">
        <v>58</v>
      </c>
      <c r="C64" s="3">
        <v>21</v>
      </c>
      <c r="D64" s="3" t="s">
        <v>122</v>
      </c>
      <c r="E64" s="24">
        <v>600000</v>
      </c>
      <c r="F64" s="7">
        <f t="shared" si="0"/>
        <v>12600000</v>
      </c>
    </row>
    <row r="65" spans="1:6" ht="35.25" customHeight="1" x14ac:dyDescent="0.25">
      <c r="A65" s="23" t="s">
        <v>114</v>
      </c>
      <c r="B65" s="2" t="s">
        <v>59</v>
      </c>
      <c r="C65" s="3">
        <v>1</v>
      </c>
      <c r="D65" s="3" t="s">
        <v>122</v>
      </c>
      <c r="E65" s="24">
        <v>5500000</v>
      </c>
      <c r="F65" s="7">
        <f t="shared" si="0"/>
        <v>5500000</v>
      </c>
    </row>
    <row r="66" spans="1:6" ht="35.25" customHeight="1" x14ac:dyDescent="0.25">
      <c r="A66" s="23" t="s">
        <v>115</v>
      </c>
      <c r="B66" s="2" t="s">
        <v>60</v>
      </c>
      <c r="C66" s="3">
        <v>40</v>
      </c>
      <c r="D66" s="3" t="s">
        <v>122</v>
      </c>
      <c r="E66" s="24">
        <v>1200000</v>
      </c>
      <c r="F66" s="7">
        <f t="shared" si="0"/>
        <v>48000000</v>
      </c>
    </row>
    <row r="67" spans="1:6" ht="35.25" customHeight="1" x14ac:dyDescent="0.25">
      <c r="A67" s="23" t="s">
        <v>116</v>
      </c>
      <c r="B67" s="2" t="s">
        <v>61</v>
      </c>
      <c r="C67" s="3">
        <v>1</v>
      </c>
      <c r="D67" s="3" t="s">
        <v>122</v>
      </c>
      <c r="E67" s="24">
        <v>450000</v>
      </c>
      <c r="F67" s="7">
        <f t="shared" si="0"/>
        <v>450000</v>
      </c>
    </row>
    <row r="68" spans="1:6" ht="35.25" customHeight="1" x14ac:dyDescent="0.25">
      <c r="A68" s="23" t="s">
        <v>117</v>
      </c>
      <c r="B68" s="2" t="s">
        <v>62</v>
      </c>
      <c r="C68" s="3">
        <v>34</v>
      </c>
      <c r="D68" s="3" t="s">
        <v>122</v>
      </c>
      <c r="E68" s="24">
        <v>800000</v>
      </c>
      <c r="F68" s="7">
        <f t="shared" si="0"/>
        <v>27200000</v>
      </c>
    </row>
    <row r="69" spans="1:6" ht="35.25" customHeight="1" x14ac:dyDescent="0.25">
      <c r="A69" s="23" t="s">
        <v>118</v>
      </c>
      <c r="B69" s="2" t="s">
        <v>63</v>
      </c>
      <c r="C69" s="3">
        <v>15</v>
      </c>
      <c r="D69" s="3" t="s">
        <v>122</v>
      </c>
      <c r="E69" s="24">
        <v>515000</v>
      </c>
      <c r="F69" s="7">
        <f t="shared" si="0"/>
        <v>7725000</v>
      </c>
    </row>
    <row r="70" spans="1:6" ht="35.25" customHeight="1" x14ac:dyDescent="0.25">
      <c r="A70" s="8"/>
      <c r="B70" s="9" t="s">
        <v>128</v>
      </c>
      <c r="C70" s="8"/>
      <c r="D70" s="8"/>
      <c r="E70" s="25"/>
      <c r="F70" s="10">
        <f>SUM(F51:F69)</f>
        <v>334285000</v>
      </c>
    </row>
    <row r="71" spans="1:6" ht="35.25" customHeight="1" x14ac:dyDescent="0.25">
      <c r="A71" s="14"/>
      <c r="B71" s="16"/>
      <c r="C71" s="14"/>
      <c r="D71" s="14"/>
      <c r="E71" s="28"/>
      <c r="F71" s="17"/>
    </row>
    <row r="72" spans="1:6" ht="35.25" customHeight="1" x14ac:dyDescent="0.25">
      <c r="A72" s="70" t="s">
        <v>1</v>
      </c>
      <c r="B72" s="70" t="s">
        <v>2</v>
      </c>
      <c r="C72" s="70" t="s">
        <v>0</v>
      </c>
      <c r="D72" s="70" t="s">
        <v>3</v>
      </c>
      <c r="E72" s="29" t="s">
        <v>4</v>
      </c>
      <c r="F72" s="11" t="s">
        <v>124</v>
      </c>
    </row>
    <row r="73" spans="1:6" ht="35.25" customHeight="1" x14ac:dyDescent="0.25">
      <c r="A73" s="69"/>
      <c r="B73" s="69"/>
      <c r="C73" s="69"/>
      <c r="D73" s="69"/>
      <c r="E73" s="30" t="s">
        <v>125</v>
      </c>
      <c r="F73" s="6" t="s">
        <v>125</v>
      </c>
    </row>
    <row r="74" spans="1:6" ht="35.25" customHeight="1" x14ac:dyDescent="0.25">
      <c r="A74" s="23" t="s">
        <v>119</v>
      </c>
      <c r="B74" s="2" t="s">
        <v>64</v>
      </c>
      <c r="C74" s="3">
        <v>5</v>
      </c>
      <c r="D74" s="3" t="s">
        <v>122</v>
      </c>
      <c r="E74" s="24">
        <v>5000000</v>
      </c>
      <c r="F74" s="7">
        <f t="shared" si="0"/>
        <v>25000000</v>
      </c>
    </row>
    <row r="75" spans="1:6" ht="35.25" customHeight="1" x14ac:dyDescent="0.25">
      <c r="A75" s="23" t="s">
        <v>120</v>
      </c>
      <c r="B75" s="2" t="s">
        <v>65</v>
      </c>
      <c r="C75" s="3">
        <v>12</v>
      </c>
      <c r="D75" s="3" t="s">
        <v>122</v>
      </c>
      <c r="E75" s="24">
        <v>12000</v>
      </c>
      <c r="F75" s="7">
        <f t="shared" si="0"/>
        <v>144000</v>
      </c>
    </row>
    <row r="76" spans="1:6" ht="45" customHeight="1" x14ac:dyDescent="0.25">
      <c r="A76" s="23" t="s">
        <v>121</v>
      </c>
      <c r="B76" s="2" t="s">
        <v>66</v>
      </c>
      <c r="C76" s="3">
        <v>7</v>
      </c>
      <c r="D76" s="3" t="s">
        <v>122</v>
      </c>
      <c r="E76" s="24">
        <v>15000000</v>
      </c>
      <c r="F76" s="7">
        <f t="shared" si="0"/>
        <v>105000000</v>
      </c>
    </row>
    <row r="77" spans="1:6" ht="45" customHeight="1" x14ac:dyDescent="0.25">
      <c r="A77" s="3"/>
      <c r="B77" s="9" t="s">
        <v>128</v>
      </c>
      <c r="C77" s="3"/>
      <c r="D77" s="3"/>
      <c r="E77" s="2"/>
      <c r="F77" s="7">
        <f>SUM(F74:F76)</f>
        <v>130144000</v>
      </c>
    </row>
    <row r="78" spans="1:6" ht="45" customHeight="1" x14ac:dyDescent="0.25">
      <c r="A78" s="3"/>
      <c r="B78" s="22" t="s">
        <v>129</v>
      </c>
      <c r="C78" s="3"/>
      <c r="D78" s="3"/>
      <c r="E78" s="2"/>
      <c r="F78" s="7"/>
    </row>
    <row r="79" spans="1:6" ht="30" customHeight="1" x14ac:dyDescent="0.25">
      <c r="A79" s="3"/>
      <c r="B79" s="3" t="s">
        <v>130</v>
      </c>
      <c r="C79" s="3"/>
      <c r="D79" s="3"/>
      <c r="E79" s="2"/>
      <c r="F79" s="7">
        <f>F22</f>
        <v>492209000</v>
      </c>
    </row>
    <row r="80" spans="1:6" ht="30" customHeight="1" x14ac:dyDescent="0.25">
      <c r="A80" s="3"/>
      <c r="B80" s="3" t="s">
        <v>131</v>
      </c>
      <c r="C80" s="3"/>
      <c r="D80" s="3"/>
      <c r="E80" s="2"/>
      <c r="F80" s="7">
        <f>F46</f>
        <v>520068000</v>
      </c>
    </row>
    <row r="81" spans="1:6" ht="30" customHeight="1" x14ac:dyDescent="0.25">
      <c r="A81" s="3"/>
      <c r="B81" s="3" t="s">
        <v>132</v>
      </c>
      <c r="C81" s="3"/>
      <c r="D81" s="3"/>
      <c r="E81" s="2"/>
      <c r="F81" s="7">
        <f>F70</f>
        <v>334285000</v>
      </c>
    </row>
    <row r="82" spans="1:6" ht="30" customHeight="1" x14ac:dyDescent="0.25">
      <c r="A82" s="3"/>
      <c r="B82" s="3" t="s">
        <v>133</v>
      </c>
      <c r="C82" s="3"/>
      <c r="D82" s="3"/>
      <c r="E82" s="2"/>
      <c r="F82" s="7">
        <f>F77</f>
        <v>130144000</v>
      </c>
    </row>
    <row r="83" spans="1:6" ht="45" customHeight="1" x14ac:dyDescent="0.25">
      <c r="A83" s="65" t="s">
        <v>126</v>
      </c>
      <c r="B83" s="66"/>
      <c r="C83" s="66"/>
      <c r="D83" s="66"/>
      <c r="E83" s="67"/>
      <c r="F83" s="7">
        <f>SUM(F79:F82)</f>
        <v>1476706000</v>
      </c>
    </row>
    <row r="84" spans="1:6" ht="34.5" customHeight="1" x14ac:dyDescent="0.25">
      <c r="A84" s="65" t="s">
        <v>127</v>
      </c>
      <c r="B84" s="66"/>
      <c r="C84" s="66"/>
      <c r="D84" s="66"/>
      <c r="E84" s="67"/>
      <c r="F84" s="7">
        <f>F83*7.5%</f>
        <v>110752950</v>
      </c>
    </row>
    <row r="85" spans="1:6" ht="42" customHeight="1" x14ac:dyDescent="0.25">
      <c r="A85" s="65" t="s">
        <v>136</v>
      </c>
      <c r="B85" s="66"/>
      <c r="C85" s="66"/>
      <c r="D85" s="66"/>
      <c r="E85" s="67"/>
      <c r="F85" s="31">
        <f>SUM(F83:F84)-SUM(F83:F84)*6%</f>
        <v>1492211413</v>
      </c>
    </row>
    <row r="86" spans="1:6" ht="25.5" customHeight="1" x14ac:dyDescent="0.25"/>
    <row r="88" spans="1:6" ht="18.75" x14ac:dyDescent="0.25">
      <c r="A88" s="5" t="s">
        <v>134</v>
      </c>
      <c r="B88" s="64" t="s">
        <v>135</v>
      </c>
      <c r="C88" s="64"/>
      <c r="D88" s="64"/>
      <c r="E88" s="64"/>
      <c r="F88" s="64"/>
    </row>
  </sheetData>
  <mergeCells count="20">
    <mergeCell ref="C72:C73"/>
    <mergeCell ref="D72:D73"/>
    <mergeCell ref="A83:E83"/>
    <mergeCell ref="A84:E84"/>
    <mergeCell ref="B88:F88"/>
    <mergeCell ref="A85:E85"/>
    <mergeCell ref="D1:D2"/>
    <mergeCell ref="C1:C2"/>
    <mergeCell ref="B1:B2"/>
    <mergeCell ref="A1:A2"/>
    <mergeCell ref="A26:A27"/>
    <mergeCell ref="B26:B27"/>
    <mergeCell ref="C26:C27"/>
    <mergeCell ref="D26:D27"/>
    <mergeCell ref="A49:A50"/>
    <mergeCell ref="B49:B50"/>
    <mergeCell ref="C49:C50"/>
    <mergeCell ref="D49:D50"/>
    <mergeCell ref="A72:A73"/>
    <mergeCell ref="B72:B73"/>
  </mergeCells>
  <pageMargins left="0.47244094488188981" right="0.23622047244094491" top="0.74803149606299213" bottom="0.74803149606299213" header="0.31496062992125984" footer="0.31496062992125984"/>
  <pageSetup paperSize="9" scale="90" orientation="portrait" r:id="rId1"/>
  <headerFooter>
    <oddHeader>&amp;RFURNITURES/FITTINGS - LOT 2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957DA-F70C-4AF2-B631-771D5D356A0F}">
  <sheetPr>
    <tabColor rgb="FF00B050"/>
  </sheetPr>
  <dimension ref="A1:F88"/>
  <sheetViews>
    <sheetView tabSelected="1" view="pageBreakPreview" zoomScaleNormal="100" zoomScaleSheetLayoutView="100" workbookViewId="0">
      <selection activeCell="C5" sqref="C5"/>
    </sheetView>
  </sheetViews>
  <sheetFormatPr defaultRowHeight="15" x14ac:dyDescent="0.25"/>
  <cols>
    <col min="1" max="1" width="11.7109375" style="47" customWidth="1"/>
    <col min="2" max="2" width="39.7109375" style="62" customWidth="1"/>
    <col min="3" max="4" width="9.140625" style="47"/>
    <col min="5" max="5" width="14.5703125" style="62" customWidth="1"/>
    <col min="6" max="6" width="19.140625" style="62" customWidth="1"/>
    <col min="7" max="16384" width="9.140625" style="33"/>
  </cols>
  <sheetData>
    <row r="1" spans="1:6" ht="16.5" customHeight="1" x14ac:dyDescent="0.25">
      <c r="A1" s="71" t="s">
        <v>1</v>
      </c>
      <c r="B1" s="71" t="s">
        <v>2</v>
      </c>
      <c r="C1" s="71" t="s">
        <v>0</v>
      </c>
      <c r="D1" s="71" t="s">
        <v>3</v>
      </c>
      <c r="E1" s="32" t="s">
        <v>4</v>
      </c>
      <c r="F1" s="32" t="s">
        <v>124</v>
      </c>
    </row>
    <row r="2" spans="1:6" ht="18.75" x14ac:dyDescent="0.25">
      <c r="A2" s="72"/>
      <c r="B2" s="72"/>
      <c r="C2" s="72"/>
      <c r="D2" s="72"/>
      <c r="E2" s="34" t="s">
        <v>125</v>
      </c>
      <c r="F2" s="34" t="s">
        <v>125</v>
      </c>
    </row>
    <row r="3" spans="1:6" ht="35.25" customHeight="1" x14ac:dyDescent="0.25">
      <c r="A3" s="35" t="s">
        <v>5</v>
      </c>
      <c r="B3" s="36" t="s">
        <v>6</v>
      </c>
      <c r="C3" s="35"/>
      <c r="D3" s="35"/>
      <c r="E3" s="37"/>
      <c r="F3" s="38"/>
    </row>
    <row r="4" spans="1:6" ht="35.25" customHeight="1" x14ac:dyDescent="0.25">
      <c r="A4" s="35" t="s">
        <v>8</v>
      </c>
      <c r="B4" s="36" t="s">
        <v>10</v>
      </c>
      <c r="C4" s="35">
        <v>47</v>
      </c>
      <c r="D4" s="35" t="s">
        <v>122</v>
      </c>
      <c r="E4" s="37">
        <v>250000</v>
      </c>
      <c r="F4" s="38">
        <f t="shared" ref="F4:F76" si="0">E4*C4</f>
        <v>11750000</v>
      </c>
    </row>
    <row r="5" spans="1:6" ht="35.25" customHeight="1" x14ac:dyDescent="0.25">
      <c r="A5" s="35" t="s">
        <v>9</v>
      </c>
      <c r="B5" s="36" t="s">
        <v>7</v>
      </c>
      <c r="C5" s="35">
        <v>85</v>
      </c>
      <c r="D5" s="35" t="s">
        <v>122</v>
      </c>
      <c r="E5" s="37">
        <v>150000</v>
      </c>
      <c r="F5" s="38">
        <f t="shared" si="0"/>
        <v>12750000</v>
      </c>
    </row>
    <row r="6" spans="1:6" ht="35.25" customHeight="1" x14ac:dyDescent="0.25">
      <c r="A6" s="35" t="s">
        <v>11</v>
      </c>
      <c r="B6" s="36" t="s">
        <v>12</v>
      </c>
      <c r="C6" s="35">
        <v>120</v>
      </c>
      <c r="D6" s="35" t="s">
        <v>122</v>
      </c>
      <c r="E6" s="37">
        <v>125000</v>
      </c>
      <c r="F6" s="38">
        <f t="shared" si="0"/>
        <v>15000000</v>
      </c>
    </row>
    <row r="7" spans="1:6" ht="35.25" customHeight="1" x14ac:dyDescent="0.25">
      <c r="A7" s="35" t="s">
        <v>67</v>
      </c>
      <c r="B7" s="36" t="s">
        <v>13</v>
      </c>
      <c r="C7" s="35">
        <v>11</v>
      </c>
      <c r="D7" s="35" t="s">
        <v>122</v>
      </c>
      <c r="E7" s="37">
        <v>150000</v>
      </c>
      <c r="F7" s="38">
        <f t="shared" si="0"/>
        <v>1650000</v>
      </c>
    </row>
    <row r="8" spans="1:6" ht="35.25" customHeight="1" x14ac:dyDescent="0.25">
      <c r="A8" s="35" t="s">
        <v>68</v>
      </c>
      <c r="B8" s="36" t="s">
        <v>14</v>
      </c>
      <c r="C8" s="35"/>
      <c r="D8" s="35"/>
      <c r="E8" s="37"/>
      <c r="F8" s="38"/>
    </row>
    <row r="9" spans="1:6" ht="35.25" customHeight="1" x14ac:dyDescent="0.25">
      <c r="A9" s="63" t="s">
        <v>69</v>
      </c>
      <c r="B9" s="36" t="s">
        <v>15</v>
      </c>
      <c r="C9" s="35">
        <v>36</v>
      </c>
      <c r="D9" s="35" t="s">
        <v>122</v>
      </c>
      <c r="E9" s="37">
        <v>125000</v>
      </c>
      <c r="F9" s="38">
        <f t="shared" si="0"/>
        <v>4500000</v>
      </c>
    </row>
    <row r="10" spans="1:6" ht="35.25" customHeight="1" x14ac:dyDescent="0.25">
      <c r="A10" s="35" t="s">
        <v>70</v>
      </c>
      <c r="B10" s="36" t="s">
        <v>16</v>
      </c>
      <c r="C10" s="35">
        <v>3</v>
      </c>
      <c r="D10" s="35" t="s">
        <v>122</v>
      </c>
      <c r="E10" s="37">
        <v>750000</v>
      </c>
      <c r="F10" s="38">
        <f t="shared" si="0"/>
        <v>2250000</v>
      </c>
    </row>
    <row r="11" spans="1:6" ht="35.25" customHeight="1" x14ac:dyDescent="0.25">
      <c r="A11" s="35" t="s">
        <v>71</v>
      </c>
      <c r="B11" s="36" t="s">
        <v>17</v>
      </c>
      <c r="C11" s="35">
        <v>86</v>
      </c>
      <c r="D11" s="35" t="s">
        <v>122</v>
      </c>
      <c r="E11" s="37">
        <v>500000</v>
      </c>
      <c r="F11" s="38">
        <f t="shared" si="0"/>
        <v>43000000</v>
      </c>
    </row>
    <row r="12" spans="1:6" ht="35.25" customHeight="1" x14ac:dyDescent="0.25">
      <c r="A12" s="35" t="s">
        <v>72</v>
      </c>
      <c r="B12" s="36" t="s">
        <v>18</v>
      </c>
      <c r="C12" s="35">
        <v>17</v>
      </c>
      <c r="D12" s="35" t="s">
        <v>122</v>
      </c>
      <c r="E12" s="37">
        <v>280000</v>
      </c>
      <c r="F12" s="38">
        <f t="shared" si="0"/>
        <v>4760000</v>
      </c>
    </row>
    <row r="13" spans="1:6" ht="35.25" customHeight="1" x14ac:dyDescent="0.25">
      <c r="A13" s="35" t="s">
        <v>73</v>
      </c>
      <c r="B13" s="36" t="s">
        <v>19</v>
      </c>
      <c r="C13" s="35">
        <v>3</v>
      </c>
      <c r="D13" s="35" t="s">
        <v>122</v>
      </c>
      <c r="E13" s="37">
        <v>235000</v>
      </c>
      <c r="F13" s="38">
        <f t="shared" si="0"/>
        <v>705000</v>
      </c>
    </row>
    <row r="14" spans="1:6" ht="35.25" customHeight="1" x14ac:dyDescent="0.25">
      <c r="A14" s="35" t="s">
        <v>74</v>
      </c>
      <c r="B14" s="36" t="s">
        <v>18</v>
      </c>
      <c r="C14" s="35">
        <v>56</v>
      </c>
      <c r="D14" s="35" t="s">
        <v>122</v>
      </c>
      <c r="E14" s="37">
        <v>280000</v>
      </c>
      <c r="F14" s="38">
        <f t="shared" si="0"/>
        <v>15680000</v>
      </c>
    </row>
    <row r="15" spans="1:6" ht="35.25" customHeight="1" x14ac:dyDescent="0.25">
      <c r="A15" s="35" t="s">
        <v>75</v>
      </c>
      <c r="B15" s="36" t="s">
        <v>20</v>
      </c>
      <c r="C15" s="35">
        <v>12</v>
      </c>
      <c r="D15" s="35" t="s">
        <v>122</v>
      </c>
      <c r="E15" s="37">
        <v>335000</v>
      </c>
      <c r="F15" s="38">
        <f t="shared" si="0"/>
        <v>4020000</v>
      </c>
    </row>
    <row r="16" spans="1:6" ht="35.25" customHeight="1" x14ac:dyDescent="0.25">
      <c r="A16" s="35" t="s">
        <v>76</v>
      </c>
      <c r="B16" s="36" t="s">
        <v>21</v>
      </c>
      <c r="C16" s="35">
        <v>12</v>
      </c>
      <c r="D16" s="35" t="s">
        <v>122</v>
      </c>
      <c r="E16" s="37">
        <v>48000</v>
      </c>
      <c r="F16" s="38">
        <f t="shared" si="0"/>
        <v>576000</v>
      </c>
    </row>
    <row r="17" spans="1:6" ht="35.25" customHeight="1" x14ac:dyDescent="0.25">
      <c r="A17" s="35" t="s">
        <v>77</v>
      </c>
      <c r="B17" s="36" t="s">
        <v>22</v>
      </c>
      <c r="C17" s="35">
        <v>1</v>
      </c>
      <c r="D17" s="35" t="s">
        <v>122</v>
      </c>
      <c r="E17" s="37">
        <v>1180000</v>
      </c>
      <c r="F17" s="38">
        <f t="shared" si="0"/>
        <v>1180000</v>
      </c>
    </row>
    <row r="18" spans="1:6" ht="35.25" customHeight="1" x14ac:dyDescent="0.25">
      <c r="A18" s="35" t="s">
        <v>78</v>
      </c>
      <c r="B18" s="36" t="s">
        <v>23</v>
      </c>
      <c r="C18" s="35">
        <v>6</v>
      </c>
      <c r="D18" s="35" t="s">
        <v>122</v>
      </c>
      <c r="E18" s="37">
        <v>7000</v>
      </c>
      <c r="F18" s="38">
        <f t="shared" si="0"/>
        <v>42000</v>
      </c>
    </row>
    <row r="19" spans="1:6" ht="35.25" customHeight="1" x14ac:dyDescent="0.25">
      <c r="A19" s="35" t="s">
        <v>79</v>
      </c>
      <c r="B19" s="36" t="s">
        <v>24</v>
      </c>
      <c r="C19" s="35">
        <v>3</v>
      </c>
      <c r="D19" s="35" t="s">
        <v>122</v>
      </c>
      <c r="E19" s="37">
        <v>10000</v>
      </c>
      <c r="F19" s="38">
        <f t="shared" si="0"/>
        <v>30000</v>
      </c>
    </row>
    <row r="20" spans="1:6" ht="35.25" customHeight="1" x14ac:dyDescent="0.25">
      <c r="A20" s="35" t="s">
        <v>80</v>
      </c>
      <c r="B20" s="36" t="s">
        <v>25</v>
      </c>
      <c r="C20" s="35">
        <v>3</v>
      </c>
      <c r="D20" s="35" t="s">
        <v>122</v>
      </c>
      <c r="E20" s="37">
        <v>95000</v>
      </c>
      <c r="F20" s="38">
        <f t="shared" si="0"/>
        <v>285000</v>
      </c>
    </row>
    <row r="21" spans="1:6" ht="35.25" customHeight="1" x14ac:dyDescent="0.25">
      <c r="A21" s="35" t="s">
        <v>81</v>
      </c>
      <c r="B21" s="36" t="s">
        <v>26</v>
      </c>
      <c r="C21" s="35">
        <v>44</v>
      </c>
      <c r="D21" s="35" t="s">
        <v>122</v>
      </c>
      <c r="E21" s="37">
        <v>320000</v>
      </c>
      <c r="F21" s="38">
        <f t="shared" si="0"/>
        <v>14080000</v>
      </c>
    </row>
    <row r="22" spans="1:6" ht="35.25" customHeight="1" x14ac:dyDescent="0.25">
      <c r="A22" s="39"/>
      <c r="B22" s="40" t="s">
        <v>128</v>
      </c>
      <c r="C22" s="39"/>
      <c r="D22" s="39"/>
      <c r="E22" s="41"/>
      <c r="F22" s="42">
        <f>SUM(F3:F21)</f>
        <v>132258000</v>
      </c>
    </row>
    <row r="23" spans="1:6" ht="35.25" customHeight="1" x14ac:dyDescent="0.25">
      <c r="A23" s="43"/>
      <c r="B23" s="44"/>
      <c r="C23" s="43"/>
      <c r="D23" s="43"/>
      <c r="E23" s="45"/>
      <c r="F23" s="46"/>
    </row>
    <row r="24" spans="1:6" ht="35.25" customHeight="1" x14ac:dyDescent="0.25">
      <c r="B24" s="48"/>
      <c r="E24" s="49"/>
      <c r="F24" s="50"/>
    </row>
    <row r="25" spans="1:6" ht="35.25" customHeight="1" x14ac:dyDescent="0.25">
      <c r="A25" s="51"/>
      <c r="B25" s="52"/>
      <c r="C25" s="51"/>
      <c r="D25" s="51"/>
      <c r="E25" s="53"/>
      <c r="F25" s="54"/>
    </row>
    <row r="26" spans="1:6" ht="35.25" customHeight="1" x14ac:dyDescent="0.25">
      <c r="A26" s="73" t="s">
        <v>1</v>
      </c>
      <c r="B26" s="73" t="s">
        <v>2</v>
      </c>
      <c r="C26" s="73" t="s">
        <v>0</v>
      </c>
      <c r="D26" s="73" t="s">
        <v>3</v>
      </c>
      <c r="E26" s="55" t="s">
        <v>4</v>
      </c>
      <c r="F26" s="56" t="s">
        <v>124</v>
      </c>
    </row>
    <row r="27" spans="1:6" ht="35.25" customHeight="1" x14ac:dyDescent="0.25">
      <c r="A27" s="72"/>
      <c r="B27" s="72"/>
      <c r="C27" s="72"/>
      <c r="D27" s="72"/>
      <c r="E27" s="57" t="s">
        <v>125</v>
      </c>
      <c r="F27" s="34" t="s">
        <v>125</v>
      </c>
    </row>
    <row r="28" spans="1:6" ht="35.25" customHeight="1" x14ac:dyDescent="0.25">
      <c r="A28" s="35" t="s">
        <v>82</v>
      </c>
      <c r="B28" s="36" t="s">
        <v>27</v>
      </c>
      <c r="C28" s="35">
        <v>37</v>
      </c>
      <c r="D28" s="35" t="s">
        <v>122</v>
      </c>
      <c r="E28" s="37">
        <v>16000</v>
      </c>
      <c r="F28" s="38">
        <f t="shared" si="0"/>
        <v>592000</v>
      </c>
    </row>
    <row r="29" spans="1:6" ht="35.25" customHeight="1" x14ac:dyDescent="0.25">
      <c r="A29" s="35" t="s">
        <v>83</v>
      </c>
      <c r="B29" s="36" t="s">
        <v>28</v>
      </c>
      <c r="C29" s="35">
        <v>3</v>
      </c>
      <c r="D29" s="35" t="s">
        <v>122</v>
      </c>
      <c r="E29" s="37">
        <v>3500000</v>
      </c>
      <c r="F29" s="38">
        <f t="shared" si="0"/>
        <v>10500000</v>
      </c>
    </row>
    <row r="30" spans="1:6" ht="35.25" customHeight="1" x14ac:dyDescent="0.25">
      <c r="A30" s="35" t="s">
        <v>84</v>
      </c>
      <c r="B30" s="36" t="s">
        <v>29</v>
      </c>
      <c r="C30" s="35">
        <v>41</v>
      </c>
      <c r="D30" s="35" t="s">
        <v>122</v>
      </c>
      <c r="E30" s="37">
        <v>250000</v>
      </c>
      <c r="F30" s="38">
        <f t="shared" si="0"/>
        <v>10250000</v>
      </c>
    </row>
    <row r="31" spans="1:6" ht="35.25" customHeight="1" x14ac:dyDescent="0.25">
      <c r="A31" s="35" t="s">
        <v>85</v>
      </c>
      <c r="B31" s="36" t="s">
        <v>30</v>
      </c>
      <c r="C31" s="35"/>
      <c r="D31" s="35"/>
      <c r="E31" s="37"/>
      <c r="F31" s="38"/>
    </row>
    <row r="32" spans="1:6" ht="35.25" customHeight="1" x14ac:dyDescent="0.25">
      <c r="A32" s="35" t="s">
        <v>86</v>
      </c>
      <c r="B32" s="36" t="s">
        <v>31</v>
      </c>
      <c r="C32" s="35"/>
      <c r="D32" s="35"/>
      <c r="E32" s="37"/>
      <c r="F32" s="38"/>
    </row>
    <row r="33" spans="1:6" ht="35.25" customHeight="1" x14ac:dyDescent="0.25">
      <c r="A33" s="63" t="s">
        <v>87</v>
      </c>
      <c r="B33" s="36" t="s">
        <v>32</v>
      </c>
      <c r="C33" s="35">
        <v>177</v>
      </c>
      <c r="D33" s="35" t="s">
        <v>122</v>
      </c>
      <c r="E33" s="37">
        <v>29500</v>
      </c>
      <c r="F33" s="38">
        <f t="shared" si="0"/>
        <v>5221500</v>
      </c>
    </row>
    <row r="34" spans="1:6" ht="35.25" customHeight="1" x14ac:dyDescent="0.25">
      <c r="A34" s="35" t="s">
        <v>88</v>
      </c>
      <c r="B34" s="36" t="s">
        <v>33</v>
      </c>
      <c r="C34" s="35">
        <v>16</v>
      </c>
      <c r="D34" s="35" t="s">
        <v>122</v>
      </c>
      <c r="E34" s="37">
        <v>3750000</v>
      </c>
      <c r="F34" s="38">
        <f t="shared" si="0"/>
        <v>60000000</v>
      </c>
    </row>
    <row r="35" spans="1:6" ht="35.25" customHeight="1" x14ac:dyDescent="0.25">
      <c r="A35" s="35" t="s">
        <v>89</v>
      </c>
      <c r="B35" s="36" t="s">
        <v>34</v>
      </c>
      <c r="C35" s="35"/>
      <c r="D35" s="35"/>
      <c r="E35" s="37"/>
      <c r="F35" s="38"/>
    </row>
    <row r="36" spans="1:6" ht="35.25" customHeight="1" x14ac:dyDescent="0.25">
      <c r="A36" s="35" t="s">
        <v>90</v>
      </c>
      <c r="B36" s="36" t="s">
        <v>35</v>
      </c>
      <c r="C36" s="35"/>
      <c r="D36" s="35"/>
      <c r="E36" s="37"/>
      <c r="F36" s="38"/>
    </row>
    <row r="37" spans="1:6" ht="35.25" customHeight="1" x14ac:dyDescent="0.25">
      <c r="A37" s="35" t="s">
        <v>91</v>
      </c>
      <c r="B37" s="36" t="s">
        <v>36</v>
      </c>
      <c r="C37" s="35">
        <v>1</v>
      </c>
      <c r="D37" s="35" t="s">
        <v>122</v>
      </c>
      <c r="E37" s="37">
        <v>1250000</v>
      </c>
      <c r="F37" s="38">
        <f t="shared" si="0"/>
        <v>1250000</v>
      </c>
    </row>
    <row r="38" spans="1:6" ht="35.25" customHeight="1" x14ac:dyDescent="0.25">
      <c r="A38" s="35" t="s">
        <v>92</v>
      </c>
      <c r="B38" s="36" t="s">
        <v>37</v>
      </c>
      <c r="C38" s="35">
        <v>13</v>
      </c>
      <c r="D38" s="35" t="s">
        <v>122</v>
      </c>
      <c r="E38" s="37">
        <v>420000</v>
      </c>
      <c r="F38" s="38">
        <f t="shared" si="0"/>
        <v>5460000</v>
      </c>
    </row>
    <row r="39" spans="1:6" ht="35.25" customHeight="1" x14ac:dyDescent="0.25">
      <c r="A39" s="35" t="s">
        <v>93</v>
      </c>
      <c r="B39" s="36" t="s">
        <v>38</v>
      </c>
      <c r="C39" s="35">
        <v>12</v>
      </c>
      <c r="D39" s="35" t="s">
        <v>122</v>
      </c>
      <c r="E39" s="37">
        <v>500000</v>
      </c>
      <c r="F39" s="38">
        <f t="shared" si="0"/>
        <v>6000000</v>
      </c>
    </row>
    <row r="40" spans="1:6" ht="35.25" customHeight="1" x14ac:dyDescent="0.25">
      <c r="A40" s="35" t="s">
        <v>94</v>
      </c>
      <c r="B40" s="36" t="s">
        <v>39</v>
      </c>
      <c r="C40" s="35"/>
      <c r="D40" s="35"/>
      <c r="E40" s="37"/>
      <c r="F40" s="38"/>
    </row>
    <row r="41" spans="1:6" ht="35.25" customHeight="1" x14ac:dyDescent="0.25">
      <c r="A41" s="35" t="s">
        <v>95</v>
      </c>
      <c r="B41" s="36" t="s">
        <v>40</v>
      </c>
      <c r="C41" s="35"/>
      <c r="D41" s="35"/>
      <c r="E41" s="37"/>
      <c r="F41" s="38"/>
    </row>
    <row r="42" spans="1:6" ht="35.25" customHeight="1" x14ac:dyDescent="0.25">
      <c r="A42" s="35" t="s">
        <v>96</v>
      </c>
      <c r="B42" s="36" t="s">
        <v>41</v>
      </c>
      <c r="C42" s="35">
        <v>84</v>
      </c>
      <c r="D42" s="35" t="s">
        <v>122</v>
      </c>
      <c r="E42" s="37">
        <v>750000</v>
      </c>
      <c r="F42" s="38">
        <f t="shared" si="0"/>
        <v>63000000</v>
      </c>
    </row>
    <row r="43" spans="1:6" ht="35.25" customHeight="1" x14ac:dyDescent="0.25">
      <c r="A43" s="35" t="s">
        <v>97</v>
      </c>
      <c r="B43" s="36" t="s">
        <v>42</v>
      </c>
      <c r="C43" s="35"/>
      <c r="D43" s="35"/>
      <c r="E43" s="37"/>
      <c r="F43" s="38"/>
    </row>
    <row r="44" spans="1:6" ht="35.25" customHeight="1" x14ac:dyDescent="0.25">
      <c r="A44" s="35" t="s">
        <v>98</v>
      </c>
      <c r="B44" s="36" t="s">
        <v>43</v>
      </c>
      <c r="C44" s="35">
        <v>1</v>
      </c>
      <c r="D44" s="35" t="s">
        <v>122</v>
      </c>
      <c r="E44" s="37">
        <v>350000</v>
      </c>
      <c r="F44" s="38">
        <f t="shared" si="0"/>
        <v>350000</v>
      </c>
    </row>
    <row r="45" spans="1:6" ht="35.25" customHeight="1" x14ac:dyDescent="0.25">
      <c r="A45" s="35" t="s">
        <v>137</v>
      </c>
      <c r="B45" s="36" t="s">
        <v>44</v>
      </c>
      <c r="C45" s="35">
        <v>4</v>
      </c>
      <c r="D45" s="35" t="s">
        <v>122</v>
      </c>
      <c r="E45" s="37">
        <v>200000</v>
      </c>
      <c r="F45" s="38">
        <f t="shared" si="0"/>
        <v>800000</v>
      </c>
    </row>
    <row r="46" spans="1:6" ht="35.25" customHeight="1" x14ac:dyDescent="0.25">
      <c r="A46" s="39"/>
      <c r="B46" s="40" t="s">
        <v>128</v>
      </c>
      <c r="C46" s="39"/>
      <c r="D46" s="39"/>
      <c r="E46" s="41"/>
      <c r="F46" s="42">
        <f>SUM(F28:F45)</f>
        <v>163423500</v>
      </c>
    </row>
    <row r="47" spans="1:6" ht="35.25" customHeight="1" x14ac:dyDescent="0.25">
      <c r="A47" s="43"/>
      <c r="B47" s="58"/>
      <c r="C47" s="43"/>
      <c r="D47" s="43"/>
      <c r="E47" s="45"/>
      <c r="F47" s="46"/>
    </row>
    <row r="48" spans="1:6" ht="35.25" customHeight="1" x14ac:dyDescent="0.25">
      <c r="A48" s="51"/>
      <c r="B48" s="59"/>
      <c r="C48" s="51"/>
      <c r="D48" s="51"/>
      <c r="E48" s="53"/>
      <c r="F48" s="54"/>
    </row>
    <row r="49" spans="1:6" ht="35.25" customHeight="1" x14ac:dyDescent="0.25">
      <c r="A49" s="73" t="s">
        <v>1</v>
      </c>
      <c r="B49" s="73" t="s">
        <v>2</v>
      </c>
      <c r="C49" s="73" t="s">
        <v>0</v>
      </c>
      <c r="D49" s="73" t="s">
        <v>3</v>
      </c>
      <c r="E49" s="55" t="s">
        <v>4</v>
      </c>
      <c r="F49" s="56" t="s">
        <v>124</v>
      </c>
    </row>
    <row r="50" spans="1:6" ht="35.25" customHeight="1" x14ac:dyDescent="0.25">
      <c r="A50" s="72"/>
      <c r="B50" s="72"/>
      <c r="C50" s="72"/>
      <c r="D50" s="72"/>
      <c r="E50" s="57" t="s">
        <v>125</v>
      </c>
      <c r="F50" s="34" t="s">
        <v>125</v>
      </c>
    </row>
    <row r="51" spans="1:6" ht="35.25" customHeight="1" x14ac:dyDescent="0.25">
      <c r="A51" s="35" t="s">
        <v>100</v>
      </c>
      <c r="B51" s="36" t="s">
        <v>45</v>
      </c>
      <c r="C51" s="35">
        <v>53</v>
      </c>
      <c r="D51" s="35" t="s">
        <v>122</v>
      </c>
      <c r="E51" s="37">
        <v>180000</v>
      </c>
      <c r="F51" s="38">
        <f t="shared" si="0"/>
        <v>9540000</v>
      </c>
    </row>
    <row r="52" spans="1:6" ht="35.25" customHeight="1" x14ac:dyDescent="0.25">
      <c r="A52" s="35" t="s">
        <v>101</v>
      </c>
      <c r="B52" s="36" t="s">
        <v>46</v>
      </c>
      <c r="C52" s="35"/>
      <c r="D52" s="35"/>
      <c r="E52" s="37"/>
      <c r="F52" s="38"/>
    </row>
    <row r="53" spans="1:6" ht="35.25" customHeight="1" x14ac:dyDescent="0.25">
      <c r="A53" s="35" t="s">
        <v>102</v>
      </c>
      <c r="B53" s="36" t="s">
        <v>47</v>
      </c>
      <c r="C53" s="35"/>
      <c r="D53" s="35"/>
      <c r="E53" s="37"/>
      <c r="F53" s="38"/>
    </row>
    <row r="54" spans="1:6" ht="35.25" customHeight="1" x14ac:dyDescent="0.25">
      <c r="A54" s="35" t="s">
        <v>103</v>
      </c>
      <c r="B54" s="36" t="s">
        <v>48</v>
      </c>
      <c r="C54" s="35"/>
      <c r="D54" s="35"/>
      <c r="E54" s="37"/>
      <c r="F54" s="38"/>
    </row>
    <row r="55" spans="1:6" ht="35.25" customHeight="1" x14ac:dyDescent="0.25">
      <c r="A55" s="35" t="s">
        <v>104</v>
      </c>
      <c r="B55" s="36" t="s">
        <v>49</v>
      </c>
      <c r="C55" s="35"/>
      <c r="D55" s="35"/>
      <c r="E55" s="37"/>
      <c r="F55" s="38"/>
    </row>
    <row r="56" spans="1:6" ht="35.25" customHeight="1" x14ac:dyDescent="0.25">
      <c r="A56" s="35" t="s">
        <v>105</v>
      </c>
      <c r="B56" s="36" t="s">
        <v>50</v>
      </c>
      <c r="C56" s="35">
        <v>2</v>
      </c>
      <c r="D56" s="35" t="s">
        <v>122</v>
      </c>
      <c r="E56" s="37">
        <v>3600000</v>
      </c>
      <c r="F56" s="38">
        <f t="shared" si="0"/>
        <v>7200000</v>
      </c>
    </row>
    <row r="57" spans="1:6" ht="35.25" customHeight="1" x14ac:dyDescent="0.25">
      <c r="A57" s="35" t="s">
        <v>106</v>
      </c>
      <c r="B57" s="36" t="s">
        <v>51</v>
      </c>
      <c r="C57" s="35"/>
      <c r="D57" s="35"/>
      <c r="E57" s="37"/>
      <c r="F57" s="38"/>
    </row>
    <row r="58" spans="1:6" ht="35.25" customHeight="1" x14ac:dyDescent="0.25">
      <c r="A58" s="35" t="s">
        <v>107</v>
      </c>
      <c r="B58" s="36" t="s">
        <v>52</v>
      </c>
      <c r="C58" s="35"/>
      <c r="D58" s="35"/>
      <c r="E58" s="37"/>
      <c r="F58" s="38"/>
    </row>
    <row r="59" spans="1:6" ht="35.25" customHeight="1" x14ac:dyDescent="0.25">
      <c r="A59" s="35" t="s">
        <v>108</v>
      </c>
      <c r="B59" s="36" t="s">
        <v>53</v>
      </c>
      <c r="C59" s="35">
        <v>71</v>
      </c>
      <c r="D59" s="35" t="s">
        <v>122</v>
      </c>
      <c r="E59" s="37">
        <v>300000</v>
      </c>
      <c r="F59" s="38">
        <f t="shared" si="0"/>
        <v>21300000</v>
      </c>
    </row>
    <row r="60" spans="1:6" ht="35.25" customHeight="1" x14ac:dyDescent="0.25">
      <c r="A60" s="35" t="s">
        <v>109</v>
      </c>
      <c r="B60" s="36" t="s">
        <v>54</v>
      </c>
      <c r="C60" s="35">
        <v>17</v>
      </c>
      <c r="D60" s="35" t="s">
        <v>122</v>
      </c>
      <c r="E60" s="37">
        <v>180000</v>
      </c>
      <c r="F60" s="38">
        <f t="shared" si="0"/>
        <v>3060000</v>
      </c>
    </row>
    <row r="61" spans="1:6" ht="35.25" customHeight="1" x14ac:dyDescent="0.25">
      <c r="A61" s="35" t="s">
        <v>110</v>
      </c>
      <c r="B61" s="36" t="s">
        <v>55</v>
      </c>
      <c r="C61" s="35">
        <v>1</v>
      </c>
      <c r="D61" s="35" t="s">
        <v>122</v>
      </c>
      <c r="E61" s="37">
        <v>200000</v>
      </c>
      <c r="F61" s="38">
        <f t="shared" si="0"/>
        <v>200000</v>
      </c>
    </row>
    <row r="62" spans="1:6" ht="35.25" customHeight="1" x14ac:dyDescent="0.25">
      <c r="A62" s="35" t="s">
        <v>111</v>
      </c>
      <c r="B62" s="36" t="s">
        <v>56</v>
      </c>
      <c r="C62" s="35">
        <v>6</v>
      </c>
      <c r="D62" s="35" t="s">
        <v>122</v>
      </c>
      <c r="E62" s="37">
        <v>1400000</v>
      </c>
      <c r="F62" s="38">
        <f t="shared" si="0"/>
        <v>8400000</v>
      </c>
    </row>
    <row r="63" spans="1:6" ht="35.25" customHeight="1" x14ac:dyDescent="0.25">
      <c r="A63" s="35" t="s">
        <v>112</v>
      </c>
      <c r="B63" s="36" t="s">
        <v>57</v>
      </c>
      <c r="C63" s="35"/>
      <c r="D63" s="35"/>
      <c r="E63" s="37"/>
      <c r="F63" s="38"/>
    </row>
    <row r="64" spans="1:6" ht="35.25" customHeight="1" x14ac:dyDescent="0.25">
      <c r="A64" s="35" t="s">
        <v>113</v>
      </c>
      <c r="B64" s="36" t="s">
        <v>58</v>
      </c>
      <c r="C64" s="35">
        <v>1</v>
      </c>
      <c r="D64" s="35" t="s">
        <v>122</v>
      </c>
      <c r="E64" s="37">
        <v>600000</v>
      </c>
      <c r="F64" s="38">
        <f t="shared" si="0"/>
        <v>600000</v>
      </c>
    </row>
    <row r="65" spans="1:6" ht="35.25" customHeight="1" x14ac:dyDescent="0.25">
      <c r="A65" s="35" t="s">
        <v>114</v>
      </c>
      <c r="B65" s="36" t="s">
        <v>59</v>
      </c>
      <c r="C65" s="35"/>
      <c r="D65" s="35"/>
      <c r="E65" s="37"/>
      <c r="F65" s="38"/>
    </row>
    <row r="66" spans="1:6" ht="35.25" customHeight="1" x14ac:dyDescent="0.25">
      <c r="A66" s="35" t="s">
        <v>115</v>
      </c>
      <c r="B66" s="36" t="s">
        <v>60</v>
      </c>
      <c r="C66" s="35">
        <v>8</v>
      </c>
      <c r="D66" s="35" t="s">
        <v>122</v>
      </c>
      <c r="E66" s="37">
        <v>1200000</v>
      </c>
      <c r="F66" s="38">
        <f t="shared" ref="F66" si="1">E66*C66</f>
        <v>9600000</v>
      </c>
    </row>
    <row r="67" spans="1:6" ht="35.25" customHeight="1" x14ac:dyDescent="0.25">
      <c r="A67" s="35" t="s">
        <v>116</v>
      </c>
      <c r="B67" s="36" t="s">
        <v>61</v>
      </c>
      <c r="C67" s="35"/>
      <c r="D67" s="35"/>
      <c r="E67" s="37"/>
      <c r="F67" s="38"/>
    </row>
    <row r="68" spans="1:6" ht="35.25" customHeight="1" x14ac:dyDescent="0.25">
      <c r="A68" s="35" t="s">
        <v>117</v>
      </c>
      <c r="B68" s="36" t="s">
        <v>62</v>
      </c>
      <c r="C68" s="35">
        <v>6</v>
      </c>
      <c r="D68" s="35" t="s">
        <v>122</v>
      </c>
      <c r="E68" s="37">
        <v>800000</v>
      </c>
      <c r="F68" s="38">
        <f t="shared" ref="F68" si="2">E68*C68</f>
        <v>4800000</v>
      </c>
    </row>
    <row r="69" spans="1:6" ht="35.25" customHeight="1" x14ac:dyDescent="0.25">
      <c r="A69" s="35" t="s">
        <v>118</v>
      </c>
      <c r="B69" s="36" t="s">
        <v>63</v>
      </c>
      <c r="C69" s="35"/>
      <c r="D69" s="35"/>
      <c r="E69" s="37"/>
      <c r="F69" s="38"/>
    </row>
    <row r="70" spans="1:6" ht="35.25" customHeight="1" x14ac:dyDescent="0.25">
      <c r="A70" s="39"/>
      <c r="B70" s="40" t="s">
        <v>128</v>
      </c>
      <c r="C70" s="39"/>
      <c r="D70" s="39"/>
      <c r="E70" s="41"/>
      <c r="F70" s="42">
        <f>SUM(F51:F69)</f>
        <v>64700000</v>
      </c>
    </row>
    <row r="71" spans="1:6" ht="35.25" customHeight="1" x14ac:dyDescent="0.25">
      <c r="A71" s="51"/>
      <c r="B71" s="59"/>
      <c r="C71" s="51"/>
      <c r="D71" s="51"/>
      <c r="E71" s="53"/>
      <c r="F71" s="54"/>
    </row>
    <row r="72" spans="1:6" ht="35.25" customHeight="1" x14ac:dyDescent="0.25">
      <c r="A72" s="73" t="s">
        <v>1</v>
      </c>
      <c r="B72" s="73" t="s">
        <v>2</v>
      </c>
      <c r="C72" s="73" t="s">
        <v>0</v>
      </c>
      <c r="D72" s="73" t="s">
        <v>3</v>
      </c>
      <c r="E72" s="55" t="s">
        <v>4</v>
      </c>
      <c r="F72" s="56" t="s">
        <v>124</v>
      </c>
    </row>
    <row r="73" spans="1:6" ht="35.25" customHeight="1" x14ac:dyDescent="0.25">
      <c r="A73" s="72"/>
      <c r="B73" s="72"/>
      <c r="C73" s="72"/>
      <c r="D73" s="72"/>
      <c r="E73" s="57" t="s">
        <v>125</v>
      </c>
      <c r="F73" s="34" t="s">
        <v>125</v>
      </c>
    </row>
    <row r="74" spans="1:6" ht="35.25" customHeight="1" x14ac:dyDescent="0.25">
      <c r="A74" s="35" t="s">
        <v>119</v>
      </c>
      <c r="B74" s="36" t="s">
        <v>64</v>
      </c>
      <c r="C74" s="35"/>
      <c r="D74" s="35"/>
      <c r="E74" s="37"/>
      <c r="F74" s="38"/>
    </row>
    <row r="75" spans="1:6" ht="35.25" customHeight="1" x14ac:dyDescent="0.25">
      <c r="A75" s="35" t="s">
        <v>120</v>
      </c>
      <c r="B75" s="36" t="s">
        <v>65</v>
      </c>
      <c r="C75" s="35">
        <v>6</v>
      </c>
      <c r="D75" s="35" t="s">
        <v>122</v>
      </c>
      <c r="E75" s="37">
        <v>12000</v>
      </c>
      <c r="F75" s="38">
        <f t="shared" si="0"/>
        <v>72000</v>
      </c>
    </row>
    <row r="76" spans="1:6" ht="45" customHeight="1" x14ac:dyDescent="0.25">
      <c r="A76" s="35" t="s">
        <v>121</v>
      </c>
      <c r="B76" s="36" t="s">
        <v>66</v>
      </c>
      <c r="C76" s="35">
        <v>3</v>
      </c>
      <c r="D76" s="35" t="s">
        <v>122</v>
      </c>
      <c r="E76" s="37">
        <v>15000000</v>
      </c>
      <c r="F76" s="38">
        <f t="shared" si="0"/>
        <v>45000000</v>
      </c>
    </row>
    <row r="77" spans="1:6" ht="45" customHeight="1" x14ac:dyDescent="0.25">
      <c r="A77" s="35"/>
      <c r="B77" s="40" t="s">
        <v>128</v>
      </c>
      <c r="C77" s="35"/>
      <c r="D77" s="35"/>
      <c r="E77" s="36"/>
      <c r="F77" s="38">
        <f>SUM(F74:F76)</f>
        <v>45072000</v>
      </c>
    </row>
    <row r="78" spans="1:6" ht="45" customHeight="1" x14ac:dyDescent="0.25">
      <c r="A78" s="35"/>
      <c r="B78" s="60" t="s">
        <v>129</v>
      </c>
      <c r="C78" s="35"/>
      <c r="D78" s="35"/>
      <c r="E78" s="36"/>
      <c r="F78" s="38"/>
    </row>
    <row r="79" spans="1:6" ht="30" customHeight="1" x14ac:dyDescent="0.25">
      <c r="A79" s="35"/>
      <c r="B79" s="35" t="s">
        <v>130</v>
      </c>
      <c r="C79" s="35"/>
      <c r="D79" s="35"/>
      <c r="E79" s="36"/>
      <c r="F79" s="38">
        <f>F22</f>
        <v>132258000</v>
      </c>
    </row>
    <row r="80" spans="1:6" ht="30" customHeight="1" x14ac:dyDescent="0.25">
      <c r="A80" s="35"/>
      <c r="B80" s="35" t="s">
        <v>131</v>
      </c>
      <c r="C80" s="35"/>
      <c r="D80" s="35"/>
      <c r="E80" s="36"/>
      <c r="F80" s="38">
        <f>F46</f>
        <v>163423500</v>
      </c>
    </row>
    <row r="81" spans="1:6" ht="30" customHeight="1" x14ac:dyDescent="0.25">
      <c r="A81" s="35"/>
      <c r="B81" s="35" t="s">
        <v>132</v>
      </c>
      <c r="C81" s="35"/>
      <c r="D81" s="35"/>
      <c r="E81" s="36"/>
      <c r="F81" s="38">
        <f>F70</f>
        <v>64700000</v>
      </c>
    </row>
    <row r="82" spans="1:6" ht="30" customHeight="1" x14ac:dyDescent="0.25">
      <c r="A82" s="35"/>
      <c r="B82" s="35" t="s">
        <v>133</v>
      </c>
      <c r="C82" s="35"/>
      <c r="D82" s="35"/>
      <c r="E82" s="36"/>
      <c r="F82" s="38">
        <f>F77</f>
        <v>45072000</v>
      </c>
    </row>
    <row r="83" spans="1:6" ht="45" customHeight="1" x14ac:dyDescent="0.25">
      <c r="A83" s="74" t="s">
        <v>126</v>
      </c>
      <c r="B83" s="75"/>
      <c r="C83" s="75"/>
      <c r="D83" s="75"/>
      <c r="E83" s="76"/>
      <c r="F83" s="38">
        <f>SUM(F79:F82)</f>
        <v>405453500</v>
      </c>
    </row>
    <row r="84" spans="1:6" ht="34.5" customHeight="1" x14ac:dyDescent="0.25">
      <c r="A84" s="74" t="s">
        <v>127</v>
      </c>
      <c r="B84" s="75"/>
      <c r="C84" s="75"/>
      <c r="D84" s="75"/>
      <c r="E84" s="76"/>
      <c r="F84" s="38">
        <f>F83*7.5%</f>
        <v>30409012.5</v>
      </c>
    </row>
    <row r="85" spans="1:6" ht="42" customHeight="1" x14ac:dyDescent="0.25">
      <c r="A85" s="74" t="s">
        <v>136</v>
      </c>
      <c r="B85" s="75"/>
      <c r="C85" s="75"/>
      <c r="D85" s="75"/>
      <c r="E85" s="76"/>
      <c r="F85" s="61">
        <f>SUM(F83:F84)-SUM(F83:F84)*6%</f>
        <v>409710761.75</v>
      </c>
    </row>
    <row r="86" spans="1:6" ht="25.5" customHeight="1" x14ac:dyDescent="0.25"/>
    <row r="88" spans="1:6" ht="18.75" x14ac:dyDescent="0.25">
      <c r="A88" s="32" t="s">
        <v>134</v>
      </c>
      <c r="B88" s="77" t="s">
        <v>135</v>
      </c>
      <c r="C88" s="77"/>
      <c r="D88" s="77"/>
      <c r="E88" s="77"/>
      <c r="F88" s="77"/>
    </row>
  </sheetData>
  <mergeCells count="20">
    <mergeCell ref="A83:E83"/>
    <mergeCell ref="A84:E84"/>
    <mergeCell ref="A85:E85"/>
    <mergeCell ref="B88:F88"/>
    <mergeCell ref="A49:A50"/>
    <mergeCell ref="B49:B50"/>
    <mergeCell ref="C49:C50"/>
    <mergeCell ref="D49:D50"/>
    <mergeCell ref="A72:A73"/>
    <mergeCell ref="B72:B73"/>
    <mergeCell ref="C72:C73"/>
    <mergeCell ref="D72:D73"/>
    <mergeCell ref="A1:A2"/>
    <mergeCell ref="B1:B2"/>
    <mergeCell ref="C1:C2"/>
    <mergeCell ref="D1:D2"/>
    <mergeCell ref="A26:A27"/>
    <mergeCell ref="B26:B27"/>
    <mergeCell ref="C26:C27"/>
    <mergeCell ref="D26:D27"/>
  </mergeCells>
  <pageMargins left="0.47244094488188981" right="0.23622047244094491" top="0.74803149606299213" bottom="0.74803149606299213" header="0.31496062992125984" footer="0.31496062992125984"/>
  <pageSetup paperSize="9" scale="90" orientation="portrait" r:id="rId1"/>
  <headerFooter>
    <oddHeader>&amp;RFURNITURES/FITTINGS - LOT 2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LOT 2</vt:lpstr>
      <vt:lpstr>PHASE 1</vt:lpstr>
      <vt:lpstr>'LOT 2'!Print_Area</vt:lpstr>
      <vt:lpstr>'PHASE 1'!Print_Area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2023-01-21T14:40:08Z</cp:lastPrinted>
  <dcterms:created xsi:type="dcterms:W3CDTF">2022-06-22T20:13:37Z</dcterms:created>
  <dcterms:modified xsi:type="dcterms:W3CDTF">2023-02-01T10:44:28Z</dcterms:modified>
</cp:coreProperties>
</file>