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COOLYAH\SEMESTER 5\PENGAUDITAN 2\Asis\Tugas\"/>
    </mc:Choice>
  </mc:AlternateContent>
  <xr:revisionPtr revIDLastSave="0" documentId="13_ncr:1_{20C8A2D8-9F7E-4628-9938-BB9656B5A4F6}" xr6:coauthVersionLast="47" xr6:coauthVersionMax="47" xr10:uidLastSave="{00000000-0000-0000-0000-000000000000}"/>
  <bookViews>
    <workbookView xWindow="1848" yWindow="1848" windowWidth="11244" windowHeight="8220" activeTab="3" xr2:uid="{00000000-000D-0000-FFFF-FFFF00000000}"/>
  </bookViews>
  <sheets>
    <sheet name="List Expense" sheetId="2" r:id="rId1"/>
    <sheet name="TB" sheetId="8" r:id="rId2"/>
    <sheet name="Sheet1" sheetId="7" state="hidden" r:id="rId3"/>
    <sheet name="Substantif Expense" sheetId="6" r:id="rId4"/>
    <sheet name="Tickmarks" sheetId="5" r:id="rId5"/>
  </sheets>
  <definedNames>
    <definedName name="_xlnm._FilterDatabase" localSheetId="3" hidden="1">'Substantif Expense'!$B$12:$D$15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3" i="8" l="1"/>
  <c r="F14" i="2"/>
  <c r="L14" i="6"/>
  <c r="L15" i="6"/>
  <c r="H14" i="6"/>
  <c r="H15" i="6"/>
  <c r="L13" i="6"/>
  <c r="H13" i="6"/>
  <c r="C34" i="2" l="1"/>
  <c r="F13" i="2" s="1"/>
  <c r="C22" i="7"/>
  <c r="C19" i="7"/>
  <c r="F1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shindy</author>
  </authors>
  <commentList>
    <comment ref="F14" authorId="0" shapeId="0" xr:uid="{045E8C2F-3EB1-4E2C-B3D1-7164FE6D180A}">
      <text>
        <r>
          <rPr>
            <b/>
            <sz val="9"/>
            <color indexed="81"/>
            <rFont val="Tahoma"/>
            <family val="2"/>
          </rPr>
          <t>shindy:</t>
        </r>
        <r>
          <rPr>
            <sz val="9"/>
            <color indexed="81"/>
            <rFont val="Tahoma"/>
            <family val="2"/>
          </rPr>
          <t xml:space="preserve">
(jumlah akun nmr 5-8)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shindy</author>
  </authors>
  <commentList>
    <comment ref="B19" authorId="0" shapeId="0" xr:uid="{684299A4-C96C-4050-B4BC-3064352FB3C3}">
      <text>
        <r>
          <rPr>
            <b/>
            <sz val="9"/>
            <color indexed="81"/>
            <rFont val="Tahoma"/>
            <family val="2"/>
          </rPr>
          <t>shindy:</t>
        </r>
        <r>
          <rPr>
            <sz val="9"/>
            <color indexed="81"/>
            <rFont val="Tahoma"/>
            <family val="2"/>
          </rPr>
          <t xml:space="preserve">
Melakukan vouching= memeriksa bukti
Nota tdk hrs ditandatangani (jika ada logo penjual, jika nota kosong hrs ada ttd)
Tanggal payment tdk hrs sama dng invoice</t>
        </r>
      </text>
    </comment>
  </commentList>
</comments>
</file>

<file path=xl/sharedStrings.xml><?xml version="1.0" encoding="utf-8"?>
<sst xmlns="http://schemas.openxmlformats.org/spreadsheetml/2006/main" count="172" uniqueCount="112">
  <si>
    <t>PT Mitra Realty</t>
  </si>
  <si>
    <t>{a}</t>
  </si>
  <si>
    <t>{b}</t>
  </si>
  <si>
    <t>{c}</t>
  </si>
  <si>
    <t>{d}</t>
  </si>
  <si>
    <t>{e}</t>
  </si>
  <si>
    <t>{f}</t>
  </si>
  <si>
    <t>{g}</t>
  </si>
  <si>
    <t>{h}</t>
  </si>
  <si>
    <t>{i}</t>
  </si>
  <si>
    <t>{j}</t>
  </si>
  <si>
    <t>{k}</t>
  </si>
  <si>
    <t>{l}</t>
  </si>
  <si>
    <t>{m}</t>
  </si>
  <si>
    <t>{n}</t>
  </si>
  <si>
    <t>{o}</t>
  </si>
  <si>
    <t>{p}</t>
  </si>
  <si>
    <t>{q}</t>
  </si>
  <si>
    <t>{r}</t>
  </si>
  <si>
    <t>{s}</t>
  </si>
  <si>
    <t>{t}</t>
  </si>
  <si>
    <t>{u}</t>
  </si>
  <si>
    <t>{v}</t>
  </si>
  <si>
    <t>{w}</t>
  </si>
  <si>
    <t>{x}</t>
  </si>
  <si>
    <t>{y}</t>
  </si>
  <si>
    <t>{z}</t>
  </si>
  <si>
    <t>Amount</t>
  </si>
  <si>
    <t>Tickmark</t>
  </si>
  <si>
    <t>Prosedur yang dilakukan:</t>
  </si>
  <si>
    <t>No</t>
  </si>
  <si>
    <t>Tanggal</t>
  </si>
  <si>
    <t>Diff.</t>
  </si>
  <si>
    <t>Attribute</t>
  </si>
  <si>
    <t>Attributes:</t>
  </si>
  <si>
    <t>Approve by authorized person</t>
  </si>
  <si>
    <t>Checked that Invoice have already signed by supplier</t>
  </si>
  <si>
    <t>Expense transactions have been recorded properly and in proper period</t>
  </si>
  <si>
    <t>Amount per cash disbursement agree with amount per invoice</t>
  </si>
  <si>
    <t>Invoice</t>
  </si>
  <si>
    <t>Payment</t>
  </si>
  <si>
    <t>No. Bukti</t>
  </si>
  <si>
    <t>Diff</t>
  </si>
  <si>
    <t>Transaction</t>
  </si>
  <si>
    <t>No Invoice</t>
  </si>
  <si>
    <t>Beban Gaji</t>
  </si>
  <si>
    <t>Beban Seragam</t>
  </si>
  <si>
    <t>Beban Seminar, Pendidikan &amp; Pelatihan</t>
  </si>
  <si>
    <t>Beban Rekruitmen</t>
  </si>
  <si>
    <t>Beban ATK &amp; Perlengkapan Kantor</t>
  </si>
  <si>
    <t>Beban Fotocopy</t>
  </si>
  <si>
    <t>Beban Materai/Pos/Paket</t>
  </si>
  <si>
    <t>Beban Service Komputer</t>
  </si>
  <si>
    <t>Beban Transportasi, BBM, &amp; Parkir</t>
  </si>
  <si>
    <t>Beban Rumah Tangga</t>
  </si>
  <si>
    <t>Beban Asuransi</t>
  </si>
  <si>
    <t>Beban Telepon &amp; Faksimile</t>
  </si>
  <si>
    <t>Beban Internet &amp; TV Kabel</t>
  </si>
  <si>
    <t>Beban Listrik &amp; Air</t>
  </si>
  <si>
    <t>Beban Penyusutan</t>
  </si>
  <si>
    <t>Beban Entertainment</t>
  </si>
  <si>
    <t>Beban Humas &amp; Marketing</t>
  </si>
  <si>
    <t>Beban Administrasi Lainnya</t>
  </si>
  <si>
    <t>Akun</t>
  </si>
  <si>
    <t>Jumlah</t>
  </si>
  <si>
    <t>TOTAL</t>
  </si>
  <si>
    <t>Balance per Listing</t>
  </si>
  <si>
    <t>Balance per TB</t>
  </si>
  <si>
    <t>Difference</t>
  </si>
  <si>
    <t>Daftar Pengeluaran Administrasi dan Umum yang didapatkan dari Ryo Wicaksono (Manajer Divisi Akuntansi dan Keuangan)</t>
  </si>
  <si>
    <t>Beban Non Operasional</t>
  </si>
  <si>
    <t>Pajak Penghasilan Badan</t>
  </si>
  <si>
    <t>31 December 2019</t>
  </si>
  <si>
    <t>Pembelian ornamen untuk keperluan promosi</t>
  </si>
  <si>
    <t>Pembelian kertas A4 dan Refill Tinta Laser</t>
  </si>
  <si>
    <t>Pembelian isi bensin mobil direksi</t>
  </si>
  <si>
    <t xml:space="preserve">Beban Gaji </t>
  </si>
  <si>
    <t xml:space="preserve">Beban Operasional </t>
  </si>
  <si>
    <t xml:space="preserve">Beban Seragam </t>
  </si>
  <si>
    <t xml:space="preserve">Beban Seminar, Pendidikan &amp; Pelatihan </t>
  </si>
  <si>
    <t xml:space="preserve">Beban Rekruitmen </t>
  </si>
  <si>
    <t xml:space="preserve">Beban ATK &amp; Perlengkapan Kantor </t>
  </si>
  <si>
    <t xml:space="preserve">Beban Fotocopy </t>
  </si>
  <si>
    <t xml:space="preserve">Beban Materai/ Pos/ Paket </t>
  </si>
  <si>
    <t xml:space="preserve">Beban Service Komputer </t>
  </si>
  <si>
    <t xml:space="preserve">Beban Transportasi, BBM, &amp; Parkir </t>
  </si>
  <si>
    <t xml:space="preserve">Beban Rumah Tangga </t>
  </si>
  <si>
    <t xml:space="preserve">Beban Asuransi </t>
  </si>
  <si>
    <t xml:space="preserve">Beban Telepon &amp; Faximile </t>
  </si>
  <si>
    <t xml:space="preserve">Beban Internet &amp; TV Kabel </t>
  </si>
  <si>
    <t xml:space="preserve">Beban Listrik &amp; Air </t>
  </si>
  <si>
    <t xml:space="preserve">Beban Penyusutan </t>
  </si>
  <si>
    <t xml:space="preserve">Beban Entertaiment </t>
  </si>
  <si>
    <t xml:space="preserve">Beban Humas &amp; Marketing </t>
  </si>
  <si>
    <t xml:space="preserve">Beban Administrasi Lainnya </t>
  </si>
  <si>
    <t xml:space="preserve">Pendapatan (Beban) Non Operasional </t>
  </si>
  <si>
    <t xml:space="preserve">Pajak Penghasilan Badan </t>
  </si>
  <si>
    <t>Listing Beban</t>
  </si>
  <si>
    <t>Tie Up Balance - Beban</t>
  </si>
  <si>
    <t>Test of Detail Beban</t>
  </si>
  <si>
    <t>WP Beban</t>
  </si>
  <si>
    <t>Natur Akun Beban:</t>
  </si>
  <si>
    <t>Rincian Beban sampai 31 Desember 2019</t>
  </si>
  <si>
    <t>v</t>
  </si>
  <si>
    <t>VKK12-5</t>
  </si>
  <si>
    <t>NK12-1</t>
  </si>
  <si>
    <t>FPJ12-4</t>
  </si>
  <si>
    <t>BKK12-6</t>
  </si>
  <si>
    <t>VKK12-9</t>
  </si>
  <si>
    <t>Aset tetap dicatat berdasarkan harga perolehannya dan disajikan dengan akumulasi penyusutan sehingga didapatkan nilai bukunya. Tanah memiliki masa manfaat yang tidak terbatas dan tidak dianggap sebagai asset yang dapat disusutkan. Penyusutan dihitung dengan menggunakan metode garis lurus (straight line method) berdasrkan taksiran ekonomis aset tetap</t>
  </si>
  <si>
    <t>Membandingkan beban berdasarkan perhitungan manajer dengan laporan  keuangan periode berjalan</t>
  </si>
  <si>
    <t>Memeriksa dan membandingkan bukti pembayaran dengan bukti pembelian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</si>
</sst>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 #,##0.00_ ;_ * \-#,##0.00_ ;_ * &quot;-&quot;??_ ;_ @_ "/>
    <numFmt numFmtId="165" formatCode="[$-421]dd\ mmmm\ yyyy;@"/>
    <numFmt numFmtId="166" formatCode="[$-409]d\-mmm\-yy;@"/>
    <numFmt numFmtId="167" formatCode="_(* #,##0_);_(* \(#,##0\);_(* &quot;-&quot;??_);_(@_)"/>
  </numFmts>
  <fonts count="16" x14ac:knownFonts="1">
    <font>
      <sz val="11"/>
      <color theme="1"/>
      <name val="Calibri"/>
      <family val="2"/>
      <charset val="1"/>
      <scheme val="minor"/>
    </font>
    <font>
      <sz val="11"/>
      <color theme="1"/>
      <name val="Calibri"/>
      <family val="2"/>
      <charset val="1"/>
      <scheme val="minor"/>
    </font>
    <font>
      <sz val="8"/>
      <color theme="1"/>
      <name val="Arial"/>
      <family val="2"/>
    </font>
    <font>
      <b/>
      <sz val="8"/>
      <color theme="1"/>
      <name val="Arial"/>
      <family val="2"/>
    </font>
    <font>
      <b/>
      <sz val="8"/>
      <color indexed="8"/>
      <name val="Arial"/>
      <family val="2"/>
    </font>
    <font>
      <b/>
      <sz val="8"/>
      <color rgb="FFFF0000"/>
      <name val="Arial"/>
      <family val="2"/>
    </font>
    <font>
      <sz val="10"/>
      <name val="Times New Roman"/>
      <family val="1"/>
    </font>
    <font>
      <i/>
      <sz val="8"/>
      <color rgb="FFFF0000"/>
      <name val="Arial"/>
      <family val="2"/>
    </font>
    <font>
      <b/>
      <u/>
      <sz val="8"/>
      <color theme="1"/>
      <name val="Arial"/>
      <family val="2"/>
    </font>
    <font>
      <sz val="8"/>
      <color rgb="FFFF0000"/>
      <name val="Arial"/>
      <family val="2"/>
    </font>
    <font>
      <sz val="9"/>
      <color theme="1"/>
      <name val="Arial"/>
      <family val="2"/>
    </font>
    <font>
      <sz val="10"/>
      <color rgb="FF000000"/>
      <name val="Arial"/>
      <family val="2"/>
    </font>
    <font>
      <sz val="10"/>
      <color theme="1"/>
      <name val="Arial"/>
      <family val="2"/>
    </font>
    <font>
      <sz val="9"/>
      <color indexed="81"/>
      <name val="Tahoma"/>
      <family val="2"/>
    </font>
    <font>
      <b/>
      <sz val="9"/>
      <color indexed="81"/>
      <name val="Tahoma"/>
      <family val="2"/>
    </font>
    <font>
      <sz val="8"/>
      <name val="Calibri"/>
      <family val="2"/>
      <charset val="1"/>
      <scheme val="minor"/>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auto="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41"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cellStyleXfs>
  <cellXfs count="56">
    <xf numFmtId="0" fontId="0" fillId="0" borderId="0" xfId="0"/>
    <xf numFmtId="0" fontId="2" fillId="0" borderId="0" xfId="0" applyFont="1"/>
    <xf numFmtId="0" fontId="4" fillId="0" borderId="0" xfId="0" applyFont="1"/>
    <xf numFmtId="0" fontId="4" fillId="0" borderId="0" xfId="0" quotePrefix="1" applyFont="1"/>
    <xf numFmtId="0" fontId="5" fillId="0" borderId="0" xfId="0" applyFont="1" applyAlignment="1">
      <alignment horizontal="center"/>
    </xf>
    <xf numFmtId="0" fontId="5" fillId="0" borderId="0" xfId="0" applyFont="1" applyAlignment="1">
      <alignment horizontal="center" vertical="top"/>
    </xf>
    <xf numFmtId="0" fontId="2" fillId="0" borderId="0" xfId="0" applyFont="1" applyAlignment="1">
      <alignment vertical="top"/>
    </xf>
    <xf numFmtId="0" fontId="2" fillId="0" borderId="0" xfId="0" applyFont="1" applyAlignment="1">
      <alignment horizontal="left" vertical="top" wrapText="1"/>
    </xf>
    <xf numFmtId="0" fontId="8" fillId="0" borderId="0" xfId="0" applyFont="1"/>
    <xf numFmtId="0" fontId="7" fillId="0" borderId="0" xfId="0" applyFont="1"/>
    <xf numFmtId="0" fontId="3" fillId="3" borderId="2" xfId="0" applyFont="1" applyFill="1" applyBorder="1" applyAlignment="1">
      <alignment horizontal="center"/>
    </xf>
    <xf numFmtId="41" fontId="2" fillId="0" borderId="0" xfId="1" applyFont="1"/>
    <xf numFmtId="41" fontId="3" fillId="3" borderId="3" xfId="1" applyFont="1" applyFill="1" applyBorder="1" applyAlignment="1">
      <alignment horizontal="center"/>
    </xf>
    <xf numFmtId="0" fontId="3" fillId="2" borderId="2" xfId="0" applyFont="1" applyFill="1" applyBorder="1" applyAlignment="1">
      <alignment horizontal="center"/>
    </xf>
    <xf numFmtId="0" fontId="3" fillId="2" borderId="0" xfId="0" applyFont="1" applyFill="1"/>
    <xf numFmtId="0" fontId="2" fillId="2" borderId="0" xfId="0" applyFont="1" applyFill="1"/>
    <xf numFmtId="0" fontId="2" fillId="0" borderId="2" xfId="0" applyFont="1" applyBorder="1"/>
    <xf numFmtId="167" fontId="2" fillId="0" borderId="2" xfId="3" applyNumberFormat="1" applyFont="1" applyBorder="1"/>
    <xf numFmtId="0" fontId="3" fillId="0" borderId="2" xfId="0" applyFont="1" applyBorder="1" applyAlignment="1">
      <alignment horizontal="center"/>
    </xf>
    <xf numFmtId="167" fontId="3" fillId="3" borderId="2" xfId="0" applyNumberFormat="1" applyFont="1" applyFill="1" applyBorder="1"/>
    <xf numFmtId="0" fontId="2" fillId="0" borderId="5" xfId="0" applyFont="1" applyBorder="1"/>
    <xf numFmtId="167" fontId="2" fillId="0" borderId="7" xfId="0" applyNumberFormat="1" applyFont="1" applyBorder="1"/>
    <xf numFmtId="0" fontId="9" fillId="0" borderId="8" xfId="0" applyFont="1" applyBorder="1" applyAlignment="1">
      <alignment horizontal="left"/>
    </xf>
    <xf numFmtId="0" fontId="9" fillId="0" borderId="9" xfId="0" applyFont="1" applyBorder="1"/>
    <xf numFmtId="0" fontId="2" fillId="0" borderId="6" xfId="0" applyFont="1" applyBorder="1"/>
    <xf numFmtId="0" fontId="9" fillId="0" borderId="0" xfId="0" applyFont="1" applyAlignment="1">
      <alignment horizontal="center"/>
    </xf>
    <xf numFmtId="0" fontId="10" fillId="0" borderId="0" xfId="0" applyFont="1" applyAlignment="1">
      <alignment horizontal="left" vertical="top" wrapText="1"/>
    </xf>
    <xf numFmtId="0" fontId="2" fillId="0" borderId="0" xfId="0" applyFont="1" applyAlignment="1">
      <alignment vertical="top" wrapText="1"/>
    </xf>
    <xf numFmtId="3" fontId="0" fillId="0" borderId="0" xfId="0" applyNumberFormat="1"/>
    <xf numFmtId="0" fontId="11" fillId="0" borderId="0" xfId="0" applyFont="1" applyAlignment="1">
      <alignment vertical="center"/>
    </xf>
    <xf numFmtId="3" fontId="11" fillId="0" borderId="0" xfId="0" applyNumberFormat="1" applyFont="1" applyAlignment="1">
      <alignment vertical="center"/>
    </xf>
    <xf numFmtId="0" fontId="12" fillId="0" borderId="0" xfId="0" applyFont="1"/>
    <xf numFmtId="3" fontId="12" fillId="0" borderId="0" xfId="0" applyNumberFormat="1" applyFont="1"/>
    <xf numFmtId="3" fontId="11" fillId="0" borderId="11" xfId="0" applyNumberFormat="1" applyFont="1" applyBorder="1" applyAlignment="1">
      <alignment vertical="center"/>
    </xf>
    <xf numFmtId="0" fontId="2" fillId="0" borderId="2" xfId="0" applyFont="1" applyBorder="1" applyAlignment="1">
      <alignment horizontal="center"/>
    </xf>
    <xf numFmtId="165" fontId="2" fillId="0" borderId="2" xfId="0" applyNumberFormat="1" applyFont="1" applyBorder="1" applyAlignment="1">
      <alignment horizontal="left"/>
    </xf>
    <xf numFmtId="41" fontId="2" fillId="0" borderId="2" xfId="1" applyFont="1" applyBorder="1"/>
    <xf numFmtId="166" fontId="2" fillId="0" borderId="2" xfId="0" applyNumberFormat="1" applyFont="1" applyBorder="1" applyAlignment="1">
      <alignment horizontal="center"/>
    </xf>
    <xf numFmtId="167" fontId="2" fillId="0" borderId="2" xfId="3" applyNumberFormat="1" applyFont="1" applyFill="1" applyBorder="1"/>
    <xf numFmtId="41" fontId="9" fillId="0" borderId="2" xfId="0" applyNumberFormat="1" applyFont="1" applyBorder="1"/>
    <xf numFmtId="167" fontId="2" fillId="0" borderId="2" xfId="3" applyNumberFormat="1" applyFont="1" applyFill="1" applyBorder="1" applyAlignment="1">
      <alignment horizontal="center"/>
    </xf>
    <xf numFmtId="41" fontId="9" fillId="0" borderId="2" xfId="1" applyFont="1" applyFill="1" applyBorder="1"/>
    <xf numFmtId="0" fontId="5" fillId="0" borderId="2" xfId="0" applyFont="1" applyBorder="1" applyAlignment="1">
      <alignment horizontal="center"/>
    </xf>
    <xf numFmtId="41" fontId="2" fillId="0" borderId="2" xfId="1" applyFont="1" applyFill="1" applyBorder="1"/>
    <xf numFmtId="41" fontId="2" fillId="0" borderId="2" xfId="1" applyFont="1" applyFill="1" applyBorder="1" applyAlignment="1">
      <alignment horizontal="center"/>
    </xf>
    <xf numFmtId="0" fontId="0" fillId="0" borderId="2" xfId="0" applyBorder="1"/>
    <xf numFmtId="167" fontId="2" fillId="0" borderId="9" xfId="3" applyNumberFormat="1" applyFont="1" applyFill="1" applyBorder="1"/>
    <xf numFmtId="0" fontId="2" fillId="0" borderId="0" xfId="0" applyFont="1" applyFill="1" applyAlignment="1">
      <alignment vertical="top"/>
    </xf>
    <xf numFmtId="0" fontId="2" fillId="0" borderId="0" xfId="0" applyFont="1" applyFill="1" applyAlignment="1">
      <alignment vertical="top"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10" xfId="0" applyFont="1" applyFill="1" applyBorder="1" applyAlignment="1">
      <alignment horizontal="center" wrapText="1"/>
    </xf>
    <xf numFmtId="0" fontId="9" fillId="0" borderId="0" xfId="0" applyFont="1" applyFill="1" applyAlignment="1">
      <alignment horizontal="left" vertical="center" wrapText="1"/>
    </xf>
    <xf numFmtId="0" fontId="3" fillId="2" borderId="2" xfId="0" applyFont="1" applyFill="1" applyBorder="1" applyAlignment="1">
      <alignment horizont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cellXfs>
  <cellStyles count="4">
    <cellStyle name="Comma" xfId="3" builtinId="3"/>
    <cellStyle name="Comma [0]" xfId="1" builtinId="6"/>
    <cellStyle name="Comma 3" xfId="2"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34"/>
  <sheetViews>
    <sheetView showGridLines="0" topLeftCell="C8" zoomScale="110" zoomScaleNormal="110" workbookViewId="0">
      <selection activeCell="D28" sqref="D28"/>
    </sheetView>
  </sheetViews>
  <sheetFormatPr defaultColWidth="9.109375" defaultRowHeight="10.199999999999999" x14ac:dyDescent="0.2"/>
  <cols>
    <col min="1" max="1" width="3.6640625" style="1" customWidth="1"/>
    <col min="2" max="2" width="30.6640625" style="1" customWidth="1"/>
    <col min="3" max="3" width="18.6640625" style="1" customWidth="1"/>
    <col min="4" max="4" width="15.6640625" style="11" customWidth="1"/>
    <col min="5" max="5" width="13.44140625" style="1" customWidth="1"/>
    <col min="6" max="6" width="27.33203125" style="1" customWidth="1"/>
    <col min="7" max="7" width="9.109375" style="1"/>
    <col min="8" max="8" width="9.109375" style="1" customWidth="1"/>
    <col min="9" max="9" width="9" style="1" bestFit="1" customWidth="1"/>
    <col min="10" max="16384" width="9.109375" style="1"/>
  </cols>
  <sheetData>
    <row r="2" spans="2:7" x14ac:dyDescent="0.2">
      <c r="B2" s="2" t="s">
        <v>0</v>
      </c>
    </row>
    <row r="3" spans="2:7" x14ac:dyDescent="0.2">
      <c r="B3" s="2" t="s">
        <v>97</v>
      </c>
    </row>
    <row r="4" spans="2:7" x14ac:dyDescent="0.2">
      <c r="B4" s="3" t="s">
        <v>72</v>
      </c>
    </row>
    <row r="7" spans="2:7" x14ac:dyDescent="0.2">
      <c r="B7" s="8" t="s">
        <v>101</v>
      </c>
    </row>
    <row r="8" spans="2:7" ht="44.4" customHeight="1" x14ac:dyDescent="0.2">
      <c r="B8" s="52" t="s">
        <v>109</v>
      </c>
      <c r="C8" s="52"/>
      <c r="D8" s="52"/>
      <c r="E8" s="52"/>
    </row>
    <row r="10" spans="2:7" x14ac:dyDescent="0.2">
      <c r="B10" s="9" t="s">
        <v>69</v>
      </c>
    </row>
    <row r="12" spans="2:7" x14ac:dyDescent="0.2">
      <c r="B12" s="49" t="s">
        <v>102</v>
      </c>
      <c r="C12" s="49"/>
      <c r="E12" s="50" t="s">
        <v>98</v>
      </c>
      <c r="F12" s="51"/>
    </row>
    <row r="13" spans="2:7" x14ac:dyDescent="0.2">
      <c r="B13" s="18" t="s">
        <v>63</v>
      </c>
      <c r="C13" s="18" t="s">
        <v>64</v>
      </c>
      <c r="E13" s="24" t="s">
        <v>66</v>
      </c>
      <c r="F13" s="21">
        <f>C34</f>
        <v>14743000000</v>
      </c>
    </row>
    <row r="14" spans="2:7" x14ac:dyDescent="0.2">
      <c r="B14" s="16" t="s">
        <v>45</v>
      </c>
      <c r="C14" s="17">
        <v>3468000000</v>
      </c>
      <c r="E14" s="20" t="s">
        <v>67</v>
      </c>
      <c r="F14" s="46">
        <f>SUM(TB!C23)</f>
        <v>14743000000</v>
      </c>
    </row>
    <row r="15" spans="2:7" x14ac:dyDescent="0.2">
      <c r="B15" s="16" t="s">
        <v>46</v>
      </c>
      <c r="C15" s="17">
        <v>69848382</v>
      </c>
      <c r="E15" s="22" t="s">
        <v>68</v>
      </c>
      <c r="F15" s="23">
        <f>ABS(F13-F14)</f>
        <v>0</v>
      </c>
      <c r="G15" s="25"/>
    </row>
    <row r="16" spans="2:7" x14ac:dyDescent="0.2">
      <c r="B16" s="16" t="s">
        <v>47</v>
      </c>
      <c r="C16" s="17">
        <v>274238920</v>
      </c>
    </row>
    <row r="17" spans="2:3" x14ac:dyDescent="0.2">
      <c r="B17" s="16" t="s">
        <v>48</v>
      </c>
      <c r="C17" s="17">
        <v>342700000</v>
      </c>
    </row>
    <row r="18" spans="2:3" x14ac:dyDescent="0.2">
      <c r="B18" s="16" t="s">
        <v>49</v>
      </c>
      <c r="C18" s="17">
        <v>506155560</v>
      </c>
    </row>
    <row r="19" spans="2:3" x14ac:dyDescent="0.2">
      <c r="B19" s="16" t="s">
        <v>50</v>
      </c>
      <c r="C19" s="17">
        <v>107116670</v>
      </c>
    </row>
    <row r="20" spans="2:3" x14ac:dyDescent="0.2">
      <c r="B20" s="16" t="s">
        <v>51</v>
      </c>
      <c r="C20" s="17">
        <v>132010000</v>
      </c>
    </row>
    <row r="21" spans="2:3" x14ac:dyDescent="0.2">
      <c r="B21" s="16" t="s">
        <v>52</v>
      </c>
      <c r="C21" s="17">
        <v>164734440</v>
      </c>
    </row>
    <row r="22" spans="2:3" x14ac:dyDescent="0.2">
      <c r="B22" s="16" t="s">
        <v>53</v>
      </c>
      <c r="C22" s="17">
        <v>144695560</v>
      </c>
    </row>
    <row r="23" spans="2:3" x14ac:dyDescent="0.2">
      <c r="B23" s="16" t="s">
        <v>54</v>
      </c>
      <c r="C23" s="17">
        <v>96581110</v>
      </c>
    </row>
    <row r="24" spans="2:3" x14ac:dyDescent="0.2">
      <c r="B24" s="16" t="s">
        <v>55</v>
      </c>
      <c r="C24" s="17">
        <v>209305790</v>
      </c>
    </row>
    <row r="25" spans="2:3" x14ac:dyDescent="0.2">
      <c r="B25" s="16" t="s">
        <v>56</v>
      </c>
      <c r="C25" s="17">
        <v>160741120</v>
      </c>
    </row>
    <row r="26" spans="2:3" x14ac:dyDescent="0.2">
      <c r="B26" s="16" t="s">
        <v>57</v>
      </c>
      <c r="C26" s="17">
        <v>296678790</v>
      </c>
    </row>
    <row r="27" spans="2:3" x14ac:dyDescent="0.2">
      <c r="B27" s="16" t="s">
        <v>58</v>
      </c>
      <c r="C27" s="17">
        <v>288918680</v>
      </c>
    </row>
    <row r="28" spans="2:3" x14ac:dyDescent="0.2">
      <c r="B28" s="16" t="s">
        <v>59</v>
      </c>
      <c r="C28" s="17">
        <v>2540699098</v>
      </c>
    </row>
    <row r="29" spans="2:3" x14ac:dyDescent="0.2">
      <c r="B29" s="16" t="s">
        <v>60</v>
      </c>
      <c r="C29" s="17">
        <v>292818120</v>
      </c>
    </row>
    <row r="30" spans="2:3" x14ac:dyDescent="0.2">
      <c r="B30" s="16" t="s">
        <v>61</v>
      </c>
      <c r="C30" s="17">
        <v>1046163670</v>
      </c>
    </row>
    <row r="31" spans="2:3" x14ac:dyDescent="0.2">
      <c r="B31" s="16" t="s">
        <v>62</v>
      </c>
      <c r="C31" s="17">
        <v>80594090</v>
      </c>
    </row>
    <row r="32" spans="2:3" x14ac:dyDescent="0.2">
      <c r="B32" s="16" t="s">
        <v>70</v>
      </c>
      <c r="C32" s="17">
        <v>3364000000</v>
      </c>
    </row>
    <row r="33" spans="2:3" x14ac:dyDescent="0.2">
      <c r="B33" s="16" t="s">
        <v>71</v>
      </c>
      <c r="C33" s="17">
        <v>1157000000</v>
      </c>
    </row>
    <row r="34" spans="2:3" x14ac:dyDescent="0.2">
      <c r="B34" s="10" t="s">
        <v>65</v>
      </c>
      <c r="C34" s="19">
        <f>SUM(C14:C33)</f>
        <v>14743000000</v>
      </c>
    </row>
  </sheetData>
  <mergeCells count="3">
    <mergeCell ref="B12:C12"/>
    <mergeCell ref="E12:F12"/>
    <mergeCell ref="B8:E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71782-265B-4467-AB1D-B5B1884C02EB}">
  <dimension ref="A1:C23"/>
  <sheetViews>
    <sheetView workbookViewId="0">
      <selection activeCell="C13" sqref="C13"/>
    </sheetView>
  </sheetViews>
  <sheetFormatPr defaultRowHeight="14.4" x14ac:dyDescent="0.3"/>
  <cols>
    <col min="2" max="2" width="27" bestFit="1" customWidth="1"/>
    <col min="3" max="3" width="11.5546875" bestFit="1" customWidth="1"/>
  </cols>
  <sheetData>
    <row r="1" spans="1:3" x14ac:dyDescent="0.3">
      <c r="B1" s="49"/>
      <c r="C1" s="49"/>
    </row>
    <row r="2" spans="1:3" x14ac:dyDescent="0.3">
      <c r="B2" s="18" t="s">
        <v>63</v>
      </c>
      <c r="C2" s="18" t="s">
        <v>64</v>
      </c>
    </row>
    <row r="3" spans="1:3" x14ac:dyDescent="0.3">
      <c r="A3" s="45">
        <v>501</v>
      </c>
      <c r="B3" s="16" t="s">
        <v>45</v>
      </c>
      <c r="C3" s="17">
        <v>3468000000</v>
      </c>
    </row>
    <row r="4" spans="1:3" x14ac:dyDescent="0.3">
      <c r="A4" s="45">
        <v>504</v>
      </c>
      <c r="B4" s="16" t="s">
        <v>46</v>
      </c>
      <c r="C4" s="17">
        <v>69848382</v>
      </c>
    </row>
    <row r="5" spans="1:3" x14ac:dyDescent="0.3">
      <c r="A5" s="45">
        <v>505</v>
      </c>
      <c r="B5" s="16" t="s">
        <v>47</v>
      </c>
      <c r="C5" s="17">
        <v>274238920</v>
      </c>
    </row>
    <row r="6" spans="1:3" x14ac:dyDescent="0.3">
      <c r="A6" s="45">
        <v>506</v>
      </c>
      <c r="B6" s="16" t="s">
        <v>48</v>
      </c>
      <c r="C6" s="17">
        <v>342700000</v>
      </c>
    </row>
    <row r="7" spans="1:3" x14ac:dyDescent="0.3">
      <c r="A7" s="45">
        <v>507</v>
      </c>
      <c r="B7" s="16" t="s">
        <v>49</v>
      </c>
      <c r="C7" s="17">
        <v>506155560</v>
      </c>
    </row>
    <row r="8" spans="1:3" x14ac:dyDescent="0.3">
      <c r="A8" s="45">
        <v>508</v>
      </c>
      <c r="B8" s="16" t="s">
        <v>50</v>
      </c>
      <c r="C8" s="17">
        <v>107116670</v>
      </c>
    </row>
    <row r="9" spans="1:3" x14ac:dyDescent="0.3">
      <c r="A9" s="45">
        <v>509</v>
      </c>
      <c r="B9" s="16" t="s">
        <v>51</v>
      </c>
      <c r="C9" s="17">
        <v>132010000</v>
      </c>
    </row>
    <row r="10" spans="1:3" x14ac:dyDescent="0.3">
      <c r="A10" s="45">
        <v>510</v>
      </c>
      <c r="B10" s="16" t="s">
        <v>52</v>
      </c>
      <c r="C10" s="17">
        <v>164734440</v>
      </c>
    </row>
    <row r="11" spans="1:3" x14ac:dyDescent="0.3">
      <c r="A11" s="45">
        <v>511</v>
      </c>
      <c r="B11" s="16" t="s">
        <v>53</v>
      </c>
      <c r="C11" s="17">
        <v>144695560</v>
      </c>
    </row>
    <row r="12" spans="1:3" x14ac:dyDescent="0.3">
      <c r="A12" s="45">
        <v>512</v>
      </c>
      <c r="B12" s="16" t="s">
        <v>54</v>
      </c>
      <c r="C12" s="17">
        <v>96581110</v>
      </c>
    </row>
    <row r="13" spans="1:3" x14ac:dyDescent="0.3">
      <c r="A13" s="45">
        <v>513</v>
      </c>
      <c r="B13" s="16" t="s">
        <v>55</v>
      </c>
      <c r="C13" s="17">
        <v>209305790</v>
      </c>
    </row>
    <row r="14" spans="1:3" x14ac:dyDescent="0.3">
      <c r="A14" s="45">
        <v>514</v>
      </c>
      <c r="B14" s="16" t="s">
        <v>56</v>
      </c>
      <c r="C14" s="17">
        <v>160741120</v>
      </c>
    </row>
    <row r="15" spans="1:3" x14ac:dyDescent="0.3">
      <c r="A15" s="45">
        <v>515</v>
      </c>
      <c r="B15" s="16" t="s">
        <v>57</v>
      </c>
      <c r="C15" s="17">
        <v>296678790</v>
      </c>
    </row>
    <row r="16" spans="1:3" x14ac:dyDescent="0.3">
      <c r="A16" s="45">
        <v>516</v>
      </c>
      <c r="B16" s="16" t="s">
        <v>58</v>
      </c>
      <c r="C16" s="17">
        <v>288918680</v>
      </c>
    </row>
    <row r="17" spans="1:3" x14ac:dyDescent="0.3">
      <c r="A17" s="45">
        <v>517</v>
      </c>
      <c r="B17" s="16" t="s">
        <v>59</v>
      </c>
      <c r="C17" s="17">
        <v>2540699098</v>
      </c>
    </row>
    <row r="18" spans="1:3" x14ac:dyDescent="0.3">
      <c r="A18" s="45">
        <v>518</v>
      </c>
      <c r="B18" s="16" t="s">
        <v>60</v>
      </c>
      <c r="C18" s="17">
        <v>292818120</v>
      </c>
    </row>
    <row r="19" spans="1:3" x14ac:dyDescent="0.3">
      <c r="A19" s="45">
        <v>519</v>
      </c>
      <c r="B19" s="16" t="s">
        <v>61</v>
      </c>
      <c r="C19" s="17">
        <v>1046163670</v>
      </c>
    </row>
    <row r="20" spans="1:3" x14ac:dyDescent="0.3">
      <c r="A20" s="45">
        <v>520</v>
      </c>
      <c r="B20" s="16" t="s">
        <v>62</v>
      </c>
      <c r="C20" s="17">
        <v>80594090</v>
      </c>
    </row>
    <row r="21" spans="1:3" x14ac:dyDescent="0.3">
      <c r="A21" s="45">
        <v>799</v>
      </c>
      <c r="B21" s="16" t="s">
        <v>70</v>
      </c>
      <c r="C21" s="17">
        <v>3364000000</v>
      </c>
    </row>
    <row r="22" spans="1:3" x14ac:dyDescent="0.3">
      <c r="A22" s="45">
        <v>899</v>
      </c>
      <c r="B22" s="16" t="s">
        <v>71</v>
      </c>
      <c r="C22" s="17">
        <v>1157000000</v>
      </c>
    </row>
    <row r="23" spans="1:3" x14ac:dyDescent="0.3">
      <c r="B23" s="10" t="s">
        <v>65</v>
      </c>
      <c r="C23" s="19">
        <f>SUM(C3:C22)</f>
        <v>14743000000</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8257-6310-4119-B9B7-E68AF03CCB14}">
  <dimension ref="A1:D22"/>
  <sheetViews>
    <sheetView workbookViewId="0">
      <selection activeCell="A13" sqref="A13"/>
    </sheetView>
  </sheetViews>
  <sheetFormatPr defaultRowHeight="14.4" x14ac:dyDescent="0.3"/>
  <cols>
    <col min="1" max="1" width="28.5546875" bestFit="1" customWidth="1"/>
    <col min="2" max="2" width="17.5546875" bestFit="1" customWidth="1"/>
    <col min="3" max="3" width="15.44140625" bestFit="1" customWidth="1"/>
  </cols>
  <sheetData>
    <row r="1" spans="1:3" ht="9.9" customHeight="1" x14ac:dyDescent="0.3">
      <c r="A1" s="29" t="s">
        <v>76</v>
      </c>
      <c r="B1" s="29" t="s">
        <v>77</v>
      </c>
      <c r="C1" s="30">
        <v>3468000000</v>
      </c>
    </row>
    <row r="2" spans="1:3" ht="9.9" customHeight="1" x14ac:dyDescent="0.3">
      <c r="A2" s="29" t="s">
        <v>78</v>
      </c>
      <c r="B2" s="29" t="s">
        <v>77</v>
      </c>
      <c r="C2" s="30">
        <v>69848382</v>
      </c>
    </row>
    <row r="3" spans="1:3" ht="9.9" customHeight="1" x14ac:dyDescent="0.3">
      <c r="A3" s="29" t="s">
        <v>79</v>
      </c>
      <c r="B3" s="29" t="s">
        <v>77</v>
      </c>
      <c r="C3" s="30">
        <v>274238920</v>
      </c>
    </row>
    <row r="4" spans="1:3" ht="9.9" customHeight="1" x14ac:dyDescent="0.3">
      <c r="A4" s="29" t="s">
        <v>80</v>
      </c>
      <c r="B4" s="29" t="s">
        <v>77</v>
      </c>
      <c r="C4" s="30">
        <v>342700000</v>
      </c>
    </row>
    <row r="5" spans="1:3" ht="9.9" customHeight="1" x14ac:dyDescent="0.3">
      <c r="A5" s="29" t="s">
        <v>81</v>
      </c>
      <c r="B5" s="29" t="s">
        <v>77</v>
      </c>
      <c r="C5" s="30">
        <v>506155560</v>
      </c>
    </row>
    <row r="6" spans="1:3" ht="9.9" customHeight="1" x14ac:dyDescent="0.3">
      <c r="A6" s="29" t="s">
        <v>82</v>
      </c>
      <c r="B6" s="29" t="s">
        <v>77</v>
      </c>
      <c r="C6" s="30">
        <v>107116670</v>
      </c>
    </row>
    <row r="7" spans="1:3" ht="9.9" customHeight="1" x14ac:dyDescent="0.3">
      <c r="A7" s="29" t="s">
        <v>83</v>
      </c>
      <c r="B7" s="29" t="s">
        <v>77</v>
      </c>
      <c r="C7" s="30">
        <v>132010000</v>
      </c>
    </row>
    <row r="8" spans="1:3" ht="9.9" customHeight="1" x14ac:dyDescent="0.3">
      <c r="A8" s="29" t="s">
        <v>84</v>
      </c>
      <c r="B8" s="29" t="s">
        <v>77</v>
      </c>
      <c r="C8" s="30">
        <v>164734440</v>
      </c>
    </row>
    <row r="9" spans="1:3" ht="9.9" customHeight="1" x14ac:dyDescent="0.3">
      <c r="A9" s="29" t="s">
        <v>85</v>
      </c>
      <c r="B9" s="29" t="s">
        <v>77</v>
      </c>
      <c r="C9" s="30">
        <v>144695560</v>
      </c>
    </row>
    <row r="10" spans="1:3" ht="9.9" customHeight="1" x14ac:dyDescent="0.3">
      <c r="A10" s="29" t="s">
        <v>86</v>
      </c>
      <c r="B10" s="29" t="s">
        <v>77</v>
      </c>
      <c r="C10" s="30">
        <v>96581110</v>
      </c>
    </row>
    <row r="11" spans="1:3" ht="9.9" customHeight="1" x14ac:dyDescent="0.3">
      <c r="A11" s="29" t="s">
        <v>87</v>
      </c>
      <c r="B11" s="29" t="s">
        <v>77</v>
      </c>
      <c r="C11" s="30">
        <v>209305790</v>
      </c>
    </row>
    <row r="12" spans="1:3" ht="9.9" customHeight="1" x14ac:dyDescent="0.3">
      <c r="A12" s="29" t="s">
        <v>88</v>
      </c>
      <c r="B12" s="29" t="s">
        <v>77</v>
      </c>
      <c r="C12" s="30">
        <v>160741120</v>
      </c>
    </row>
    <row r="13" spans="1:3" ht="9.9" customHeight="1" x14ac:dyDescent="0.3">
      <c r="A13" s="29" t="s">
        <v>89</v>
      </c>
      <c r="B13" s="29" t="s">
        <v>77</v>
      </c>
      <c r="C13" s="30">
        <v>296678790</v>
      </c>
    </row>
    <row r="14" spans="1:3" ht="9.9" customHeight="1" x14ac:dyDescent="0.3">
      <c r="A14" s="29" t="s">
        <v>90</v>
      </c>
      <c r="B14" s="29" t="s">
        <v>77</v>
      </c>
      <c r="C14" s="30">
        <v>288918680</v>
      </c>
    </row>
    <row r="15" spans="1:3" ht="9.9" customHeight="1" x14ac:dyDescent="0.3">
      <c r="A15" s="29" t="s">
        <v>91</v>
      </c>
      <c r="B15" s="29" t="s">
        <v>77</v>
      </c>
      <c r="C15" s="30">
        <v>2540699098</v>
      </c>
    </row>
    <row r="16" spans="1:3" ht="9.9" customHeight="1" x14ac:dyDescent="0.3">
      <c r="A16" s="29" t="s">
        <v>92</v>
      </c>
      <c r="B16" s="29" t="s">
        <v>77</v>
      </c>
      <c r="C16" s="30">
        <v>292818120</v>
      </c>
    </row>
    <row r="17" spans="1:4" ht="9.9" customHeight="1" x14ac:dyDescent="0.3">
      <c r="A17" s="29" t="s">
        <v>93</v>
      </c>
      <c r="B17" s="29" t="s">
        <v>77</v>
      </c>
      <c r="C17" s="30">
        <v>1046163670</v>
      </c>
    </row>
    <row r="18" spans="1:4" ht="9.9" customHeight="1" x14ac:dyDescent="0.3">
      <c r="A18" s="29" t="s">
        <v>94</v>
      </c>
      <c r="B18" s="29" t="s">
        <v>77</v>
      </c>
      <c r="C18" s="33">
        <v>80594090</v>
      </c>
    </row>
    <row r="19" spans="1:4" x14ac:dyDescent="0.3">
      <c r="A19" s="31"/>
      <c r="B19" s="31"/>
      <c r="C19" s="32">
        <f>SUM(C1:C18)</f>
        <v>10222000000</v>
      </c>
    </row>
    <row r="20" spans="1:4" x14ac:dyDescent="0.3">
      <c r="A20" t="s">
        <v>95</v>
      </c>
      <c r="B20" t="s">
        <v>95</v>
      </c>
      <c r="C20" s="28">
        <v>3364000000</v>
      </c>
      <c r="D20" s="28"/>
    </row>
    <row r="21" spans="1:4" x14ac:dyDescent="0.3">
      <c r="A21" t="s">
        <v>96</v>
      </c>
      <c r="B21" t="s">
        <v>96</v>
      </c>
      <c r="C21" s="28">
        <v>1157000000</v>
      </c>
      <c r="D21" s="28"/>
    </row>
    <row r="22" spans="1:4" x14ac:dyDescent="0.3">
      <c r="C22" s="28">
        <f>SUM(C19:C21)</f>
        <v>14743000000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19"/>
  <sheetViews>
    <sheetView showGridLines="0" tabSelected="1" zoomScale="90" zoomScaleNormal="90" workbookViewId="0">
      <selection activeCell="B9" sqref="B9"/>
    </sheetView>
  </sheetViews>
  <sheetFormatPr defaultColWidth="9.109375" defaultRowHeight="10.199999999999999" x14ac:dyDescent="0.2"/>
  <cols>
    <col min="1" max="1" width="3.6640625" style="1" customWidth="1"/>
    <col min="2" max="2" width="5.6640625" style="1" customWidth="1"/>
    <col min="3" max="3" width="32.109375" style="1" bestFit="1" customWidth="1"/>
    <col min="4" max="4" width="15.6640625" style="11" customWidth="1"/>
    <col min="5" max="5" width="9.88671875" style="1" bestFit="1" customWidth="1"/>
    <col min="6" max="6" width="12.6640625" style="1" customWidth="1"/>
    <col min="7" max="7" width="12" style="1" customWidth="1"/>
    <col min="8" max="8" width="11.33203125" style="1" customWidth="1"/>
    <col min="9" max="10" width="9.109375" style="1"/>
    <col min="11" max="11" width="12" style="1" bestFit="1" customWidth="1"/>
    <col min="12" max="12" width="11.5546875" style="1" bestFit="1" customWidth="1"/>
    <col min="13" max="16" width="3.6640625" style="1" customWidth="1"/>
    <col min="17" max="16384" width="9.109375" style="1"/>
  </cols>
  <sheetData>
    <row r="2" spans="2:17" x14ac:dyDescent="0.2">
      <c r="B2" s="2" t="s">
        <v>0</v>
      </c>
    </row>
    <row r="3" spans="2:17" x14ac:dyDescent="0.2">
      <c r="B3" s="2" t="s">
        <v>99</v>
      </c>
    </row>
    <row r="4" spans="2:17" x14ac:dyDescent="0.2">
      <c r="B4" s="3" t="s">
        <v>72</v>
      </c>
    </row>
    <row r="5" spans="2:17" x14ac:dyDescent="0.2">
      <c r="H5" s="14" t="s">
        <v>34</v>
      </c>
      <c r="I5" s="15"/>
      <c r="J5" s="15"/>
      <c r="K5" s="15"/>
      <c r="L5" s="15"/>
      <c r="M5" s="15"/>
      <c r="N5" s="15"/>
      <c r="O5" s="15"/>
      <c r="P5" s="15"/>
      <c r="Q5" s="15"/>
    </row>
    <row r="6" spans="2:17" x14ac:dyDescent="0.2">
      <c r="B6" s="8" t="s">
        <v>29</v>
      </c>
      <c r="G6" s="1">
        <v>1</v>
      </c>
      <c r="H6" s="1" t="s">
        <v>36</v>
      </c>
    </row>
    <row r="7" spans="2:17" ht="11.25" customHeight="1" x14ac:dyDescent="0.2">
      <c r="B7" s="47" t="s">
        <v>110</v>
      </c>
      <c r="C7" s="48"/>
      <c r="D7" s="27"/>
      <c r="E7" s="27"/>
      <c r="F7" s="27"/>
      <c r="G7" s="1">
        <v>2</v>
      </c>
      <c r="H7" s="1" t="s">
        <v>37</v>
      </c>
    </row>
    <row r="8" spans="2:17" x14ac:dyDescent="0.2">
      <c r="B8" s="47" t="s">
        <v>111</v>
      </c>
      <c r="C8" s="48"/>
      <c r="D8" s="27"/>
      <c r="E8" s="27"/>
      <c r="F8" s="27"/>
      <c r="G8" s="1">
        <v>3</v>
      </c>
      <c r="H8" s="1" t="s">
        <v>35</v>
      </c>
    </row>
    <row r="9" spans="2:17" x14ac:dyDescent="0.2">
      <c r="B9" s="47"/>
      <c r="C9" s="48"/>
      <c r="D9" s="27"/>
      <c r="E9" s="27"/>
      <c r="F9" s="27"/>
      <c r="G9" s="1">
        <v>4</v>
      </c>
      <c r="H9" s="1" t="s">
        <v>38</v>
      </c>
    </row>
    <row r="11" spans="2:17" x14ac:dyDescent="0.2">
      <c r="E11" s="53" t="s">
        <v>39</v>
      </c>
      <c r="F11" s="53"/>
      <c r="G11" s="53"/>
      <c r="H11" s="53"/>
      <c r="I11" s="53" t="s">
        <v>40</v>
      </c>
      <c r="J11" s="53"/>
      <c r="K11" s="53"/>
      <c r="L11" s="53"/>
      <c r="M11" s="53" t="s">
        <v>33</v>
      </c>
      <c r="N11" s="53"/>
      <c r="O11" s="53"/>
      <c r="P11" s="53"/>
      <c r="Q11" s="54" t="s">
        <v>28</v>
      </c>
    </row>
    <row r="12" spans="2:17" x14ac:dyDescent="0.2">
      <c r="B12" s="10" t="s">
        <v>30</v>
      </c>
      <c r="C12" s="10" t="s">
        <v>43</v>
      </c>
      <c r="D12" s="12" t="s">
        <v>27</v>
      </c>
      <c r="E12" s="13" t="s">
        <v>31</v>
      </c>
      <c r="F12" s="13" t="s">
        <v>44</v>
      </c>
      <c r="G12" s="13" t="s">
        <v>27</v>
      </c>
      <c r="H12" s="13" t="s">
        <v>32</v>
      </c>
      <c r="I12" s="13" t="s">
        <v>31</v>
      </c>
      <c r="J12" s="13" t="s">
        <v>41</v>
      </c>
      <c r="K12" s="13" t="s">
        <v>27</v>
      </c>
      <c r="L12" s="13" t="s">
        <v>42</v>
      </c>
      <c r="M12" s="13">
        <v>1</v>
      </c>
      <c r="N12" s="13">
        <v>2</v>
      </c>
      <c r="O12" s="13">
        <v>3</v>
      </c>
      <c r="P12" s="13">
        <v>4</v>
      </c>
      <c r="Q12" s="55"/>
    </row>
    <row r="13" spans="2:17" x14ac:dyDescent="0.2">
      <c r="B13" s="34">
        <v>1</v>
      </c>
      <c r="C13" s="35" t="s">
        <v>73</v>
      </c>
      <c r="D13" s="36">
        <v>13524000</v>
      </c>
      <c r="E13" s="37">
        <v>43808</v>
      </c>
      <c r="F13" s="35" t="s">
        <v>105</v>
      </c>
      <c r="G13" s="38">
        <v>13524000</v>
      </c>
      <c r="H13" s="39">
        <f>D13-G13</f>
        <v>0</v>
      </c>
      <c r="I13" s="37">
        <v>43808</v>
      </c>
      <c r="J13" s="35" t="s">
        <v>104</v>
      </c>
      <c r="K13" s="40">
        <v>13524000</v>
      </c>
      <c r="L13" s="41">
        <f>D13-K13</f>
        <v>0</v>
      </c>
      <c r="M13" s="42" t="s">
        <v>103</v>
      </c>
      <c r="N13" s="42" t="s">
        <v>103</v>
      </c>
      <c r="O13" s="42" t="s">
        <v>103</v>
      </c>
      <c r="P13" s="42" t="s">
        <v>103</v>
      </c>
      <c r="Q13" s="42"/>
    </row>
    <row r="14" spans="2:17" x14ac:dyDescent="0.2">
      <c r="B14" s="34">
        <v>2</v>
      </c>
      <c r="C14" s="35" t="s">
        <v>74</v>
      </c>
      <c r="D14" s="17">
        <v>24235000</v>
      </c>
      <c r="E14" s="37">
        <v>43819</v>
      </c>
      <c r="F14" s="35" t="s">
        <v>106</v>
      </c>
      <c r="G14" s="43">
        <v>24235000</v>
      </c>
      <c r="H14" s="39">
        <f t="shared" ref="H14:H15" si="0">D14-G14</f>
        <v>0</v>
      </c>
      <c r="I14" s="37">
        <v>43825</v>
      </c>
      <c r="J14" s="35" t="s">
        <v>107</v>
      </c>
      <c r="K14" s="40">
        <v>24235000</v>
      </c>
      <c r="L14" s="41">
        <f t="shared" ref="L14:L15" si="1">D14-K14</f>
        <v>0</v>
      </c>
      <c r="M14" s="42" t="s">
        <v>103</v>
      </c>
      <c r="N14" s="42" t="s">
        <v>103</v>
      </c>
      <c r="O14" s="42" t="s">
        <v>103</v>
      </c>
      <c r="P14" s="42" t="s">
        <v>103</v>
      </c>
      <c r="Q14" s="42"/>
    </row>
    <row r="15" spans="2:17" x14ac:dyDescent="0.2">
      <c r="B15" s="34">
        <v>3</v>
      </c>
      <c r="C15" s="35" t="s">
        <v>75</v>
      </c>
      <c r="D15" s="17">
        <v>150000</v>
      </c>
      <c r="E15" s="37"/>
      <c r="F15" s="35"/>
      <c r="G15" s="44">
        <v>150000</v>
      </c>
      <c r="H15" s="39">
        <f t="shared" si="0"/>
        <v>0</v>
      </c>
      <c r="I15" s="37">
        <v>43828</v>
      </c>
      <c r="J15" s="35" t="s">
        <v>108</v>
      </c>
      <c r="K15" s="40">
        <v>150000</v>
      </c>
      <c r="L15" s="41">
        <f t="shared" si="1"/>
        <v>0</v>
      </c>
      <c r="M15" s="42" t="s">
        <v>103</v>
      </c>
      <c r="N15" s="42" t="s">
        <v>103</v>
      </c>
      <c r="O15" s="42" t="s">
        <v>103</v>
      </c>
      <c r="P15" s="42" t="s">
        <v>103</v>
      </c>
      <c r="Q15" s="42"/>
    </row>
    <row r="16" spans="2:17" x14ac:dyDescent="0.2">
      <c r="B16" s="16"/>
      <c r="C16" s="16"/>
      <c r="D16" s="36"/>
      <c r="E16" s="16"/>
      <c r="F16" s="16"/>
      <c r="G16" s="16"/>
      <c r="H16" s="16"/>
      <c r="I16" s="16"/>
      <c r="J16" s="16"/>
      <c r="K16" s="16"/>
      <c r="L16" s="16"/>
      <c r="M16" s="16"/>
      <c r="N16" s="16"/>
      <c r="O16" s="16"/>
      <c r="P16" s="16"/>
      <c r="Q16" s="16"/>
    </row>
    <row r="19" spans="2:2" x14ac:dyDescent="0.2"/>
  </sheetData>
  <mergeCells count="4">
    <mergeCell ref="M11:P11"/>
    <mergeCell ref="I11:L11"/>
    <mergeCell ref="E11:H11"/>
    <mergeCell ref="Q11:Q12"/>
  </mergeCells>
  <phoneticPr fontId="1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31"/>
  <sheetViews>
    <sheetView showGridLines="0" workbookViewId="0">
      <selection activeCell="B6" sqref="B6"/>
    </sheetView>
  </sheetViews>
  <sheetFormatPr defaultColWidth="9.109375" defaultRowHeight="10.199999999999999" x14ac:dyDescent="0.2"/>
  <cols>
    <col min="1" max="1" width="3.6640625" style="4" customWidth="1"/>
    <col min="2" max="2" width="80.6640625" style="1" customWidth="1"/>
    <col min="3" max="16384" width="9.109375" style="1"/>
  </cols>
  <sheetData>
    <row r="2" spans="1:2" x14ac:dyDescent="0.2">
      <c r="B2" s="2" t="s">
        <v>0</v>
      </c>
    </row>
    <row r="3" spans="1:2" x14ac:dyDescent="0.2">
      <c r="B3" s="2" t="s">
        <v>100</v>
      </c>
    </row>
    <row r="4" spans="1:2" x14ac:dyDescent="0.2">
      <c r="B4" s="3" t="s">
        <v>72</v>
      </c>
    </row>
    <row r="6" spans="1:2" s="6" customFormat="1" ht="11.4" x14ac:dyDescent="0.3">
      <c r="A6" s="5" t="s">
        <v>1</v>
      </c>
      <c r="B6" s="26"/>
    </row>
    <row r="7" spans="1:2" s="6" customFormat="1" ht="11.4" x14ac:dyDescent="0.3">
      <c r="A7" s="5" t="s">
        <v>2</v>
      </c>
      <c r="B7" s="26"/>
    </row>
    <row r="8" spans="1:2" s="6" customFormat="1" ht="11.4" x14ac:dyDescent="0.3">
      <c r="A8" s="5" t="s">
        <v>3</v>
      </c>
      <c r="B8" s="26"/>
    </row>
    <row r="9" spans="1:2" s="6" customFormat="1" ht="11.4" x14ac:dyDescent="0.3">
      <c r="A9" s="5" t="s">
        <v>4</v>
      </c>
      <c r="B9" s="26"/>
    </row>
    <row r="10" spans="1:2" s="6" customFormat="1" ht="11.4" x14ac:dyDescent="0.3">
      <c r="A10" s="5" t="s">
        <v>5</v>
      </c>
      <c r="B10" s="26"/>
    </row>
    <row r="11" spans="1:2" s="6" customFormat="1" ht="30" customHeight="1" x14ac:dyDescent="0.3">
      <c r="A11" s="5" t="s">
        <v>6</v>
      </c>
      <c r="B11" s="7"/>
    </row>
    <row r="12" spans="1:2" s="6" customFormat="1" ht="30" customHeight="1" x14ac:dyDescent="0.3">
      <c r="A12" s="5" t="s">
        <v>7</v>
      </c>
      <c r="B12" s="7"/>
    </row>
    <row r="13" spans="1:2" s="6" customFormat="1" ht="30" customHeight="1" x14ac:dyDescent="0.3">
      <c r="A13" s="5" t="s">
        <v>8</v>
      </c>
      <c r="B13" s="7"/>
    </row>
    <row r="14" spans="1:2" s="6" customFormat="1" ht="30" customHeight="1" x14ac:dyDescent="0.3">
      <c r="A14" s="5" t="s">
        <v>9</v>
      </c>
      <c r="B14" s="7"/>
    </row>
    <row r="15" spans="1:2" s="6" customFormat="1" ht="30" customHeight="1" x14ac:dyDescent="0.3">
      <c r="A15" s="5" t="s">
        <v>10</v>
      </c>
      <c r="B15" s="7"/>
    </row>
    <row r="16" spans="1:2" s="6" customFormat="1" ht="30" customHeight="1" x14ac:dyDescent="0.3">
      <c r="A16" s="5" t="s">
        <v>11</v>
      </c>
      <c r="B16" s="7"/>
    </row>
    <row r="17" spans="1:2" s="6" customFormat="1" ht="30" customHeight="1" x14ac:dyDescent="0.3">
      <c r="A17" s="5" t="s">
        <v>12</v>
      </c>
      <c r="B17" s="7"/>
    </row>
    <row r="18" spans="1:2" s="6" customFormat="1" ht="30" customHeight="1" x14ac:dyDescent="0.3">
      <c r="A18" s="5" t="s">
        <v>13</v>
      </c>
      <c r="B18" s="7"/>
    </row>
    <row r="19" spans="1:2" s="6" customFormat="1" ht="30" customHeight="1" x14ac:dyDescent="0.3">
      <c r="A19" s="5" t="s">
        <v>14</v>
      </c>
      <c r="B19" s="7"/>
    </row>
    <row r="20" spans="1:2" s="6" customFormat="1" ht="30" customHeight="1" x14ac:dyDescent="0.3">
      <c r="A20" s="5" t="s">
        <v>15</v>
      </c>
      <c r="B20" s="7"/>
    </row>
    <row r="21" spans="1:2" s="6" customFormat="1" ht="30" customHeight="1" x14ac:dyDescent="0.3">
      <c r="A21" s="5" t="s">
        <v>16</v>
      </c>
      <c r="B21" s="7"/>
    </row>
    <row r="22" spans="1:2" s="6" customFormat="1" ht="30" customHeight="1" x14ac:dyDescent="0.3">
      <c r="A22" s="5" t="s">
        <v>17</v>
      </c>
      <c r="B22" s="7"/>
    </row>
    <row r="23" spans="1:2" s="6" customFormat="1" ht="30" customHeight="1" x14ac:dyDescent="0.3">
      <c r="A23" s="5" t="s">
        <v>18</v>
      </c>
      <c r="B23" s="7"/>
    </row>
    <row r="24" spans="1:2" s="6" customFormat="1" ht="30" customHeight="1" x14ac:dyDescent="0.3">
      <c r="A24" s="5" t="s">
        <v>19</v>
      </c>
      <c r="B24" s="7"/>
    </row>
    <row r="25" spans="1:2" s="6" customFormat="1" ht="30" customHeight="1" x14ac:dyDescent="0.3">
      <c r="A25" s="5" t="s">
        <v>20</v>
      </c>
      <c r="B25" s="7"/>
    </row>
    <row r="26" spans="1:2" s="6" customFormat="1" ht="30" customHeight="1" x14ac:dyDescent="0.3">
      <c r="A26" s="5" t="s">
        <v>21</v>
      </c>
      <c r="B26" s="7"/>
    </row>
    <row r="27" spans="1:2" s="6" customFormat="1" ht="30" customHeight="1" x14ac:dyDescent="0.3">
      <c r="A27" s="5" t="s">
        <v>22</v>
      </c>
      <c r="B27" s="7"/>
    </row>
    <row r="28" spans="1:2" s="6" customFormat="1" ht="30" customHeight="1" x14ac:dyDescent="0.3">
      <c r="A28" s="5" t="s">
        <v>23</v>
      </c>
      <c r="B28" s="7"/>
    </row>
    <row r="29" spans="1:2" s="6" customFormat="1" ht="30" customHeight="1" x14ac:dyDescent="0.3">
      <c r="A29" s="5" t="s">
        <v>24</v>
      </c>
      <c r="B29" s="7"/>
    </row>
    <row r="30" spans="1:2" s="6" customFormat="1" ht="30" customHeight="1" x14ac:dyDescent="0.3">
      <c r="A30" s="5" t="s">
        <v>25</v>
      </c>
      <c r="B30" s="7"/>
    </row>
    <row r="31" spans="1:2" s="6" customFormat="1" ht="30" customHeight="1" x14ac:dyDescent="0.3">
      <c r="A31" s="5" t="s">
        <v>26</v>
      </c>
      <c r="B3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 Expense</vt:lpstr>
      <vt:lpstr>TB</vt:lpstr>
      <vt:lpstr>Sheet1</vt:lpstr>
      <vt:lpstr>Substantif Expense</vt:lpstr>
      <vt:lpstr>Tickmarks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octadilaily</dc:creator>
  <cp:lastModifiedBy>shindy</cp:lastModifiedBy>
  <dcterms:created xsi:type="dcterms:W3CDTF">2020-04-12T22:33:03Z</dcterms:created>
  <dcterms:modified xsi:type="dcterms:W3CDTF">2022-11-14T08:02:09Z</dcterms:modified>
</cp:coreProperties>
</file>