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OLYAH\SEMESTER 2\SISTEM INFORMASI AKUNTANSI\ASISTENSI\"/>
    </mc:Choice>
  </mc:AlternateContent>
  <xr:revisionPtr revIDLastSave="0" documentId="13_ncr:1_{0F152F38-5B4F-46E2-B981-DE92956C2E62}" xr6:coauthVersionLast="46" xr6:coauthVersionMax="46" xr10:uidLastSave="{00000000-0000-0000-0000-000000000000}"/>
  <bookViews>
    <workbookView xWindow="-108" yWindow="-108" windowWidth="23256" windowHeight="12576" firstSheet="2" activeTab="9" xr2:uid="{4C23A4F6-BBF0-4DAD-8E7C-9A6BD77C5747}"/>
  </bookViews>
  <sheets>
    <sheet name="Kertas kerja III.5" sheetId="1" r:id="rId1"/>
    <sheet name="Kertas kerja III.6" sheetId="2" r:id="rId2"/>
    <sheet name="_____" sheetId="3" r:id="rId3"/>
    <sheet name="Kertas kerja IV.5" sheetId="4" r:id="rId4"/>
    <sheet name="Kertas kerja IV.6" sheetId="5" r:id="rId5"/>
    <sheet name="______" sheetId="7" r:id="rId6"/>
    <sheet name="Kertas kerja V.5" sheetId="9" r:id="rId7"/>
    <sheet name="Kertas kerja V.6" sheetId="8" r:id="rId8"/>
    <sheet name="____" sheetId="13" r:id="rId9"/>
    <sheet name="Kertas kerja VI.2" sheetId="15" r:id="rId10"/>
    <sheet name="Kertas kerja V1.5" sheetId="12" r:id="rId11"/>
    <sheet name="Kertas kerja VI.6" sheetId="1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2" l="1"/>
  <c r="H92" i="12"/>
  <c r="J84" i="12"/>
  <c r="J85" i="12" s="1"/>
  <c r="J86" i="12" s="1"/>
  <c r="J87" i="12" s="1"/>
  <c r="J88" i="12" s="1"/>
  <c r="J89" i="12" s="1"/>
  <c r="J90" i="12" s="1"/>
  <c r="J92" i="12" s="1"/>
  <c r="I68" i="12"/>
  <c r="H68" i="12"/>
  <c r="J59" i="12"/>
  <c r="J60" i="12" s="1"/>
  <c r="J61" i="12" s="1"/>
  <c r="J62" i="12" s="1"/>
  <c r="J63" i="12" s="1"/>
  <c r="J64" i="12" s="1"/>
  <c r="J65" i="12" s="1"/>
  <c r="J66" i="12" s="1"/>
  <c r="J68" i="12" s="1"/>
  <c r="J45" i="12"/>
  <c r="H45" i="12"/>
  <c r="J22" i="12"/>
  <c r="I22" i="12"/>
  <c r="J55" i="9"/>
  <c r="J57" i="9" s="1"/>
  <c r="G69" i="5"/>
  <c r="J44" i="5"/>
  <c r="I42" i="5"/>
  <c r="I41" i="5"/>
  <c r="I40" i="5"/>
  <c r="I21" i="5"/>
  <c r="H14" i="5"/>
  <c r="I13" i="5"/>
  <c r="I163" i="4"/>
  <c r="H144" i="4"/>
  <c r="G144" i="4"/>
  <c r="I143" i="4"/>
  <c r="I142" i="4"/>
  <c r="I118" i="4"/>
  <c r="I117" i="4"/>
  <c r="I119" i="4" s="1"/>
  <c r="G87" i="4"/>
  <c r="L55" i="4"/>
  <c r="M59" i="4" s="1"/>
  <c r="L54" i="4"/>
  <c r="M58" i="4" l="1"/>
  <c r="I144" i="4"/>
  <c r="M60" i="4"/>
  <c r="M61" i="4" s="1"/>
  <c r="K66" i="2" l="1"/>
  <c r="K65" i="2"/>
  <c r="K67" i="2" s="1"/>
  <c r="K64" i="2"/>
  <c r="K62" i="2"/>
  <c r="K61" i="2"/>
  <c r="K60" i="2"/>
  <c r="K59" i="2"/>
  <c r="K58" i="2"/>
  <c r="K57" i="2"/>
  <c r="J31" i="2"/>
  <c r="J30" i="2"/>
  <c r="J32" i="2" s="1"/>
  <c r="J29" i="2"/>
  <c r="J28" i="2"/>
  <c r="H26" i="2"/>
  <c r="H25" i="2"/>
  <c r="H24" i="2"/>
  <c r="H23" i="2"/>
  <c r="H22" i="2"/>
  <c r="H21" i="2"/>
  <c r="H20" i="2"/>
  <c r="H19" i="2"/>
  <c r="H18" i="2"/>
  <c r="H17" i="2"/>
  <c r="H16" i="2"/>
  <c r="H15" i="2"/>
  <c r="F223" i="1"/>
  <c r="F222" i="1"/>
  <c r="G221" i="1"/>
  <c r="G225" i="1" s="1"/>
  <c r="G220" i="1"/>
  <c r="F219" i="1"/>
  <c r="F218" i="1"/>
  <c r="F225" i="1" s="1"/>
  <c r="F152" i="1"/>
  <c r="F150" i="1"/>
  <c r="I149" i="1"/>
  <c r="I151" i="1" s="1"/>
  <c r="I155" i="1" s="1"/>
  <c r="K66" i="1" l="1"/>
  <c r="K65" i="1"/>
  <c r="K64" i="1"/>
  <c r="K56" i="1"/>
  <c r="K55" i="1"/>
  <c r="K62" i="1" l="1"/>
  <c r="K68" i="1"/>
  <c r="K70" i="1" s="1"/>
</calcChain>
</file>

<file path=xl/sharedStrings.xml><?xml version="1.0" encoding="utf-8"?>
<sst xmlns="http://schemas.openxmlformats.org/spreadsheetml/2006/main" count="1306" uniqueCount="557">
  <si>
    <t>CV Suju Lapan Sembilan</t>
  </si>
  <si>
    <t>Jalan Warabuke, Kobakma – PAPUA</t>
  </si>
  <si>
    <t>Telepon : 0821234567 E-Mail : kab.mamteng@gmail.com</t>
  </si>
  <si>
    <t>Form Data Pelanggan</t>
  </si>
  <si>
    <t>No. Pelanggan</t>
  </si>
  <si>
    <t>:</t>
  </si>
  <si>
    <t>P01</t>
  </si>
  <si>
    <t>Jenis Pelanggan</t>
  </si>
  <si>
    <t>Pribadi</t>
  </si>
  <si>
    <t>Usaha</t>
  </si>
  <si>
    <t>v</t>
  </si>
  <si>
    <t>Bidang</t>
  </si>
  <si>
    <t>Dagang</t>
  </si>
  <si>
    <t>Nama Pelanggan</t>
  </si>
  <si>
    <t>UD. BAKU</t>
  </si>
  <si>
    <t>Alamat Pelanggan</t>
  </si>
  <si>
    <t>JL.Kiri Kiri no 19</t>
  </si>
  <si>
    <t>Provinsi</t>
  </si>
  <si>
    <t>Jawa Timur</t>
  </si>
  <si>
    <t>Kota/ Kabupaten</t>
  </si>
  <si>
    <t>Surabaya</t>
  </si>
  <si>
    <t>Kecamatan</t>
  </si>
  <si>
    <t>Ampel</t>
  </si>
  <si>
    <t>Contact Person</t>
  </si>
  <si>
    <t>Reza Djadoel</t>
  </si>
  <si>
    <t>Telepon</t>
  </si>
  <si>
    <t>031-99999</t>
  </si>
  <si>
    <t>Email</t>
  </si>
  <si>
    <t>qerr@yahoo.com</t>
  </si>
  <si>
    <t>Metode Pembayaran</t>
  </si>
  <si>
    <t xml:space="preserve">Transfer </t>
  </si>
  <si>
    <t>COD</t>
  </si>
  <si>
    <t>Keterangan:</t>
  </si>
  <si>
    <t>Nomor Rekening</t>
  </si>
  <si>
    <t>023xxxxxx</t>
  </si>
  <si>
    <t>a/n</t>
  </si>
  <si>
    <t>Amin</t>
  </si>
  <si>
    <t>Bank</t>
  </si>
  <si>
    <t>Mandiri</t>
  </si>
  <si>
    <t>NPWP</t>
  </si>
  <si>
    <t xml:space="preserve">Tempat, tanggal </t>
  </si>
  <si>
    <t>Surabaya,</t>
  </si>
  <si>
    <t>Pelanggan</t>
  </si>
  <si>
    <t>Penjual</t>
  </si>
  <si>
    <t>(Tanda tangan dan nama terang)</t>
  </si>
  <si>
    <t>Faktur Penjualan</t>
  </si>
  <si>
    <t>No. Faktur</t>
  </si>
  <si>
    <t>Syarat Penjualan:</t>
  </si>
  <si>
    <t>2/10, n/30</t>
  </si>
  <si>
    <t>Nomor Pelanggan</t>
  </si>
  <si>
    <t>No.</t>
  </si>
  <si>
    <t>Tanggal</t>
  </si>
  <si>
    <t>Keterangan</t>
  </si>
  <si>
    <t>Kuantitas</t>
  </si>
  <si>
    <t>Harga Satuan</t>
  </si>
  <si>
    <t>Diskon</t>
  </si>
  <si>
    <t>Biaya Pengiriman</t>
  </si>
  <si>
    <t>Total</t>
  </si>
  <si>
    <t>Kripik tempe</t>
  </si>
  <si>
    <t>-</t>
  </si>
  <si>
    <t>Kripik nangka</t>
  </si>
  <si>
    <t>Terbilang:</t>
  </si>
  <si>
    <t>Lima ratus dua puluh sembilan rubu delapan ratus lima puluh</t>
  </si>
  <si>
    <t>Biaya kirim</t>
  </si>
  <si>
    <t>Total bruto</t>
  </si>
  <si>
    <t>Catatan:</t>
  </si>
  <si>
    <t>Barang yang sudah dibeli tidak dapat ditukar atau</t>
  </si>
  <si>
    <t>PPN</t>
  </si>
  <si>
    <t xml:space="preserve"> dikembalikan kecuali ada perjanjian sebelumnya</t>
  </si>
  <si>
    <t>Total netto</t>
  </si>
  <si>
    <t>Pembayaran</t>
  </si>
  <si>
    <t>Kembalian</t>
  </si>
  <si>
    <t>Bagian penjualan</t>
  </si>
  <si>
    <t>Form Pengiriman Barang</t>
  </si>
  <si>
    <t>No. Pengiriman barang</t>
  </si>
  <si>
    <t>Tanggal dikirim</t>
  </si>
  <si>
    <t>Tanggal diterima</t>
  </si>
  <si>
    <t>Lampiran:</t>
  </si>
  <si>
    <t>Nama barang</t>
  </si>
  <si>
    <t>Satuan</t>
  </si>
  <si>
    <t>Berat (kg)</t>
  </si>
  <si>
    <t>Metode</t>
  </si>
  <si>
    <t>Keripik tempe</t>
  </si>
  <si>
    <t>unit</t>
  </si>
  <si>
    <t>Keripik nangka</t>
  </si>
  <si>
    <t>Penerima</t>
  </si>
  <si>
    <t>Bagian pengiriman</t>
  </si>
  <si>
    <t>Bagian gudang</t>
  </si>
  <si>
    <t>Daftar Pengiriman Barang</t>
  </si>
  <si>
    <t>No Faktur</t>
  </si>
  <si>
    <t>Alamat</t>
  </si>
  <si>
    <t>No. Pengiriman</t>
  </si>
  <si>
    <t>Tanggal Terima</t>
  </si>
  <si>
    <t>Cek</t>
  </si>
  <si>
    <t>JL.KIRI KIRI NO 19, SURABAYA</t>
  </si>
  <si>
    <t>08XXXXXXXX</t>
  </si>
  <si>
    <t>PB100201101</t>
  </si>
  <si>
    <t>UD. BUSING</t>
  </si>
  <si>
    <t>JL. ATAS DEPAN O NO 12, PASURUAN</t>
  </si>
  <si>
    <t>0341xxxxxxx</t>
  </si>
  <si>
    <t>PB100201102</t>
  </si>
  <si>
    <t>Cash</t>
  </si>
  <si>
    <t>Dibuat oleh</t>
  </si>
  <si>
    <t>Dikirim oleh</t>
  </si>
  <si>
    <t>Diterima oleh</t>
  </si>
  <si>
    <t>Buku Kas</t>
  </si>
  <si>
    <t>Per Januari 2011</t>
  </si>
  <si>
    <t>Halaman:</t>
  </si>
  <si>
    <t>Nomor Bukti</t>
  </si>
  <si>
    <t>Uraian</t>
  </si>
  <si>
    <t>Ref</t>
  </si>
  <si>
    <t>Debit</t>
  </si>
  <si>
    <t>Kredit</t>
  </si>
  <si>
    <t>Saldo</t>
  </si>
  <si>
    <t>Penerimaan kas</t>
  </si>
  <si>
    <t>LRPK Tgl</t>
  </si>
  <si>
    <t>Selisih kas</t>
  </si>
  <si>
    <t>MEMO</t>
  </si>
  <si>
    <t>Saldo Akhir</t>
  </si>
  <si>
    <t>Diperiksa oleh</t>
  </si>
  <si>
    <t>Disetujui oleh</t>
  </si>
  <si>
    <t>Jurnal Penjualan</t>
  </si>
  <si>
    <t>Tangal</t>
  </si>
  <si>
    <t>Syarat Pembayaran</t>
  </si>
  <si>
    <t>Debet</t>
  </si>
  <si>
    <t>Piutang</t>
  </si>
  <si>
    <t>HPP</t>
  </si>
  <si>
    <t>Persediaan</t>
  </si>
  <si>
    <t>Kas</t>
  </si>
  <si>
    <t>Penjualan</t>
  </si>
  <si>
    <t>LRP</t>
  </si>
  <si>
    <t>Jurnal Penerimaan Kas</t>
  </si>
  <si>
    <t>Kas tunai</t>
  </si>
  <si>
    <t>Kas bank</t>
  </si>
  <si>
    <t>Lain-lain</t>
  </si>
  <si>
    <t>Akun</t>
  </si>
  <si>
    <t>Jumlah</t>
  </si>
  <si>
    <t>Peneerimaan kas</t>
  </si>
  <si>
    <t>Kode Akun</t>
  </si>
  <si>
    <t>Nama Akun</t>
  </si>
  <si>
    <t xml:space="preserve">Debit </t>
  </si>
  <si>
    <t>Diskon penjualan</t>
  </si>
  <si>
    <t>Beban angkut</t>
  </si>
  <si>
    <t>Laporan Rekap Penjualan</t>
  </si>
  <si>
    <t>Nilai bruto</t>
  </si>
  <si>
    <t>Nilai bersih</t>
  </si>
  <si>
    <t>FP01000101007</t>
  </si>
  <si>
    <t>FP01000101008</t>
  </si>
  <si>
    <t>FP01000101009</t>
  </si>
  <si>
    <t>CV. MEGA</t>
  </si>
  <si>
    <t>FP01000101010</t>
  </si>
  <si>
    <t>CV. JAYA</t>
  </si>
  <si>
    <t>FP01000101011</t>
  </si>
  <si>
    <t>CV. BAKU</t>
  </si>
  <si>
    <t>FP01000101012</t>
  </si>
  <si>
    <t>CV. MITRA SEJATI</t>
  </si>
  <si>
    <t>FP01000101013</t>
  </si>
  <si>
    <t>CV. CEMILAN</t>
  </si>
  <si>
    <t>FP01000101014</t>
  </si>
  <si>
    <t>FP01000101015</t>
  </si>
  <si>
    <t>CV. MAKMUR JAYA</t>
  </si>
  <si>
    <t>FP01000101016</t>
  </si>
  <si>
    <t>CV. PUSING</t>
  </si>
  <si>
    <t>CASH</t>
  </si>
  <si>
    <t>FP01000101017</t>
  </si>
  <si>
    <t>CV. SENANG</t>
  </si>
  <si>
    <t>FP01000101018</t>
  </si>
  <si>
    <t>CV. OK</t>
  </si>
  <si>
    <t>Total diskon</t>
  </si>
  <si>
    <t>Total biaya angkut</t>
  </si>
  <si>
    <t>Total Cash</t>
  </si>
  <si>
    <t>Total COD</t>
  </si>
  <si>
    <t>Total Penjualan</t>
  </si>
  <si>
    <t>Laporan Penerimaan Kas</t>
  </si>
  <si>
    <t>Jenis Pembayaran</t>
  </si>
  <si>
    <t>Nilai netto</t>
  </si>
  <si>
    <t>Tunai</t>
  </si>
  <si>
    <t>Total biaya kirim</t>
  </si>
  <si>
    <t>Total Netto</t>
  </si>
  <si>
    <t>Total Penerimaan</t>
  </si>
  <si>
    <t>CV. SUJU LAPAN SEMBILAN</t>
  </si>
  <si>
    <t>Jl. Gass Terus No. 34 Jakarta, Indonesia 34656</t>
  </si>
  <si>
    <t>No. Telp. 031-78900, Email: sujulapansembilan@yahoo.com</t>
  </si>
  <si>
    <t>FORM DATA SUPPLIER</t>
  </si>
  <si>
    <t>No. Supplier</t>
  </si>
  <si>
    <t>S01</t>
  </si>
  <si>
    <t>Nama Supplier</t>
  </si>
  <si>
    <t>PT. Kaya Gizi</t>
  </si>
  <si>
    <t>Alamat Supplier</t>
  </si>
  <si>
    <t>Jl. Raya Bali</t>
  </si>
  <si>
    <t>Kode Pos</t>
  </si>
  <si>
    <t xml:space="preserve">Negara </t>
  </si>
  <si>
    <t>Indonesia</t>
  </si>
  <si>
    <t>Bali</t>
  </si>
  <si>
    <t>Kabupaten/Kota</t>
  </si>
  <si>
    <t>Nama Contact Person</t>
  </si>
  <si>
    <t>Wyn Becik</t>
  </si>
  <si>
    <t>Telepon/HP</t>
  </si>
  <si>
    <t>Fax</t>
  </si>
  <si>
    <t>0341-123456</t>
  </si>
  <si>
    <t>marketing.gizi@gizi.co.id</t>
  </si>
  <si>
    <t>No. Rekening</t>
  </si>
  <si>
    <t>BNI</t>
  </si>
  <si>
    <t>Nama account (A/N)</t>
  </si>
  <si>
    <t>Jabami Yumeko</t>
  </si>
  <si>
    <t>PKP</t>
  </si>
  <si>
    <t>YA</t>
  </si>
  <si>
    <t>TIDAK</t>
  </si>
  <si>
    <t>Nilai Pajak</t>
  </si>
  <si>
    <t>No. NPWP</t>
  </si>
  <si>
    <t>Metode Persediaan</t>
  </si>
  <si>
    <t>FOB Destination</t>
  </si>
  <si>
    <t>TUNAI</t>
  </si>
  <si>
    <t>KREDIT</t>
  </si>
  <si>
    <t>Jatuh Tempo Kredit</t>
  </si>
  <si>
    <t>Tempat, Tanggal Pengisian</t>
  </si>
  <si>
    <t>Jakarta, 01/01/2011</t>
  </si>
  <si>
    <t>Supplier,</t>
  </si>
  <si>
    <t>ttd</t>
  </si>
  <si>
    <t>(nama terang)</t>
  </si>
  <si>
    <t>SURAT ORDER PEMBELIAN</t>
  </si>
  <si>
    <t>PT Kaya Gizi</t>
  </si>
  <si>
    <t>No. SOP</t>
  </si>
  <si>
    <t>SO100202002</t>
  </si>
  <si>
    <t xml:space="preserve">Alamat </t>
  </si>
  <si>
    <t>Tanggal pembuatan SOP</t>
  </si>
  <si>
    <t>1 Januari 2011</t>
  </si>
  <si>
    <t>Tanggal Diperlukan</t>
  </si>
  <si>
    <t>5 Januari 2011</t>
  </si>
  <si>
    <t>Termin</t>
  </si>
  <si>
    <t>FOB</t>
  </si>
  <si>
    <t>Destination</t>
  </si>
  <si>
    <t>Syarat Penyerahan</t>
  </si>
  <si>
    <t>Harga perunit</t>
  </si>
  <si>
    <t>Keripik Udang</t>
  </si>
  <si>
    <t>Keripik Nangka</t>
  </si>
  <si>
    <t>Total Bruto</t>
  </si>
  <si>
    <t>Terbilang</t>
  </si>
  <si>
    <t>Enam puluh tujuh juta enam ratus dua puluh ribu rupiah</t>
  </si>
  <si>
    <r>
      <rPr>
        <b/>
        <sz val="11"/>
        <color theme="1"/>
        <rFont val="Times New Roman"/>
        <family val="1"/>
      </rPr>
      <t>Keterangan:</t>
    </r>
    <r>
      <rPr>
        <sz val="11"/>
        <color theme="1"/>
        <rFont val="Times New Roman"/>
        <family val="1"/>
      </rPr>
      <t xml:space="preserve"> No. SOP harus dicantumkan dalam faktur, slip pembungkus, dan korespondensi</t>
    </r>
  </si>
  <si>
    <t>Pembuat,</t>
  </si>
  <si>
    <t>Otorisasi,</t>
  </si>
  <si>
    <t>LAPORAN PENERIMAAN BARANG</t>
  </si>
  <si>
    <t>Untuk Bulan Januari</t>
  </si>
  <si>
    <t>No LPB</t>
  </si>
  <si>
    <t>LP100505</t>
  </si>
  <si>
    <t>PT Eren Yeager</t>
  </si>
  <si>
    <t>Jl. Melati, Jakarta</t>
  </si>
  <si>
    <t>Batas tanggal penyerahan</t>
  </si>
  <si>
    <t>Gudang Eren</t>
  </si>
  <si>
    <t>Nama Barang</t>
  </si>
  <si>
    <t>dos</t>
  </si>
  <si>
    <t>1 dos isi 100 bungkus</t>
  </si>
  <si>
    <t>Keripik Kentang</t>
  </si>
  <si>
    <t>1 dos isi 50 bungkus</t>
  </si>
  <si>
    <t>Dibuat oleh,</t>
  </si>
  <si>
    <t>Dicek oleh,</t>
  </si>
  <si>
    <t>BUKTI KAS KELUAR</t>
  </si>
  <si>
    <t>No. BKK</t>
  </si>
  <si>
    <t>: BK100607001</t>
  </si>
  <si>
    <t>: 1/1/2011</t>
  </si>
  <si>
    <t>No. Cek</t>
  </si>
  <si>
    <t>: -</t>
  </si>
  <si>
    <t>Dibayar kepada</t>
  </si>
  <si>
    <t>: PT Slamet</t>
  </si>
  <si>
    <t>: Jl. Jingga, Bandung</t>
  </si>
  <si>
    <t>Merode Pembayaran</t>
  </si>
  <si>
    <t>: Cash</t>
  </si>
  <si>
    <t>Nilai  Faktur</t>
  </si>
  <si>
    <t>Faktur 22993786</t>
  </si>
  <si>
    <t>Faktur 2584</t>
  </si>
  <si>
    <t>Tujuh ratus ribu rupiah</t>
  </si>
  <si>
    <t>TOTAL</t>
  </si>
  <si>
    <t>Pembuat</t>
  </si>
  <si>
    <t>Otorisasi</t>
  </si>
  <si>
    <t>LAPORAN STOK OPNAME</t>
  </si>
  <si>
    <t>No LSO</t>
  </si>
  <si>
    <t>: LSO100707001</t>
  </si>
  <si>
    <t>Tgl Pembuatan</t>
  </si>
  <si>
    <t>: 31/01/2011</t>
  </si>
  <si>
    <t>Kode Barang</t>
  </si>
  <si>
    <t>So Buku</t>
  </si>
  <si>
    <t>So Fisik</t>
  </si>
  <si>
    <t>Selisih</t>
  </si>
  <si>
    <t>P001</t>
  </si>
  <si>
    <t>Kerupuk Udang</t>
  </si>
  <si>
    <t>P002</t>
  </si>
  <si>
    <t>Kerupuk Ayam</t>
  </si>
  <si>
    <t>otorisasi,</t>
  </si>
  <si>
    <t>JURNAL PEMBELIAN</t>
  </si>
  <si>
    <t>Periode Januari 2011</t>
  </si>
  <si>
    <t>No</t>
  </si>
  <si>
    <t>Tgl</t>
  </si>
  <si>
    <t>Utang Usaha</t>
  </si>
  <si>
    <t>Pembelian</t>
  </si>
  <si>
    <t>Rekapitulasi</t>
  </si>
  <si>
    <t>No. Akun</t>
  </si>
  <si>
    <t>Kas Tunai</t>
  </si>
  <si>
    <t>Kas Bank</t>
  </si>
  <si>
    <t>Pembayaran utang</t>
  </si>
  <si>
    <t>BK100607001</t>
  </si>
  <si>
    <t>JURNAL PENGELUARAN KAS</t>
  </si>
  <si>
    <t>LAPORAN PERSEDIAAN</t>
  </si>
  <si>
    <t>Per Tanggal</t>
  </si>
  <si>
    <t>xx s/d xx</t>
  </si>
  <si>
    <t>Harga</t>
  </si>
  <si>
    <t>Dos</t>
  </si>
  <si>
    <t>TOTAL PERSEDIAAN</t>
  </si>
  <si>
    <t>LAPORAN PEMBELIAN</t>
  </si>
  <si>
    <t>Nama Persediaan</t>
  </si>
  <si>
    <t>P009</t>
  </si>
  <si>
    <t>P008</t>
  </si>
  <si>
    <t>Keripik Apel</t>
  </si>
  <si>
    <t>SO100201101</t>
  </si>
  <si>
    <t>No. LPB</t>
  </si>
  <si>
    <t>Kode Persediaan</t>
  </si>
  <si>
    <t>LP100101001</t>
  </si>
  <si>
    <t>LP100505009</t>
  </si>
  <si>
    <t>MASTER DATA KARYAWAN</t>
  </si>
  <si>
    <t>SU789</t>
  </si>
  <si>
    <t>Kode Karyawan</t>
  </si>
  <si>
    <t>K005</t>
  </si>
  <si>
    <t>No. KTP</t>
  </si>
  <si>
    <t>Nama Karyawan</t>
  </si>
  <si>
    <t>Deana Vi</t>
  </si>
  <si>
    <t>No. Izin</t>
  </si>
  <si>
    <t>Departemen</t>
  </si>
  <si>
    <t xml:space="preserve">No. Rekening </t>
  </si>
  <si>
    <t>NIK</t>
  </si>
  <si>
    <t>a.n bank</t>
  </si>
  <si>
    <t>Tanggal Lahir</t>
  </si>
  <si>
    <t>No. Telepon</t>
  </si>
  <si>
    <t>Tempat lahir</t>
  </si>
  <si>
    <t>Bandung</t>
  </si>
  <si>
    <t>deanvi@semanggibarat.com</t>
  </si>
  <si>
    <t>Agama</t>
  </si>
  <si>
    <t>Islam</t>
  </si>
  <si>
    <t>Alamat Karyawan</t>
  </si>
  <si>
    <t>Jl. Semanggi Timur</t>
  </si>
  <si>
    <t>NPWP'</t>
  </si>
  <si>
    <t>Jenis Kelamin</t>
  </si>
  <si>
    <t xml:space="preserve">Kecamatan </t>
  </si>
  <si>
    <t>Jonggol</t>
  </si>
  <si>
    <t>Status Pernikahan</t>
  </si>
  <si>
    <t>Belum Menikah</t>
  </si>
  <si>
    <t>Pendidikan</t>
  </si>
  <si>
    <t>Tanggal Masuk:</t>
  </si>
  <si>
    <t>Unit Kerja:</t>
  </si>
  <si>
    <t>Tanggal Keluar:</t>
  </si>
  <si>
    <t>Golongan Bonus:</t>
  </si>
  <si>
    <t>Status Kerja:</t>
  </si>
  <si>
    <t>Aktif</t>
  </si>
  <si>
    <t>FOTO</t>
  </si>
  <si>
    <t>Tempat, dd/mm/yy</t>
  </si>
  <si>
    <t>Karyawan</t>
  </si>
  <si>
    <t>(TTD, nama terang)</t>
  </si>
  <si>
    <t>: BK100607005</t>
  </si>
  <si>
    <t>Tanggal Pembayaran :</t>
  </si>
  <si>
    <t>: Transfer Bank</t>
  </si>
  <si>
    <t>Untuk pembayaran:</t>
  </si>
  <si>
    <t>Pembayaran gaji bulanan</t>
  </si>
  <si>
    <t>Dua puluh lima juta rupiah</t>
  </si>
  <si>
    <t>Disetujui oleh:</t>
  </si>
  <si>
    <t>Dibayar oleh:</t>
  </si>
  <si>
    <t>Dibukukan oleh:</t>
  </si>
  <si>
    <t>LAPORAN DAFTAR ABSEN</t>
  </si>
  <si>
    <t>Dari tanggal:</t>
  </si>
  <si>
    <t>s/d</t>
  </si>
  <si>
    <t>Tempat:</t>
  </si>
  <si>
    <t>Kode</t>
  </si>
  <si>
    <t>Nama</t>
  </si>
  <si>
    <t>Jabatan</t>
  </si>
  <si>
    <t>Masuk</t>
  </si>
  <si>
    <t>Izin</t>
  </si>
  <si>
    <t>Sakti</t>
  </si>
  <si>
    <t>Alpha</t>
  </si>
  <si>
    <t>Cuti</t>
  </si>
  <si>
    <t>Lembur</t>
  </si>
  <si>
    <t>Bagian Personalia</t>
  </si>
  <si>
    <t>LAPORAN DAFTAR BONUS</t>
  </si>
  <si>
    <t>DAFTAR GAJI</t>
  </si>
  <si>
    <t>Tanggal:</t>
  </si>
  <si>
    <t>Gaji/Bulan</t>
  </si>
  <si>
    <t>Bonus</t>
  </si>
  <si>
    <t>Tunjangan</t>
  </si>
  <si>
    <t>PPh21</t>
  </si>
  <si>
    <t xml:space="preserve"> LAPORAN DAFTAR GAJI</t>
  </si>
  <si>
    <t>Periode:</t>
  </si>
  <si>
    <t>Gaji Pokok</t>
  </si>
  <si>
    <t>Intensif</t>
  </si>
  <si>
    <t>Gaji Kotor</t>
  </si>
  <si>
    <t>Potongan</t>
  </si>
  <si>
    <t>Gaji Bersih</t>
  </si>
  <si>
    <t>Bagian Akuntansi dan Keuangan</t>
  </si>
  <si>
    <t>Personalia</t>
  </si>
  <si>
    <t>Nomor Kode</t>
  </si>
  <si>
    <t>Arti</t>
  </si>
  <si>
    <t>Angka pertama</t>
  </si>
  <si>
    <t>Kelompok akun</t>
  </si>
  <si>
    <t>Angka kedua</t>
  </si>
  <si>
    <t>Golongan akun</t>
  </si>
  <si>
    <t>Angka ketiga</t>
  </si>
  <si>
    <t>Sub golongan akun</t>
  </si>
  <si>
    <t>Angka keempat dst</t>
  </si>
  <si>
    <t>Jenis akun</t>
  </si>
  <si>
    <t>Aktiva</t>
  </si>
  <si>
    <t>Aktiva Lancar</t>
  </si>
  <si>
    <t>Kas Besar</t>
  </si>
  <si>
    <t>Bank BNI</t>
  </si>
  <si>
    <t>Bank BCA</t>
  </si>
  <si>
    <t>Kerugian Persediaan</t>
  </si>
  <si>
    <t>Perlengkapan</t>
  </si>
  <si>
    <t>PPN Masukan</t>
  </si>
  <si>
    <t>Aktiva Tetap</t>
  </si>
  <si>
    <t>Tanah</t>
  </si>
  <si>
    <t>Bangunan</t>
  </si>
  <si>
    <t>Akumulasi Dep. Bangunan</t>
  </si>
  <si>
    <t>Kendaraan</t>
  </si>
  <si>
    <t>Akumulasi Dep. Kendaraan</t>
  </si>
  <si>
    <t>Komputer</t>
  </si>
  <si>
    <t>Akumulasi Dep. Komputer</t>
  </si>
  <si>
    <t>Kewajiban</t>
  </si>
  <si>
    <t>Kewajiban Lancar</t>
  </si>
  <si>
    <t>Utang Dagang</t>
  </si>
  <si>
    <t>Utang Pajak Penghasilan</t>
  </si>
  <si>
    <t>PPN Keluaran</t>
  </si>
  <si>
    <t>Kewajiban Jangka Panjang</t>
  </si>
  <si>
    <t>Utang Bank BCA</t>
  </si>
  <si>
    <t>Modal</t>
  </si>
  <si>
    <t>Modal Tuan A</t>
  </si>
  <si>
    <t>Modal Tuan B</t>
  </si>
  <si>
    <t>Modal Tuan C</t>
  </si>
  <si>
    <t>Saldo Laba</t>
  </si>
  <si>
    <t>Dividen</t>
  </si>
  <si>
    <t>Ikhtisar Laba Rugi</t>
  </si>
  <si>
    <t>Kerugian Penjualan</t>
  </si>
  <si>
    <t>Harga Pokok Penjualan</t>
  </si>
  <si>
    <t>Diskon Pembelian</t>
  </si>
  <si>
    <t xml:space="preserve">Beban </t>
  </si>
  <si>
    <t>Beban Administrasi dan Umum</t>
  </si>
  <si>
    <t>Beban Gaji</t>
  </si>
  <si>
    <t>Beban Makan Karyawan</t>
  </si>
  <si>
    <t>Beban Transport</t>
  </si>
  <si>
    <t>Beban Lembur</t>
  </si>
  <si>
    <t>Beban Listrik, Air, dan Telepon</t>
  </si>
  <si>
    <t>Selisih Kas</t>
  </si>
  <si>
    <t>Beban Penjualan</t>
  </si>
  <si>
    <t>Beban Iklan</t>
  </si>
  <si>
    <t>Beban Pemasaran</t>
  </si>
  <si>
    <t>Beban Telepon</t>
  </si>
  <si>
    <t>Beban Bonus</t>
  </si>
  <si>
    <t>KODE AKUN</t>
  </si>
  <si>
    <t>JURNAL UMUM</t>
  </si>
  <si>
    <t>PER 31 JANUARI 2011</t>
  </si>
  <si>
    <t>(DALAM SATUAN RUPIAH)</t>
  </si>
  <si>
    <t>HAL:</t>
  </si>
  <si>
    <t>NO</t>
  </si>
  <si>
    <t>TANGGAL</t>
  </si>
  <si>
    <t>KETERANGAN</t>
  </si>
  <si>
    <t>REF</t>
  </si>
  <si>
    <t>DEBIT</t>
  </si>
  <si>
    <t>JANUARI</t>
  </si>
  <si>
    <t>1/1/12011</t>
  </si>
  <si>
    <t>(selisih kurang kas pada bag.penjualan)</t>
  </si>
  <si>
    <t>SALDO</t>
  </si>
  <si>
    <t>BUKU BESAR UMUM</t>
  </si>
  <si>
    <t>PERIODE JANUARI 2011</t>
  </si>
  <si>
    <t>KODE AKUN:</t>
  </si>
  <si>
    <t>NAMA AKUN:</t>
  </si>
  <si>
    <t>KAS BESAR</t>
  </si>
  <si>
    <t>JPN 2</t>
  </si>
  <si>
    <t>BUKU BESAR PEMBANTU PIUTANG</t>
  </si>
  <si>
    <t xml:space="preserve">UD BUSING </t>
  </si>
  <si>
    <t>FT090205005</t>
  </si>
  <si>
    <t>CV CEMERLANG JAYA</t>
  </si>
  <si>
    <t>FT090207009</t>
  </si>
  <si>
    <t>CV C3</t>
  </si>
  <si>
    <t>FT090307009</t>
  </si>
  <si>
    <t>CV SINAR</t>
  </si>
  <si>
    <t>FT090307010</t>
  </si>
  <si>
    <t>CV ENAK</t>
  </si>
  <si>
    <t>FT090307011</t>
  </si>
  <si>
    <t>UD ENAK</t>
  </si>
  <si>
    <t xml:space="preserve">FT090307012 </t>
  </si>
  <si>
    <t>CV BAKU</t>
  </si>
  <si>
    <t>FT090307013</t>
  </si>
  <si>
    <t>UD BAKU</t>
  </si>
  <si>
    <t>FT100101001</t>
  </si>
  <si>
    <t>BUKU BESAR PEMBANTU UTANG</t>
  </si>
  <si>
    <t xml:space="preserve">PT TUNAS JAYA </t>
  </si>
  <si>
    <t>BK090205005</t>
  </si>
  <si>
    <t>PT INDAH NUSANTARA</t>
  </si>
  <si>
    <t>BK090207009</t>
  </si>
  <si>
    <t>BK090307009</t>
  </si>
  <si>
    <t>PT SEGAR ALAMI</t>
  </si>
  <si>
    <t>BK090307010</t>
  </si>
  <si>
    <t xml:space="preserve">CV KERIPIK MALANG </t>
  </si>
  <si>
    <t>BK090307011</t>
  </si>
  <si>
    <t>BK090307015</t>
  </si>
  <si>
    <t>BK090505001</t>
  </si>
  <si>
    <t>LAPORAN LABA RUGI KOMPREHENSIF</t>
  </si>
  <si>
    <t>Untuk Periode yang Berakhir 31 JANUARI 2011</t>
  </si>
  <si>
    <t>xxx</t>
  </si>
  <si>
    <t>Retur Penjualan</t>
  </si>
  <si>
    <t>Diskon Penjualan</t>
  </si>
  <si>
    <t>Penjualan Bersih</t>
  </si>
  <si>
    <t>Laba Kotor</t>
  </si>
  <si>
    <t>Beban Usaha:</t>
  </si>
  <si>
    <t>Total Beban Administrasi dan Umum</t>
  </si>
  <si>
    <t>Total Beban Penjualan</t>
  </si>
  <si>
    <t>Total Beban Usaha</t>
  </si>
  <si>
    <t>Laba Bersih sebelum pajak</t>
  </si>
  <si>
    <t>Pendapatan:</t>
  </si>
  <si>
    <t>LAPORAN PERUBAHAN EKUITAS</t>
  </si>
  <si>
    <t>Modal Awal</t>
  </si>
  <si>
    <t>Laba Bersih</t>
  </si>
  <si>
    <t>(xxx)</t>
  </si>
  <si>
    <t>Kenaikan Modal</t>
  </si>
  <si>
    <t>Modal Akhir</t>
  </si>
  <si>
    <t>LAPORAN POSISI KEUANGAN</t>
  </si>
  <si>
    <t>ASET</t>
  </si>
  <si>
    <t>LIABILITAS</t>
  </si>
  <si>
    <t>AKTIVA LANCAR:</t>
  </si>
  <si>
    <t>LIABILITAS LANCAR:</t>
  </si>
  <si>
    <t>Kas besar</t>
  </si>
  <si>
    <t>Hutang dagang</t>
  </si>
  <si>
    <t>Hutang pajak penghasilan</t>
  </si>
  <si>
    <t>Kerugian persediaan</t>
  </si>
  <si>
    <t>Total Liabilitas lancar</t>
  </si>
  <si>
    <t>PPN masukan</t>
  </si>
  <si>
    <t>LIABILITAS JANGKA PANJANG:</t>
  </si>
  <si>
    <t>Total Aktiva Lancar</t>
  </si>
  <si>
    <t>Hutang bank</t>
  </si>
  <si>
    <t>AKTIVA TETAP:</t>
  </si>
  <si>
    <t>TOTAL LIABILITAS</t>
  </si>
  <si>
    <t>EKUITAS:</t>
  </si>
  <si>
    <t>Ak. Depresiasi bangunan</t>
  </si>
  <si>
    <t>Saldo laba</t>
  </si>
  <si>
    <t>Ak. Depresiasi kendaraan</t>
  </si>
  <si>
    <t>TOTAL EKUITAS</t>
  </si>
  <si>
    <t>Ak. Depresiasi komputer</t>
  </si>
  <si>
    <t>Total Aktiva Tetap</t>
  </si>
  <si>
    <t>TOTAL AKTIVA</t>
  </si>
  <si>
    <t>TOTAL LIABILITAS DAN EKUITAS</t>
  </si>
  <si>
    <t>LAPORAN ARUS KAS</t>
  </si>
  <si>
    <t>31 JANUARI 2011</t>
  </si>
  <si>
    <t>Arus Kas dari Aktivitas Operasi</t>
  </si>
  <si>
    <t>Total Arus Kas dari Aktivitas Operasi</t>
  </si>
  <si>
    <t>Arus Kas dari Aktivitas Investasi</t>
  </si>
  <si>
    <t>Total Arus Kas dari Aktivitas Investasi</t>
  </si>
  <si>
    <t>Arus Kas dari Aktivitas Pendanaan</t>
  </si>
  <si>
    <t>Total Arus Kas dari Aktivitas Pendanaan</t>
  </si>
  <si>
    <t>Saldo Akhir Kas</t>
  </si>
  <si>
    <t>Saldo Awal Kas</t>
  </si>
  <si>
    <t>Kenaikan (Penurunan) Kas</t>
  </si>
  <si>
    <t>LAPORAN PEMBELIAN BARANG</t>
  </si>
  <si>
    <t>Bulan/Tahun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</si>
</sst>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_-[$Rp-3809]* #,##0.00_-;\-[$Rp-3809]* #,##0.00_-;_-[$Rp-3809]* &quot;-&quot;??_-;_-@_-"/>
    <numFmt numFmtId="165" formatCode="_-[$Rp-3809]* #,##0_-;\-[$Rp-3809]* #,##0_-;_-[$Rp-3809]* &quot;-&quot;??_-;_-@_-"/>
    <numFmt numFmtId="166" formatCode="_(&quot;Rp&quot;* #,##0_);_(&quot;Rp&quot;* \(#,##0\);_(&quot;Rp&quot;* &quot;-&quot;_);_(@_)"/>
    <numFmt numFmtId="167" formatCode="[$-F800]dddd\,\ mmmm\ dd\,\ 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theme="10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3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666666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i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5" xfId="0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9" xfId="0" applyFont="1" applyFill="1" applyBorder="1"/>
    <xf numFmtId="0" fontId="6" fillId="2" borderId="9" xfId="0" applyFont="1" applyFill="1" applyBorder="1"/>
    <xf numFmtId="0" fontId="6" fillId="2" borderId="9" xfId="0" applyFont="1" applyFill="1" applyBorder="1" applyAlignment="1">
      <alignment horizontal="center"/>
    </xf>
    <xf numFmtId="0" fontId="6" fillId="2" borderId="11" xfId="0" applyFont="1" applyFill="1" applyBorder="1"/>
    <xf numFmtId="0" fontId="8" fillId="2" borderId="0" xfId="2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8" xfId="0" applyFont="1" applyFill="1" applyBorder="1"/>
    <xf numFmtId="14" fontId="6" fillId="2" borderId="0" xfId="0" applyNumberFormat="1" applyFont="1" applyFill="1"/>
    <xf numFmtId="0" fontId="6" fillId="2" borderId="0" xfId="0" applyFont="1" applyFill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2" borderId="4" xfId="0" applyFill="1" applyBorder="1"/>
    <xf numFmtId="0" fontId="9" fillId="2" borderId="0" xfId="0" applyFont="1" applyFill="1" applyAlignment="1">
      <alignment horizontal="center"/>
    </xf>
    <xf numFmtId="0" fontId="3" fillId="2" borderId="5" xfId="0" applyFont="1" applyFill="1" applyBorder="1"/>
    <xf numFmtId="0" fontId="0" fillId="2" borderId="20" xfId="0" applyFill="1" applyBorder="1"/>
    <xf numFmtId="0" fontId="3" fillId="2" borderId="17" xfId="0" applyFont="1" applyFill="1" applyBorder="1"/>
    <xf numFmtId="0" fontId="0" fillId="2" borderId="17" xfId="0" applyFill="1" applyBorder="1"/>
    <xf numFmtId="0" fontId="3" fillId="2" borderId="21" xfId="0" applyFont="1" applyFill="1" applyBorder="1"/>
    <xf numFmtId="0" fontId="7" fillId="2" borderId="0" xfId="0" applyFont="1" applyFill="1"/>
    <xf numFmtId="0" fontId="6" fillId="2" borderId="4" xfId="0" applyFont="1" applyFill="1" applyBorder="1" applyAlignment="1">
      <alignment horizontal="center"/>
    </xf>
    <xf numFmtId="14" fontId="6" fillId="2" borderId="4" xfId="0" applyNumberFormat="1" applyFont="1" applyFill="1" applyBorder="1"/>
    <xf numFmtId="9" fontId="6" fillId="2" borderId="25" xfId="0" applyNumberFormat="1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25" xfId="0" applyFont="1" applyFill="1" applyBorder="1"/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8" xfId="0" applyFont="1" applyFill="1" applyBorder="1"/>
    <xf numFmtId="0" fontId="6" fillId="2" borderId="7" xfId="0" applyFont="1" applyFill="1" applyBorder="1"/>
    <xf numFmtId="0" fontId="10" fillId="2" borderId="5" xfId="0" applyFont="1" applyFill="1" applyBorder="1"/>
    <xf numFmtId="0" fontId="6" fillId="2" borderId="23" xfId="0" applyFont="1" applyFill="1" applyBorder="1"/>
    <xf numFmtId="164" fontId="6" fillId="2" borderId="0" xfId="0" applyNumberFormat="1" applyFont="1" applyFill="1"/>
    <xf numFmtId="0" fontId="6" fillId="2" borderId="17" xfId="0" applyFont="1" applyFill="1" applyBorder="1" applyAlignment="1">
      <alignment horizontal="center"/>
    </xf>
    <xf numFmtId="0" fontId="0" fillId="2" borderId="6" xfId="0" applyFill="1" applyBorder="1"/>
    <xf numFmtId="0" fontId="12" fillId="3" borderId="0" xfId="0" applyFont="1" applyFill="1"/>
    <xf numFmtId="0" fontId="4" fillId="2" borderId="0" xfId="0" applyFont="1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11" fillId="2" borderId="0" xfId="0" applyFont="1" applyFill="1"/>
    <xf numFmtId="0" fontId="3" fillId="2" borderId="22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23" xfId="0" applyFill="1" applyBorder="1"/>
    <xf numFmtId="0" fontId="3" fillId="2" borderId="1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8" xfId="0" applyFont="1" applyFill="1" applyBorder="1"/>
    <xf numFmtId="0" fontId="3" fillId="2" borderId="2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2" borderId="29" xfId="0" applyFont="1" applyFill="1" applyBorder="1"/>
    <xf numFmtId="0" fontId="10" fillId="2" borderId="30" xfId="0" applyFont="1" applyFill="1" applyBorder="1"/>
    <xf numFmtId="0" fontId="3" fillId="2" borderId="8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1" xfId="0" applyFill="1" applyBorder="1"/>
    <xf numFmtId="0" fontId="5" fillId="2" borderId="0" xfId="0" applyFont="1" applyFill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5" fillId="2" borderId="17" xfId="0" applyFont="1" applyFill="1" applyBorder="1" applyAlignment="1">
      <alignment horizontal="center"/>
    </xf>
    <xf numFmtId="0" fontId="0" fillId="2" borderId="18" xfId="0" applyFill="1" applyBorder="1"/>
    <xf numFmtId="0" fontId="6" fillId="2" borderId="12" xfId="0" applyFont="1" applyFill="1" applyBorder="1" applyAlignment="1">
      <alignment horizontal="center"/>
    </xf>
    <xf numFmtId="0" fontId="6" fillId="2" borderId="31" xfId="0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4" fontId="6" fillId="2" borderId="31" xfId="0" applyNumberFormat="1" applyFont="1" applyFill="1" applyBorder="1"/>
    <xf numFmtId="0" fontId="6" fillId="2" borderId="32" xfId="0" applyFont="1" applyFill="1" applyBorder="1"/>
    <xf numFmtId="0" fontId="6" fillId="2" borderId="33" xfId="0" applyFont="1" applyFill="1" applyBorder="1"/>
    <xf numFmtId="0" fontId="6" fillId="2" borderId="34" xfId="0" applyFont="1" applyFill="1" applyBorder="1"/>
    <xf numFmtId="0" fontId="6" fillId="2" borderId="0" xfId="0" applyFont="1" applyFill="1" applyBorder="1"/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165" fontId="6" fillId="2" borderId="25" xfId="0" applyNumberFormat="1" applyFont="1" applyFill="1" applyBorder="1"/>
    <xf numFmtId="0" fontId="0" fillId="2" borderId="2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34" xfId="0" applyFont="1" applyFill="1" applyBorder="1" applyAlignment="1">
      <alignment horizontal="center"/>
    </xf>
    <xf numFmtId="14" fontId="6" fillId="2" borderId="15" xfId="0" applyNumberFormat="1" applyFont="1" applyFill="1" applyBorder="1"/>
    <xf numFmtId="14" fontId="6" fillId="2" borderId="15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14" fontId="6" fillId="2" borderId="33" xfId="0" applyNumberFormat="1" applyFont="1" applyFill="1" applyBorder="1" applyAlignment="1">
      <alignment horizontal="center"/>
    </xf>
    <xf numFmtId="14" fontId="6" fillId="2" borderId="33" xfId="0" applyNumberFormat="1" applyFont="1" applyFill="1" applyBorder="1"/>
    <xf numFmtId="14" fontId="6" fillId="2" borderId="9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3" fillId="2" borderId="0" xfId="0" applyFont="1" applyFill="1"/>
    <xf numFmtId="164" fontId="6" fillId="2" borderId="7" xfId="0" applyNumberFormat="1" applyFont="1" applyFill="1" applyBorder="1"/>
    <xf numFmtId="164" fontId="6" fillId="2" borderId="0" xfId="0" applyNumberFormat="1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14" fillId="2" borderId="0" xfId="0" applyFont="1" applyFill="1"/>
    <xf numFmtId="0" fontId="6" fillId="2" borderId="0" xfId="0" applyFont="1" applyFill="1" applyAlignment="1">
      <alignment vertical="center"/>
    </xf>
    <xf numFmtId="164" fontId="0" fillId="2" borderId="2" xfId="0" applyNumberFormat="1" applyFill="1" applyBorder="1"/>
    <xf numFmtId="164" fontId="0" fillId="2" borderId="0" xfId="0" applyNumberFormat="1" applyFill="1"/>
    <xf numFmtId="164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64" fontId="7" fillId="2" borderId="0" xfId="0" applyNumberFormat="1" applyFont="1" applyFill="1"/>
    <xf numFmtId="0" fontId="6" fillId="2" borderId="5" xfId="0" applyFont="1" applyFill="1" applyBorder="1"/>
    <xf numFmtId="165" fontId="6" fillId="2" borderId="14" xfId="0" applyNumberFormat="1" applyFont="1" applyFill="1" applyBorder="1"/>
    <xf numFmtId="165" fontId="6" fillId="2" borderId="31" xfId="0" applyNumberFormat="1" applyFont="1" applyFill="1" applyBorder="1"/>
    <xf numFmtId="165" fontId="6" fillId="2" borderId="15" xfId="0" applyNumberFormat="1" applyFont="1" applyFill="1" applyBorder="1" applyAlignment="1">
      <alignment horizontal="left"/>
    </xf>
    <xf numFmtId="165" fontId="6" fillId="2" borderId="34" xfId="0" applyNumberFormat="1" applyFont="1" applyFill="1" applyBorder="1"/>
    <xf numFmtId="165" fontId="6" fillId="2" borderId="15" xfId="0" applyNumberFormat="1" applyFont="1" applyFill="1" applyBorder="1"/>
    <xf numFmtId="165" fontId="6" fillId="2" borderId="14" xfId="0" applyNumberFormat="1" applyFont="1" applyFill="1" applyBorder="1" applyAlignment="1">
      <alignment horizontal="left"/>
    </xf>
    <xf numFmtId="165" fontId="6" fillId="2" borderId="9" xfId="0" applyNumberFormat="1" applyFont="1" applyFill="1" applyBorder="1"/>
    <xf numFmtId="164" fontId="6" fillId="2" borderId="0" xfId="0" applyNumberFormat="1" applyFont="1" applyFill="1" applyAlignment="1">
      <alignment vertical="center"/>
    </xf>
    <xf numFmtId="0" fontId="6" fillId="2" borderId="9" xfId="0" applyFont="1" applyFill="1" applyBorder="1" applyAlignment="1">
      <alignment vertical="center"/>
    </xf>
    <xf numFmtId="165" fontId="6" fillId="2" borderId="9" xfId="0" applyNumberFormat="1" applyFont="1" applyFill="1" applyBorder="1" applyAlignment="1">
      <alignment vertical="center"/>
    </xf>
    <xf numFmtId="165" fontId="7" fillId="2" borderId="9" xfId="0" applyNumberFormat="1" applyFont="1" applyFill="1" applyBorder="1"/>
    <xf numFmtId="165" fontId="6" fillId="2" borderId="9" xfId="0" applyNumberFormat="1" applyFont="1" applyFill="1" applyBorder="1" applyAlignment="1">
      <alignment horizontal="center"/>
    </xf>
    <xf numFmtId="0" fontId="6" fillId="2" borderId="10" xfId="0" applyFont="1" applyFill="1" applyBorder="1"/>
    <xf numFmtId="0" fontId="7" fillId="2" borderId="12" xfId="0" applyFont="1" applyFill="1" applyBorder="1"/>
    <xf numFmtId="165" fontId="6" fillId="2" borderId="13" xfId="0" applyNumberFormat="1" applyFont="1" applyFill="1" applyBorder="1"/>
    <xf numFmtId="165" fontId="6" fillId="2" borderId="35" xfId="0" applyNumberFormat="1" applyFont="1" applyFill="1" applyBorder="1"/>
    <xf numFmtId="0" fontId="7" fillId="2" borderId="10" xfId="0" applyFont="1" applyFill="1" applyBorder="1"/>
    <xf numFmtId="165" fontId="6" fillId="2" borderId="32" xfId="0" applyNumberFormat="1" applyFont="1" applyFill="1" applyBorder="1"/>
    <xf numFmtId="0" fontId="7" fillId="2" borderId="11" xfId="0" applyFont="1" applyFill="1" applyBorder="1"/>
    <xf numFmtId="165" fontId="6" fillId="2" borderId="0" xfId="0" applyNumberFormat="1" applyFont="1" applyFill="1"/>
    <xf numFmtId="0" fontId="7" fillId="2" borderId="16" xfId="0" applyFont="1" applyFill="1" applyBorder="1"/>
    <xf numFmtId="165" fontId="6" fillId="2" borderId="17" xfId="0" applyNumberFormat="1" applyFont="1" applyFill="1" applyBorder="1"/>
    <xf numFmtId="165" fontId="6" fillId="2" borderId="18" xfId="0" applyNumberFormat="1" applyFont="1" applyFill="1" applyBorder="1"/>
    <xf numFmtId="0" fontId="6" fillId="2" borderId="35" xfId="0" applyFont="1" applyFill="1" applyBorder="1"/>
    <xf numFmtId="0" fontId="10" fillId="0" borderId="35" xfId="0" applyFont="1" applyBorder="1"/>
    <xf numFmtId="0" fontId="15" fillId="0" borderId="0" xfId="0" applyFont="1"/>
    <xf numFmtId="0" fontId="0" fillId="0" borderId="10" xfId="0" applyBorder="1"/>
    <xf numFmtId="0" fontId="0" fillId="0" borderId="32" xfId="0" applyBorder="1"/>
    <xf numFmtId="0" fontId="3" fillId="0" borderId="0" xfId="0" applyFont="1"/>
    <xf numFmtId="0" fontId="0" fillId="0" borderId="8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10" fillId="2" borderId="36" xfId="0" applyFont="1" applyFill="1" applyBorder="1"/>
    <xf numFmtId="0" fontId="7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5" xfId="0" applyFont="1" applyFill="1" applyBorder="1" applyAlignment="1">
      <alignment vertical="center"/>
    </xf>
    <xf numFmtId="0" fontId="7" fillId="2" borderId="20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10" fillId="2" borderId="13" xfId="0" applyFont="1" applyFill="1" applyBorder="1"/>
    <xf numFmtId="0" fontId="10" fillId="2" borderId="37" xfId="0" applyFont="1" applyFill="1" applyBorder="1"/>
    <xf numFmtId="0" fontId="10" fillId="2" borderId="4" xfId="0" applyFont="1" applyFill="1" applyBorder="1"/>
    <xf numFmtId="0" fontId="10" fillId="2" borderId="0" xfId="0" applyFont="1" applyFill="1"/>
    <xf numFmtId="0" fontId="17" fillId="2" borderId="10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5" xfId="0" applyFont="1" applyFill="1" applyBorder="1"/>
    <xf numFmtId="0" fontId="10" fillId="2" borderId="11" xfId="0" applyFont="1" applyFill="1" applyBorder="1" applyAlignment="1">
      <alignment horizontal="center"/>
    </xf>
    <xf numFmtId="42" fontId="10" fillId="2" borderId="31" xfId="1" applyFont="1" applyFill="1" applyBorder="1"/>
    <xf numFmtId="42" fontId="10" fillId="2" borderId="0" xfId="1" applyFont="1" applyFill="1" applyBorder="1"/>
    <xf numFmtId="42" fontId="10" fillId="2" borderId="11" xfId="1" applyFont="1" applyFill="1" applyBorder="1" applyAlignment="1">
      <alignment horizontal="center"/>
    </xf>
    <xf numFmtId="42" fontId="10" fillId="2" borderId="31" xfId="1" applyFont="1" applyFill="1" applyBorder="1" applyAlignment="1"/>
    <xf numFmtId="14" fontId="10" fillId="2" borderId="14" xfId="1" applyNumberFormat="1" applyFont="1" applyFill="1" applyBorder="1" applyAlignment="1"/>
    <xf numFmtId="0" fontId="10" fillId="2" borderId="16" xfId="0" applyFont="1" applyFill="1" applyBorder="1" applyAlignment="1">
      <alignment horizontal="center"/>
    </xf>
    <xf numFmtId="42" fontId="10" fillId="2" borderId="33" xfId="1" applyFont="1" applyFill="1" applyBorder="1"/>
    <xf numFmtId="42" fontId="10" fillId="2" borderId="17" xfId="1" applyFont="1" applyFill="1" applyBorder="1"/>
    <xf numFmtId="42" fontId="10" fillId="2" borderId="33" xfId="1" applyFont="1" applyFill="1" applyBorder="1" applyAlignment="1">
      <alignment horizontal="center"/>
    </xf>
    <xf numFmtId="42" fontId="10" fillId="2" borderId="34" xfId="1" applyFont="1" applyFill="1" applyBorder="1" applyAlignment="1"/>
    <xf numFmtId="14" fontId="10" fillId="2" borderId="18" xfId="1" applyNumberFormat="1" applyFont="1" applyFill="1" applyBorder="1" applyAlignment="1"/>
    <xf numFmtId="166" fontId="10" fillId="2" borderId="9" xfId="0" applyNumberFormat="1" applyFont="1" applyFill="1" applyBorder="1"/>
    <xf numFmtId="0" fontId="10" fillId="2" borderId="35" xfId="0" applyFont="1" applyFill="1" applyBorder="1"/>
    <xf numFmtId="0" fontId="17" fillId="2" borderId="0" xfId="0" applyFont="1" applyFill="1"/>
    <xf numFmtId="0" fontId="25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9" xfId="0" applyFill="1" applyBorder="1"/>
    <xf numFmtId="42" fontId="0" fillId="2" borderId="9" xfId="1" applyFont="1" applyFill="1" applyBorder="1"/>
    <xf numFmtId="0" fontId="15" fillId="2" borderId="9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42" fontId="0" fillId="2" borderId="9" xfId="1" applyFont="1" applyFill="1" applyBorder="1" applyAlignment="1">
      <alignment horizontal="center" vertical="center"/>
    </xf>
    <xf numFmtId="0" fontId="17" fillId="2" borderId="11" xfId="0" applyFont="1" applyFill="1" applyBorder="1"/>
    <xf numFmtId="0" fontId="10" fillId="2" borderId="10" xfId="0" applyFont="1" applyFill="1" applyBorder="1"/>
    <xf numFmtId="0" fontId="10" fillId="2" borderId="32" xfId="0" applyFont="1" applyFill="1" applyBorder="1"/>
    <xf numFmtId="0" fontId="17" fillId="2" borderId="9" xfId="0" applyFont="1" applyFill="1" applyBorder="1"/>
    <xf numFmtId="0" fontId="10" fillId="2" borderId="17" xfId="0" applyFont="1" applyFill="1" applyBorder="1"/>
    <xf numFmtId="0" fontId="10" fillId="2" borderId="10" xfId="0" applyFont="1" applyFill="1" applyBorder="1" applyAlignment="1">
      <alignment horizontal="left"/>
    </xf>
    <xf numFmtId="0" fontId="10" fillId="2" borderId="32" xfId="0" applyFont="1" applyFill="1" applyBorder="1" applyAlignment="1">
      <alignment horizontal="left"/>
    </xf>
    <xf numFmtId="0" fontId="18" fillId="2" borderId="10" xfId="2" applyFont="1" applyFill="1" applyBorder="1" applyAlignment="1"/>
    <xf numFmtId="0" fontId="18" fillId="2" borderId="32" xfId="2" applyFont="1" applyFill="1" applyBorder="1" applyAlignment="1"/>
    <xf numFmtId="0" fontId="18" fillId="2" borderId="13" xfId="2" applyFont="1" applyFill="1" applyBorder="1" applyAlignment="1"/>
    <xf numFmtId="0" fontId="15" fillId="2" borderId="0" xfId="0" applyFont="1" applyFill="1"/>
    <xf numFmtId="0" fontId="17" fillId="2" borderId="10" xfId="0" applyFont="1" applyFill="1" applyBorder="1"/>
    <xf numFmtId="0" fontId="17" fillId="2" borderId="13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0" fillId="2" borderId="9" xfId="0" applyFont="1" applyFill="1" applyBorder="1"/>
    <xf numFmtId="0" fontId="10" fillId="2" borderId="9" xfId="0" applyFont="1" applyFill="1" applyBorder="1" applyAlignment="1">
      <alignment horizontal="center"/>
    </xf>
    <xf numFmtId="0" fontId="17" fillId="2" borderId="17" xfId="0" applyFont="1" applyFill="1" applyBorder="1"/>
    <xf numFmtId="0" fontId="17" fillId="2" borderId="13" xfId="0" applyFont="1" applyFill="1" applyBorder="1"/>
    <xf numFmtId="0" fontId="10" fillId="2" borderId="10" xfId="0" applyFont="1" applyFill="1" applyBorder="1" applyAlignment="1">
      <alignment horizontal="center"/>
    </xf>
    <xf numFmtId="0" fontId="17" fillId="2" borderId="10" xfId="0" applyFont="1" applyFill="1" applyBorder="1" applyAlignment="1">
      <alignment vertical="center"/>
    </xf>
    <xf numFmtId="0" fontId="10" fillId="2" borderId="15" xfId="0" applyFont="1" applyFill="1" applyBorder="1"/>
    <xf numFmtId="0" fontId="0" fillId="2" borderId="34" xfId="0" applyFill="1" applyBorder="1"/>
    <xf numFmtId="0" fontId="10" fillId="2" borderId="13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15" xfId="0" applyFont="1" applyFill="1" applyBorder="1" applyAlignment="1">
      <alignment horizontal="left" vertical="top"/>
    </xf>
    <xf numFmtId="0" fontId="10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  <xf numFmtId="0" fontId="10" fillId="2" borderId="18" xfId="0" applyFont="1" applyFill="1" applyBorder="1"/>
    <xf numFmtId="0" fontId="10" fillId="2" borderId="16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42" fontId="3" fillId="2" borderId="0" xfId="1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3" fillId="2" borderId="15" xfId="0" applyFont="1" applyFill="1" applyBorder="1"/>
    <xf numFmtId="9" fontId="10" fillId="2" borderId="34" xfId="3" applyFont="1" applyFill="1" applyBorder="1" applyAlignment="1">
      <alignment horizontal="center"/>
    </xf>
    <xf numFmtId="0" fontId="3" fillId="2" borderId="34" xfId="0" applyFont="1" applyFill="1" applyBorder="1"/>
    <xf numFmtId="42" fontId="3" fillId="2" borderId="0" xfId="1" applyFont="1" applyFill="1" applyBorder="1"/>
    <xf numFmtId="0" fontId="10" fillId="2" borderId="34" xfId="0" applyFont="1" applyFill="1" applyBorder="1"/>
    <xf numFmtId="0" fontId="10" fillId="2" borderId="33" xfId="0" applyFont="1" applyFill="1" applyBorder="1"/>
    <xf numFmtId="166" fontId="10" fillId="2" borderId="15" xfId="0" applyNumberFormat="1" applyFont="1" applyFill="1" applyBorder="1"/>
    <xf numFmtId="0" fontId="17" fillId="2" borderId="16" xfId="0" applyFont="1" applyFill="1" applyBorder="1"/>
    <xf numFmtId="0" fontId="10" fillId="2" borderId="17" xfId="0" applyFont="1" applyFill="1" applyBorder="1" applyAlignment="1">
      <alignment horizontal="center"/>
    </xf>
    <xf numFmtId="166" fontId="10" fillId="2" borderId="18" xfId="0" applyNumberFormat="1" applyFont="1" applyFill="1" applyBorder="1"/>
    <xf numFmtId="166" fontId="10" fillId="2" borderId="0" xfId="0" applyNumberFormat="1" applyFont="1" applyFill="1"/>
    <xf numFmtId="0" fontId="10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21" fillId="2" borderId="13" xfId="0" applyFont="1" applyFill="1" applyBorder="1" applyAlignment="1">
      <alignment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vertical="center"/>
    </xf>
    <xf numFmtId="0" fontId="21" fillId="2" borderId="17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/>
    <xf numFmtId="14" fontId="0" fillId="2" borderId="0" xfId="0" applyNumberFormat="1" applyFill="1" applyAlignment="1">
      <alignment horizontal="left"/>
    </xf>
    <xf numFmtId="0" fontId="15" fillId="2" borderId="32" xfId="0" applyFont="1" applyFill="1" applyBorder="1" applyAlignment="1">
      <alignment horizontal="center"/>
    </xf>
    <xf numFmtId="0" fontId="15" fillId="2" borderId="35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3" xfId="0" applyFill="1" applyBorder="1"/>
    <xf numFmtId="0" fontId="0" fillId="2" borderId="18" xfId="0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6" fontId="10" fillId="2" borderId="32" xfId="0" applyNumberFormat="1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7" fillId="2" borderId="2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41" xfId="0" applyFont="1" applyFill="1" applyBorder="1" applyAlignment="1">
      <alignment horizontal="center"/>
    </xf>
    <xf numFmtId="0" fontId="17" fillId="2" borderId="42" xfId="0" applyFont="1" applyFill="1" applyBorder="1" applyAlignment="1">
      <alignment horizontal="center"/>
    </xf>
    <xf numFmtId="0" fontId="10" fillId="2" borderId="43" xfId="0" applyFont="1" applyFill="1" applyBorder="1"/>
    <xf numFmtId="0" fontId="0" fillId="0" borderId="0" xfId="0"/>
    <xf numFmtId="0" fontId="7" fillId="2" borderId="36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42" fontId="10" fillId="2" borderId="9" xfId="1" applyFont="1" applyFill="1" applyBorder="1"/>
    <xf numFmtId="0" fontId="11" fillId="2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42" fontId="10" fillId="2" borderId="9" xfId="1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1" xfId="0" applyFont="1" applyFill="1" applyBorder="1"/>
    <xf numFmtId="0" fontId="3" fillId="2" borderId="9" xfId="0" applyFont="1" applyFill="1" applyBorder="1"/>
    <xf numFmtId="0" fontId="11" fillId="2" borderId="11" xfId="0" applyFont="1" applyFill="1" applyBorder="1"/>
    <xf numFmtId="0" fontId="0" fillId="2" borderId="9" xfId="0" applyFill="1" applyBorder="1" applyAlignment="1">
      <alignment horizontal="left"/>
    </xf>
    <xf numFmtId="14" fontId="0" fillId="2" borderId="9" xfId="0" applyNumberForma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6" xfId="0" applyFont="1" applyFill="1" applyBorder="1"/>
    <xf numFmtId="0" fontId="3" fillId="2" borderId="18" xfId="0" applyFont="1" applyFill="1" applyBorder="1"/>
    <xf numFmtId="14" fontId="0" fillId="2" borderId="0" xfId="0" applyNumberFormat="1" applyFill="1" applyAlignment="1">
      <alignment horizontal="left" vertical="top"/>
    </xf>
    <xf numFmtId="14" fontId="0" fillId="2" borderId="0" xfId="0" quotePrefix="1" applyNumberFormat="1" applyFill="1" applyAlignment="1">
      <alignment horizontal="left" vertical="top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167" fontId="10" fillId="2" borderId="0" xfId="0" applyNumberFormat="1" applyFont="1" applyFill="1"/>
    <xf numFmtId="0" fontId="10" fillId="2" borderId="44" xfId="0" applyFont="1" applyFill="1" applyBorder="1"/>
    <xf numFmtId="0" fontId="17" fillId="2" borderId="45" xfId="0" applyFont="1" applyFill="1" applyBorder="1"/>
    <xf numFmtId="0" fontId="10" fillId="2" borderId="45" xfId="0" applyFont="1" applyFill="1" applyBorder="1"/>
    <xf numFmtId="0" fontId="0" fillId="2" borderId="45" xfId="0" applyFill="1" applyBorder="1"/>
    <xf numFmtId="0" fontId="10" fillId="2" borderId="46" xfId="0" applyFont="1" applyFill="1" applyBorder="1"/>
    <xf numFmtId="0" fontId="17" fillId="2" borderId="47" xfId="0" applyFont="1" applyFill="1" applyBorder="1"/>
    <xf numFmtId="42" fontId="10" fillId="2" borderId="11" xfId="1" applyFont="1" applyFill="1" applyBorder="1" applyAlignment="1"/>
    <xf numFmtId="42" fontId="10" fillId="2" borderId="47" xfId="1" applyFont="1" applyFill="1" applyBorder="1" applyAlignment="1"/>
    <xf numFmtId="0" fontId="17" fillId="2" borderId="32" xfId="0" applyFont="1" applyFill="1" applyBorder="1" applyAlignment="1">
      <alignment horizontal="left"/>
    </xf>
    <xf numFmtId="0" fontId="17" fillId="2" borderId="32" xfId="0" applyFont="1" applyFill="1" applyBorder="1"/>
    <xf numFmtId="166" fontId="17" fillId="2" borderId="32" xfId="0" applyNumberFormat="1" applyFont="1" applyFill="1" applyBorder="1"/>
    <xf numFmtId="0" fontId="10" fillId="2" borderId="47" xfId="0" applyFont="1" applyFill="1" applyBorder="1"/>
    <xf numFmtId="0" fontId="17" fillId="2" borderId="4" xfId="0" applyFont="1" applyFill="1" applyBorder="1"/>
    <xf numFmtId="0" fontId="17" fillId="2" borderId="5" xfId="0" applyFont="1" applyFill="1" applyBorder="1" applyAlignment="1">
      <alignment horizontal="center"/>
    </xf>
    <xf numFmtId="167" fontId="3" fillId="2" borderId="0" xfId="0" applyNumberFormat="1" applyFont="1" applyFill="1"/>
    <xf numFmtId="0" fontId="3" fillId="2" borderId="0" xfId="0" quotePrefix="1" applyFont="1" applyFill="1" applyAlignment="1">
      <alignment horizontal="center"/>
    </xf>
    <xf numFmtId="0" fontId="22" fillId="2" borderId="0" xfId="0" applyFont="1" applyFill="1"/>
    <xf numFmtId="0" fontId="22" fillId="2" borderId="5" xfId="0" applyFont="1" applyFill="1" applyBorder="1"/>
    <xf numFmtId="0" fontId="11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1" fillId="2" borderId="9" xfId="0" applyFont="1" applyFill="1" applyBorder="1"/>
    <xf numFmtId="0" fontId="17" fillId="2" borderId="17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 wrapText="1"/>
    </xf>
    <xf numFmtId="0" fontId="3" fillId="2" borderId="33" xfId="0" applyFont="1" applyFill="1" applyBorder="1"/>
    <xf numFmtId="0" fontId="11" fillId="2" borderId="17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11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22" fillId="2" borderId="0" xfId="0" applyFont="1" applyFill="1" applyBorder="1" applyAlignment="1"/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167" fontId="3" fillId="2" borderId="0" xfId="0" applyNumberFormat="1" applyFont="1" applyFill="1" applyBorder="1"/>
    <xf numFmtId="0" fontId="3" fillId="2" borderId="0" xfId="0" quotePrefix="1" applyFont="1" applyFill="1" applyBorder="1" applyAlignment="1">
      <alignment horizontal="center"/>
    </xf>
    <xf numFmtId="0" fontId="17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11" fillId="2" borderId="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0" fillId="2" borderId="31" xfId="0" applyFont="1" applyFill="1" applyBorder="1"/>
    <xf numFmtId="0" fontId="10" fillId="2" borderId="12" xfId="0" applyFont="1" applyFill="1" applyBorder="1"/>
    <xf numFmtId="14" fontId="10" fillId="2" borderId="33" xfId="0" applyNumberFormat="1" applyFont="1" applyFill="1" applyBorder="1"/>
    <xf numFmtId="42" fontId="11" fillId="2" borderId="9" xfId="1" applyFont="1" applyFill="1" applyBorder="1"/>
    <xf numFmtId="0" fontId="0" fillId="0" borderId="34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0" fillId="0" borderId="31" xfId="0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/>
    <xf numFmtId="0" fontId="0" fillId="0" borderId="32" xfId="0" applyBorder="1" applyAlignment="1"/>
    <xf numFmtId="0" fontId="0" fillId="0" borderId="35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15" fillId="0" borderId="34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/>
    </xf>
    <xf numFmtId="0" fontId="15" fillId="0" borderId="10" xfId="0" applyFont="1" applyBorder="1" applyAlignment="1">
      <alignment horizontal="left"/>
    </xf>
    <xf numFmtId="0" fontId="0" fillId="0" borderId="31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0" fillId="0" borderId="33" xfId="0" applyFont="1" applyBorder="1" applyAlignment="1">
      <alignment horizontal="center" vertical="top"/>
    </xf>
    <xf numFmtId="0" fontId="0" fillId="0" borderId="9" xfId="0" applyFont="1" applyBorder="1"/>
    <xf numFmtId="42" fontId="3" fillId="2" borderId="9" xfId="1" applyFont="1" applyFill="1" applyBorder="1"/>
    <xf numFmtId="0" fontId="15" fillId="0" borderId="10" xfId="0" applyFont="1" applyBorder="1" applyAlignment="1"/>
    <xf numFmtId="0" fontId="0" fillId="2" borderId="49" xfId="0" applyFill="1" applyBorder="1"/>
    <xf numFmtId="0" fontId="15" fillId="2" borderId="4" xfId="0" applyFont="1" applyFill="1" applyBorder="1"/>
    <xf numFmtId="164" fontId="0" fillId="2" borderId="0" xfId="3" applyNumberFormat="1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0" xfId="0" applyFont="1" applyFill="1"/>
    <xf numFmtId="0" fontId="30" fillId="2" borderId="0" xfId="0" applyFont="1" applyFill="1"/>
    <xf numFmtId="0" fontId="30" fillId="0" borderId="0" xfId="0" applyFont="1"/>
    <xf numFmtId="0" fontId="7" fillId="2" borderId="2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0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14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5" fillId="2" borderId="0" xfId="0" applyFont="1" applyFill="1" applyBorder="1"/>
    <xf numFmtId="0" fontId="6" fillId="2" borderId="47" xfId="0" applyFont="1" applyFill="1" applyBorder="1"/>
    <xf numFmtId="0" fontId="24" fillId="2" borderId="0" xfId="0" applyFont="1" applyFill="1"/>
    <xf numFmtId="14" fontId="7" fillId="2" borderId="0" xfId="0" applyNumberFormat="1" applyFont="1" applyFill="1"/>
    <xf numFmtId="0" fontId="7" fillId="2" borderId="31" xfId="0" applyFont="1" applyFill="1" applyBorder="1" applyAlignment="1">
      <alignment horizontal="center"/>
    </xf>
    <xf numFmtId="0" fontId="7" fillId="2" borderId="31" xfId="0" applyFont="1" applyFill="1" applyBorder="1"/>
    <xf numFmtId="0" fontId="7" fillId="2" borderId="9" xfId="0" applyFont="1" applyFill="1" applyBorder="1" applyAlignment="1">
      <alignment horizontal="center"/>
    </xf>
    <xf numFmtId="165" fontId="6" fillId="2" borderId="31" xfId="1" applyNumberFormat="1" applyFont="1" applyFill="1" applyBorder="1"/>
    <xf numFmtId="165" fontId="6" fillId="2" borderId="14" xfId="1" applyNumberFormat="1" applyFont="1" applyFill="1" applyBorder="1"/>
    <xf numFmtId="165" fontId="6" fillId="2" borderId="15" xfId="1" applyNumberFormat="1" applyFont="1" applyFill="1" applyBorder="1" applyAlignment="1">
      <alignment horizontal="left"/>
    </xf>
    <xf numFmtId="165" fontId="6" fillId="2" borderId="34" xfId="1" applyNumberFormat="1" applyFont="1" applyFill="1" applyBorder="1"/>
    <xf numFmtId="165" fontId="6" fillId="2" borderId="15" xfId="1" applyNumberFormat="1" applyFont="1" applyFill="1" applyBorder="1"/>
    <xf numFmtId="165" fontId="6" fillId="2" borderId="14" xfId="1" applyNumberFormat="1" applyFont="1" applyFill="1" applyBorder="1" applyAlignment="1">
      <alignment horizontal="left"/>
    </xf>
    <xf numFmtId="165" fontId="6" fillId="2" borderId="9" xfId="1" applyNumberFormat="1" applyFont="1" applyFill="1" applyBorder="1"/>
    <xf numFmtId="0" fontId="7" fillId="2" borderId="9" xfId="0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164" fontId="7" fillId="2" borderId="31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vertical="center"/>
    </xf>
    <xf numFmtId="9" fontId="10" fillId="2" borderId="17" xfId="0" applyNumberFormat="1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14" fontId="10" fillId="2" borderId="32" xfId="0" applyNumberFormat="1" applyFont="1" applyFill="1" applyBorder="1" applyAlignment="1">
      <alignment vertical="center"/>
    </xf>
    <xf numFmtId="0" fontId="10" fillId="2" borderId="0" xfId="0" applyFont="1" applyFill="1" applyBorder="1" applyAlignment="1"/>
    <xf numFmtId="0" fontId="16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18" fillId="2" borderId="0" xfId="2" applyFont="1" applyFill="1" applyBorder="1" applyAlignment="1"/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6" fillId="2" borderId="5" xfId="0" applyFont="1" applyFill="1" applyBorder="1"/>
    <xf numFmtId="0" fontId="10" fillId="2" borderId="48" xfId="0" applyFont="1" applyFill="1" applyBorder="1"/>
    <xf numFmtId="0" fontId="10" fillId="2" borderId="21" xfId="0" applyFont="1" applyFill="1" applyBorder="1"/>
    <xf numFmtId="0" fontId="10" fillId="2" borderId="48" xfId="0" applyFont="1" applyFill="1" applyBorder="1" applyAlignment="1">
      <alignment horizontal="left"/>
    </xf>
    <xf numFmtId="0" fontId="18" fillId="2" borderId="48" xfId="2" applyFont="1" applyFill="1" applyBorder="1" applyAlignment="1"/>
    <xf numFmtId="0" fontId="15" fillId="2" borderId="0" xfId="0" applyFont="1" applyFill="1" applyBorder="1"/>
    <xf numFmtId="0" fontId="0" fillId="2" borderId="28" xfId="0" applyFill="1" applyBorder="1"/>
    <xf numFmtId="0" fontId="10" fillId="2" borderId="0" xfId="0" applyFont="1" applyFill="1" applyBorder="1" applyAlignment="1">
      <alignment horizontal="left" vertical="top"/>
    </xf>
    <xf numFmtId="0" fontId="19" fillId="2" borderId="0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32" fillId="2" borderId="4" xfId="0" applyFont="1" applyFill="1" applyBorder="1"/>
    <xf numFmtId="0" fontId="17" fillId="2" borderId="12" xfId="0" applyFont="1" applyFill="1" applyBorder="1" applyAlignment="1">
      <alignment horizontal="left" vertical="top"/>
    </xf>
    <xf numFmtId="0" fontId="0" fillId="2" borderId="44" xfId="0" applyFill="1" applyBorder="1"/>
    <xf numFmtId="0" fontId="3" fillId="2" borderId="45" xfId="0" applyFont="1" applyFill="1" applyBorder="1"/>
    <xf numFmtId="0" fontId="11" fillId="2" borderId="45" xfId="0" applyFont="1" applyFill="1" applyBorder="1" applyAlignment="1">
      <alignment horizontal="center"/>
    </xf>
    <xf numFmtId="0" fontId="0" fillId="2" borderId="46" xfId="0" applyFill="1" applyBorder="1"/>
    <xf numFmtId="164" fontId="7" fillId="2" borderId="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164" fontId="7" fillId="2" borderId="34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2" borderId="35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/>
    </xf>
    <xf numFmtId="164" fontId="7" fillId="2" borderId="32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2" borderId="5" xfId="0" applyFont="1" applyFill="1" applyBorder="1"/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29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6" fillId="2" borderId="1" xfId="0" applyFont="1" applyFill="1" applyBorder="1"/>
    <xf numFmtId="0" fontId="6" fillId="2" borderId="3" xfId="0" applyFont="1" applyFill="1" applyBorder="1"/>
    <xf numFmtId="0" fontId="20" fillId="2" borderId="1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8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4" fontId="6" fillId="2" borderId="17" xfId="0" applyNumberFormat="1" applyFont="1" applyFill="1" applyBorder="1" applyAlignment="1">
      <alignment horizontal="center"/>
    </xf>
    <xf numFmtId="164" fontId="6" fillId="2" borderId="21" xfId="0" applyNumberFormat="1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166" fontId="3" fillId="2" borderId="12" xfId="0" applyNumberFormat="1" applyFont="1" applyFill="1" applyBorder="1"/>
    <xf numFmtId="166" fontId="3" fillId="2" borderId="14" xfId="0" applyNumberFormat="1" applyFont="1" applyFill="1" applyBorder="1"/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7" fillId="2" borderId="0" xfId="0" applyFont="1" applyFill="1"/>
    <xf numFmtId="0" fontId="11" fillId="2" borderId="0" xfId="0" applyFont="1" applyFill="1"/>
    <xf numFmtId="0" fontId="11" fillId="2" borderId="1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2" borderId="11" xfId="0" applyFont="1" applyFill="1" applyBorder="1"/>
    <xf numFmtId="0" fontId="3" fillId="2" borderId="0" xfId="0" applyFont="1" applyFill="1"/>
    <xf numFmtId="0" fontId="3" fillId="2" borderId="15" xfId="0" applyFont="1" applyFill="1" applyBorder="1"/>
    <xf numFmtId="166" fontId="3" fillId="2" borderId="11" xfId="0" applyNumberFormat="1" applyFont="1" applyFill="1" applyBorder="1"/>
    <xf numFmtId="166" fontId="3" fillId="2" borderId="15" xfId="0" applyNumberFormat="1" applyFont="1" applyFill="1" applyBorder="1"/>
    <xf numFmtId="0" fontId="10" fillId="2" borderId="16" xfId="0" applyFont="1" applyFill="1" applyBorder="1"/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2" xfId="0" applyFont="1" applyFill="1" applyBorder="1" applyAlignment="1">
      <alignment horizontal="center" vertical="top" wrapText="1"/>
    </xf>
    <xf numFmtId="0" fontId="10" fillId="2" borderId="13" xfId="0" applyFont="1" applyFill="1" applyBorder="1" applyAlignment="1">
      <alignment horizontal="center" vertical="top" wrapText="1"/>
    </xf>
    <xf numFmtId="0" fontId="10" fillId="2" borderId="14" xfId="0" applyFont="1" applyFill="1" applyBorder="1" applyAlignment="1">
      <alignment horizontal="center" vertical="top" wrapText="1"/>
    </xf>
    <xf numFmtId="0" fontId="10" fillId="2" borderId="11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10" fillId="2" borderId="15" xfId="0" applyFont="1" applyFill="1" applyBorder="1" applyAlignment="1">
      <alignment horizontal="center" vertical="top" wrapText="1"/>
    </xf>
    <xf numFmtId="0" fontId="10" fillId="2" borderId="16" xfId="0" applyFont="1" applyFill="1" applyBorder="1" applyAlignment="1">
      <alignment horizontal="center" vertical="top" wrapText="1"/>
    </xf>
    <xf numFmtId="0" fontId="10" fillId="2" borderId="17" xfId="0" applyFont="1" applyFill="1" applyBorder="1" applyAlignment="1">
      <alignment horizontal="center" vertical="top" wrapText="1"/>
    </xf>
    <xf numFmtId="0" fontId="10" fillId="2" borderId="18" xfId="0" applyFont="1" applyFill="1" applyBorder="1" applyAlignment="1">
      <alignment horizontal="center" vertical="top" wrapText="1"/>
    </xf>
    <xf numFmtId="0" fontId="3" fillId="2" borderId="17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42" fontId="10" fillId="2" borderId="11" xfId="1" applyFont="1" applyFill="1" applyBorder="1"/>
    <xf numFmtId="42" fontId="10" fillId="2" borderId="15" xfId="1" applyFont="1" applyFill="1" applyBorder="1"/>
    <xf numFmtId="0" fontId="15" fillId="2" borderId="10" xfId="0" applyFont="1" applyFill="1" applyBorder="1" applyAlignment="1">
      <alignment horizontal="center"/>
    </xf>
    <xf numFmtId="0" fontId="15" fillId="2" borderId="35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0" fillId="2" borderId="12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0" fillId="2" borderId="1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0" fillId="2" borderId="0" xfId="0" applyFont="1" applyFill="1"/>
    <xf numFmtId="0" fontId="24" fillId="2" borderId="1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15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/>
    </xf>
    <xf numFmtId="0" fontId="25" fillId="2" borderId="16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35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0" fillId="0" borderId="9" xfId="0" applyBorder="1"/>
    <xf numFmtId="0" fontId="15" fillId="0" borderId="31" xfId="0" applyFont="1" applyBorder="1" applyAlignment="1">
      <alignment horizontal="center" vertical="top"/>
    </xf>
    <xf numFmtId="0" fontId="15" fillId="0" borderId="34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0" fillId="2" borderId="13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wrapText="1"/>
    </xf>
    <xf numFmtId="0" fontId="10" fillId="2" borderId="14" xfId="0" applyFont="1" applyFill="1" applyBorder="1" applyAlignment="1">
      <alignment horizontal="left" wrapText="1"/>
    </xf>
    <xf numFmtId="0" fontId="10" fillId="2" borderId="16" xfId="0" applyFont="1" applyFill="1" applyBorder="1" applyAlignment="1">
      <alignment horizontal="left" wrapText="1"/>
    </xf>
    <xf numFmtId="0" fontId="10" fillId="2" borderId="18" xfId="0" applyFont="1" applyFill="1" applyBorder="1" applyAlignment="1">
      <alignment horizontal="left" wrapText="1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0" fillId="2" borderId="0" xfId="0" applyFill="1"/>
    <xf numFmtId="0" fontId="17" fillId="2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44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7" fillId="2" borderId="44" xfId="0" applyFont="1" applyFill="1" applyBorder="1" applyAlignment="1">
      <alignment horizontal="center"/>
    </xf>
    <xf numFmtId="0" fontId="27" fillId="2" borderId="45" xfId="0" applyFont="1" applyFill="1" applyBorder="1" applyAlignment="1">
      <alignment horizontal="center"/>
    </xf>
    <xf numFmtId="0" fontId="27" fillId="2" borderId="4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 vertical="center"/>
    </xf>
  </cellXfs>
  <cellStyles count="4">
    <cellStyle name="Currency [0]" xfId="1" builtinId="7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998098</xdr:colOff>
      <xdr:row>4</xdr:row>
      <xdr:rowOff>101115</xdr:rowOff>
    </xdr:from>
    <xdr:to>
      <xdr:col>11</xdr:col>
      <xdr:colOff>642401</xdr:colOff>
      <xdr:row>7</xdr:row>
      <xdr:rowOff>250771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07676-284D-407F-B919-6B945DF83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0684" y="1178425"/>
          <a:ext cx="984372" cy="1082449"/>
        </a:xfrm>
        <a:prstGeom prst="rect">
          <a:avLst/>
        </a:prstGeom>
      </xdr:spPr>
    </xdr:pic>
    <xdr:clientData/>
  </xdr:twoCellAnchor>
  <xdr:twoCellAnchor editAs="oneCell">
    <xdr:from>
      <xdr:col>9</xdr:col>
      <xdr:colOff>477260</xdr:colOff>
      <xdr:row>41</xdr:row>
      <xdr:rowOff>0</xdr:rowOff>
    </xdr:from>
    <xdr:to>
      <xdr:col>10</xdr:col>
      <xdr:colOff>153010</xdr:colOff>
      <xdr:row>45</xdr:row>
      <xdr:rowOff>40171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0569A-3FF8-4F02-B8EE-37D7F41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040" y="10025303"/>
          <a:ext cx="1194303" cy="997958"/>
        </a:xfrm>
        <a:prstGeom prst="rect">
          <a:avLst/>
        </a:prstGeom>
      </xdr:spPr>
    </xdr:pic>
    <xdr:clientData/>
  </xdr:twoCellAnchor>
  <xdr:twoCellAnchor editAs="oneCell">
    <xdr:from>
      <xdr:col>9</xdr:col>
      <xdr:colOff>779672</xdr:colOff>
      <xdr:row>81</xdr:row>
      <xdr:rowOff>146784</xdr:rowOff>
    </xdr:from>
    <xdr:to>
      <xdr:col>10</xdr:col>
      <xdr:colOff>310325</xdr:colOff>
      <xdr:row>86</xdr:row>
      <xdr:rowOff>15185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33DDA4-5254-4ED2-B881-02D42EDA0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9212" y="337284"/>
          <a:ext cx="1040981" cy="626198"/>
        </a:xfrm>
        <a:prstGeom prst="rect">
          <a:avLst/>
        </a:prstGeom>
      </xdr:spPr>
    </xdr:pic>
    <xdr:clientData/>
  </xdr:twoCellAnchor>
  <xdr:twoCellAnchor editAs="oneCell">
    <xdr:from>
      <xdr:col>9</xdr:col>
      <xdr:colOff>769669</xdr:colOff>
      <xdr:row>110</xdr:row>
      <xdr:rowOff>82072</xdr:rowOff>
    </xdr:from>
    <xdr:to>
      <xdr:col>10</xdr:col>
      <xdr:colOff>304801</xdr:colOff>
      <xdr:row>114</xdr:row>
      <xdr:rowOff>182890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E2894-0BE7-457B-884B-3AB7E424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9569" y="25304272"/>
          <a:ext cx="1040082" cy="862818"/>
        </a:xfrm>
        <a:prstGeom prst="rect">
          <a:avLst/>
        </a:prstGeom>
      </xdr:spPr>
    </xdr:pic>
    <xdr:clientData/>
  </xdr:twoCellAnchor>
  <xdr:oneCellAnchor>
    <xdr:from>
      <xdr:col>9</xdr:col>
      <xdr:colOff>171450</xdr:colOff>
      <xdr:row>139</xdr:row>
      <xdr:rowOff>108685</xdr:rowOff>
    </xdr:from>
    <xdr:ext cx="831667" cy="672366"/>
    <xdr:pic>
      <xdr:nvPicPr>
        <xdr:cNvPr id="6" name="Picture 5">
          <a:extLst>
            <a:ext uri="{FF2B5EF4-FFF2-40B4-BE49-F238E27FC236}">
              <a16:creationId xmlns:a16="http://schemas.microsoft.com/office/drawing/2014/main" id="{C4869318-759A-451A-ACCB-BF2E8E11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0" y="31979335"/>
          <a:ext cx="831667" cy="672366"/>
        </a:xfrm>
        <a:prstGeom prst="rect">
          <a:avLst/>
        </a:prstGeom>
      </xdr:spPr>
    </xdr:pic>
    <xdr:clientData/>
  </xdr:oneCellAnchor>
  <xdr:oneCellAnchor>
    <xdr:from>
      <xdr:col>11</xdr:col>
      <xdr:colOff>336865</xdr:colOff>
      <xdr:row>166</xdr:row>
      <xdr:rowOff>167951</xdr:rowOff>
    </xdr:from>
    <xdr:ext cx="1424220" cy="1165549"/>
    <xdr:pic>
      <xdr:nvPicPr>
        <xdr:cNvPr id="7" name="Picture 6">
          <a:extLst>
            <a:ext uri="{FF2B5EF4-FFF2-40B4-BE49-F238E27FC236}">
              <a16:creationId xmlns:a16="http://schemas.microsoft.com/office/drawing/2014/main" id="{508A8EE0-E302-4F71-BDF8-BD06670D7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3685" y="358451"/>
          <a:ext cx="1424220" cy="1165549"/>
        </a:xfrm>
        <a:prstGeom prst="rect">
          <a:avLst/>
        </a:prstGeom>
      </xdr:spPr>
    </xdr:pic>
    <xdr:clientData/>
  </xdr:oneCellAnchor>
  <xdr:oneCellAnchor>
    <xdr:from>
      <xdr:col>9</xdr:col>
      <xdr:colOff>981322</xdr:colOff>
      <xdr:row>196</xdr:row>
      <xdr:rowOff>86886</xdr:rowOff>
    </xdr:from>
    <xdr:ext cx="1045273" cy="902092"/>
    <xdr:pic>
      <xdr:nvPicPr>
        <xdr:cNvPr id="8" name="Picture 7">
          <a:extLst>
            <a:ext uri="{FF2B5EF4-FFF2-40B4-BE49-F238E27FC236}">
              <a16:creationId xmlns:a16="http://schemas.microsoft.com/office/drawing/2014/main" id="{5C61B360-1076-44CF-9BD7-0FA407CF3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7542" y="277386"/>
          <a:ext cx="1045273" cy="9020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410308</xdr:colOff>
      <xdr:row>3</xdr:row>
      <xdr:rowOff>146538</xdr:rowOff>
    </xdr:from>
    <xdr:to>
      <xdr:col>10</xdr:col>
      <xdr:colOff>172881</xdr:colOff>
      <xdr:row>8</xdr:row>
      <xdr:rowOff>127196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15A7A4-0B9E-4720-AD39-6D3252CC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308" y="337038"/>
          <a:ext cx="1045273" cy="895058"/>
        </a:xfrm>
        <a:prstGeom prst="rect">
          <a:avLst/>
        </a:prstGeom>
      </xdr:spPr>
    </xdr:pic>
    <xdr:clientData/>
  </xdr:twoCellAnchor>
  <xdr:twoCellAnchor editAs="oneCell">
    <xdr:from>
      <xdr:col>9</xdr:col>
      <xdr:colOff>397933</xdr:colOff>
      <xdr:row>45</xdr:row>
      <xdr:rowOff>42542</xdr:rowOff>
    </xdr:from>
    <xdr:to>
      <xdr:col>9</xdr:col>
      <xdr:colOff>1079500</xdr:colOff>
      <xdr:row>49</xdr:row>
      <xdr:rowOff>15416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CD3830-C19B-462E-928B-2A621F939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2733" y="10570842"/>
          <a:ext cx="681567" cy="882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301079</xdr:colOff>
      <xdr:row>3</xdr:row>
      <xdr:rowOff>34291</xdr:rowOff>
    </xdr:from>
    <xdr:to>
      <xdr:col>10</xdr:col>
      <xdr:colOff>70300</xdr:colOff>
      <xdr:row>5</xdr:row>
      <xdr:rowOff>106681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F5F12B-44C5-4A23-8937-26274FBA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6879" y="933451"/>
          <a:ext cx="714101" cy="514350"/>
        </a:xfrm>
        <a:prstGeom prst="rect">
          <a:avLst/>
        </a:prstGeom>
      </xdr:spPr>
    </xdr:pic>
    <xdr:clientData/>
  </xdr:twoCellAnchor>
  <xdr:twoCellAnchor editAs="oneCell">
    <xdr:from>
      <xdr:col>10</xdr:col>
      <xdr:colOff>523781</xdr:colOff>
      <xdr:row>39</xdr:row>
      <xdr:rowOff>19051</xdr:rowOff>
    </xdr:from>
    <xdr:to>
      <xdr:col>12</xdr:col>
      <xdr:colOff>194752</xdr:colOff>
      <xdr:row>41</xdr:row>
      <xdr:rowOff>196645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27FE8-F2AE-42CF-B0F8-5AEC1461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9458" y="7847986"/>
          <a:ext cx="850842" cy="718369"/>
        </a:xfrm>
        <a:prstGeom prst="rect">
          <a:avLst/>
        </a:prstGeom>
      </xdr:spPr>
    </xdr:pic>
    <xdr:clientData/>
  </xdr:twoCellAnchor>
  <xdr:twoCellAnchor editAs="oneCell">
    <xdr:from>
      <xdr:col>8</xdr:col>
      <xdr:colOff>1296880</xdr:colOff>
      <xdr:row>76</xdr:row>
      <xdr:rowOff>43544</xdr:rowOff>
    </xdr:from>
    <xdr:to>
      <xdr:col>9</xdr:col>
      <xdr:colOff>756240</xdr:colOff>
      <xdr:row>78</xdr:row>
      <xdr:rowOff>149458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9CDF12-1541-4E63-8494-740853C5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200" y="234044"/>
          <a:ext cx="744191" cy="47167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102</xdr:row>
      <xdr:rowOff>85726</xdr:rowOff>
    </xdr:from>
    <xdr:to>
      <xdr:col>9</xdr:col>
      <xdr:colOff>715481</xdr:colOff>
      <xdr:row>104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EA1C7C-AA54-47E2-9D97-E146D372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5965" y="276226"/>
          <a:ext cx="701040" cy="422909"/>
        </a:xfrm>
        <a:prstGeom prst="rect">
          <a:avLst/>
        </a:prstGeom>
      </xdr:spPr>
    </xdr:pic>
    <xdr:clientData/>
  </xdr:twoCellAnchor>
  <xdr:twoCellAnchor editAs="oneCell">
    <xdr:from>
      <xdr:col>8</xdr:col>
      <xdr:colOff>587171</xdr:colOff>
      <xdr:row>130</xdr:row>
      <xdr:rowOff>73436</xdr:rowOff>
    </xdr:from>
    <xdr:to>
      <xdr:col>9</xdr:col>
      <xdr:colOff>482334</xdr:colOff>
      <xdr:row>132</xdr:row>
      <xdr:rowOff>130586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1B2324-74F8-40C9-AB15-E18AACC4F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2106" y="26571371"/>
          <a:ext cx="1136486" cy="49960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154</xdr:row>
      <xdr:rowOff>85726</xdr:rowOff>
    </xdr:from>
    <xdr:to>
      <xdr:col>8</xdr:col>
      <xdr:colOff>833591</xdr:colOff>
      <xdr:row>156</xdr:row>
      <xdr:rowOff>139610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9553C-290B-4304-BFAB-0D1A5153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065" y="268606"/>
          <a:ext cx="819150" cy="41964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183</xdr:row>
      <xdr:rowOff>85726</xdr:rowOff>
    </xdr:from>
    <xdr:to>
      <xdr:col>8</xdr:col>
      <xdr:colOff>614516</xdr:colOff>
      <xdr:row>185</xdr:row>
      <xdr:rowOff>140971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F9EF2F-50E4-418B-8312-3FB8F626F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276226"/>
          <a:ext cx="600075" cy="421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3</xdr:row>
      <xdr:rowOff>91440</xdr:rowOff>
    </xdr:from>
    <xdr:to>
      <xdr:col>8</xdr:col>
      <xdr:colOff>741021</xdr:colOff>
      <xdr:row>5</xdr:row>
      <xdr:rowOff>144780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7F5A17E-FCEA-474F-810C-C0EED290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281940"/>
          <a:ext cx="6172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30</xdr:row>
      <xdr:rowOff>91440</xdr:rowOff>
    </xdr:from>
    <xdr:to>
      <xdr:col>9</xdr:col>
      <xdr:colOff>626722</xdr:colOff>
      <xdr:row>32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5417B7-0F04-41FD-BAB2-A2C7F0572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281940"/>
          <a:ext cx="5105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53</xdr:row>
      <xdr:rowOff>91440</xdr:rowOff>
    </xdr:from>
    <xdr:to>
      <xdr:col>8</xdr:col>
      <xdr:colOff>495300</xdr:colOff>
      <xdr:row>55</xdr:row>
      <xdr:rowOff>144780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A3BF93F5-331F-49F4-8B86-B39A6D4C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4560" y="281940"/>
          <a:ext cx="495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238590</xdr:colOff>
      <xdr:row>3</xdr:row>
      <xdr:rowOff>30844</xdr:rowOff>
    </xdr:from>
    <xdr:to>
      <xdr:col>13</xdr:col>
      <xdr:colOff>281686</xdr:colOff>
      <xdr:row>5</xdr:row>
      <xdr:rowOff>185057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56A6A8-E753-4B58-9CA2-6AEFDEFA8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333" y="934358"/>
          <a:ext cx="652696" cy="654956"/>
        </a:xfrm>
        <a:prstGeom prst="rect">
          <a:avLst/>
        </a:prstGeom>
      </xdr:spPr>
    </xdr:pic>
    <xdr:clientData/>
  </xdr:twoCellAnchor>
  <xdr:twoCellAnchor editAs="oneCell">
    <xdr:from>
      <xdr:col>9</xdr:col>
      <xdr:colOff>71729</xdr:colOff>
      <xdr:row>39</xdr:row>
      <xdr:rowOff>85726</xdr:rowOff>
    </xdr:from>
    <xdr:to>
      <xdr:col>9</xdr:col>
      <xdr:colOff>827314</xdr:colOff>
      <xdr:row>41</xdr:row>
      <xdr:rowOff>176797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14D36B-9210-49DC-AD71-B5B19E0F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9729" y="8598355"/>
          <a:ext cx="755585" cy="537385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323821</xdr:colOff>
      <xdr:row>68</xdr:row>
      <xdr:rowOff>36590</xdr:rowOff>
    </xdr:from>
    <xdr:to>
      <xdr:col>11</xdr:col>
      <xdr:colOff>413659</xdr:colOff>
      <xdr:row>70</xdr:row>
      <xdr:rowOff>164284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11C36C-AF76-49D3-B2D6-1FD6EEE91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3078" y="14481933"/>
          <a:ext cx="699438" cy="574008"/>
        </a:xfrm>
        <a:prstGeom prst="rect">
          <a:avLst/>
        </a:prstGeom>
      </xdr:spPr>
    </xdr:pic>
    <xdr:clientData/>
  </xdr:twoCellAnchor>
  <xdr:twoCellAnchor editAs="oneCell">
    <xdr:from>
      <xdr:col>10</xdr:col>
      <xdr:colOff>224214</xdr:colOff>
      <xdr:row>94</xdr:row>
      <xdr:rowOff>33868</xdr:rowOff>
    </xdr:from>
    <xdr:to>
      <xdr:col>11</xdr:col>
      <xdr:colOff>228600</xdr:colOff>
      <xdr:row>96</xdr:row>
      <xdr:rowOff>179253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939AF8-8477-48FB-B0FE-29AB55DD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471" y="19976497"/>
          <a:ext cx="613986" cy="591699"/>
        </a:xfrm>
        <a:prstGeom prst="rect">
          <a:avLst/>
        </a:prstGeom>
      </xdr:spPr>
    </xdr:pic>
    <xdr:clientData/>
  </xdr:twoCellAnchor>
  <xdr:twoCellAnchor editAs="oneCell">
    <xdr:from>
      <xdr:col>9</xdr:col>
      <xdr:colOff>448733</xdr:colOff>
      <xdr:row>117</xdr:row>
      <xdr:rowOff>43394</xdr:rowOff>
    </xdr:from>
    <xdr:to>
      <xdr:col>9</xdr:col>
      <xdr:colOff>990600</xdr:colOff>
      <xdr:row>119</xdr:row>
      <xdr:rowOff>188027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15F85C-2F8F-4097-B852-0DD904BE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8390" y="24851937"/>
          <a:ext cx="541867" cy="590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205740</xdr:colOff>
      <xdr:row>3</xdr:row>
      <xdr:rowOff>15240</xdr:rowOff>
    </xdr:from>
    <xdr:to>
      <xdr:col>11</xdr:col>
      <xdr:colOff>167640</xdr:colOff>
      <xdr:row>5</xdr:row>
      <xdr:rowOff>156117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9B622DD-135F-4180-9890-24ABADDEC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906780"/>
          <a:ext cx="571500" cy="613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B%204/Lampiran%201%20Usulan%20Form%20Internal%20IV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DATA SUPPLIER"/>
      <sheetName val="SURAT ORDER PEMBELIAN"/>
      <sheetName val="LAPORAN PEMBELIAN BARANG"/>
      <sheetName val="BUKTI KAS KELUAR"/>
      <sheetName val="LAPORAN STOK OPNAME"/>
      <sheetName val="JURNAL PEMBELIAN"/>
      <sheetName val="JURNAL PENGELUARAN K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err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keting.gizi@gizi.co.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deanvi@semanggibara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F4D6-C6BD-412C-A400-DDF6BED70D7F}">
  <dimension ref="A1:BY833"/>
  <sheetViews>
    <sheetView topLeftCell="A181" zoomScale="30" zoomScaleNormal="30" workbookViewId="0">
      <selection activeCell="H264" sqref="H264"/>
    </sheetView>
  </sheetViews>
  <sheetFormatPr defaultRowHeight="14.4" x14ac:dyDescent="0.3"/>
  <cols>
    <col min="2" max="3" width="10.77734375" customWidth="1"/>
    <col min="4" max="4" width="17.77734375" customWidth="1"/>
    <col min="5" max="5" width="20.88671875" customWidth="1"/>
    <col min="6" max="6" width="21.44140625" customWidth="1"/>
    <col min="7" max="7" width="28.77734375" customWidth="1"/>
    <col min="8" max="8" width="22.33203125" customWidth="1"/>
    <col min="9" max="9" width="20.44140625" customWidth="1"/>
    <col min="10" max="10" width="22" customWidth="1"/>
    <col min="11" max="11" width="19.5546875" customWidth="1"/>
    <col min="12" max="12" width="18.33203125" customWidth="1"/>
    <col min="13" max="13" width="15.77734375" customWidth="1"/>
    <col min="14" max="14" width="17.5546875" customWidth="1"/>
    <col min="15" max="15" width="10.77734375" customWidth="1"/>
  </cols>
  <sheetData>
    <row r="1" spans="1:7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40.799999999999997" x14ac:dyDescent="0.75">
      <c r="A2" s="29"/>
      <c r="B2" s="54" t="s">
        <v>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15.6" x14ac:dyDescent="0.3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4"/>
      <c r="M5" s="5"/>
      <c r="N5" s="357"/>
      <c r="O5" s="35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8.8" customHeight="1" x14ac:dyDescent="0.4">
      <c r="A6" s="1"/>
      <c r="B6" s="505" t="s">
        <v>0</v>
      </c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7"/>
      <c r="N6" s="422"/>
      <c r="O6" s="42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 spans="1:77" ht="28.8" customHeight="1" x14ac:dyDescent="0.4">
      <c r="A7" s="1"/>
      <c r="B7" s="508" t="s">
        <v>1</v>
      </c>
      <c r="C7" s="509"/>
      <c r="D7" s="509"/>
      <c r="E7" s="509"/>
      <c r="F7" s="509"/>
      <c r="G7" s="509"/>
      <c r="H7" s="509"/>
      <c r="I7" s="509"/>
      <c r="J7" s="509"/>
      <c r="K7" s="509"/>
      <c r="L7" s="509"/>
      <c r="M7" s="510"/>
      <c r="N7" s="422"/>
      <c r="O7" s="42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1:77" ht="23.4" thickBot="1" x14ac:dyDescent="0.45">
      <c r="A8" s="1"/>
      <c r="B8" s="511" t="s">
        <v>2</v>
      </c>
      <c r="C8" s="512"/>
      <c r="D8" s="512"/>
      <c r="E8" s="512"/>
      <c r="F8" s="512"/>
      <c r="G8" s="512"/>
      <c r="H8" s="512"/>
      <c r="I8" s="512"/>
      <c r="J8" s="512"/>
      <c r="K8" s="512"/>
      <c r="L8" s="512"/>
      <c r="M8" s="513"/>
      <c r="N8" s="422"/>
      <c r="O8" s="42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1:77" ht="15.6" x14ac:dyDescent="0.3">
      <c r="A9" s="1"/>
      <c r="B9" s="6"/>
      <c r="C9" s="353"/>
      <c r="D9" s="353"/>
      <c r="E9" s="353"/>
      <c r="F9" s="353"/>
      <c r="G9" s="358"/>
      <c r="H9" s="353"/>
      <c r="I9" s="353"/>
      <c r="J9" s="353"/>
      <c r="K9" s="353"/>
      <c r="L9" s="357"/>
      <c r="M9" s="7"/>
      <c r="N9" s="357"/>
      <c r="O9" s="35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1:77" ht="20.399999999999999" x14ac:dyDescent="0.35">
      <c r="A10" s="1"/>
      <c r="B10" s="6"/>
      <c r="C10" s="423" t="s">
        <v>3</v>
      </c>
      <c r="D10" s="353"/>
      <c r="E10" s="353"/>
      <c r="F10" s="353"/>
      <c r="G10" s="353"/>
      <c r="H10" s="353"/>
      <c r="I10" s="353"/>
      <c r="J10" s="353"/>
      <c r="K10" s="353"/>
      <c r="L10" s="357"/>
      <c r="M10" s="7"/>
      <c r="N10" s="357"/>
      <c r="O10" s="35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1:77" ht="15.6" x14ac:dyDescent="0.3">
      <c r="A11" s="1"/>
      <c r="B11" s="6"/>
      <c r="C11" s="353"/>
      <c r="D11" s="353"/>
      <c r="E11" s="353"/>
      <c r="F11" s="353"/>
      <c r="G11" s="353"/>
      <c r="H11" s="353"/>
      <c r="I11" s="353"/>
      <c r="J11" s="353"/>
      <c r="K11" s="353"/>
      <c r="L11" s="357"/>
      <c r="M11" s="7"/>
      <c r="N11" s="357"/>
      <c r="O11" s="35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1:77" ht="18" x14ac:dyDescent="0.35">
      <c r="A12" s="1"/>
      <c r="B12" s="6"/>
      <c r="C12" s="93" t="s">
        <v>4</v>
      </c>
      <c r="D12" s="93"/>
      <c r="E12" s="93"/>
      <c r="F12" s="93" t="s">
        <v>5</v>
      </c>
      <c r="G12" s="93" t="s">
        <v>6</v>
      </c>
      <c r="H12" s="93"/>
      <c r="I12" s="93"/>
      <c r="J12" s="93"/>
      <c r="K12" s="93"/>
      <c r="L12" s="93"/>
      <c r="M12" s="121"/>
      <c r="N12" s="93"/>
      <c r="O12" s="35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1:77" ht="18" x14ac:dyDescent="0.35">
      <c r="A13" s="1"/>
      <c r="B13" s="6"/>
      <c r="C13" s="93" t="s">
        <v>7</v>
      </c>
      <c r="D13" s="93"/>
      <c r="E13" s="93"/>
      <c r="F13" s="93" t="s">
        <v>5</v>
      </c>
      <c r="G13" s="16" t="s">
        <v>8</v>
      </c>
      <c r="H13" s="17"/>
      <c r="I13" s="16" t="s">
        <v>9</v>
      </c>
      <c r="J13" s="18" t="s">
        <v>10</v>
      </c>
      <c r="K13" s="16" t="s">
        <v>11</v>
      </c>
      <c r="L13" s="111" t="s">
        <v>12</v>
      </c>
      <c r="M13" s="424"/>
      <c r="N13" s="93"/>
      <c r="O13" s="35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1:77" ht="18" x14ac:dyDescent="0.35">
      <c r="A14" s="1"/>
      <c r="B14" s="6"/>
      <c r="C14" s="93" t="s">
        <v>13</v>
      </c>
      <c r="D14" s="93"/>
      <c r="E14" s="93"/>
      <c r="F14" s="93" t="s">
        <v>5</v>
      </c>
      <c r="G14" s="93" t="s">
        <v>14</v>
      </c>
      <c r="H14" s="93"/>
      <c r="I14" s="93"/>
      <c r="J14" s="93"/>
      <c r="K14" s="93"/>
      <c r="L14" s="93"/>
      <c r="M14" s="121"/>
      <c r="N14" s="93"/>
      <c r="O14" s="35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1:77" ht="18" x14ac:dyDescent="0.35">
      <c r="A15" s="1"/>
      <c r="B15" s="6"/>
      <c r="C15" s="93" t="s">
        <v>15</v>
      </c>
      <c r="D15" s="93"/>
      <c r="E15" s="93"/>
      <c r="F15" s="93" t="s">
        <v>5</v>
      </c>
      <c r="G15" s="93" t="s">
        <v>16</v>
      </c>
      <c r="H15" s="93"/>
      <c r="I15" s="93"/>
      <c r="J15" s="93"/>
      <c r="K15" s="93"/>
      <c r="L15" s="93"/>
      <c r="M15" s="121"/>
      <c r="N15" s="93"/>
      <c r="O15" s="35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1:77" ht="18" x14ac:dyDescent="0.35">
      <c r="A16" s="1"/>
      <c r="B16" s="6"/>
      <c r="C16" s="93"/>
      <c r="D16" s="93" t="s">
        <v>17</v>
      </c>
      <c r="E16" s="93"/>
      <c r="F16" s="93" t="s">
        <v>5</v>
      </c>
      <c r="G16" s="93" t="s">
        <v>18</v>
      </c>
      <c r="H16" s="93"/>
      <c r="I16" s="93"/>
      <c r="J16" s="93"/>
      <c r="K16" s="93"/>
      <c r="L16" s="93"/>
      <c r="M16" s="121"/>
      <c r="N16" s="93"/>
      <c r="O16" s="35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</row>
    <row r="17" spans="1:77" ht="18" x14ac:dyDescent="0.35">
      <c r="A17" s="1"/>
      <c r="B17" s="6"/>
      <c r="C17" s="93"/>
      <c r="D17" s="93" t="s">
        <v>19</v>
      </c>
      <c r="E17" s="93"/>
      <c r="F17" s="93" t="s">
        <v>5</v>
      </c>
      <c r="G17" s="93" t="s">
        <v>20</v>
      </c>
      <c r="H17" s="93"/>
      <c r="I17" s="93"/>
      <c r="J17" s="93"/>
      <c r="K17" s="93"/>
      <c r="L17" s="93"/>
      <c r="M17" s="121"/>
      <c r="N17" s="93"/>
      <c r="O17" s="35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77" ht="18" x14ac:dyDescent="0.35">
      <c r="A18" s="1"/>
      <c r="B18" s="6"/>
      <c r="C18" s="93"/>
      <c r="D18" s="93" t="s">
        <v>21</v>
      </c>
      <c r="E18" s="93"/>
      <c r="F18" s="93" t="s">
        <v>5</v>
      </c>
      <c r="G18" s="93" t="s">
        <v>22</v>
      </c>
      <c r="H18" s="93"/>
      <c r="I18" s="93"/>
      <c r="J18" s="93"/>
      <c r="K18" s="93"/>
      <c r="L18" s="93"/>
      <c r="M18" s="121"/>
      <c r="N18" s="93"/>
      <c r="O18" s="35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</row>
    <row r="19" spans="1:77" ht="18" x14ac:dyDescent="0.35">
      <c r="A19" s="1"/>
      <c r="B19" s="6"/>
      <c r="C19" s="93" t="s">
        <v>23</v>
      </c>
      <c r="D19" s="93"/>
      <c r="E19" s="93"/>
      <c r="F19" s="93" t="s">
        <v>5</v>
      </c>
      <c r="G19" s="93" t="s">
        <v>24</v>
      </c>
      <c r="H19" s="93"/>
      <c r="I19" s="93"/>
      <c r="J19" s="93"/>
      <c r="K19" s="93"/>
      <c r="L19" s="93"/>
      <c r="M19" s="121"/>
      <c r="N19" s="93"/>
      <c r="O19" s="35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 spans="1:77" ht="18" x14ac:dyDescent="0.35">
      <c r="A20" s="1"/>
      <c r="B20" s="6"/>
      <c r="C20" s="93" t="s">
        <v>25</v>
      </c>
      <c r="D20" s="93"/>
      <c r="E20" s="93"/>
      <c r="F20" s="93" t="s">
        <v>5</v>
      </c>
      <c r="G20" s="93" t="s">
        <v>26</v>
      </c>
      <c r="H20" s="93"/>
      <c r="I20" s="93"/>
      <c r="J20" s="93"/>
      <c r="K20" s="93"/>
      <c r="L20" s="93"/>
      <c r="M20" s="121"/>
      <c r="N20" s="93"/>
      <c r="O20" s="35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</row>
    <row r="21" spans="1:77" ht="18" x14ac:dyDescent="0.35">
      <c r="A21" s="1"/>
      <c r="B21" s="6"/>
      <c r="C21" s="93" t="s">
        <v>27</v>
      </c>
      <c r="D21" s="93"/>
      <c r="E21" s="93"/>
      <c r="F21" s="93" t="s">
        <v>5</v>
      </c>
      <c r="G21" s="20" t="s">
        <v>28</v>
      </c>
      <c r="H21" s="93"/>
      <c r="I21" s="93"/>
      <c r="J21" s="93"/>
      <c r="K21" s="93"/>
      <c r="L21" s="93"/>
      <c r="M21" s="121"/>
      <c r="N21" s="93"/>
      <c r="O21" s="35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</row>
    <row r="22" spans="1:77" ht="18" x14ac:dyDescent="0.35">
      <c r="A22" s="1"/>
      <c r="B22" s="6"/>
      <c r="C22" s="93" t="s">
        <v>29</v>
      </c>
      <c r="D22" s="93"/>
      <c r="E22" s="93"/>
      <c r="F22" s="93" t="s">
        <v>5</v>
      </c>
      <c r="G22" s="16" t="s">
        <v>30</v>
      </c>
      <c r="H22" s="17"/>
      <c r="I22" s="16" t="s">
        <v>31</v>
      </c>
      <c r="J22" s="18" t="s">
        <v>10</v>
      </c>
      <c r="K22" s="93"/>
      <c r="L22" s="357"/>
      <c r="M22" s="7"/>
      <c r="N22" s="357"/>
      <c r="O22" s="35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spans="1:77" ht="18" x14ac:dyDescent="0.35">
      <c r="A23" s="1"/>
      <c r="B23" s="6"/>
      <c r="C23" s="93"/>
      <c r="D23" s="93" t="s">
        <v>33</v>
      </c>
      <c r="E23" s="93"/>
      <c r="F23" s="93" t="s">
        <v>5</v>
      </c>
      <c r="G23" s="93" t="s">
        <v>34</v>
      </c>
      <c r="H23" s="93"/>
      <c r="I23" s="93"/>
      <c r="J23" s="93"/>
      <c r="K23" s="93"/>
      <c r="L23" s="357"/>
      <c r="M23" s="7"/>
      <c r="N23" s="357"/>
      <c r="O23" s="35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77" ht="18" x14ac:dyDescent="0.35">
      <c r="A24" s="1"/>
      <c r="B24" s="6"/>
      <c r="C24" s="93"/>
      <c r="D24" s="93" t="s">
        <v>35</v>
      </c>
      <c r="E24" s="93"/>
      <c r="F24" s="93" t="s">
        <v>5</v>
      </c>
      <c r="G24" s="93" t="s">
        <v>36</v>
      </c>
      <c r="H24" s="93"/>
      <c r="I24" s="93"/>
      <c r="J24" s="93"/>
      <c r="K24" s="93"/>
      <c r="L24" s="357"/>
      <c r="M24" s="7"/>
      <c r="N24" s="357"/>
      <c r="O24" s="35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25" spans="1:77" ht="18" x14ac:dyDescent="0.35">
      <c r="A25" s="1"/>
      <c r="B25" s="6"/>
      <c r="C25" s="93"/>
      <c r="D25" s="93" t="s">
        <v>37</v>
      </c>
      <c r="E25" s="93"/>
      <c r="F25" s="93" t="s">
        <v>5</v>
      </c>
      <c r="G25" s="93" t="s">
        <v>38</v>
      </c>
      <c r="H25" s="93"/>
      <c r="I25" s="93"/>
      <c r="J25" s="93"/>
      <c r="K25" s="93"/>
      <c r="L25" s="357"/>
      <c r="M25" s="7"/>
      <c r="N25" s="357"/>
      <c r="O25" s="35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</row>
    <row r="26" spans="1:77" ht="18" x14ac:dyDescent="0.35">
      <c r="A26" s="1"/>
      <c r="B26" s="6"/>
      <c r="C26" s="93" t="s">
        <v>39</v>
      </c>
      <c r="D26" s="93"/>
      <c r="E26" s="93"/>
      <c r="F26" s="93" t="s">
        <v>5</v>
      </c>
      <c r="G26" s="93"/>
      <c r="H26" s="93"/>
      <c r="I26" s="93"/>
      <c r="J26" s="93"/>
      <c r="K26" s="93"/>
      <c r="L26" s="93"/>
      <c r="M26" s="121"/>
      <c r="N26" s="93"/>
      <c r="O26" s="35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ht="18" x14ac:dyDescent="0.35">
      <c r="A27" s="1"/>
      <c r="B27" s="6"/>
      <c r="C27" s="93" t="s">
        <v>40</v>
      </c>
      <c r="D27" s="93"/>
      <c r="E27" s="93"/>
      <c r="F27" s="93" t="s">
        <v>5</v>
      </c>
      <c r="G27" s="93" t="s">
        <v>41</v>
      </c>
      <c r="H27" s="418">
        <v>40239</v>
      </c>
      <c r="I27" s="93"/>
      <c r="J27" s="93"/>
      <c r="K27" s="93"/>
      <c r="L27" s="93"/>
      <c r="M27" s="121"/>
      <c r="N27" s="93"/>
      <c r="O27" s="35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 spans="1:77" ht="18" x14ac:dyDescent="0.35">
      <c r="A28" s="1"/>
      <c r="B28" s="6"/>
      <c r="C28" s="93"/>
      <c r="D28" s="93"/>
      <c r="E28" s="93"/>
      <c r="F28" s="93"/>
      <c r="G28" s="93"/>
      <c r="H28" s="418"/>
      <c r="I28" s="93"/>
      <c r="J28" s="93"/>
      <c r="K28" s="93"/>
      <c r="L28" s="93"/>
      <c r="M28" s="121"/>
      <c r="N28" s="93"/>
      <c r="O28" s="35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 spans="1:77" ht="18" x14ac:dyDescent="0.35">
      <c r="A29" s="1"/>
      <c r="B29" s="6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121"/>
      <c r="N29" s="93"/>
      <c r="O29" s="35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ht="18" x14ac:dyDescent="0.35">
      <c r="A30" s="1"/>
      <c r="B30" s="6"/>
      <c r="C30" s="93"/>
      <c r="D30" s="93"/>
      <c r="E30" s="93"/>
      <c r="F30" s="357"/>
      <c r="G30" s="93"/>
      <c r="H30" s="416" t="s">
        <v>42</v>
      </c>
      <c r="I30" s="416"/>
      <c r="J30" s="416"/>
      <c r="K30" s="416"/>
      <c r="L30" s="416" t="s">
        <v>43</v>
      </c>
      <c r="M30" s="7"/>
      <c r="N30" s="357"/>
      <c r="O30" s="35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 spans="1:77" ht="18" x14ac:dyDescent="0.35">
      <c r="A31" s="1"/>
      <c r="B31" s="6"/>
      <c r="C31" s="93"/>
      <c r="D31" s="93"/>
      <c r="E31" s="93"/>
      <c r="F31" s="357"/>
      <c r="G31" s="93"/>
      <c r="H31" s="93"/>
      <c r="I31" s="93"/>
      <c r="J31" s="93"/>
      <c r="K31" s="93"/>
      <c r="L31" s="93"/>
      <c r="M31" s="7"/>
      <c r="N31" s="357"/>
      <c r="O31" s="35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 spans="1:77" ht="18" x14ac:dyDescent="0.35">
      <c r="A32" s="1"/>
      <c r="B32" s="6"/>
      <c r="C32" s="135" t="s">
        <v>32</v>
      </c>
      <c r="D32" s="21"/>
      <c r="E32" s="22"/>
      <c r="F32" s="357"/>
      <c r="G32" s="93"/>
      <c r="H32" s="93"/>
      <c r="I32" s="93"/>
      <c r="J32" s="93"/>
      <c r="K32" s="93"/>
      <c r="L32" s="93"/>
      <c r="M32" s="7"/>
      <c r="N32" s="357"/>
      <c r="O32" s="35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 spans="1:77" ht="18" x14ac:dyDescent="0.35">
      <c r="A33" s="1"/>
      <c r="B33" s="6"/>
      <c r="C33" s="19"/>
      <c r="D33" s="93"/>
      <c r="E33" s="23"/>
      <c r="F33" s="357"/>
      <c r="G33" s="93"/>
      <c r="H33" s="93"/>
      <c r="I33" s="93"/>
      <c r="J33" s="93"/>
      <c r="K33" s="93"/>
      <c r="L33" s="93"/>
      <c r="M33" s="7"/>
      <c r="N33" s="357"/>
      <c r="O33" s="35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 spans="1:77" ht="18" x14ac:dyDescent="0.35">
      <c r="A34" s="1"/>
      <c r="B34" s="6"/>
      <c r="C34" s="19"/>
      <c r="D34" s="93"/>
      <c r="E34" s="23"/>
      <c r="F34" s="357"/>
      <c r="G34" s="93"/>
      <c r="H34" s="25"/>
      <c r="I34" s="93"/>
      <c r="J34" s="93"/>
      <c r="K34" s="93"/>
      <c r="L34" s="25"/>
      <c r="M34" s="7"/>
      <c r="N34" s="357"/>
      <c r="O34" s="35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 spans="1:77" ht="18" x14ac:dyDescent="0.35">
      <c r="A35" s="1"/>
      <c r="B35" s="6"/>
      <c r="C35" s="24"/>
      <c r="D35" s="25"/>
      <c r="E35" s="26"/>
      <c r="F35" s="357"/>
      <c r="G35" s="93"/>
      <c r="H35" s="419" t="s">
        <v>44</v>
      </c>
      <c r="I35" s="93"/>
      <c r="J35" s="93"/>
      <c r="K35" s="93"/>
      <c r="L35" s="419" t="s">
        <v>44</v>
      </c>
      <c r="M35" s="7"/>
      <c r="N35" s="357"/>
      <c r="O35" s="35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 spans="1:77" ht="16.2" thickBot="1" x14ac:dyDescent="0.35">
      <c r="A36" s="1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11"/>
      <c r="N36" s="357"/>
      <c r="O36" s="35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 spans="1:7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 spans="1:7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40.799999999999997" x14ac:dyDescent="0.75">
      <c r="A39" s="29"/>
      <c r="B39" s="54" t="s">
        <v>45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 spans="1:77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3">
      <c r="A41" s="1"/>
      <c r="B41" s="30"/>
      <c r="C41" s="4"/>
      <c r="D41" s="4"/>
      <c r="E41" s="4"/>
      <c r="F41" s="4"/>
      <c r="G41" s="4"/>
      <c r="H41" s="4"/>
      <c r="I41" s="4"/>
      <c r="J41" s="4"/>
      <c r="K41" s="4"/>
      <c r="L41" s="5"/>
      <c r="M41" s="35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 spans="1:77" s="406" customFormat="1" ht="28.8" customHeight="1" x14ac:dyDescent="0.5">
      <c r="A42" s="405"/>
      <c r="B42" s="516" t="s">
        <v>0</v>
      </c>
      <c r="C42" s="517"/>
      <c r="D42" s="517"/>
      <c r="E42" s="517"/>
      <c r="F42" s="517"/>
      <c r="G42" s="517"/>
      <c r="H42" s="517"/>
      <c r="I42" s="517"/>
      <c r="J42" s="517"/>
      <c r="K42" s="517"/>
      <c r="L42" s="518"/>
      <c r="M42" s="413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405"/>
      <c r="AB42" s="405"/>
      <c r="AC42" s="405"/>
      <c r="AD42" s="405"/>
      <c r="AE42" s="405"/>
      <c r="AF42" s="405"/>
      <c r="AG42" s="405"/>
      <c r="AH42" s="405"/>
      <c r="AI42" s="405"/>
      <c r="AJ42" s="405"/>
      <c r="AK42" s="405"/>
      <c r="AL42" s="405"/>
      <c r="AM42" s="405"/>
      <c r="AN42" s="405"/>
      <c r="AO42" s="405"/>
      <c r="AP42" s="405"/>
      <c r="AQ42" s="405"/>
      <c r="AR42" s="405"/>
      <c r="AS42" s="405"/>
      <c r="AT42" s="405"/>
      <c r="AU42" s="405"/>
      <c r="AV42" s="405"/>
      <c r="AW42" s="405"/>
      <c r="AX42" s="405"/>
      <c r="AY42" s="405"/>
      <c r="AZ42" s="405"/>
      <c r="BA42" s="405"/>
      <c r="BB42" s="405"/>
      <c r="BC42" s="405"/>
      <c r="BD42" s="405"/>
      <c r="BE42" s="405"/>
      <c r="BF42" s="405"/>
      <c r="BG42" s="405"/>
      <c r="BH42" s="405"/>
      <c r="BI42" s="405"/>
      <c r="BJ42" s="405"/>
      <c r="BK42" s="405"/>
      <c r="BL42" s="405"/>
      <c r="BM42" s="405"/>
      <c r="BN42" s="405"/>
      <c r="BO42" s="405"/>
      <c r="BP42" s="405"/>
      <c r="BQ42" s="405"/>
      <c r="BR42" s="405"/>
      <c r="BS42" s="405"/>
      <c r="BT42" s="405"/>
      <c r="BU42" s="405"/>
      <c r="BV42" s="405"/>
      <c r="BW42" s="405"/>
      <c r="BX42" s="405"/>
      <c r="BY42" s="405"/>
    </row>
    <row r="43" spans="1:77" ht="15.6" customHeight="1" x14ac:dyDescent="0.3">
      <c r="A43" s="1"/>
      <c r="B43" s="508" t="s">
        <v>1</v>
      </c>
      <c r="C43" s="509"/>
      <c r="D43" s="509"/>
      <c r="E43" s="509"/>
      <c r="F43" s="509"/>
      <c r="G43" s="509"/>
      <c r="H43" s="509"/>
      <c r="I43" s="509"/>
      <c r="J43" s="509"/>
      <c r="K43" s="509"/>
      <c r="L43" s="510"/>
      <c r="M43" s="41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 spans="1:77" ht="15.6" customHeight="1" x14ac:dyDescent="0.3">
      <c r="A44" s="1"/>
      <c r="B44" s="519" t="s">
        <v>2</v>
      </c>
      <c r="C44" s="520"/>
      <c r="D44" s="520"/>
      <c r="E44" s="520"/>
      <c r="F44" s="520"/>
      <c r="G44" s="520"/>
      <c r="H44" s="520"/>
      <c r="I44" s="520"/>
      <c r="J44" s="520"/>
      <c r="K44" s="520"/>
      <c r="L44" s="521"/>
      <c r="M44" s="41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5.6" x14ac:dyDescent="0.3">
      <c r="A45" s="1"/>
      <c r="B45" s="31"/>
      <c r="C45" s="353"/>
      <c r="D45" s="353"/>
      <c r="E45" s="353"/>
      <c r="F45" s="353"/>
      <c r="G45" s="353"/>
      <c r="H45" s="353"/>
      <c r="I45" s="353"/>
      <c r="J45" s="353"/>
      <c r="K45" s="353"/>
      <c r="L45" s="33"/>
      <c r="M45" s="35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 spans="1:77" ht="18" x14ac:dyDescent="0.35">
      <c r="A46" s="1"/>
      <c r="B46" s="31"/>
      <c r="C46" s="416" t="s">
        <v>45</v>
      </c>
      <c r="D46" s="416"/>
      <c r="E46" s="416"/>
      <c r="F46" s="93"/>
      <c r="G46" s="93"/>
      <c r="H46" s="93"/>
      <c r="I46" s="93"/>
      <c r="J46" s="93"/>
      <c r="K46" s="93"/>
      <c r="L46" s="121"/>
      <c r="M46" s="35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 spans="1:77" ht="18" x14ac:dyDescent="0.35">
      <c r="A47" s="1"/>
      <c r="B47" s="31"/>
      <c r="C47" s="416"/>
      <c r="D47" s="416"/>
      <c r="E47" s="416"/>
      <c r="F47" s="93"/>
      <c r="G47" s="93"/>
      <c r="H47" s="93"/>
      <c r="I47" s="93"/>
      <c r="J47" s="93"/>
      <c r="K47" s="93"/>
      <c r="L47" s="121"/>
      <c r="M47" s="35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 spans="1:77" ht="18" x14ac:dyDescent="0.35">
      <c r="A48" s="1"/>
      <c r="B48" s="31"/>
      <c r="C48" s="416" t="s">
        <v>46</v>
      </c>
      <c r="D48" s="93"/>
      <c r="E48" s="93" t="s">
        <v>5</v>
      </c>
      <c r="F48" s="93"/>
      <c r="G48" s="93"/>
      <c r="H48" s="93"/>
      <c r="I48" s="417" t="s">
        <v>47</v>
      </c>
      <c r="J48" s="93"/>
      <c r="K48" s="93" t="s">
        <v>48</v>
      </c>
      <c r="L48" s="121"/>
      <c r="M48" s="35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 spans="1:77" ht="18" x14ac:dyDescent="0.35">
      <c r="A49" s="1"/>
      <c r="B49" s="31"/>
      <c r="C49" s="416" t="s">
        <v>49</v>
      </c>
      <c r="D49" s="93"/>
      <c r="E49" s="93" t="s">
        <v>5</v>
      </c>
      <c r="F49" s="93" t="s">
        <v>6</v>
      </c>
      <c r="G49" s="93"/>
      <c r="H49" s="93"/>
      <c r="I49" s="93"/>
      <c r="J49" s="93"/>
      <c r="K49" s="93"/>
      <c r="L49" s="121"/>
      <c r="M49" s="35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 spans="1:77" ht="18" x14ac:dyDescent="0.35">
      <c r="A50" s="1"/>
      <c r="B50" s="31"/>
      <c r="C50" s="416" t="s">
        <v>13</v>
      </c>
      <c r="D50" s="93"/>
      <c r="E50" s="93" t="s">
        <v>5</v>
      </c>
      <c r="F50" s="93" t="s">
        <v>14</v>
      </c>
      <c r="G50" s="93"/>
      <c r="H50" s="93"/>
      <c r="I50" s="93"/>
      <c r="J50" s="93"/>
      <c r="K50" s="93"/>
      <c r="L50" s="121"/>
      <c r="M50" s="35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8" x14ac:dyDescent="0.35">
      <c r="A51" s="1"/>
      <c r="B51" s="31"/>
      <c r="C51" s="416" t="s">
        <v>15</v>
      </c>
      <c r="D51" s="93"/>
      <c r="E51" s="93" t="s">
        <v>5</v>
      </c>
      <c r="F51" s="93" t="s">
        <v>16</v>
      </c>
      <c r="G51" s="93"/>
      <c r="H51" s="93"/>
      <c r="I51" s="93"/>
      <c r="J51" s="93"/>
      <c r="K51" s="93"/>
      <c r="L51" s="121"/>
      <c r="M51" s="35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 spans="1:77" ht="18" x14ac:dyDescent="0.35">
      <c r="A52" s="1"/>
      <c r="B52" s="31"/>
      <c r="C52" s="416" t="s">
        <v>40</v>
      </c>
      <c r="D52" s="93"/>
      <c r="E52" s="93" t="s">
        <v>5</v>
      </c>
      <c r="F52" s="93" t="s">
        <v>41</v>
      </c>
      <c r="G52" s="418">
        <v>40239</v>
      </c>
      <c r="H52" s="93"/>
      <c r="I52" s="93"/>
      <c r="J52" s="93"/>
      <c r="K52" s="93"/>
      <c r="L52" s="121"/>
      <c r="M52" s="35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8.600000000000001" thickBot="1" x14ac:dyDescent="0.4">
      <c r="A53" s="1"/>
      <c r="B53" s="31"/>
      <c r="C53" s="93"/>
      <c r="D53" s="93"/>
      <c r="E53" s="93"/>
      <c r="F53" s="93"/>
      <c r="G53" s="93"/>
      <c r="H53" s="93"/>
      <c r="I53" s="93"/>
      <c r="J53" s="93"/>
      <c r="K53" s="93"/>
      <c r="L53" s="121"/>
      <c r="M53" s="35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 spans="1:77" ht="18.600000000000001" thickBot="1" x14ac:dyDescent="0.4">
      <c r="A54" s="1"/>
      <c r="B54" s="31"/>
      <c r="C54" s="407" t="s">
        <v>50</v>
      </c>
      <c r="D54" s="408" t="s">
        <v>51</v>
      </c>
      <c r="E54" s="522" t="s">
        <v>52</v>
      </c>
      <c r="F54" s="523"/>
      <c r="G54" s="409" t="s">
        <v>53</v>
      </c>
      <c r="H54" s="410" t="s">
        <v>54</v>
      </c>
      <c r="I54" s="411" t="s">
        <v>55</v>
      </c>
      <c r="J54" s="412" t="s">
        <v>56</v>
      </c>
      <c r="K54" s="411" t="s">
        <v>57</v>
      </c>
      <c r="L54" s="44"/>
      <c r="M54" s="35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8" x14ac:dyDescent="0.35">
      <c r="A55" s="1"/>
      <c r="B55" s="31"/>
      <c r="C55" s="39">
        <v>1</v>
      </c>
      <c r="D55" s="40">
        <v>40179</v>
      </c>
      <c r="E55" s="524" t="s">
        <v>58</v>
      </c>
      <c r="F55" s="525"/>
      <c r="G55" s="419">
        <v>10</v>
      </c>
      <c r="H55" s="96">
        <v>3000</v>
      </c>
      <c r="I55" s="41">
        <v>0.05</v>
      </c>
      <c r="J55" s="42" t="s">
        <v>59</v>
      </c>
      <c r="K55" s="96">
        <f>(H55*G55)-(I55*G55*H55)</f>
        <v>28500</v>
      </c>
      <c r="L55" s="44"/>
      <c r="M55" s="35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 spans="1:77" ht="18" x14ac:dyDescent="0.35">
      <c r="A56" s="1"/>
      <c r="B56" s="31"/>
      <c r="C56" s="39">
        <v>2</v>
      </c>
      <c r="D56" s="40">
        <v>40180</v>
      </c>
      <c r="E56" s="514" t="s">
        <v>60</v>
      </c>
      <c r="F56" s="515"/>
      <c r="G56" s="419">
        <v>50</v>
      </c>
      <c r="H56" s="96">
        <v>10000</v>
      </c>
      <c r="I56" s="44"/>
      <c r="J56" s="42" t="s">
        <v>59</v>
      </c>
      <c r="K56" s="96">
        <f>(H56*G56)-(I56*H56)</f>
        <v>500000</v>
      </c>
      <c r="L56" s="44"/>
      <c r="M56" s="35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77" ht="18" x14ac:dyDescent="0.35">
      <c r="A57" s="1"/>
      <c r="B57" s="31"/>
      <c r="C57" s="39">
        <v>3</v>
      </c>
      <c r="D57" s="43"/>
      <c r="E57" s="514"/>
      <c r="F57" s="515"/>
      <c r="G57" s="93"/>
      <c r="H57" s="44"/>
      <c r="I57" s="44"/>
      <c r="J57" s="44"/>
      <c r="K57" s="93"/>
      <c r="L57" s="44"/>
      <c r="M57" s="35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 spans="1:77" ht="18" x14ac:dyDescent="0.35">
      <c r="A58" s="1"/>
      <c r="B58" s="31"/>
      <c r="C58" s="39"/>
      <c r="D58" s="43"/>
      <c r="E58" s="514"/>
      <c r="F58" s="515"/>
      <c r="G58" s="93"/>
      <c r="H58" s="44"/>
      <c r="I58" s="44"/>
      <c r="J58" s="44"/>
      <c r="K58" s="93"/>
      <c r="L58" s="44"/>
      <c r="M58" s="35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 spans="1:77" ht="18" x14ac:dyDescent="0.35">
      <c r="A59" s="1"/>
      <c r="B59" s="31"/>
      <c r="C59" s="39"/>
      <c r="D59" s="43"/>
      <c r="E59" s="514"/>
      <c r="F59" s="515"/>
      <c r="G59" s="93"/>
      <c r="H59" s="44"/>
      <c r="I59" s="44"/>
      <c r="J59" s="44"/>
      <c r="K59" s="93"/>
      <c r="L59" s="44"/>
      <c r="M59" s="35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 spans="1:77" ht="18" x14ac:dyDescent="0.35">
      <c r="A60" s="1"/>
      <c r="B60" s="31"/>
      <c r="C60" s="39"/>
      <c r="D60" s="43"/>
      <c r="E60" s="514"/>
      <c r="F60" s="515"/>
      <c r="G60" s="93"/>
      <c r="H60" s="44"/>
      <c r="I60" s="44"/>
      <c r="J60" s="44"/>
      <c r="K60" s="93"/>
      <c r="L60" s="44"/>
      <c r="M60" s="35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 spans="1:77" ht="18.600000000000001" thickBot="1" x14ac:dyDescent="0.4">
      <c r="A61" s="1"/>
      <c r="B61" s="31"/>
      <c r="C61" s="45"/>
      <c r="D61" s="46"/>
      <c r="E61" s="532"/>
      <c r="F61" s="533"/>
      <c r="G61" s="47"/>
      <c r="H61" s="47"/>
      <c r="I61" s="47"/>
      <c r="J61" s="47"/>
      <c r="K61" s="48"/>
      <c r="L61" s="44"/>
      <c r="M61" s="4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 spans="1:77" ht="18.600000000000001" thickBot="1" x14ac:dyDescent="0.4">
      <c r="A62" s="1"/>
      <c r="B62" s="31"/>
      <c r="C62" s="93"/>
      <c r="D62" s="93"/>
      <c r="E62" s="93"/>
      <c r="F62" s="93"/>
      <c r="G62" s="93"/>
      <c r="H62" s="93"/>
      <c r="I62" s="93"/>
      <c r="J62" s="23"/>
      <c r="K62" s="50">
        <f>SUM(K55:K61)</f>
        <v>528500</v>
      </c>
      <c r="L62" s="121"/>
      <c r="M62" s="35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 spans="1:77" ht="18" x14ac:dyDescent="0.35">
      <c r="A63" s="1"/>
      <c r="B63" s="31"/>
      <c r="C63" s="93"/>
      <c r="D63" s="93"/>
      <c r="E63" s="93"/>
      <c r="F63" s="93"/>
      <c r="G63" s="93"/>
      <c r="H63" s="93"/>
      <c r="I63" s="93"/>
      <c r="J63" s="93"/>
      <c r="K63" s="93"/>
      <c r="L63" s="121"/>
      <c r="M63" s="35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 spans="1:77" ht="18" x14ac:dyDescent="0.35">
      <c r="A64" s="1"/>
      <c r="B64" s="31"/>
      <c r="C64" s="93" t="s">
        <v>61</v>
      </c>
      <c r="D64" s="93" t="s">
        <v>62</v>
      </c>
      <c r="E64" s="93"/>
      <c r="F64" s="93"/>
      <c r="G64" s="93"/>
      <c r="H64" s="93"/>
      <c r="I64" s="93"/>
      <c r="J64" s="416" t="s">
        <v>63</v>
      </c>
      <c r="K64" s="93">
        <f>0</f>
        <v>0</v>
      </c>
      <c r="L64" s="121"/>
      <c r="M64" s="35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 spans="1:77" ht="18" x14ac:dyDescent="0.35">
      <c r="A65" s="1"/>
      <c r="B65" s="31"/>
      <c r="C65" s="93"/>
      <c r="D65" s="93"/>
      <c r="E65" s="93"/>
      <c r="F65" s="93"/>
      <c r="G65" s="93"/>
      <c r="H65" s="93"/>
      <c r="I65" s="93"/>
      <c r="J65" s="416" t="s">
        <v>64</v>
      </c>
      <c r="K65" s="420">
        <f>G55*H55+G56*H56</f>
        <v>530000</v>
      </c>
      <c r="L65" s="121"/>
      <c r="M65" s="35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 spans="1:77" ht="18" x14ac:dyDescent="0.35">
      <c r="A66" s="1"/>
      <c r="B66" s="31"/>
      <c r="C66" s="135" t="s">
        <v>65</v>
      </c>
      <c r="D66" s="21"/>
      <c r="E66" s="21"/>
      <c r="F66" s="21"/>
      <c r="G66" s="22"/>
      <c r="H66" s="93"/>
      <c r="I66" s="93"/>
      <c r="J66" s="416" t="s">
        <v>55</v>
      </c>
      <c r="K66" s="420">
        <f>I55*H55*G55</f>
        <v>1500</v>
      </c>
      <c r="L66" s="121"/>
      <c r="M66" s="35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 spans="1:77" ht="18" x14ac:dyDescent="0.35">
      <c r="A67" s="1"/>
      <c r="B67" s="31"/>
      <c r="C67" s="19" t="s">
        <v>66</v>
      </c>
      <c r="D67" s="93"/>
      <c r="E67" s="93"/>
      <c r="F67" s="93"/>
      <c r="G67" s="23"/>
      <c r="H67" s="93"/>
      <c r="I67" s="93"/>
      <c r="J67" s="416" t="s">
        <v>67</v>
      </c>
      <c r="K67" s="420" t="s">
        <v>59</v>
      </c>
      <c r="L67" s="121"/>
      <c r="M67" s="35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 spans="1:77" ht="18" x14ac:dyDescent="0.35">
      <c r="A68" s="1"/>
      <c r="B68" s="31"/>
      <c r="C68" s="19" t="s">
        <v>68</v>
      </c>
      <c r="D68" s="93"/>
      <c r="E68" s="93"/>
      <c r="F68" s="93"/>
      <c r="G68" s="23"/>
      <c r="H68" s="93"/>
      <c r="I68" s="93"/>
      <c r="J68" s="416" t="s">
        <v>69</v>
      </c>
      <c r="K68" s="420">
        <f>K65-K66</f>
        <v>528500</v>
      </c>
      <c r="L68" s="121"/>
      <c r="M68" s="35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 spans="1:77" ht="18" x14ac:dyDescent="0.35">
      <c r="A69" s="1"/>
      <c r="B69" s="31"/>
      <c r="C69" s="24"/>
      <c r="D69" s="25"/>
      <c r="E69" s="25"/>
      <c r="F69" s="25"/>
      <c r="G69" s="26"/>
      <c r="H69" s="93"/>
      <c r="I69" s="93"/>
      <c r="J69" s="416" t="s">
        <v>70</v>
      </c>
      <c r="K69" s="420">
        <v>600000</v>
      </c>
      <c r="L69" s="121"/>
      <c r="M69" s="35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 spans="1:77" ht="18" x14ac:dyDescent="0.35">
      <c r="A70" s="1"/>
      <c r="B70" s="31"/>
      <c r="C70" s="93"/>
      <c r="D70" s="93"/>
      <c r="E70" s="93"/>
      <c r="F70" s="93"/>
      <c r="G70" s="93"/>
      <c r="H70" s="93"/>
      <c r="I70" s="93"/>
      <c r="J70" s="416" t="s">
        <v>71</v>
      </c>
      <c r="K70" s="420">
        <f>K69-K68</f>
        <v>71500</v>
      </c>
      <c r="L70" s="121"/>
      <c r="M70" s="35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 spans="1:77" ht="18" x14ac:dyDescent="0.35">
      <c r="A71" s="1"/>
      <c r="B71" s="31"/>
      <c r="C71" s="93"/>
      <c r="D71" s="93"/>
      <c r="E71" s="93"/>
      <c r="F71" s="93"/>
      <c r="G71" s="93"/>
      <c r="H71" s="93"/>
      <c r="I71" s="93"/>
      <c r="J71" s="93"/>
      <c r="K71" s="93"/>
      <c r="L71" s="121"/>
      <c r="M71" s="35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 spans="1:77" ht="18" x14ac:dyDescent="0.35">
      <c r="A72" s="1"/>
      <c r="B72" s="31"/>
      <c r="C72" s="93"/>
      <c r="D72" s="93"/>
      <c r="E72" s="93"/>
      <c r="F72" s="421" t="s">
        <v>42</v>
      </c>
      <c r="G72" s="421"/>
      <c r="H72" s="421"/>
      <c r="I72" s="421"/>
      <c r="J72" s="421" t="s">
        <v>72</v>
      </c>
      <c r="K72" s="93"/>
      <c r="L72" s="121"/>
      <c r="M72" s="35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 spans="1:77" ht="18" x14ac:dyDescent="0.35">
      <c r="A73" s="1"/>
      <c r="B73" s="31"/>
      <c r="C73" s="93"/>
      <c r="D73" s="93"/>
      <c r="E73" s="93"/>
      <c r="F73" s="419"/>
      <c r="G73" s="419"/>
      <c r="H73" s="419"/>
      <c r="I73" s="419"/>
      <c r="J73" s="419"/>
      <c r="K73" s="93"/>
      <c r="L73" s="121"/>
      <c r="M73" s="35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8" x14ac:dyDescent="0.35">
      <c r="A74" s="1"/>
      <c r="B74" s="31"/>
      <c r="C74" s="93"/>
      <c r="D74" s="93"/>
      <c r="E74" s="93"/>
      <c r="F74" s="52"/>
      <c r="G74" s="419"/>
      <c r="H74" s="419"/>
      <c r="I74" s="419"/>
      <c r="J74" s="52"/>
      <c r="K74" s="93"/>
      <c r="L74" s="121"/>
      <c r="M74" s="35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 spans="1:77" ht="18" x14ac:dyDescent="0.35">
      <c r="A75" s="1"/>
      <c r="B75" s="31"/>
      <c r="C75" s="93"/>
      <c r="D75" s="93"/>
      <c r="E75" s="93"/>
      <c r="F75" s="419" t="s">
        <v>44</v>
      </c>
      <c r="G75" s="419"/>
      <c r="H75" s="419"/>
      <c r="I75" s="419"/>
      <c r="J75" s="419" t="s">
        <v>44</v>
      </c>
      <c r="K75" s="93"/>
      <c r="L75" s="121"/>
      <c r="M75" s="35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8" x14ac:dyDescent="0.35">
      <c r="A76" s="1"/>
      <c r="B76" s="31"/>
      <c r="C76" s="93"/>
      <c r="D76" s="93"/>
      <c r="E76" s="93"/>
      <c r="F76" s="419"/>
      <c r="G76" s="419"/>
      <c r="H76" s="419"/>
      <c r="I76" s="419"/>
      <c r="J76" s="419"/>
      <c r="K76" s="93"/>
      <c r="L76" s="121"/>
      <c r="M76" s="35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 spans="1:77" ht="15" thickBot="1" x14ac:dyDescent="0.35">
      <c r="A77" s="1"/>
      <c r="B77" s="53"/>
      <c r="C77" s="10"/>
      <c r="D77" s="10"/>
      <c r="E77" s="10"/>
      <c r="F77" s="10"/>
      <c r="G77" s="10"/>
      <c r="H77" s="10"/>
      <c r="I77" s="10"/>
      <c r="J77" s="10"/>
      <c r="K77" s="10"/>
      <c r="L77" s="11"/>
      <c r="M77" s="35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 spans="1:7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 spans="1:7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 spans="1:77" ht="40.799999999999997" x14ac:dyDescent="0.75">
      <c r="A80" s="29"/>
      <c r="B80" s="54" t="s">
        <v>73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 spans="1:77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 spans="1:77" x14ac:dyDescent="0.3">
      <c r="A82" s="1"/>
      <c r="B82" s="30"/>
      <c r="C82" s="4"/>
      <c r="D82" s="4"/>
      <c r="E82" s="4"/>
      <c r="F82" s="4"/>
      <c r="G82" s="4"/>
      <c r="H82" s="4"/>
      <c r="I82" s="4"/>
      <c r="J82" s="4"/>
      <c r="K82" s="4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 spans="1:77" ht="15.6" customHeight="1" x14ac:dyDescent="0.3">
      <c r="A83" s="1"/>
      <c r="B83" s="493" t="s">
        <v>0</v>
      </c>
      <c r="C83" s="527"/>
      <c r="D83" s="527"/>
      <c r="E83" s="527"/>
      <c r="F83" s="527"/>
      <c r="G83" s="527"/>
      <c r="H83" s="527"/>
      <c r="I83" s="527"/>
      <c r="J83" s="527"/>
      <c r="K83" s="527"/>
      <c r="L83" s="49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7" ht="15.6" customHeight="1" x14ac:dyDescent="0.3">
      <c r="A84" s="1"/>
      <c r="B84" s="534" t="s">
        <v>1</v>
      </c>
      <c r="C84" s="535"/>
      <c r="D84" s="535"/>
      <c r="E84" s="535"/>
      <c r="F84" s="535"/>
      <c r="G84" s="535"/>
      <c r="H84" s="535"/>
      <c r="I84" s="535"/>
      <c r="J84" s="535"/>
      <c r="K84" s="535"/>
      <c r="L84" s="53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7" ht="15.6" customHeight="1" x14ac:dyDescent="0.3">
      <c r="A85" s="1"/>
      <c r="B85" s="537" t="s">
        <v>2</v>
      </c>
      <c r="C85" s="538"/>
      <c r="D85" s="538"/>
      <c r="E85" s="538"/>
      <c r="F85" s="538"/>
      <c r="G85" s="538"/>
      <c r="H85" s="538"/>
      <c r="I85" s="538"/>
      <c r="J85" s="538"/>
      <c r="K85" s="538"/>
      <c r="L85" s="53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7" ht="15.6" x14ac:dyDescent="0.3">
      <c r="A86" s="1"/>
      <c r="B86" s="31"/>
      <c r="C86" s="12"/>
      <c r="D86" s="12"/>
      <c r="E86" s="12"/>
      <c r="F86" s="12"/>
      <c r="G86" s="12"/>
      <c r="H86" s="12"/>
      <c r="I86" s="12"/>
      <c r="J86" s="12"/>
      <c r="K86" s="12"/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7" ht="20.399999999999999" x14ac:dyDescent="0.35">
      <c r="A87" s="1"/>
      <c r="B87" s="31"/>
      <c r="C87" s="14" t="s">
        <v>73</v>
      </c>
      <c r="D87" s="57"/>
      <c r="E87" s="57"/>
      <c r="F87" s="12"/>
      <c r="G87" s="12"/>
      <c r="H87" s="12"/>
      <c r="I87" s="12"/>
      <c r="J87" s="12"/>
      <c r="K87" s="12"/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5.6" x14ac:dyDescent="0.3">
      <c r="A88" s="1"/>
      <c r="B88" s="31"/>
      <c r="C88" s="57" t="s">
        <v>74</v>
      </c>
      <c r="D88" s="12"/>
      <c r="E88" s="12"/>
      <c r="F88" s="12" t="s">
        <v>5</v>
      </c>
      <c r="G88" s="12"/>
      <c r="H88" s="12"/>
      <c r="I88" s="12"/>
      <c r="J88" s="12"/>
      <c r="K88" s="12"/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 spans="1:77" ht="15.6" x14ac:dyDescent="0.3">
      <c r="A89" s="1"/>
      <c r="B89" s="31"/>
      <c r="C89" s="57" t="s">
        <v>46</v>
      </c>
      <c r="D89" s="12"/>
      <c r="E89" s="12"/>
      <c r="F89" s="12" t="s">
        <v>5</v>
      </c>
      <c r="G89" s="12"/>
      <c r="H89" s="57" t="s">
        <v>75</v>
      </c>
      <c r="I89" s="12" t="s">
        <v>5</v>
      </c>
      <c r="J89" s="1"/>
      <c r="K89" s="12"/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 spans="1:77" ht="15.6" x14ac:dyDescent="0.3">
      <c r="A90" s="1"/>
      <c r="B90" s="31"/>
      <c r="C90" s="57" t="s">
        <v>49</v>
      </c>
      <c r="D90" s="12"/>
      <c r="E90" s="12"/>
      <c r="F90" s="12" t="s">
        <v>5</v>
      </c>
      <c r="G90" s="12"/>
      <c r="H90" s="57" t="s">
        <v>76</v>
      </c>
      <c r="I90" s="12" t="s">
        <v>5</v>
      </c>
      <c r="J90" s="1"/>
      <c r="K90" s="12"/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 spans="1:77" ht="15.6" x14ac:dyDescent="0.3">
      <c r="A91" s="1"/>
      <c r="B91" s="31"/>
      <c r="C91" s="57" t="s">
        <v>13</v>
      </c>
      <c r="D91" s="12"/>
      <c r="E91" s="12"/>
      <c r="F91" s="12" t="s">
        <v>5</v>
      </c>
      <c r="G91" s="12"/>
      <c r="H91" s="57"/>
      <c r="I91" s="12"/>
      <c r="J91" s="12"/>
      <c r="K91" s="12"/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 spans="1:77" ht="15.6" x14ac:dyDescent="0.3">
      <c r="A92" s="1"/>
      <c r="B92" s="31"/>
      <c r="C92" s="57" t="s">
        <v>15</v>
      </c>
      <c r="D92" s="12"/>
      <c r="E92" s="12"/>
      <c r="F92" s="12" t="s">
        <v>5</v>
      </c>
      <c r="G92" s="12"/>
      <c r="H92" s="57" t="s">
        <v>77</v>
      </c>
      <c r="I92" s="12" t="s">
        <v>5</v>
      </c>
      <c r="J92" s="12"/>
      <c r="K92" s="12"/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 spans="1:77" ht="15.6" x14ac:dyDescent="0.3">
      <c r="A93" s="1"/>
      <c r="B93" s="31"/>
      <c r="C93" s="12"/>
      <c r="D93" s="12"/>
      <c r="E93" s="12"/>
      <c r="F93" s="12"/>
      <c r="G93" s="12"/>
      <c r="H93" s="12"/>
      <c r="I93" s="12"/>
      <c r="J93" s="12"/>
      <c r="K93" s="12"/>
      <c r="L93" s="3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 spans="1:77" ht="16.2" thickBot="1" x14ac:dyDescent="0.35">
      <c r="A94" s="1"/>
      <c r="B94" s="31"/>
      <c r="C94" s="12"/>
      <c r="D94" s="12"/>
      <c r="E94" s="12"/>
      <c r="F94" s="12"/>
      <c r="G94" s="12"/>
      <c r="H94" s="12"/>
      <c r="I94" s="12"/>
      <c r="J94" s="12"/>
      <c r="K94" s="12"/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 spans="1:77" ht="16.2" thickBot="1" x14ac:dyDescent="0.35">
      <c r="A95" s="1"/>
      <c r="B95" s="31"/>
      <c r="C95" s="58" t="s">
        <v>50</v>
      </c>
      <c r="D95" s="59" t="s">
        <v>78</v>
      </c>
      <c r="E95" s="60"/>
      <c r="F95" s="61"/>
      <c r="G95" s="62" t="s">
        <v>53</v>
      </c>
      <c r="H95" s="63" t="s">
        <v>79</v>
      </c>
      <c r="I95" s="63" t="s">
        <v>80</v>
      </c>
      <c r="J95" s="58" t="s">
        <v>81</v>
      </c>
      <c r="K95" s="64" t="s">
        <v>52</v>
      </c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 spans="1:77" ht="15.6" x14ac:dyDescent="0.3">
      <c r="A96" s="1"/>
      <c r="B96" s="31"/>
      <c r="C96" s="6">
        <v>1</v>
      </c>
      <c r="D96" s="2" t="s">
        <v>82</v>
      </c>
      <c r="E96" s="3"/>
      <c r="F96" s="33"/>
      <c r="G96" s="65">
        <v>10</v>
      </c>
      <c r="H96" s="66" t="s">
        <v>83</v>
      </c>
      <c r="I96" s="66">
        <v>5</v>
      </c>
      <c r="J96" s="6" t="s">
        <v>31</v>
      </c>
      <c r="K96" s="67"/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 spans="1:77" ht="15.6" x14ac:dyDescent="0.3">
      <c r="A97" s="1"/>
      <c r="B97" s="31"/>
      <c r="C97" s="6">
        <v>2</v>
      </c>
      <c r="D97" s="6" t="s">
        <v>84</v>
      </c>
      <c r="E97" s="12"/>
      <c r="F97" s="33"/>
      <c r="G97" s="65">
        <v>50</v>
      </c>
      <c r="H97" s="66" t="s">
        <v>83</v>
      </c>
      <c r="I97" s="66">
        <v>10</v>
      </c>
      <c r="J97" s="6" t="s">
        <v>31</v>
      </c>
      <c r="K97" s="67"/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 spans="1:77" ht="15.6" x14ac:dyDescent="0.3">
      <c r="A98" s="1"/>
      <c r="B98" s="31"/>
      <c r="C98" s="6"/>
      <c r="D98" s="6"/>
      <c r="E98" s="12"/>
      <c r="F98" s="33"/>
      <c r="G98" s="68"/>
      <c r="H98" s="6"/>
      <c r="I98" s="6"/>
      <c r="J98" s="6"/>
      <c r="K98" s="67"/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 spans="1:77" ht="15" thickBot="1" x14ac:dyDescent="0.35">
      <c r="A99" s="1"/>
      <c r="B99" s="31"/>
      <c r="C99" s="69"/>
      <c r="D99" s="69"/>
      <c r="E99" s="70"/>
      <c r="F99" s="71"/>
      <c r="G99" s="72"/>
      <c r="H99" s="69"/>
      <c r="I99" s="69"/>
      <c r="J99" s="69"/>
      <c r="K99" s="73"/>
      <c r="L99" s="4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 spans="1:77" x14ac:dyDescent="0.3">
      <c r="A100" s="1"/>
      <c r="B100" s="31"/>
      <c r="C100" s="1"/>
      <c r="D100" s="1"/>
      <c r="E100" s="1"/>
      <c r="F100" s="1"/>
      <c r="G100" s="1"/>
      <c r="H100" s="1"/>
      <c r="I100" s="1"/>
      <c r="J100" s="1"/>
      <c r="K100" s="1"/>
      <c r="L100" s="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ht="15.6" x14ac:dyDescent="0.3">
      <c r="A101" s="1"/>
      <c r="B101" s="31"/>
      <c r="C101" s="1"/>
      <c r="D101" s="1"/>
      <c r="E101" s="1"/>
      <c r="F101" s="1"/>
      <c r="G101" s="1"/>
      <c r="H101" s="12"/>
      <c r="I101" s="12"/>
      <c r="J101" s="12"/>
      <c r="K101" s="12"/>
      <c r="L101" s="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5.6" x14ac:dyDescent="0.3">
      <c r="A102" s="1"/>
      <c r="B102" s="31"/>
      <c r="C102" s="1"/>
      <c r="D102" s="57" t="s">
        <v>85</v>
      </c>
      <c r="E102" s="212"/>
      <c r="F102" s="57"/>
      <c r="G102" s="57" t="s">
        <v>86</v>
      </c>
      <c r="H102" s="57"/>
      <c r="I102" s="57"/>
      <c r="J102" s="57" t="s">
        <v>87</v>
      </c>
      <c r="K102" s="12"/>
      <c r="L102" s="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ht="15.6" x14ac:dyDescent="0.3">
      <c r="A103" s="1"/>
      <c r="B103" s="31"/>
      <c r="C103" s="1"/>
      <c r="D103" s="12"/>
      <c r="E103" s="1"/>
      <c r="F103" s="12"/>
      <c r="G103" s="12"/>
      <c r="H103" s="12"/>
      <c r="I103" s="12"/>
      <c r="J103" s="12"/>
      <c r="K103" s="12"/>
      <c r="L103" s="3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ht="16.2" thickBot="1" x14ac:dyDescent="0.35">
      <c r="A104" s="1"/>
      <c r="B104" s="31"/>
      <c r="C104" s="1"/>
      <c r="D104" s="9"/>
      <c r="E104" s="1"/>
      <c r="F104" s="12"/>
      <c r="G104" s="9"/>
      <c r="H104" s="12"/>
      <c r="I104" s="12"/>
      <c r="J104" s="9"/>
      <c r="K104" s="12"/>
      <c r="L104" s="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ht="15.6" x14ac:dyDescent="0.3">
      <c r="A105" s="1"/>
      <c r="B105" s="31"/>
      <c r="C105" s="1"/>
      <c r="D105" s="13" t="s">
        <v>44</v>
      </c>
      <c r="E105" s="1"/>
      <c r="F105" s="12"/>
      <c r="G105" s="13" t="s">
        <v>44</v>
      </c>
      <c r="H105" s="13"/>
      <c r="I105" s="13"/>
      <c r="J105" s="13" t="s">
        <v>44</v>
      </c>
      <c r="K105" s="13"/>
      <c r="L105" s="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ht="16.2" thickBot="1" x14ac:dyDescent="0.35">
      <c r="A106" s="1"/>
      <c r="B106" s="53"/>
      <c r="C106" s="10"/>
      <c r="D106" s="10"/>
      <c r="E106" s="10"/>
      <c r="F106" s="9"/>
      <c r="G106" s="9"/>
      <c r="H106" s="9"/>
      <c r="I106" s="9"/>
      <c r="J106" s="9"/>
      <c r="K106" s="9"/>
      <c r="L106" s="7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ht="40.799999999999997" x14ac:dyDescent="0.75">
      <c r="A109" s="29"/>
      <c r="B109" s="54" t="s">
        <v>88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x14ac:dyDescent="0.3">
      <c r="A111" s="1"/>
      <c r="B111" s="75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ht="14.4" customHeight="1" x14ac:dyDescent="0.3">
      <c r="A112" s="1"/>
      <c r="B112" s="526" t="s">
        <v>0</v>
      </c>
      <c r="C112" s="527"/>
      <c r="D112" s="527"/>
      <c r="E112" s="527"/>
      <c r="F112" s="527"/>
      <c r="G112" s="527"/>
      <c r="H112" s="527"/>
      <c r="I112" s="527"/>
      <c r="J112" s="527"/>
      <c r="K112" s="527"/>
      <c r="L112" s="527"/>
      <c r="M112" s="52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ht="14.4" customHeight="1" x14ac:dyDescent="0.3">
      <c r="A113" s="1"/>
      <c r="B113" s="529" t="s">
        <v>1</v>
      </c>
      <c r="C113" s="530"/>
      <c r="D113" s="530"/>
      <c r="E113" s="530"/>
      <c r="F113" s="530"/>
      <c r="G113" s="530"/>
      <c r="H113" s="530"/>
      <c r="I113" s="530"/>
      <c r="J113" s="530"/>
      <c r="K113" s="530"/>
      <c r="L113" s="530"/>
      <c r="M113" s="53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ht="14.4" customHeight="1" x14ac:dyDescent="0.3">
      <c r="A114" s="1"/>
      <c r="B114" s="529" t="s">
        <v>2</v>
      </c>
      <c r="C114" s="530"/>
      <c r="D114" s="530"/>
      <c r="E114" s="530"/>
      <c r="F114" s="530"/>
      <c r="G114" s="530"/>
      <c r="H114" s="530"/>
      <c r="I114" s="530"/>
      <c r="J114" s="530"/>
      <c r="K114" s="530"/>
      <c r="L114" s="530"/>
      <c r="M114" s="53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ht="20.399999999999999" x14ac:dyDescent="0.35">
      <c r="A115" s="1"/>
      <c r="B115" s="81"/>
      <c r="C115" s="36"/>
      <c r="D115" s="36"/>
      <c r="E115" s="36"/>
      <c r="F115" s="36"/>
      <c r="G115" s="82"/>
      <c r="H115" s="36"/>
      <c r="I115" s="36"/>
      <c r="J115" s="36"/>
      <c r="K115" s="36"/>
      <c r="L115" s="36"/>
      <c r="M115" s="8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x14ac:dyDescent="0.3">
      <c r="A116" s="1"/>
      <c r="B116" s="7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0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ht="20.399999999999999" x14ac:dyDescent="0.35">
      <c r="A117" s="1"/>
      <c r="B117" s="78"/>
      <c r="C117" s="28"/>
      <c r="D117" s="14" t="s">
        <v>88</v>
      </c>
      <c r="E117" s="38"/>
      <c r="F117" s="15"/>
      <c r="G117" s="15"/>
      <c r="H117" s="15"/>
      <c r="I117" s="15"/>
      <c r="J117" s="15"/>
      <c r="K117" s="15"/>
      <c r="L117" s="15"/>
      <c r="M117" s="2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s="287" customFormat="1" ht="18" x14ac:dyDescent="0.35">
      <c r="A118" s="1"/>
      <c r="B118" s="78"/>
      <c r="C118" s="28"/>
      <c r="D118" s="38" t="s">
        <v>381</v>
      </c>
      <c r="E118" s="426">
        <v>40576</v>
      </c>
      <c r="F118" s="15"/>
      <c r="G118" s="15"/>
      <c r="H118" s="15"/>
      <c r="I118" s="15"/>
      <c r="J118" s="15"/>
      <c r="K118" s="15"/>
      <c r="L118" s="15"/>
      <c r="M118" s="2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ht="18" x14ac:dyDescent="0.35">
      <c r="A119" s="1"/>
      <c r="B119" s="78"/>
      <c r="C119" s="28"/>
      <c r="D119" s="15"/>
      <c r="E119" s="15"/>
      <c r="F119" s="15"/>
      <c r="G119" s="15"/>
      <c r="H119" s="15"/>
      <c r="I119" s="15"/>
      <c r="J119" s="15"/>
      <c r="K119" s="15"/>
      <c r="L119" s="15"/>
      <c r="M119" s="2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ht="18" x14ac:dyDescent="0.35">
      <c r="A120" s="1"/>
      <c r="B120" s="78"/>
      <c r="C120" s="84" t="s">
        <v>50</v>
      </c>
      <c r="D120" s="85" t="s">
        <v>13</v>
      </c>
      <c r="E120" s="85" t="s">
        <v>89</v>
      </c>
      <c r="F120" s="86" t="s">
        <v>90</v>
      </c>
      <c r="G120" s="21"/>
      <c r="H120" s="87" t="s">
        <v>25</v>
      </c>
      <c r="I120" s="21" t="s">
        <v>91</v>
      </c>
      <c r="J120" s="87" t="s">
        <v>81</v>
      </c>
      <c r="K120" s="85" t="s">
        <v>92</v>
      </c>
      <c r="L120" s="88" t="s">
        <v>93</v>
      </c>
      <c r="M120" s="2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ht="18" x14ac:dyDescent="0.35">
      <c r="A121" s="1"/>
      <c r="B121" s="78"/>
      <c r="C121" s="84">
        <v>1</v>
      </c>
      <c r="D121" s="85" t="s">
        <v>14</v>
      </c>
      <c r="E121" s="85"/>
      <c r="F121" s="21" t="s">
        <v>94</v>
      </c>
      <c r="G121" s="21"/>
      <c r="H121" s="85" t="s">
        <v>95</v>
      </c>
      <c r="I121" s="21" t="s">
        <v>96</v>
      </c>
      <c r="J121" s="87" t="s">
        <v>31</v>
      </c>
      <c r="K121" s="89">
        <v>40546</v>
      </c>
      <c r="L121" s="88" t="s">
        <v>10</v>
      </c>
      <c r="M121" s="2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ht="18" x14ac:dyDescent="0.35">
      <c r="A122" s="1"/>
      <c r="B122" s="78"/>
      <c r="C122" s="84">
        <v>2</v>
      </c>
      <c r="D122" s="85" t="s">
        <v>97</v>
      </c>
      <c r="E122" s="85"/>
      <c r="F122" s="21" t="s">
        <v>98</v>
      </c>
      <c r="G122" s="21"/>
      <c r="H122" s="85" t="s">
        <v>99</v>
      </c>
      <c r="I122" s="21" t="s">
        <v>100</v>
      </c>
      <c r="J122" s="87" t="s">
        <v>101</v>
      </c>
      <c r="K122" s="89">
        <v>40546</v>
      </c>
      <c r="L122" s="88" t="s">
        <v>10</v>
      </c>
      <c r="M122" s="2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ht="18" x14ac:dyDescent="0.35">
      <c r="A123" s="1"/>
      <c r="B123" s="78"/>
      <c r="C123" s="84"/>
      <c r="D123" s="85"/>
      <c r="E123" s="85"/>
      <c r="F123" s="21"/>
      <c r="G123" s="21"/>
      <c r="H123" s="85"/>
      <c r="I123" s="21"/>
      <c r="J123" s="85"/>
      <c r="K123" s="85"/>
      <c r="L123" s="22"/>
      <c r="M123" s="2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ht="18" x14ac:dyDescent="0.35">
      <c r="A124" s="1"/>
      <c r="B124" s="78"/>
      <c r="C124" s="84"/>
      <c r="D124" s="85"/>
      <c r="E124" s="85"/>
      <c r="F124" s="21"/>
      <c r="G124" s="21"/>
      <c r="H124" s="85"/>
      <c r="I124" s="21"/>
      <c r="J124" s="85"/>
      <c r="K124" s="85"/>
      <c r="L124" s="85"/>
      <c r="M124" s="2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ht="18" x14ac:dyDescent="0.35">
      <c r="A125" s="1"/>
      <c r="B125" s="78"/>
      <c r="C125" s="24"/>
      <c r="D125" s="91"/>
      <c r="E125" s="91"/>
      <c r="F125" s="25"/>
      <c r="G125" s="25"/>
      <c r="H125" s="91"/>
      <c r="I125" s="25"/>
      <c r="J125" s="91"/>
      <c r="K125" s="91"/>
      <c r="L125" s="26"/>
      <c r="M125" s="2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ht="18" x14ac:dyDescent="0.35">
      <c r="A126" s="1"/>
      <c r="B126" s="78"/>
      <c r="C126" s="24"/>
      <c r="D126" s="91"/>
      <c r="E126" s="91"/>
      <c r="F126" s="25"/>
      <c r="G126" s="25"/>
      <c r="H126" s="91"/>
      <c r="I126" s="25"/>
      <c r="J126" s="91"/>
      <c r="K126" s="91"/>
      <c r="L126" s="26"/>
      <c r="M126" s="2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ht="18" x14ac:dyDescent="0.35">
      <c r="A127" s="1"/>
      <c r="B127" s="78"/>
      <c r="C127" s="24"/>
      <c r="D127" s="91"/>
      <c r="E127" s="91"/>
      <c r="F127" s="25"/>
      <c r="G127" s="25"/>
      <c r="H127" s="91"/>
      <c r="I127" s="25"/>
      <c r="J127" s="91"/>
      <c r="K127" s="91"/>
      <c r="L127" s="26"/>
      <c r="M127" s="2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ht="18" x14ac:dyDescent="0.35">
      <c r="A128" s="1"/>
      <c r="B128" s="78"/>
      <c r="C128" s="19"/>
      <c r="D128" s="92"/>
      <c r="E128" s="91"/>
      <c r="F128" s="15"/>
      <c r="G128" s="15"/>
      <c r="H128" s="92"/>
      <c r="I128" s="15"/>
      <c r="J128" s="91"/>
      <c r="K128" s="92"/>
      <c r="L128" s="23"/>
      <c r="M128" s="2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ht="18" x14ac:dyDescent="0.35">
      <c r="A129" s="1"/>
      <c r="B129" s="78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8" x14ac:dyDescent="0.35">
      <c r="A130" s="1"/>
      <c r="B130" s="78"/>
      <c r="C130" s="15"/>
      <c r="D130" s="15"/>
      <c r="E130" s="38" t="s">
        <v>102</v>
      </c>
      <c r="F130" s="38"/>
      <c r="G130" s="147"/>
      <c r="H130" s="98" t="s">
        <v>103</v>
      </c>
      <c r="I130" s="38"/>
      <c r="J130" s="38"/>
      <c r="K130" s="38" t="s">
        <v>104</v>
      </c>
      <c r="L130" s="15"/>
      <c r="M130" s="2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ht="18" x14ac:dyDescent="0.35">
      <c r="A131" s="1"/>
      <c r="B131" s="78"/>
      <c r="C131" s="15"/>
      <c r="D131" s="15"/>
      <c r="E131" s="15"/>
      <c r="F131" s="15"/>
      <c r="H131" s="15"/>
      <c r="I131" s="15"/>
      <c r="J131" s="15"/>
      <c r="K131" s="15"/>
      <c r="L131" s="15"/>
      <c r="M131" s="2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ht="18.600000000000001" thickBot="1" x14ac:dyDescent="0.4">
      <c r="A132" s="1"/>
      <c r="B132" s="78"/>
      <c r="C132" s="15"/>
      <c r="D132" s="15"/>
      <c r="E132" s="48"/>
      <c r="F132" s="15"/>
      <c r="H132" s="48"/>
      <c r="I132" s="15"/>
      <c r="J132" s="15"/>
      <c r="K132" s="48"/>
      <c r="L132" s="15"/>
      <c r="M132" s="2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ht="18" x14ac:dyDescent="0.35">
      <c r="A133" s="1"/>
      <c r="B133" s="78"/>
      <c r="C133" s="15"/>
      <c r="D133" s="15"/>
      <c r="E133" s="28" t="s">
        <v>44</v>
      </c>
      <c r="F133" s="15"/>
      <c r="H133" s="28" t="s">
        <v>44</v>
      </c>
      <c r="I133" s="15"/>
      <c r="J133" s="15"/>
      <c r="K133" s="28" t="s">
        <v>44</v>
      </c>
      <c r="L133" s="15"/>
      <c r="M133" s="2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ht="18" x14ac:dyDescent="0.35">
      <c r="A134" s="1"/>
      <c r="B134" s="7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2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x14ac:dyDescent="0.3">
      <c r="A135" s="1"/>
      <c r="B135" s="81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8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ht="40.799999999999997" x14ac:dyDescent="0.75">
      <c r="A138" s="29"/>
      <c r="B138" s="54" t="s">
        <v>105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x14ac:dyDescent="0.3">
      <c r="A140" s="1"/>
      <c r="B140" s="30"/>
      <c r="C140" s="97"/>
      <c r="D140" s="4"/>
      <c r="E140" s="4"/>
      <c r="F140" s="4"/>
      <c r="G140" s="4"/>
      <c r="H140" s="4"/>
      <c r="I140" s="4"/>
      <c r="J140" s="4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ht="15.6" customHeight="1" x14ac:dyDescent="0.3">
      <c r="A141" s="1"/>
      <c r="B141" s="493" t="s">
        <v>0</v>
      </c>
      <c r="C141" s="494"/>
      <c r="D141" s="494"/>
      <c r="E141" s="494"/>
      <c r="F141" s="494"/>
      <c r="G141" s="494"/>
      <c r="H141" s="494"/>
      <c r="I141" s="494"/>
      <c r="J141" s="494"/>
      <c r="K141" s="49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ht="15.6" customHeight="1" x14ac:dyDescent="0.3">
      <c r="A142" s="1"/>
      <c r="B142" s="496" t="s">
        <v>1</v>
      </c>
      <c r="C142" s="497"/>
      <c r="D142" s="497"/>
      <c r="E142" s="497"/>
      <c r="F142" s="497"/>
      <c r="G142" s="497"/>
      <c r="H142" s="497"/>
      <c r="I142" s="497"/>
      <c r="J142" s="497"/>
      <c r="K142" s="498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ht="18.600000000000001" thickBot="1" x14ac:dyDescent="0.35">
      <c r="A143" s="1"/>
      <c r="B143" s="499" t="s">
        <v>2</v>
      </c>
      <c r="C143" s="500"/>
      <c r="D143" s="500"/>
      <c r="E143" s="500"/>
      <c r="F143" s="500"/>
      <c r="G143" s="500"/>
      <c r="H143" s="500"/>
      <c r="I143" s="500"/>
      <c r="J143" s="500"/>
      <c r="K143" s="50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ht="29.4" customHeight="1" x14ac:dyDescent="0.4">
      <c r="A144" s="1"/>
      <c r="B144" s="502" t="s">
        <v>0</v>
      </c>
      <c r="C144" s="503"/>
      <c r="D144" s="503"/>
      <c r="E144" s="503"/>
      <c r="F144" s="503"/>
      <c r="G144" s="503"/>
      <c r="H144" s="503"/>
      <c r="I144" s="503"/>
      <c r="J144" s="503"/>
      <c r="K144" s="50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ht="18" customHeight="1" x14ac:dyDescent="0.3">
      <c r="A145" s="1"/>
      <c r="B145" s="468" t="s">
        <v>105</v>
      </c>
      <c r="C145" s="469"/>
      <c r="D145" s="469"/>
      <c r="E145" s="469"/>
      <c r="F145" s="469"/>
      <c r="G145" s="469"/>
      <c r="H145" s="469"/>
      <c r="I145" s="469"/>
      <c r="J145" s="469"/>
      <c r="K145" s="47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ht="18" customHeight="1" x14ac:dyDescent="0.3">
      <c r="A146" s="1"/>
      <c r="B146" s="468" t="s">
        <v>106</v>
      </c>
      <c r="C146" s="469"/>
      <c r="D146" s="469"/>
      <c r="E146" s="469"/>
      <c r="F146" s="469"/>
      <c r="G146" s="469"/>
      <c r="H146" s="469"/>
      <c r="I146" s="469"/>
      <c r="J146" s="469"/>
      <c r="K146" s="47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ht="20.399999999999999" x14ac:dyDescent="0.35">
      <c r="A147" s="1"/>
      <c r="B147" s="31"/>
      <c r="C147" s="98"/>
      <c r="D147" s="38"/>
      <c r="E147" s="38"/>
      <c r="F147" s="79"/>
      <c r="G147" s="15"/>
      <c r="H147" s="15"/>
      <c r="I147" s="38" t="s">
        <v>107</v>
      </c>
      <c r="J147" s="15">
        <v>1</v>
      </c>
      <c r="K147" s="3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ht="17.399999999999999" x14ac:dyDescent="0.3">
      <c r="A148" s="1"/>
      <c r="B148" s="31"/>
      <c r="C148" s="427" t="s">
        <v>51</v>
      </c>
      <c r="D148" s="428" t="s">
        <v>108</v>
      </c>
      <c r="E148" s="428" t="s">
        <v>109</v>
      </c>
      <c r="F148" s="429" t="s">
        <v>110</v>
      </c>
      <c r="G148" s="429" t="s">
        <v>111</v>
      </c>
      <c r="H148" s="429" t="s">
        <v>112</v>
      </c>
      <c r="I148" s="429" t="s">
        <v>113</v>
      </c>
      <c r="J148" s="429" t="s">
        <v>52</v>
      </c>
      <c r="K148" s="3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ht="18" x14ac:dyDescent="0.35">
      <c r="A149" s="1"/>
      <c r="B149" s="31"/>
      <c r="C149" s="87">
        <v>1</v>
      </c>
      <c r="D149" s="22"/>
      <c r="E149" s="22" t="s">
        <v>114</v>
      </c>
      <c r="F149" s="22" t="s">
        <v>115</v>
      </c>
      <c r="G149" s="85">
        <v>2680000</v>
      </c>
      <c r="H149" s="22"/>
      <c r="I149" s="22">
        <f>G149</f>
        <v>2680000</v>
      </c>
      <c r="J149" s="22"/>
      <c r="K149" s="3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ht="18" x14ac:dyDescent="0.35">
      <c r="A150" s="1"/>
      <c r="B150" s="31"/>
      <c r="C150" s="99"/>
      <c r="D150" s="23"/>
      <c r="E150" s="100">
        <v>40545</v>
      </c>
      <c r="F150" s="101">
        <f>E150</f>
        <v>40545</v>
      </c>
      <c r="G150" s="92"/>
      <c r="H150" s="23"/>
      <c r="I150" s="23"/>
      <c r="J150" s="23"/>
      <c r="K150" s="3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ht="18" x14ac:dyDescent="0.35">
      <c r="A151" s="1"/>
      <c r="B151" s="31"/>
      <c r="C151" s="87">
        <v>2</v>
      </c>
      <c r="D151" s="22"/>
      <c r="E151" s="22" t="s">
        <v>116</v>
      </c>
      <c r="F151" s="102" t="s">
        <v>117</v>
      </c>
      <c r="G151" s="22"/>
      <c r="H151" s="22">
        <v>200000</v>
      </c>
      <c r="I151" s="22">
        <f>I149-H151</f>
        <v>2480000</v>
      </c>
      <c r="J151" s="22"/>
      <c r="K151" s="3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ht="18" x14ac:dyDescent="0.35">
      <c r="A152" s="1"/>
      <c r="B152" s="31"/>
      <c r="C152" s="103"/>
      <c r="D152" s="104"/>
      <c r="E152" s="100"/>
      <c r="F152" s="101">
        <f>1/1/2011</f>
        <v>4.9726504226752855E-4</v>
      </c>
      <c r="G152" s="100"/>
      <c r="H152" s="100"/>
      <c r="I152" s="100"/>
      <c r="J152" s="100"/>
      <c r="K152" s="3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ht="18" x14ac:dyDescent="0.35">
      <c r="A153" s="1"/>
      <c r="B153" s="31"/>
      <c r="C153" s="103"/>
      <c r="D153" s="104"/>
      <c r="E153" s="105"/>
      <c r="F153" s="105"/>
      <c r="G153" s="105"/>
      <c r="H153" s="105"/>
      <c r="I153" s="105"/>
      <c r="J153" s="105"/>
      <c r="K153" s="3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ht="18" x14ac:dyDescent="0.35">
      <c r="A154" s="1"/>
      <c r="B154" s="31"/>
      <c r="C154" s="18"/>
      <c r="D154" s="17"/>
      <c r="E154" s="17"/>
      <c r="F154" s="17"/>
      <c r="G154" s="17"/>
      <c r="H154" s="17"/>
      <c r="I154" s="17"/>
      <c r="J154" s="17"/>
      <c r="K154" s="3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ht="18" x14ac:dyDescent="0.35">
      <c r="A155" s="1"/>
      <c r="B155" s="31"/>
      <c r="C155" s="18"/>
      <c r="D155" s="17"/>
      <c r="E155" s="16" t="s">
        <v>118</v>
      </c>
      <c r="F155" s="17"/>
      <c r="G155" s="17"/>
      <c r="H155" s="17"/>
      <c r="I155" s="17">
        <f>I151</f>
        <v>2480000</v>
      </c>
      <c r="J155" s="17"/>
      <c r="K155" s="3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ht="15.6" x14ac:dyDescent="0.3">
      <c r="A156" s="1"/>
      <c r="B156" s="31"/>
      <c r="C156" s="106"/>
      <c r="D156" s="107"/>
      <c r="E156" s="107"/>
      <c r="F156" s="107"/>
      <c r="G156" s="1"/>
      <c r="H156" s="107"/>
      <c r="I156" s="107"/>
      <c r="J156" s="107"/>
      <c r="K156" s="3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ht="15.6" x14ac:dyDescent="0.3">
      <c r="A157" s="1"/>
      <c r="B157" s="31"/>
      <c r="C157" s="94"/>
      <c r="D157" s="1"/>
      <c r="E157" s="1"/>
      <c r="F157" s="1"/>
      <c r="G157" s="1"/>
      <c r="H157" s="1"/>
      <c r="I157" s="1"/>
      <c r="J157" s="12"/>
      <c r="K157" s="3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ht="18" x14ac:dyDescent="0.35">
      <c r="A158" s="1"/>
      <c r="B158" s="31"/>
      <c r="C158" s="94"/>
      <c r="D158" s="98" t="s">
        <v>119</v>
      </c>
      <c r="E158" s="425"/>
      <c r="F158" s="212"/>
      <c r="G158" s="38" t="s">
        <v>120</v>
      </c>
      <c r="H158" s="212"/>
      <c r="I158" s="212"/>
      <c r="J158" s="120" t="s">
        <v>102</v>
      </c>
      <c r="K158" s="3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ht="18" x14ac:dyDescent="0.35">
      <c r="A159" s="1"/>
      <c r="B159" s="31"/>
      <c r="C159" s="94"/>
      <c r="D159" s="15"/>
      <c r="E159" s="108"/>
      <c r="F159" s="1"/>
      <c r="G159" s="15"/>
      <c r="H159" s="1"/>
      <c r="I159" s="1"/>
      <c r="J159" s="51"/>
      <c r="K159" s="3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ht="18.600000000000001" thickBot="1" x14ac:dyDescent="0.4">
      <c r="A160" s="1"/>
      <c r="B160" s="31"/>
      <c r="C160" s="94"/>
      <c r="D160" s="48"/>
      <c r="E160" s="108"/>
      <c r="F160" s="1"/>
      <c r="G160" s="48"/>
      <c r="H160" s="1"/>
      <c r="I160" s="1"/>
      <c r="J160" s="109"/>
      <c r="K160" s="3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ht="18" x14ac:dyDescent="0.35">
      <c r="A161" s="1"/>
      <c r="B161" s="31"/>
      <c r="C161" s="94"/>
      <c r="D161" s="28" t="s">
        <v>44</v>
      </c>
      <c r="E161" s="108"/>
      <c r="F161" s="1"/>
      <c r="G161" s="28" t="s">
        <v>44</v>
      </c>
      <c r="H161" s="1"/>
      <c r="I161" s="1"/>
      <c r="J161" s="110" t="s">
        <v>44</v>
      </c>
      <c r="K161" s="3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ht="16.2" thickBot="1" x14ac:dyDescent="0.35">
      <c r="A162" s="1"/>
      <c r="B162" s="53"/>
      <c r="C162" s="95"/>
      <c r="D162" s="10"/>
      <c r="E162" s="10"/>
      <c r="F162" s="10"/>
      <c r="G162" s="9"/>
      <c r="H162" s="9"/>
      <c r="I162" s="9"/>
      <c r="J162" s="9"/>
      <c r="K162" s="7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ht="40.799999999999997" x14ac:dyDescent="0.75">
      <c r="A165" s="29"/>
      <c r="B165" s="54" t="s">
        <v>121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x14ac:dyDescent="0.3">
      <c r="A167" s="1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27.6" x14ac:dyDescent="0.45">
      <c r="A168" s="1"/>
      <c r="B168" s="31"/>
      <c r="C168" s="12"/>
      <c r="D168" s="12"/>
      <c r="E168" s="12"/>
      <c r="F168" s="12"/>
      <c r="G168" s="12"/>
      <c r="H168" s="32" t="s">
        <v>0</v>
      </c>
      <c r="I168" s="12"/>
      <c r="J168" s="12"/>
      <c r="K168" s="12"/>
      <c r="L168" s="1"/>
      <c r="M168" s="55"/>
      <c r="N168" s="1"/>
      <c r="O168" s="3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22.8" x14ac:dyDescent="0.4">
      <c r="A169" s="1"/>
      <c r="B169" s="31"/>
      <c r="C169" s="12"/>
      <c r="D169" s="12"/>
      <c r="E169" s="12"/>
      <c r="F169" s="12"/>
      <c r="G169" s="12"/>
      <c r="H169" s="28" t="s">
        <v>1</v>
      </c>
      <c r="I169" s="12"/>
      <c r="J169" s="12"/>
      <c r="K169" s="12"/>
      <c r="L169" s="1"/>
      <c r="M169" s="55"/>
      <c r="N169" s="1"/>
      <c r="O169" s="3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22.8" x14ac:dyDescent="0.4">
      <c r="A170" s="1"/>
      <c r="B170" s="31"/>
      <c r="C170" s="12"/>
      <c r="D170" s="12"/>
      <c r="E170" s="12"/>
      <c r="F170" s="12"/>
      <c r="G170" s="12"/>
      <c r="H170" s="28" t="s">
        <v>2</v>
      </c>
      <c r="I170" s="12"/>
      <c r="J170" s="12"/>
      <c r="K170" s="12"/>
      <c r="L170" s="1"/>
      <c r="M170" s="55"/>
      <c r="N170" s="1"/>
      <c r="O170" s="3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22.8" x14ac:dyDescent="0.4">
      <c r="A171" s="1"/>
      <c r="B171" s="34"/>
      <c r="C171" s="35"/>
      <c r="D171" s="35"/>
      <c r="E171" s="35"/>
      <c r="F171" s="35"/>
      <c r="G171" s="35"/>
      <c r="H171" s="56"/>
      <c r="I171" s="35"/>
      <c r="J171" s="35"/>
      <c r="K171" s="35"/>
      <c r="L171" s="36"/>
      <c r="M171" s="56"/>
      <c r="N171" s="56"/>
      <c r="O171" s="37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20.399999999999999" x14ac:dyDescent="0.35">
      <c r="A172" s="1"/>
      <c r="B172" s="31"/>
      <c r="C172" s="12"/>
      <c r="D172" s="12"/>
      <c r="E172" s="12"/>
      <c r="F172" s="12"/>
      <c r="G172" s="1"/>
      <c r="H172" s="79" t="s">
        <v>0</v>
      </c>
      <c r="I172" s="79"/>
      <c r="J172" s="79"/>
      <c r="K172" s="79"/>
      <c r="L172" s="12"/>
      <c r="M172" s="12"/>
      <c r="N172" s="12"/>
      <c r="O172" s="3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20.399999999999999" x14ac:dyDescent="0.35">
      <c r="A173" s="1"/>
      <c r="B173" s="31"/>
      <c r="C173" s="38"/>
      <c r="D173" s="38"/>
      <c r="E173" s="38"/>
      <c r="F173" s="38"/>
      <c r="G173" s="1"/>
      <c r="H173" s="98" t="s">
        <v>121</v>
      </c>
      <c r="I173" s="79"/>
      <c r="J173" s="79"/>
      <c r="K173" s="79"/>
      <c r="L173" s="15"/>
      <c r="M173" s="15"/>
      <c r="N173" s="15"/>
      <c r="O173" s="3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20.399999999999999" x14ac:dyDescent="0.35">
      <c r="A174" s="1"/>
      <c r="B174" s="31"/>
      <c r="C174" s="38"/>
      <c r="D174" s="38"/>
      <c r="E174" s="38"/>
      <c r="F174" s="38"/>
      <c r="G174" s="1"/>
      <c r="H174" s="98" t="s">
        <v>106</v>
      </c>
      <c r="I174" s="79"/>
      <c r="J174" s="79"/>
      <c r="K174" s="79"/>
      <c r="L174" s="15"/>
      <c r="M174" s="15"/>
      <c r="N174" s="15"/>
      <c r="O174" s="3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20.399999999999999" x14ac:dyDescent="0.35">
      <c r="A175" s="1"/>
      <c r="B175" s="31"/>
      <c r="C175" s="38"/>
      <c r="D175" s="38"/>
      <c r="E175" s="38"/>
      <c r="F175" s="38"/>
      <c r="G175" s="1"/>
      <c r="H175" s="79"/>
      <c r="I175" s="79"/>
      <c r="J175" s="79"/>
      <c r="K175" s="79"/>
      <c r="L175" s="15"/>
      <c r="M175" s="15"/>
      <c r="N175" s="15"/>
      <c r="O175" s="3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8" x14ac:dyDescent="0.35">
      <c r="A176" s="1"/>
      <c r="B176" s="31"/>
      <c r="C176" s="38"/>
      <c r="D176" s="38"/>
      <c r="E176" s="38"/>
      <c r="F176" s="38"/>
      <c r="G176" s="38"/>
      <c r="H176" s="38"/>
      <c r="I176" s="38"/>
      <c r="J176" s="38"/>
      <c r="K176" s="38"/>
      <c r="L176" s="15"/>
      <c r="M176" s="15" t="s">
        <v>107</v>
      </c>
      <c r="N176" s="15">
        <v>1</v>
      </c>
      <c r="O176" s="3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8" x14ac:dyDescent="0.35">
      <c r="A177" s="1"/>
      <c r="B177" s="31"/>
      <c r="C177" s="551" t="s">
        <v>122</v>
      </c>
      <c r="D177" s="551" t="s">
        <v>46</v>
      </c>
      <c r="E177" s="551" t="s">
        <v>52</v>
      </c>
      <c r="F177" s="549" t="s">
        <v>110</v>
      </c>
      <c r="G177" s="549" t="s">
        <v>123</v>
      </c>
      <c r="H177" s="479" t="s">
        <v>124</v>
      </c>
      <c r="I177" s="480"/>
      <c r="J177" s="480"/>
      <c r="K177" s="481"/>
      <c r="L177" s="476" t="s">
        <v>112</v>
      </c>
      <c r="M177" s="477"/>
      <c r="N177" s="478"/>
      <c r="O177" s="3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8" x14ac:dyDescent="0.35">
      <c r="A178" s="1"/>
      <c r="B178" s="31"/>
      <c r="C178" s="552"/>
      <c r="D178" s="552"/>
      <c r="E178" s="552"/>
      <c r="F178" s="550"/>
      <c r="G178" s="550"/>
      <c r="H178" s="112" t="s">
        <v>125</v>
      </c>
      <c r="I178" s="112" t="s">
        <v>55</v>
      </c>
      <c r="J178" s="112" t="s">
        <v>63</v>
      </c>
      <c r="K178" s="112" t="s">
        <v>126</v>
      </c>
      <c r="L178" s="87" t="s">
        <v>127</v>
      </c>
      <c r="M178" s="88" t="s">
        <v>128</v>
      </c>
      <c r="N178" s="88" t="s">
        <v>129</v>
      </c>
      <c r="O178" s="3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8" x14ac:dyDescent="0.35">
      <c r="A179" s="1"/>
      <c r="B179" s="31"/>
      <c r="C179" s="85">
        <v>1</v>
      </c>
      <c r="D179" s="22"/>
      <c r="E179" s="22" t="s">
        <v>129</v>
      </c>
      <c r="F179" s="22" t="s">
        <v>130</v>
      </c>
      <c r="G179" s="113" t="s">
        <v>48</v>
      </c>
      <c r="H179" s="430">
        <v>4680500</v>
      </c>
      <c r="I179" s="431">
        <v>206500</v>
      </c>
      <c r="J179" s="431">
        <v>200000</v>
      </c>
      <c r="K179" s="431"/>
      <c r="L179" s="430"/>
      <c r="M179" s="431">
        <v>200000</v>
      </c>
      <c r="N179" s="431">
        <v>4887000</v>
      </c>
      <c r="O179" s="3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8" x14ac:dyDescent="0.35">
      <c r="A180" s="1"/>
      <c r="B180" s="31"/>
      <c r="C180" s="92"/>
      <c r="D180" s="23"/>
      <c r="E180" s="100" t="s">
        <v>14</v>
      </c>
      <c r="F180" s="100">
        <v>40544</v>
      </c>
      <c r="G180" s="101"/>
      <c r="H180" s="432"/>
      <c r="I180" s="432"/>
      <c r="J180" s="432"/>
      <c r="K180" s="432"/>
      <c r="L180" s="433"/>
      <c r="M180" s="434"/>
      <c r="N180" s="434"/>
      <c r="O180" s="3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8" x14ac:dyDescent="0.35">
      <c r="A181" s="1"/>
      <c r="B181" s="31"/>
      <c r="C181" s="85">
        <v>2</v>
      </c>
      <c r="D181" s="85"/>
      <c r="E181" s="22"/>
      <c r="F181" s="22"/>
      <c r="G181" s="102"/>
      <c r="H181" s="435"/>
      <c r="I181" s="435"/>
      <c r="J181" s="435"/>
      <c r="K181" s="435"/>
      <c r="L181" s="431"/>
      <c r="M181" s="431"/>
      <c r="N181" s="431"/>
      <c r="O181" s="3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8" x14ac:dyDescent="0.35">
      <c r="A182" s="1"/>
      <c r="B182" s="31"/>
      <c r="C182" s="104"/>
      <c r="D182" s="104"/>
      <c r="E182" s="100"/>
      <c r="F182" s="100"/>
      <c r="G182" s="101"/>
      <c r="H182" s="432"/>
      <c r="I182" s="432"/>
      <c r="J182" s="432"/>
      <c r="K182" s="432"/>
      <c r="L182" s="434"/>
      <c r="M182" s="434"/>
      <c r="N182" s="434"/>
      <c r="O182" s="3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8" x14ac:dyDescent="0.35">
      <c r="A183" s="1"/>
      <c r="B183" s="31"/>
      <c r="C183" s="104"/>
      <c r="D183" s="104"/>
      <c r="E183" s="105"/>
      <c r="F183" s="105"/>
      <c r="G183" s="105"/>
      <c r="H183" s="436"/>
      <c r="I183" s="436"/>
      <c r="J183" s="436"/>
      <c r="K183" s="436"/>
      <c r="L183" s="436"/>
      <c r="M183" s="436"/>
      <c r="N183" s="436"/>
      <c r="O183" s="3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8" x14ac:dyDescent="0.35">
      <c r="A184" s="1"/>
      <c r="B184" s="31"/>
      <c r="C184" s="17"/>
      <c r="D184" s="17"/>
      <c r="E184" s="17"/>
      <c r="F184" s="17"/>
      <c r="G184" s="17"/>
      <c r="H184" s="436"/>
      <c r="I184" s="436"/>
      <c r="J184" s="436"/>
      <c r="K184" s="436"/>
      <c r="L184" s="436"/>
      <c r="M184" s="436"/>
      <c r="N184" s="436"/>
      <c r="O184" s="3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8" x14ac:dyDescent="0.35">
      <c r="A185" s="1"/>
      <c r="B185" s="31"/>
      <c r="C185" s="17"/>
      <c r="D185" s="17"/>
      <c r="E185" s="16" t="s">
        <v>118</v>
      </c>
      <c r="F185" s="17"/>
      <c r="G185" s="17"/>
      <c r="H185" s="436"/>
      <c r="I185" s="436"/>
      <c r="J185" s="436"/>
      <c r="K185" s="436"/>
      <c r="L185" s="436"/>
      <c r="M185" s="436"/>
      <c r="N185" s="436"/>
      <c r="O185" s="3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8" x14ac:dyDescent="0.35">
      <c r="A186" s="1"/>
      <c r="B186" s="31"/>
      <c r="C186" s="114"/>
      <c r="D186" s="114"/>
      <c r="E186" s="114"/>
      <c r="F186" s="114"/>
      <c r="G186" s="114"/>
      <c r="H186" s="114"/>
      <c r="I186" s="114"/>
      <c r="J186" s="114"/>
      <c r="K186" s="114"/>
      <c r="L186" s="15"/>
      <c r="M186" s="15"/>
      <c r="N186" s="114"/>
      <c r="O186" s="3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8" x14ac:dyDescent="0.35">
      <c r="A187" s="1"/>
      <c r="B187" s="3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3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8" x14ac:dyDescent="0.35">
      <c r="A188" s="1"/>
      <c r="B188" s="31"/>
      <c r="C188" s="15"/>
      <c r="D188" s="15"/>
      <c r="F188" s="98" t="s">
        <v>119</v>
      </c>
      <c r="G188" s="38"/>
      <c r="H188" s="38"/>
      <c r="I188" s="38" t="s">
        <v>120</v>
      </c>
      <c r="J188" s="38"/>
      <c r="K188" s="38"/>
      <c r="L188" s="38"/>
      <c r="M188" s="38" t="s">
        <v>102</v>
      </c>
      <c r="N188" s="15"/>
      <c r="O188" s="3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8" x14ac:dyDescent="0.35">
      <c r="A189" s="1"/>
      <c r="B189" s="31"/>
      <c r="C189" s="15"/>
      <c r="D189" s="15"/>
      <c r="F189" s="15"/>
      <c r="G189" s="15"/>
      <c r="H189" s="15"/>
      <c r="I189" s="15"/>
      <c r="J189" s="15"/>
      <c r="K189" s="15"/>
      <c r="L189" s="15"/>
      <c r="M189" s="15"/>
      <c r="N189" s="15"/>
      <c r="O189" s="3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8.600000000000001" thickBot="1" x14ac:dyDescent="0.4">
      <c r="A190" s="1"/>
      <c r="B190" s="31"/>
      <c r="C190" s="15"/>
      <c r="D190" s="15"/>
      <c r="F190" s="48"/>
      <c r="G190" s="15"/>
      <c r="H190" s="15"/>
      <c r="I190" s="48"/>
      <c r="J190" s="15"/>
      <c r="K190" s="15"/>
      <c r="L190" s="15"/>
      <c r="M190" s="48"/>
      <c r="N190" s="15"/>
      <c r="O190" s="3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8" x14ac:dyDescent="0.35">
      <c r="A191" s="1"/>
      <c r="B191" s="31"/>
      <c r="C191" s="15"/>
      <c r="D191" s="15"/>
      <c r="F191" s="28" t="s">
        <v>44</v>
      </c>
      <c r="G191" s="15"/>
      <c r="H191" s="15"/>
      <c r="I191" s="28" t="s">
        <v>44</v>
      </c>
      <c r="J191" s="15"/>
      <c r="K191" s="15"/>
      <c r="L191" s="15"/>
      <c r="M191" s="28" t="s">
        <v>44</v>
      </c>
      <c r="N191" s="15"/>
      <c r="O191" s="3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8.600000000000001" thickBot="1" x14ac:dyDescent="0.4">
      <c r="A192" s="1"/>
      <c r="B192" s="5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7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40.799999999999997" x14ac:dyDescent="0.75">
      <c r="A195" s="29"/>
      <c r="B195" s="54" t="s">
        <v>131</v>
      </c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x14ac:dyDescent="0.3">
      <c r="A197" s="1"/>
      <c r="B197" s="30"/>
      <c r="C197" s="4"/>
      <c r="D197" s="4"/>
      <c r="E197" s="4"/>
      <c r="F197" s="4"/>
      <c r="G197" s="115"/>
      <c r="H197" s="115"/>
      <c r="I197" s="115"/>
      <c r="J197" s="115"/>
      <c r="K197" s="115"/>
      <c r="L197" s="115"/>
      <c r="M197" s="115"/>
      <c r="N197" s="115"/>
      <c r="O197" s="115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23.4" customHeight="1" x14ac:dyDescent="0.45">
      <c r="A198" s="1"/>
      <c r="B198" s="540" t="s">
        <v>0</v>
      </c>
      <c r="C198" s="541"/>
      <c r="D198" s="541"/>
      <c r="E198" s="541"/>
      <c r="F198" s="541"/>
      <c r="G198" s="541"/>
      <c r="H198" s="541"/>
      <c r="I198" s="541"/>
      <c r="J198" s="541"/>
      <c r="K198" s="541"/>
      <c r="L198" s="541"/>
      <c r="M198" s="541"/>
      <c r="N198" s="541"/>
      <c r="O198" s="541"/>
      <c r="P198" s="54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5.6" customHeight="1" x14ac:dyDescent="0.35">
      <c r="A199" s="1"/>
      <c r="B199" s="543" t="s">
        <v>1</v>
      </c>
      <c r="C199" s="544"/>
      <c r="D199" s="544"/>
      <c r="E199" s="544"/>
      <c r="F199" s="544"/>
      <c r="G199" s="544"/>
      <c r="H199" s="544"/>
      <c r="I199" s="544"/>
      <c r="J199" s="544"/>
      <c r="K199" s="544"/>
      <c r="L199" s="544"/>
      <c r="M199" s="544"/>
      <c r="N199" s="544"/>
      <c r="O199" s="544"/>
      <c r="P199" s="545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22.8" customHeight="1" x14ac:dyDescent="0.35">
      <c r="A200" s="1"/>
      <c r="B200" s="546" t="s">
        <v>2</v>
      </c>
      <c r="C200" s="547"/>
      <c r="D200" s="547"/>
      <c r="E200" s="547"/>
      <c r="F200" s="547"/>
      <c r="G200" s="547"/>
      <c r="H200" s="547"/>
      <c r="I200" s="547"/>
      <c r="J200" s="547"/>
      <c r="K200" s="547"/>
      <c r="L200" s="547"/>
      <c r="M200" s="547"/>
      <c r="N200" s="547"/>
      <c r="O200" s="547"/>
      <c r="P200" s="54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3.2" customHeight="1" x14ac:dyDescent="0.4">
      <c r="A201" s="1"/>
      <c r="B201" s="31"/>
      <c r="C201" s="12"/>
      <c r="D201" s="12"/>
      <c r="E201" s="12"/>
      <c r="F201" s="12"/>
      <c r="G201" s="116"/>
      <c r="H201" s="117"/>
      <c r="I201" s="119"/>
      <c r="J201" s="119"/>
      <c r="K201" s="119"/>
      <c r="L201" s="119"/>
      <c r="M201" s="118"/>
      <c r="N201" s="118"/>
      <c r="O201" s="118"/>
      <c r="P201" s="3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20.399999999999999" x14ac:dyDescent="0.35">
      <c r="A202" s="1"/>
      <c r="B202" s="482" t="s">
        <v>131</v>
      </c>
      <c r="C202" s="483"/>
      <c r="D202" s="483"/>
      <c r="E202" s="483"/>
      <c r="F202" s="483"/>
      <c r="G202" s="483"/>
      <c r="H202" s="483"/>
      <c r="I202" s="483"/>
      <c r="J202" s="483"/>
      <c r="K202" s="483"/>
      <c r="L202" s="483"/>
      <c r="M202" s="483"/>
      <c r="N202" s="483"/>
      <c r="O202" s="483"/>
      <c r="P202" s="48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20.399999999999999" x14ac:dyDescent="0.35">
      <c r="A203" s="1"/>
      <c r="B203" s="482" t="s">
        <v>106</v>
      </c>
      <c r="C203" s="483"/>
      <c r="D203" s="483"/>
      <c r="E203" s="483"/>
      <c r="F203" s="483"/>
      <c r="G203" s="483"/>
      <c r="H203" s="483"/>
      <c r="I203" s="483"/>
      <c r="J203" s="483"/>
      <c r="K203" s="483"/>
      <c r="L203" s="483"/>
      <c r="M203" s="483"/>
      <c r="N203" s="483"/>
      <c r="O203" s="483"/>
      <c r="P203" s="484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8" x14ac:dyDescent="0.35">
      <c r="A204" s="1"/>
      <c r="B204" s="31"/>
      <c r="C204" s="38"/>
      <c r="D204" s="38"/>
      <c r="E204" s="38"/>
      <c r="F204" s="38"/>
      <c r="G204" s="120"/>
      <c r="H204" s="120"/>
      <c r="I204" s="120"/>
      <c r="J204" s="120"/>
      <c r="K204" s="120"/>
      <c r="L204" s="120"/>
      <c r="M204" s="51"/>
      <c r="N204" s="51"/>
      <c r="O204" s="51"/>
      <c r="P204" s="3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8" x14ac:dyDescent="0.35">
      <c r="A205" s="1"/>
      <c r="B205" s="31"/>
      <c r="C205" s="485" t="s">
        <v>122</v>
      </c>
      <c r="D205" s="485" t="s">
        <v>46</v>
      </c>
      <c r="E205" s="485" t="s">
        <v>52</v>
      </c>
      <c r="F205" s="488" t="s">
        <v>110</v>
      </c>
      <c r="G205" s="491" t="s">
        <v>124</v>
      </c>
      <c r="H205" s="492"/>
      <c r="I205" s="492"/>
      <c r="J205" s="492"/>
      <c r="K205" s="473" t="s">
        <v>112</v>
      </c>
      <c r="L205" s="474"/>
      <c r="M205" s="474"/>
      <c r="N205" s="474"/>
      <c r="O205" s="475"/>
      <c r="P205" s="12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8" x14ac:dyDescent="0.35">
      <c r="A206" s="1"/>
      <c r="B206" s="31"/>
      <c r="C206" s="486"/>
      <c r="D206" s="486"/>
      <c r="E206" s="486"/>
      <c r="F206" s="489"/>
      <c r="G206" s="467" t="s">
        <v>132</v>
      </c>
      <c r="H206" s="467" t="s">
        <v>133</v>
      </c>
      <c r="I206" s="467" t="s">
        <v>63</v>
      </c>
      <c r="J206" s="467" t="s">
        <v>55</v>
      </c>
      <c r="K206" s="471" t="s">
        <v>129</v>
      </c>
      <c r="L206" s="471" t="s">
        <v>125</v>
      </c>
      <c r="M206" s="473" t="s">
        <v>134</v>
      </c>
      <c r="N206" s="474"/>
      <c r="O206" s="475"/>
      <c r="P206" s="12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8" x14ac:dyDescent="0.35">
      <c r="A207" s="1"/>
      <c r="B207" s="31"/>
      <c r="C207" s="487"/>
      <c r="D207" s="487"/>
      <c r="E207" s="487"/>
      <c r="F207" s="490"/>
      <c r="G207" s="467"/>
      <c r="H207" s="467"/>
      <c r="I207" s="467"/>
      <c r="J207" s="467"/>
      <c r="K207" s="472"/>
      <c r="L207" s="472"/>
      <c r="M207" s="439" t="s">
        <v>135</v>
      </c>
      <c r="N207" s="440" t="s">
        <v>110</v>
      </c>
      <c r="O207" s="440" t="s">
        <v>136</v>
      </c>
      <c r="P207" s="12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8" x14ac:dyDescent="0.35">
      <c r="A208" s="1"/>
      <c r="B208" s="31"/>
      <c r="C208" s="87">
        <v>1</v>
      </c>
      <c r="D208" s="22"/>
      <c r="E208" s="22" t="s">
        <v>137</v>
      </c>
      <c r="F208" s="22" t="s">
        <v>130</v>
      </c>
      <c r="G208" s="122">
        <v>1900000</v>
      </c>
      <c r="H208" s="122">
        <v>750000</v>
      </c>
      <c r="I208" s="122">
        <v>30000</v>
      </c>
      <c r="J208" s="122">
        <v>0</v>
      </c>
      <c r="K208" s="122">
        <v>1230000</v>
      </c>
      <c r="L208" s="122">
        <v>1450000</v>
      </c>
      <c r="M208" s="123"/>
      <c r="N208" s="122"/>
      <c r="O208" s="122"/>
      <c r="P208" s="12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8" x14ac:dyDescent="0.35">
      <c r="A209" s="1"/>
      <c r="B209" s="31"/>
      <c r="C209" s="99"/>
      <c r="D209" s="23"/>
      <c r="E209" s="100" t="s">
        <v>14</v>
      </c>
      <c r="F209" s="100">
        <v>40545</v>
      </c>
      <c r="G209" s="124"/>
      <c r="H209" s="124"/>
      <c r="I209" s="124"/>
      <c r="J209" s="124"/>
      <c r="K209" s="124"/>
      <c r="L209" s="124"/>
      <c r="M209" s="125"/>
      <c r="N209" s="126"/>
      <c r="O209" s="126"/>
      <c r="P209" s="12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8" x14ac:dyDescent="0.35">
      <c r="A210" s="1"/>
      <c r="B210" s="31"/>
      <c r="C210" s="87">
        <v>2</v>
      </c>
      <c r="D210" s="85"/>
      <c r="E210" s="22"/>
      <c r="F210" s="22"/>
      <c r="G210" s="127"/>
      <c r="H210" s="127"/>
      <c r="I210" s="127"/>
      <c r="J210" s="127"/>
      <c r="K210" s="127"/>
      <c r="L210" s="127"/>
      <c r="M210" s="122"/>
      <c r="N210" s="122"/>
      <c r="O210" s="122"/>
      <c r="P210" s="12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8" x14ac:dyDescent="0.35">
      <c r="A211" s="1"/>
      <c r="B211" s="31"/>
      <c r="C211" s="103"/>
      <c r="D211" s="104"/>
      <c r="E211" s="100"/>
      <c r="F211" s="100"/>
      <c r="G211" s="124"/>
      <c r="H211" s="124"/>
      <c r="I211" s="124"/>
      <c r="J211" s="124"/>
      <c r="K211" s="124"/>
      <c r="L211" s="124"/>
      <c r="M211" s="126"/>
      <c r="N211" s="126"/>
      <c r="O211" s="126"/>
      <c r="P211" s="12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8" x14ac:dyDescent="0.35">
      <c r="A212" s="1"/>
      <c r="B212" s="31"/>
      <c r="C212" s="103"/>
      <c r="D212" s="104"/>
      <c r="E212" s="105"/>
      <c r="F212" s="105"/>
      <c r="G212" s="128"/>
      <c r="H212" s="128"/>
      <c r="I212" s="128"/>
      <c r="J212" s="128"/>
      <c r="K212" s="128"/>
      <c r="L212" s="128"/>
      <c r="M212" s="128"/>
      <c r="N212" s="128"/>
      <c r="O212" s="128"/>
      <c r="P212" s="12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8" x14ac:dyDescent="0.35">
      <c r="A213" s="1"/>
      <c r="B213" s="31"/>
      <c r="C213" s="18"/>
      <c r="D213" s="17"/>
      <c r="E213" s="17"/>
      <c r="F213" s="17"/>
      <c r="G213" s="128"/>
      <c r="H213" s="128"/>
      <c r="I213" s="128"/>
      <c r="J213" s="128"/>
      <c r="K213" s="128"/>
      <c r="L213" s="128"/>
      <c r="M213" s="128"/>
      <c r="N213" s="128"/>
      <c r="O213" s="128"/>
      <c r="P213" s="12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8" x14ac:dyDescent="0.35">
      <c r="A214" s="1"/>
      <c r="B214" s="31"/>
      <c r="C214" s="17"/>
      <c r="D214" s="17"/>
      <c r="E214" s="16" t="s">
        <v>118</v>
      </c>
      <c r="F214" s="17"/>
      <c r="G214" s="128"/>
      <c r="H214" s="128"/>
      <c r="I214" s="128"/>
      <c r="J214" s="128"/>
      <c r="K214" s="128"/>
      <c r="L214" s="128"/>
      <c r="M214" s="128"/>
      <c r="N214" s="128"/>
      <c r="O214" s="128"/>
      <c r="P214" s="12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8" x14ac:dyDescent="0.35">
      <c r="A215" s="1"/>
      <c r="B215" s="31"/>
      <c r="C215" s="114"/>
      <c r="D215" s="114"/>
      <c r="E215" s="114"/>
      <c r="F215" s="114"/>
      <c r="G215" s="129"/>
      <c r="H215" s="129"/>
      <c r="I215" s="129"/>
      <c r="J215" s="129"/>
      <c r="K215" s="129"/>
      <c r="L215" s="129"/>
      <c r="M215" s="51"/>
      <c r="N215" s="51"/>
      <c r="O215" s="129"/>
      <c r="P215" s="12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8" x14ac:dyDescent="0.35">
      <c r="A216" s="1"/>
      <c r="B216" s="31"/>
      <c r="C216" s="114"/>
      <c r="D216" s="114"/>
      <c r="E216" s="114"/>
      <c r="F216" s="114"/>
      <c r="G216" s="129"/>
      <c r="H216" s="129"/>
      <c r="I216" s="129"/>
      <c r="J216" s="129"/>
      <c r="K216" s="129"/>
      <c r="L216" s="129"/>
      <c r="M216" s="51"/>
      <c r="N216" s="51"/>
      <c r="O216" s="129"/>
      <c r="P216" s="12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8" x14ac:dyDescent="0.35">
      <c r="A217" s="1"/>
      <c r="B217" s="31"/>
      <c r="C217" s="114"/>
      <c r="D217" s="437" t="s">
        <v>138</v>
      </c>
      <c r="E217" s="437" t="s">
        <v>139</v>
      </c>
      <c r="F217" s="437" t="s">
        <v>140</v>
      </c>
      <c r="G217" s="438" t="s">
        <v>112</v>
      </c>
      <c r="H217" s="129"/>
      <c r="I217" s="129"/>
      <c r="J217" s="129"/>
      <c r="K217" s="129"/>
      <c r="L217" s="129"/>
      <c r="M217" s="51"/>
      <c r="N217" s="51"/>
      <c r="O217" s="129"/>
      <c r="P217" s="12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8" x14ac:dyDescent="0.35">
      <c r="A218" s="1"/>
      <c r="B218" s="31"/>
      <c r="C218" s="114"/>
      <c r="D218" s="130">
        <v>111</v>
      </c>
      <c r="E218" s="130" t="s">
        <v>132</v>
      </c>
      <c r="F218" s="131">
        <f>G208</f>
        <v>1900000</v>
      </c>
      <c r="G218" s="131"/>
      <c r="H218" s="129"/>
      <c r="I218" s="129"/>
      <c r="J218" s="129"/>
      <c r="K218" s="129"/>
      <c r="L218" s="129"/>
      <c r="M218" s="51"/>
      <c r="N218" s="51"/>
      <c r="O218" s="129"/>
      <c r="P218" s="12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8" x14ac:dyDescent="0.35">
      <c r="A219" s="1"/>
      <c r="B219" s="31"/>
      <c r="C219" s="114"/>
      <c r="D219" s="130">
        <v>112</v>
      </c>
      <c r="E219" s="130" t="s">
        <v>133</v>
      </c>
      <c r="F219" s="131">
        <f>H208</f>
        <v>750000</v>
      </c>
      <c r="G219" s="131"/>
      <c r="H219" s="129"/>
      <c r="I219" s="129"/>
      <c r="J219" s="129"/>
      <c r="K219" s="129"/>
      <c r="L219" s="129"/>
      <c r="M219" s="51"/>
      <c r="N219" s="51"/>
      <c r="O219" s="129"/>
      <c r="P219" s="12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8" x14ac:dyDescent="0.35">
      <c r="A220" s="1"/>
      <c r="B220" s="31"/>
      <c r="C220" s="114"/>
      <c r="D220" s="130">
        <v>112</v>
      </c>
      <c r="E220" s="130" t="s">
        <v>125</v>
      </c>
      <c r="F220" s="131"/>
      <c r="G220" s="131">
        <f>L208</f>
        <v>1450000</v>
      </c>
      <c r="H220" s="129"/>
      <c r="I220" s="129"/>
      <c r="J220" s="129"/>
      <c r="K220" s="129"/>
      <c r="L220" s="129"/>
      <c r="M220" s="51"/>
      <c r="N220" s="51"/>
      <c r="O220" s="129"/>
      <c r="P220" s="12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8" x14ac:dyDescent="0.35">
      <c r="A221" s="1"/>
      <c r="B221" s="31"/>
      <c r="C221" s="114"/>
      <c r="D221" s="130">
        <v>411</v>
      </c>
      <c r="E221" s="130" t="s">
        <v>129</v>
      </c>
      <c r="F221" s="131"/>
      <c r="G221" s="131">
        <f>K208</f>
        <v>1230000</v>
      </c>
      <c r="H221" s="129"/>
      <c r="I221" s="129"/>
      <c r="J221" s="129"/>
      <c r="K221" s="129"/>
      <c r="L221" s="129"/>
      <c r="M221" s="51"/>
      <c r="N221" s="51"/>
      <c r="O221" s="129"/>
      <c r="P221" s="12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8" x14ac:dyDescent="0.35">
      <c r="A222" s="1"/>
      <c r="B222" s="31"/>
      <c r="C222" s="15"/>
      <c r="D222" s="17">
        <v>412</v>
      </c>
      <c r="E222" s="17" t="s">
        <v>141</v>
      </c>
      <c r="F222" s="128">
        <f>J208</f>
        <v>0</v>
      </c>
      <c r="G222" s="128"/>
      <c r="H222" s="51"/>
      <c r="I222" s="51"/>
      <c r="J222" s="51"/>
      <c r="K222" s="51"/>
      <c r="L222" s="51"/>
      <c r="M222" s="51"/>
      <c r="N222" s="51"/>
      <c r="O222" s="51"/>
      <c r="P222" s="12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8" x14ac:dyDescent="0.35">
      <c r="A223" s="1"/>
      <c r="B223" s="31"/>
      <c r="C223" s="15"/>
      <c r="D223" s="17">
        <v>511</v>
      </c>
      <c r="E223" s="17" t="s">
        <v>142</v>
      </c>
      <c r="F223" s="128">
        <f>I208</f>
        <v>30000</v>
      </c>
      <c r="G223" s="128"/>
      <c r="H223" s="51"/>
      <c r="I223" s="51"/>
      <c r="J223" s="51"/>
      <c r="K223" s="51"/>
      <c r="L223" s="51"/>
      <c r="M223" s="51"/>
      <c r="N223" s="51"/>
      <c r="O223" s="51"/>
      <c r="P223" s="12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8" x14ac:dyDescent="0.35">
      <c r="A224" s="1"/>
      <c r="B224" s="31"/>
      <c r="C224" s="15"/>
      <c r="D224" s="17"/>
      <c r="E224" s="17"/>
      <c r="F224" s="128"/>
      <c r="G224" s="128"/>
      <c r="H224" s="51"/>
      <c r="I224" s="51"/>
      <c r="J224" s="51"/>
      <c r="K224" s="51"/>
      <c r="L224" s="51"/>
      <c r="M224" s="51"/>
      <c r="N224" s="51"/>
      <c r="O224" s="51"/>
      <c r="P224" s="12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8" x14ac:dyDescent="0.35">
      <c r="A225" s="1"/>
      <c r="B225" s="31"/>
      <c r="C225" s="15"/>
      <c r="D225" s="17"/>
      <c r="E225" s="16" t="s">
        <v>136</v>
      </c>
      <c r="F225" s="132">
        <f>SUM(F218:F223)</f>
        <v>2680000</v>
      </c>
      <c r="G225" s="132">
        <f>SUM(G218:G223)</f>
        <v>2680000</v>
      </c>
      <c r="H225" s="51"/>
      <c r="I225" s="51"/>
      <c r="J225" s="51"/>
      <c r="K225" s="51"/>
      <c r="L225" s="51"/>
      <c r="M225" s="51"/>
      <c r="N225" s="51"/>
      <c r="O225" s="51"/>
      <c r="P225" s="12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8" x14ac:dyDescent="0.35">
      <c r="A226" s="1"/>
      <c r="B226" s="31"/>
      <c r="C226" s="15"/>
      <c r="D226" s="15"/>
      <c r="E226" s="15"/>
      <c r="F226" s="15"/>
      <c r="G226" s="51"/>
      <c r="H226" s="51"/>
      <c r="I226" s="51"/>
      <c r="J226" s="51"/>
      <c r="K226" s="51"/>
      <c r="L226" s="51"/>
      <c r="M226" s="51"/>
      <c r="N226" s="51"/>
      <c r="O226" s="51"/>
      <c r="P226" s="12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8" x14ac:dyDescent="0.35">
      <c r="A227" s="1"/>
      <c r="B227" s="31"/>
      <c r="C227" s="15"/>
      <c r="D227" s="15"/>
      <c r="E227" s="15"/>
      <c r="F227" s="15"/>
      <c r="G227" s="51"/>
      <c r="H227" s="51"/>
      <c r="I227" s="51"/>
      <c r="J227" s="51"/>
      <c r="K227" s="51"/>
      <c r="L227" s="51"/>
      <c r="M227" s="51"/>
      <c r="N227" s="51"/>
      <c r="O227" s="51"/>
      <c r="P227" s="12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8" x14ac:dyDescent="0.35">
      <c r="A228" s="1"/>
      <c r="B228" s="31"/>
      <c r="C228" s="15"/>
      <c r="D228" s="15"/>
      <c r="F228" s="98" t="s">
        <v>119</v>
      </c>
      <c r="G228" s="120"/>
      <c r="I228" s="120" t="s">
        <v>120</v>
      </c>
      <c r="J228" s="120"/>
      <c r="K228" s="120"/>
      <c r="L228" s="120"/>
      <c r="M228" s="120" t="s">
        <v>102</v>
      </c>
      <c r="N228" s="51"/>
      <c r="O228" s="51"/>
      <c r="P228" s="12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8" x14ac:dyDescent="0.35">
      <c r="A229" s="1"/>
      <c r="B229" s="31"/>
      <c r="C229" s="15"/>
      <c r="D229" s="15"/>
      <c r="F229" s="15"/>
      <c r="G229" s="51"/>
      <c r="I229" s="51"/>
      <c r="J229" s="51"/>
      <c r="K229" s="51"/>
      <c r="L229" s="51"/>
      <c r="M229" s="51"/>
      <c r="N229" s="51"/>
      <c r="O229" s="51"/>
      <c r="P229" s="12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8.600000000000001" thickBot="1" x14ac:dyDescent="0.4">
      <c r="A230" s="1"/>
      <c r="B230" s="31"/>
      <c r="C230" s="15"/>
      <c r="D230" s="15"/>
      <c r="F230" s="48"/>
      <c r="G230" s="51"/>
      <c r="I230" s="109"/>
      <c r="J230" s="51"/>
      <c r="K230" s="51"/>
      <c r="L230" s="51"/>
      <c r="M230" s="109"/>
      <c r="N230" s="51"/>
      <c r="O230" s="51"/>
      <c r="P230" s="12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8" x14ac:dyDescent="0.35">
      <c r="A231" s="1"/>
      <c r="B231" s="31"/>
      <c r="C231" s="15"/>
      <c r="D231" s="15"/>
      <c r="F231" s="28" t="s">
        <v>44</v>
      </c>
      <c r="G231" s="51"/>
      <c r="I231" s="110" t="s">
        <v>44</v>
      </c>
      <c r="J231" s="51"/>
      <c r="K231" s="51"/>
      <c r="L231" s="51"/>
      <c r="M231" s="110" t="s">
        <v>44</v>
      </c>
      <c r="N231" s="110"/>
      <c r="O231" s="51"/>
      <c r="P231" s="12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8.600000000000001" thickBot="1" x14ac:dyDescent="0.4">
      <c r="A232" s="1"/>
      <c r="B232" s="53"/>
      <c r="C232" s="48"/>
      <c r="D232" s="48"/>
      <c r="E232" s="48"/>
      <c r="F232" s="48"/>
      <c r="G232" s="109"/>
      <c r="H232" s="109"/>
      <c r="I232" s="109"/>
      <c r="J232" s="109"/>
      <c r="K232" s="109"/>
      <c r="L232" s="109"/>
      <c r="M232" s="109"/>
      <c r="N232" s="109"/>
      <c r="O232" s="109"/>
      <c r="P232" s="4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:7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1:7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1:7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7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1:7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1:7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1:7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1:7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1:7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1:7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1:7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1:7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1:7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1:7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1:7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1:7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1:7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1:7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1:7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1:7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1:7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1:7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1:7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1:7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1:7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1:7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1:7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1:7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1:7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1:7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1:7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1:7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1:7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1:7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1:7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1:7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1:7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1:7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1:7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1:7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1:7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1:7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1:7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1:7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1:7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1:7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1:7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1:7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1:7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1:7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1:7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1:7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1:7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1:7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1:7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1:7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1:7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1:7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1:7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1:7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1:7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1:7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1:7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1:7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1:7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1:7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1:7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1:7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1:7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1:7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1:7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1:7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 spans="1:7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 spans="1:7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 spans="1:7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 spans="1:7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 spans="1:7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 spans="1:7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 spans="1:7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 spans="1:7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 spans="1:7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 spans="1:7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 spans="1:7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 spans="1:7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 spans="1:7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 spans="1:7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 spans="1:7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 spans="1:7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 spans="1:7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 spans="1:7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 spans="1:7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 spans="1:7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 spans="1:7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 spans="1:7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 spans="1:7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 spans="1:7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 spans="1:7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 spans="1:7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 spans="1:7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 spans="1:7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 spans="1:7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 spans="1:7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 spans="1:7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 spans="1:7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 spans="1:7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 spans="1:7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 spans="1:7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 spans="1:7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 spans="1:7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 spans="1:7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 spans="1:7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 spans="1:7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 spans="1:7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 spans="1:7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 spans="1:7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 spans="1:7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 spans="1:7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 spans="1:7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 spans="1:7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 spans="1:7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 spans="1:7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 spans="1:7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 spans="1:7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 spans="1:7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 spans="1:7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 spans="1:7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 spans="1:7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 spans="1:7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 spans="1:7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 spans="1:7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 spans="1:7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 spans="1:7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 spans="1:7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 spans="1:7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 spans="1:7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 spans="1:7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 spans="1:7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 spans="1:7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 spans="1:7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 spans="1:7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 spans="1:7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 spans="1:7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 spans="1:7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 spans="1:7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 spans="1:7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 spans="1:7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 spans="1:7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 spans="1:7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 spans="1:7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 spans="1:7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 spans="1:7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 spans="1:7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 spans="1:7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 spans="1:7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 spans="1:7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 spans="1:7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 spans="1:7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 spans="1:7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 spans="1:7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 spans="1:7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 spans="1:7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 spans="1:7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 spans="1:7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 spans="1:7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 spans="1:7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 spans="1:7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 spans="1:7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 spans="1:7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 spans="1:7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 spans="1:7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 spans="1:7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 spans="1:7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 spans="1:7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 spans="1:7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 spans="1:7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 spans="1:7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 spans="1:7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 spans="1:7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 spans="1:7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 spans="1:7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 spans="1:7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 spans="1:7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 spans="1:7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 spans="1:7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 spans="1:7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 spans="1:7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 spans="1:7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 spans="1:7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 spans="1:7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 spans="1:7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 spans="1:7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 spans="1:7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 spans="1:7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 spans="1:7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 spans="1:7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 spans="1:7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 spans="1:7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 spans="1:7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 spans="1:7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 spans="1:7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 spans="1:7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 spans="1:7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 spans="1:7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 spans="1:7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 spans="1:7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 spans="1:7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 spans="1:7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 spans="1:7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 spans="1:7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 spans="1:7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 spans="1:7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 spans="1:7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 spans="1:7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 spans="1:7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 spans="1:7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 spans="1:7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 spans="1:7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 spans="1:7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 spans="1:7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 spans="1:7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 spans="1:7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 spans="1:7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 spans="1:7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 spans="1:7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 spans="1:7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 spans="1:7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 spans="1:7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 spans="1:7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 spans="1:7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 spans="1:7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 spans="1:7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 spans="1:7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 spans="1:7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 spans="1:7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 spans="1:7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 spans="1:7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 spans="1:7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 spans="1:7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 spans="1:7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 spans="1:7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 spans="1:7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 spans="1:7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 spans="1:7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 spans="1:7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 spans="1:7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 spans="1:7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 spans="1:7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 spans="1:7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 spans="1:7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 spans="1:7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 spans="1:7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 spans="1:7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 spans="1:7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 spans="1:7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 spans="1:7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 spans="1:7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 spans="1:7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 spans="1:7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7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 spans="1:7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 spans="1:7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 spans="1:7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 spans="1:7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 spans="1:7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 spans="1:7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 spans="1:7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 spans="1:7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 spans="1:7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 spans="1:7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 spans="1:7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 spans="1:7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 spans="1:7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 spans="1:7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 spans="1:7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 spans="1:7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 spans="1:7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 spans="1:7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 spans="1:7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 spans="1:7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 spans="1:7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 spans="1:7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 spans="1:7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 spans="1:7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 spans="1:7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 spans="1:7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 spans="1:7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 spans="1:7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 spans="1:7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 spans="1:7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 spans="1:7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 spans="1:7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 spans="1:7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 spans="1:7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 spans="1:7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 spans="1:7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 spans="1:7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 spans="1:7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 spans="1:7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 spans="1:7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 spans="1:7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 spans="1:7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 spans="1:7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 spans="1:7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 spans="1:7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 spans="1:7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 spans="1:7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 spans="1:7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 spans="1:7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 spans="1:7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 spans="1:7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 spans="1:7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 spans="1:7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 spans="1:7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 spans="1:7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 spans="1:7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 spans="1:7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 spans="1:7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 spans="1:7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 spans="1:7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 spans="1:7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 spans="1:7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 spans="1:7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 spans="1:7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 spans="1:7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 spans="1:7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 spans="1:7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 spans="1:7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 spans="1:7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 spans="1:7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 spans="1:7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 spans="1:7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 spans="1:7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 spans="1:7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 spans="1:7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 spans="1:7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 spans="1:7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 spans="1:7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 spans="1:7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 spans="1:7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 spans="1:7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 spans="1:7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 spans="1:7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 spans="1:7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 spans="1:7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 spans="1:7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 spans="1:7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 spans="1:7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 spans="1:7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 spans="1:7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 spans="1:7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 spans="1:7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 spans="1:7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 spans="1:7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 spans="1:7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 spans="1:7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 spans="1:7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 spans="1:7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 spans="1:7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 spans="1:7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 spans="1:7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 spans="1:7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 spans="1:7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 spans="1:7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 spans="1:7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 spans="1:7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 spans="1:7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 spans="1:7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 spans="1:7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 spans="1:7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 spans="1:7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 spans="1:7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 spans="1:7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 spans="1:7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 spans="1:7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 spans="1:7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 spans="1:7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 spans="1:7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 spans="1:7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 spans="1:7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 spans="1:7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 spans="1:7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 spans="1:7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 spans="1:7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 spans="1:7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 spans="1:7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 spans="1:7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 spans="1:7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 spans="1:7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 spans="1:7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 spans="1:7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 spans="1:7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 spans="1:7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 spans="1:7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 spans="1:7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 spans="1:7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 spans="1:7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 spans="1:7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 spans="1:7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 spans="1:7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 spans="1:7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 spans="1:7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 spans="1:7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 spans="1:7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 spans="1:7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 spans="1:7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 spans="1:7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 spans="1:7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 spans="1:7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 spans="1:7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 spans="1:7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 spans="1:7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 spans="1:7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 spans="1:7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 spans="1:7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 spans="1:7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 spans="1:7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 spans="1:7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 spans="1:7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 spans="1:7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 spans="1:7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 spans="1:7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 spans="1:7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 spans="1:7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 spans="1:7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 spans="1:7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 spans="1:7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 spans="1:7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 spans="1:7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 spans="1:7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 spans="1:7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 spans="1:7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 spans="1:7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 spans="1:7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 spans="1:7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 spans="1:7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 spans="1:7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 spans="1:7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 spans="1:7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 spans="1:7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 spans="1:7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 spans="1:7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 spans="1:7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 spans="1:7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 spans="1:7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 spans="1:7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 spans="1:7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 spans="1:7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 spans="1:7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 spans="1:77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 spans="1:77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 spans="1:77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 spans="1:77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 spans="1:77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 spans="1:77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 spans="1:77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 spans="1:77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 spans="1:77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 spans="1:77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 spans="1:77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 spans="1:77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 spans="1:77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 spans="1:77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 spans="1:77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 spans="1:77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 spans="1:77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 spans="1:77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 spans="1:77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 spans="1:77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 spans="1:77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 spans="1:77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 spans="1:77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 spans="1:77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 spans="1:77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 spans="1:77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 spans="1:77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 spans="1:77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 spans="1:77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 spans="1:77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 spans="1:77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 spans="1:77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 spans="1:77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 spans="1:77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 spans="1:77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 spans="1:77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 spans="1:77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 spans="1:77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 spans="1:77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 spans="1:77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 spans="1:77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 spans="1:77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 spans="1:77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 spans="1:77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 spans="1:77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 spans="1:77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 spans="1:77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 spans="1:77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 spans="1:77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 spans="1:77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 spans="1:77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 spans="1:77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 spans="1:77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 spans="1:77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 spans="1:77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 spans="1:77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 spans="1:77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 spans="1:77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 spans="1:77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 spans="1:77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 spans="1:77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 spans="1:77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 spans="1:77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 spans="1:77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 spans="1:77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 spans="1:77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 spans="1:77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 spans="1:77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 spans="1:77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 spans="1:77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 spans="1:77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 spans="1:77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 spans="1:77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 spans="1:77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 spans="1:77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 spans="1:77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 spans="1:77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 spans="1:77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 spans="1:77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 spans="1:77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 spans="1:77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 spans="1:77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 spans="1:77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 spans="1:77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 spans="1:77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 spans="1:77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 spans="1:77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 spans="1:77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 spans="1:77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 spans="1:77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 spans="1:77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 spans="1:77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 spans="1:77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 spans="1:77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 spans="1:77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 spans="1:77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 spans="1:77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 spans="1:77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 spans="1:77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 spans="1:77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 spans="1:77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 spans="1:77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 spans="1:77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 spans="1:77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 spans="1:77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 spans="1:77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 spans="1:77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 spans="1:77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 spans="1:77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 spans="1:77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 spans="1:77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 spans="1:77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 spans="1:77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 spans="1:77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 spans="1:77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 spans="1:77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 spans="1:77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 spans="1:77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 spans="1:77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 spans="1:77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 spans="1:77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 spans="1:77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 spans="1:77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 spans="1:77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 spans="1:77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 spans="1:77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 spans="1:77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 spans="1:77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</sheetData>
  <mergeCells count="51">
    <mergeCell ref="E59:F59"/>
    <mergeCell ref="E60:F60"/>
    <mergeCell ref="B112:M112"/>
    <mergeCell ref="B113:M113"/>
    <mergeCell ref="B114:M114"/>
    <mergeCell ref="E61:F61"/>
    <mergeCell ref="B83:L83"/>
    <mergeCell ref="B84:L84"/>
    <mergeCell ref="B85:L85"/>
    <mergeCell ref="E58:F58"/>
    <mergeCell ref="B42:L42"/>
    <mergeCell ref="B43:L43"/>
    <mergeCell ref="B44:L44"/>
    <mergeCell ref="E54:F54"/>
    <mergeCell ref="E55:F55"/>
    <mergeCell ref="B6:M6"/>
    <mergeCell ref="B7:M7"/>
    <mergeCell ref="B8:M8"/>
    <mergeCell ref="E56:F56"/>
    <mergeCell ref="E57:F57"/>
    <mergeCell ref="I206:I207"/>
    <mergeCell ref="B141:K141"/>
    <mergeCell ref="B142:K142"/>
    <mergeCell ref="B143:K143"/>
    <mergeCell ref="B144:K144"/>
    <mergeCell ref="B145:K145"/>
    <mergeCell ref="B202:P202"/>
    <mergeCell ref="B198:P198"/>
    <mergeCell ref="B199:P199"/>
    <mergeCell ref="B200:P200"/>
    <mergeCell ref="G177:G178"/>
    <mergeCell ref="C177:C178"/>
    <mergeCell ref="D177:D178"/>
    <mergeCell ref="E177:E178"/>
    <mergeCell ref="F177:F178"/>
    <mergeCell ref="J206:J207"/>
    <mergeCell ref="B146:K146"/>
    <mergeCell ref="K206:K207"/>
    <mergeCell ref="L206:L207"/>
    <mergeCell ref="M206:O206"/>
    <mergeCell ref="L177:N177"/>
    <mergeCell ref="K205:O205"/>
    <mergeCell ref="H177:K177"/>
    <mergeCell ref="B203:P203"/>
    <mergeCell ref="C205:C207"/>
    <mergeCell ref="D205:D207"/>
    <mergeCell ref="E205:E207"/>
    <mergeCell ref="F205:F207"/>
    <mergeCell ref="G205:J205"/>
    <mergeCell ref="G206:G207"/>
    <mergeCell ref="H206:H207"/>
  </mergeCells>
  <conditionalFormatting sqref="L3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J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2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3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4 L3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B4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5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:F74 J7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J7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B8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L106 F102:F105 H101:L105 H8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G10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D10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B114 G1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0:K1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:K133 E1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H1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1:E1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 H31 B9:K11 B12:F12 H12:K12 B14:K14 K32 B36:K36 G35 B29:G29 B30:E31 B32:B35 B16:K21 B15:F15 H15:K15 B22:F22 B13:I13 K13 B27:F28 H33:H34 B23:K26 B6:B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:B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D1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K162 I148 J157:K157 K158:K1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8:J1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:M171 H168:H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2:K17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2:O192 O187:O191 M188:M19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:I19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8:I2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8:B2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1:L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2:P232 P227:P231 M228:N2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8:F23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8:F19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21" r:id="rId1" xr:uid="{28AA06A6-FDEB-4DC0-9430-C9CE70EF2A3F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DC24-B676-49A4-B899-C28AFE4B2408}">
  <dimension ref="A2:AX66"/>
  <sheetViews>
    <sheetView tabSelected="1" topLeftCell="A25" zoomScale="55" zoomScaleNormal="55" workbookViewId="0">
      <selection activeCell="R23" sqref="R23"/>
    </sheetView>
  </sheetViews>
  <sheetFormatPr defaultRowHeight="14.4" x14ac:dyDescent="0.3"/>
  <cols>
    <col min="6" max="6" width="21.88671875" customWidth="1"/>
  </cols>
  <sheetData>
    <row r="2" spans="1:50" ht="40.799999999999997" x14ac:dyDescent="0.75">
      <c r="A2" s="29"/>
      <c r="B2" s="54" t="s">
        <v>451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</row>
    <row r="3" spans="1:50" x14ac:dyDescent="0.3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</row>
    <row r="5" spans="1:50" x14ac:dyDescent="0.3">
      <c r="B5" s="728" t="s">
        <v>395</v>
      </c>
      <c r="C5" s="728"/>
      <c r="D5" s="728"/>
      <c r="E5" s="729" t="s">
        <v>396</v>
      </c>
      <c r="F5" s="729"/>
      <c r="G5" s="287"/>
      <c r="H5" s="287"/>
    </row>
    <row r="6" spans="1:50" x14ac:dyDescent="0.3">
      <c r="B6" s="724" t="s">
        <v>397</v>
      </c>
      <c r="C6" s="724"/>
      <c r="D6" s="724"/>
      <c r="E6" s="724" t="s">
        <v>398</v>
      </c>
      <c r="F6" s="724"/>
      <c r="G6" s="287"/>
      <c r="H6" s="287"/>
    </row>
    <row r="7" spans="1:50" x14ac:dyDescent="0.3">
      <c r="B7" s="724" t="s">
        <v>399</v>
      </c>
      <c r="C7" s="724"/>
      <c r="D7" s="724"/>
      <c r="E7" s="724" t="s">
        <v>400</v>
      </c>
      <c r="F7" s="724"/>
      <c r="G7" s="287"/>
      <c r="H7" s="287"/>
    </row>
    <row r="8" spans="1:50" x14ac:dyDescent="0.3">
      <c r="B8" s="724" t="s">
        <v>401</v>
      </c>
      <c r="C8" s="724"/>
      <c r="D8" s="724"/>
      <c r="E8" s="724" t="s">
        <v>402</v>
      </c>
      <c r="F8" s="724"/>
      <c r="G8" s="287"/>
      <c r="H8" s="287"/>
    </row>
    <row r="9" spans="1:50" x14ac:dyDescent="0.3">
      <c r="B9" s="724" t="s">
        <v>403</v>
      </c>
      <c r="C9" s="724"/>
      <c r="D9" s="724"/>
      <c r="E9" s="724" t="s">
        <v>404</v>
      </c>
      <c r="F9" s="724"/>
      <c r="G9" s="287"/>
      <c r="H9" s="287"/>
    </row>
    <row r="10" spans="1:50" x14ac:dyDescent="0.3">
      <c r="B10" s="287"/>
      <c r="C10" s="287"/>
      <c r="D10" s="287"/>
      <c r="E10" s="287"/>
      <c r="F10" s="287"/>
      <c r="G10" s="287"/>
      <c r="H10" s="287"/>
    </row>
    <row r="11" spans="1:50" x14ac:dyDescent="0.3">
      <c r="B11" s="287"/>
      <c r="C11" s="287"/>
      <c r="D11" s="287"/>
      <c r="E11" s="287"/>
      <c r="F11" s="287"/>
      <c r="G11" s="287"/>
      <c r="H11" s="287"/>
    </row>
    <row r="12" spans="1:50" x14ac:dyDescent="0.3">
      <c r="B12" s="725">
        <v>10000</v>
      </c>
      <c r="C12" s="398" t="s">
        <v>405</v>
      </c>
      <c r="D12" s="385"/>
      <c r="E12" s="385"/>
      <c r="F12" s="386"/>
      <c r="G12" s="387"/>
      <c r="H12" s="387"/>
    </row>
    <row r="13" spans="1:50" x14ac:dyDescent="0.3">
      <c r="B13" s="726"/>
      <c r="C13" s="393">
        <v>11000</v>
      </c>
      <c r="D13" s="381" t="s">
        <v>406</v>
      </c>
      <c r="E13" s="382"/>
      <c r="F13" s="383"/>
      <c r="G13" s="388"/>
      <c r="H13" s="388"/>
    </row>
    <row r="14" spans="1:50" x14ac:dyDescent="0.3">
      <c r="B14" s="726"/>
      <c r="C14" s="394"/>
      <c r="D14" s="380">
        <v>11010</v>
      </c>
      <c r="E14" s="381" t="s">
        <v>128</v>
      </c>
      <c r="F14" s="383"/>
      <c r="G14" s="388"/>
      <c r="H14" s="388"/>
    </row>
    <row r="15" spans="1:50" x14ac:dyDescent="0.3">
      <c r="B15" s="726"/>
      <c r="C15" s="394"/>
      <c r="D15" s="375"/>
      <c r="E15" s="153">
        <v>11011</v>
      </c>
      <c r="F15" s="154" t="s">
        <v>407</v>
      </c>
      <c r="G15" s="389"/>
      <c r="H15" s="389"/>
    </row>
    <row r="16" spans="1:50" x14ac:dyDescent="0.3">
      <c r="B16" s="726"/>
      <c r="C16" s="394"/>
      <c r="D16" s="375"/>
      <c r="E16" s="153">
        <v>11012</v>
      </c>
      <c r="F16" s="154" t="s">
        <v>408</v>
      </c>
      <c r="G16" s="389"/>
      <c r="H16" s="389"/>
    </row>
    <row r="17" spans="2:8" x14ac:dyDescent="0.3">
      <c r="B17" s="726"/>
      <c r="C17" s="394"/>
      <c r="D17" s="376"/>
      <c r="E17" s="153">
        <v>11013</v>
      </c>
      <c r="F17" s="154" t="s">
        <v>409</v>
      </c>
      <c r="G17" s="389"/>
      <c r="H17" s="389"/>
    </row>
    <row r="18" spans="2:8" x14ac:dyDescent="0.3">
      <c r="B18" s="726"/>
      <c r="C18" s="394"/>
      <c r="D18" s="154">
        <v>11020</v>
      </c>
      <c r="E18" s="148" t="s">
        <v>125</v>
      </c>
      <c r="F18" s="384"/>
      <c r="G18" s="389"/>
      <c r="H18" s="389"/>
    </row>
    <row r="19" spans="2:8" x14ac:dyDescent="0.3">
      <c r="B19" s="726"/>
      <c r="C19" s="394"/>
      <c r="D19" s="154">
        <v>11030</v>
      </c>
      <c r="E19" s="148" t="s">
        <v>127</v>
      </c>
      <c r="F19" s="384"/>
      <c r="G19" s="389"/>
      <c r="H19" s="389"/>
    </row>
    <row r="20" spans="2:8" x14ac:dyDescent="0.3">
      <c r="B20" s="726"/>
      <c r="C20" s="394"/>
      <c r="D20" s="154">
        <v>11040</v>
      </c>
      <c r="E20" s="148" t="s">
        <v>410</v>
      </c>
      <c r="F20" s="384"/>
      <c r="G20" s="389"/>
      <c r="H20" s="389"/>
    </row>
    <row r="21" spans="2:8" x14ac:dyDescent="0.3">
      <c r="B21" s="726"/>
      <c r="C21" s="394"/>
      <c r="D21" s="154">
        <v>11050</v>
      </c>
      <c r="E21" s="148" t="s">
        <v>411</v>
      </c>
      <c r="F21" s="384"/>
      <c r="G21" s="389"/>
      <c r="H21" s="389"/>
    </row>
    <row r="22" spans="2:8" x14ac:dyDescent="0.3">
      <c r="B22" s="726"/>
      <c r="C22" s="395"/>
      <c r="D22" s="154">
        <v>11060</v>
      </c>
      <c r="E22" s="148" t="s">
        <v>412</v>
      </c>
      <c r="F22" s="384"/>
      <c r="G22" s="389"/>
      <c r="H22" s="389"/>
    </row>
    <row r="23" spans="2:8" x14ac:dyDescent="0.3">
      <c r="B23" s="726"/>
      <c r="C23" s="393">
        <v>12000</v>
      </c>
      <c r="D23" s="148" t="s">
        <v>413</v>
      </c>
      <c r="E23" s="149"/>
      <c r="F23" s="384"/>
      <c r="G23" s="389"/>
      <c r="H23" s="389"/>
    </row>
    <row r="24" spans="2:8" x14ac:dyDescent="0.3">
      <c r="B24" s="726"/>
      <c r="C24" s="394"/>
      <c r="D24" s="154">
        <v>12010</v>
      </c>
      <c r="E24" s="148" t="s">
        <v>414</v>
      </c>
      <c r="F24" s="384"/>
      <c r="G24" s="389"/>
      <c r="H24" s="389"/>
    </row>
    <row r="25" spans="2:8" x14ac:dyDescent="0.3">
      <c r="B25" s="726"/>
      <c r="C25" s="394"/>
      <c r="D25" s="154">
        <v>12020</v>
      </c>
      <c r="E25" s="148" t="s">
        <v>415</v>
      </c>
      <c r="F25" s="384"/>
      <c r="G25" s="389"/>
      <c r="H25" s="389"/>
    </row>
    <row r="26" spans="2:8" x14ac:dyDescent="0.3">
      <c r="B26" s="726"/>
      <c r="C26" s="394"/>
      <c r="D26" s="154">
        <v>12030</v>
      </c>
      <c r="E26" s="148" t="s">
        <v>416</v>
      </c>
      <c r="F26" s="384"/>
      <c r="G26" s="389"/>
      <c r="H26" s="389"/>
    </row>
    <row r="27" spans="2:8" x14ac:dyDescent="0.3">
      <c r="B27" s="726"/>
      <c r="C27" s="394"/>
      <c r="D27" s="154">
        <v>12040</v>
      </c>
      <c r="E27" s="148" t="s">
        <v>417</v>
      </c>
      <c r="F27" s="384"/>
      <c r="G27" s="389"/>
      <c r="H27" s="389"/>
    </row>
    <row r="28" spans="2:8" x14ac:dyDescent="0.3">
      <c r="B28" s="726"/>
      <c r="C28" s="394"/>
      <c r="D28" s="154">
        <v>12050</v>
      </c>
      <c r="E28" s="148" t="s">
        <v>418</v>
      </c>
      <c r="F28" s="384"/>
      <c r="G28" s="389"/>
      <c r="H28" s="389"/>
    </row>
    <row r="29" spans="2:8" x14ac:dyDescent="0.3">
      <c r="B29" s="726"/>
      <c r="C29" s="394"/>
      <c r="D29" s="154">
        <v>12060</v>
      </c>
      <c r="E29" s="148" t="s">
        <v>419</v>
      </c>
      <c r="F29" s="384"/>
      <c r="G29" s="389"/>
      <c r="H29" s="389"/>
    </row>
    <row r="30" spans="2:8" x14ac:dyDescent="0.3">
      <c r="B30" s="727"/>
      <c r="C30" s="395"/>
      <c r="D30" s="154">
        <v>12070</v>
      </c>
      <c r="E30" s="148" t="s">
        <v>420</v>
      </c>
      <c r="F30" s="384"/>
      <c r="G30" s="389"/>
      <c r="H30" s="389"/>
    </row>
    <row r="31" spans="2:8" x14ac:dyDescent="0.3">
      <c r="B31" s="725">
        <v>20000</v>
      </c>
      <c r="C31" s="392" t="s">
        <v>421</v>
      </c>
      <c r="D31" s="382"/>
      <c r="E31" s="382"/>
      <c r="F31" s="383"/>
      <c r="G31" s="388"/>
      <c r="H31" s="388"/>
    </row>
    <row r="32" spans="2:8" x14ac:dyDescent="0.3">
      <c r="B32" s="726"/>
      <c r="C32" s="393">
        <v>21000</v>
      </c>
      <c r="D32" s="381" t="s">
        <v>422</v>
      </c>
      <c r="E32" s="382"/>
      <c r="F32" s="383"/>
      <c r="G32" s="388"/>
      <c r="H32" s="388"/>
    </row>
    <row r="33" spans="2:8" x14ac:dyDescent="0.3">
      <c r="B33" s="726"/>
      <c r="C33" s="394"/>
      <c r="D33" s="154">
        <v>21010</v>
      </c>
      <c r="E33" s="148" t="s">
        <v>423</v>
      </c>
      <c r="F33" s="384"/>
      <c r="G33" s="389"/>
      <c r="H33" s="389"/>
    </row>
    <row r="34" spans="2:8" x14ac:dyDescent="0.3">
      <c r="B34" s="726"/>
      <c r="C34" s="394"/>
      <c r="D34" s="154">
        <v>21020</v>
      </c>
      <c r="E34" s="148" t="s">
        <v>424</v>
      </c>
      <c r="F34" s="384"/>
      <c r="G34" s="389"/>
      <c r="H34" s="389"/>
    </row>
    <row r="35" spans="2:8" x14ac:dyDescent="0.3">
      <c r="B35" s="726"/>
      <c r="C35" s="395"/>
      <c r="D35" s="154">
        <v>21030</v>
      </c>
      <c r="E35" s="148" t="s">
        <v>425</v>
      </c>
      <c r="F35" s="384"/>
      <c r="G35" s="389"/>
      <c r="H35" s="389"/>
    </row>
    <row r="36" spans="2:8" x14ac:dyDescent="0.3">
      <c r="B36" s="726"/>
      <c r="C36" s="393">
        <v>22000</v>
      </c>
      <c r="D36" s="381" t="s">
        <v>426</v>
      </c>
      <c r="E36" s="382"/>
      <c r="F36" s="383"/>
      <c r="G36" s="388"/>
      <c r="H36" s="388"/>
    </row>
    <row r="37" spans="2:8" x14ac:dyDescent="0.3">
      <c r="B37" s="727"/>
      <c r="C37" s="395"/>
      <c r="D37" s="154">
        <v>22010</v>
      </c>
      <c r="E37" s="148" t="s">
        <v>427</v>
      </c>
      <c r="F37" s="384"/>
      <c r="G37" s="389"/>
      <c r="H37" s="389"/>
    </row>
    <row r="38" spans="2:8" x14ac:dyDescent="0.3">
      <c r="B38" s="725">
        <v>30000</v>
      </c>
      <c r="C38" s="392" t="s">
        <v>428</v>
      </c>
      <c r="D38" s="382"/>
      <c r="E38" s="382"/>
      <c r="F38" s="383"/>
      <c r="G38" s="388"/>
      <c r="H38" s="388"/>
    </row>
    <row r="39" spans="2:8" x14ac:dyDescent="0.3">
      <c r="B39" s="726"/>
      <c r="C39" s="396">
        <v>31000</v>
      </c>
      <c r="D39" s="148" t="s">
        <v>429</v>
      </c>
      <c r="E39" s="149"/>
      <c r="F39" s="384"/>
      <c r="G39" s="389"/>
      <c r="H39" s="389"/>
    </row>
    <row r="40" spans="2:8" x14ac:dyDescent="0.3">
      <c r="B40" s="726"/>
      <c r="C40" s="396">
        <v>32000</v>
      </c>
      <c r="D40" s="148" t="s">
        <v>430</v>
      </c>
      <c r="E40" s="149"/>
      <c r="F40" s="384"/>
      <c r="G40" s="389"/>
      <c r="H40" s="389"/>
    </row>
    <row r="41" spans="2:8" x14ac:dyDescent="0.3">
      <c r="B41" s="726"/>
      <c r="C41" s="396">
        <v>33000</v>
      </c>
      <c r="D41" s="148" t="s">
        <v>431</v>
      </c>
      <c r="E41" s="149"/>
      <c r="F41" s="384"/>
      <c r="G41" s="389"/>
      <c r="H41" s="389"/>
    </row>
    <row r="42" spans="2:8" x14ac:dyDescent="0.3">
      <c r="B42" s="726"/>
      <c r="C42" s="396">
        <v>34000</v>
      </c>
      <c r="D42" s="148" t="s">
        <v>432</v>
      </c>
      <c r="E42" s="149"/>
      <c r="F42" s="384"/>
      <c r="G42" s="389"/>
      <c r="H42" s="389"/>
    </row>
    <row r="43" spans="2:8" x14ac:dyDescent="0.3">
      <c r="B43" s="726"/>
      <c r="C43" s="396">
        <v>35000</v>
      </c>
      <c r="D43" s="148" t="s">
        <v>433</v>
      </c>
      <c r="E43" s="149"/>
      <c r="F43" s="384"/>
      <c r="G43" s="389"/>
      <c r="H43" s="389"/>
    </row>
    <row r="44" spans="2:8" x14ac:dyDescent="0.3">
      <c r="B44" s="727"/>
      <c r="C44" s="396">
        <v>36000</v>
      </c>
      <c r="D44" s="148" t="s">
        <v>434</v>
      </c>
      <c r="E44" s="149"/>
      <c r="F44" s="384"/>
      <c r="G44" s="389"/>
      <c r="H44" s="389"/>
    </row>
    <row r="45" spans="2:8" x14ac:dyDescent="0.3">
      <c r="B45" s="725">
        <v>40000</v>
      </c>
      <c r="C45" s="392" t="s">
        <v>129</v>
      </c>
      <c r="D45" s="382"/>
      <c r="E45" s="382"/>
      <c r="F45" s="383"/>
      <c r="G45" s="388"/>
      <c r="H45" s="388"/>
    </row>
    <row r="46" spans="2:8" x14ac:dyDescent="0.3">
      <c r="B46" s="726"/>
      <c r="C46" s="396">
        <v>41000</v>
      </c>
      <c r="D46" s="148" t="s">
        <v>129</v>
      </c>
      <c r="E46" s="149"/>
      <c r="F46" s="384"/>
      <c r="G46" s="389"/>
      <c r="H46" s="389"/>
    </row>
    <row r="47" spans="2:8" x14ac:dyDescent="0.3">
      <c r="B47" s="727"/>
      <c r="C47" s="396">
        <v>42000</v>
      </c>
      <c r="D47" s="148" t="s">
        <v>435</v>
      </c>
      <c r="E47" s="149"/>
      <c r="F47" s="384"/>
      <c r="G47" s="389"/>
      <c r="H47" s="389"/>
    </row>
    <row r="48" spans="2:8" x14ac:dyDescent="0.3">
      <c r="B48" s="725">
        <v>50000</v>
      </c>
      <c r="C48" s="392" t="s">
        <v>436</v>
      </c>
      <c r="D48" s="382"/>
      <c r="E48" s="382"/>
      <c r="F48" s="383"/>
      <c r="G48" s="388"/>
      <c r="H48" s="388"/>
    </row>
    <row r="49" spans="2:8" x14ac:dyDescent="0.3">
      <c r="B49" s="726"/>
      <c r="C49" s="396">
        <v>51000</v>
      </c>
      <c r="D49" s="148" t="s">
        <v>436</v>
      </c>
      <c r="E49" s="149"/>
      <c r="F49" s="384"/>
      <c r="G49" s="389"/>
      <c r="H49" s="389"/>
    </row>
    <row r="50" spans="2:8" x14ac:dyDescent="0.3">
      <c r="B50" s="727"/>
      <c r="C50" s="396">
        <v>52000</v>
      </c>
      <c r="D50" s="148" t="s">
        <v>437</v>
      </c>
      <c r="E50" s="149"/>
      <c r="F50" s="384"/>
      <c r="G50" s="389"/>
      <c r="H50" s="389"/>
    </row>
    <row r="51" spans="2:8" x14ac:dyDescent="0.3">
      <c r="B51" s="725">
        <v>60000</v>
      </c>
      <c r="C51" s="392" t="s">
        <v>438</v>
      </c>
      <c r="D51" s="382"/>
      <c r="E51" s="382"/>
      <c r="F51" s="383"/>
      <c r="G51" s="388"/>
      <c r="H51" s="388"/>
    </row>
    <row r="52" spans="2:8" x14ac:dyDescent="0.3">
      <c r="B52" s="726"/>
      <c r="C52" s="393">
        <v>61000</v>
      </c>
      <c r="D52" s="381" t="s">
        <v>439</v>
      </c>
      <c r="E52" s="382"/>
      <c r="F52" s="383"/>
      <c r="G52" s="388"/>
      <c r="H52" s="388"/>
    </row>
    <row r="53" spans="2:8" x14ac:dyDescent="0.3">
      <c r="B53" s="726"/>
      <c r="C53" s="394"/>
      <c r="D53" s="154">
        <v>61010</v>
      </c>
      <c r="E53" s="148" t="s">
        <v>440</v>
      </c>
      <c r="F53" s="384"/>
      <c r="G53" s="389"/>
      <c r="H53" s="389"/>
    </row>
    <row r="54" spans="2:8" x14ac:dyDescent="0.3">
      <c r="B54" s="726"/>
      <c r="C54" s="394"/>
      <c r="D54" s="154">
        <v>61020</v>
      </c>
      <c r="E54" s="148" t="s">
        <v>441</v>
      </c>
      <c r="F54" s="384"/>
      <c r="G54" s="389"/>
      <c r="H54" s="389"/>
    </row>
    <row r="55" spans="2:8" x14ac:dyDescent="0.3">
      <c r="B55" s="726"/>
      <c r="C55" s="394"/>
      <c r="D55" s="154">
        <v>61030</v>
      </c>
      <c r="E55" s="148" t="s">
        <v>442</v>
      </c>
      <c r="F55" s="384"/>
      <c r="G55" s="389"/>
      <c r="H55" s="389"/>
    </row>
    <row r="56" spans="2:8" x14ac:dyDescent="0.3">
      <c r="B56" s="726"/>
      <c r="C56" s="394"/>
      <c r="D56" s="154">
        <v>61040</v>
      </c>
      <c r="E56" s="148" t="s">
        <v>443</v>
      </c>
      <c r="F56" s="384"/>
      <c r="G56" s="389"/>
      <c r="H56" s="389"/>
    </row>
    <row r="57" spans="2:8" x14ac:dyDescent="0.3">
      <c r="B57" s="726"/>
      <c r="C57" s="394"/>
      <c r="D57" s="154">
        <v>61050</v>
      </c>
      <c r="E57" s="148" t="s">
        <v>444</v>
      </c>
      <c r="F57" s="384"/>
      <c r="G57" s="389"/>
      <c r="H57" s="389"/>
    </row>
    <row r="58" spans="2:8" x14ac:dyDescent="0.3">
      <c r="B58" s="726"/>
      <c r="C58" s="395"/>
      <c r="D58" s="154">
        <v>61060</v>
      </c>
      <c r="E58" s="148" t="s">
        <v>445</v>
      </c>
      <c r="F58" s="384"/>
      <c r="G58" s="389"/>
      <c r="H58" s="389"/>
    </row>
    <row r="59" spans="2:8" x14ac:dyDescent="0.3">
      <c r="B59" s="726"/>
      <c r="C59" s="393">
        <v>62000</v>
      </c>
      <c r="D59" s="381" t="s">
        <v>446</v>
      </c>
      <c r="E59" s="382"/>
      <c r="F59" s="383"/>
      <c r="G59" s="388"/>
      <c r="H59" s="388"/>
    </row>
    <row r="60" spans="2:8" x14ac:dyDescent="0.3">
      <c r="B60" s="726"/>
      <c r="C60" s="394"/>
      <c r="D60" s="154">
        <v>62010</v>
      </c>
      <c r="E60" s="148" t="s">
        <v>447</v>
      </c>
      <c r="F60" s="384"/>
      <c r="G60" s="389"/>
      <c r="H60" s="389"/>
    </row>
    <row r="61" spans="2:8" x14ac:dyDescent="0.3">
      <c r="B61" s="726"/>
      <c r="C61" s="390"/>
      <c r="D61" s="154">
        <v>62020</v>
      </c>
      <c r="E61" s="148" t="s">
        <v>448</v>
      </c>
      <c r="F61" s="384"/>
      <c r="G61" s="389"/>
      <c r="H61" s="389"/>
    </row>
    <row r="62" spans="2:8" x14ac:dyDescent="0.3">
      <c r="B62" s="726"/>
      <c r="C62" s="390"/>
      <c r="D62" s="154">
        <v>62030</v>
      </c>
      <c r="E62" s="148" t="s">
        <v>449</v>
      </c>
      <c r="F62" s="384"/>
      <c r="G62" s="389"/>
      <c r="H62" s="389"/>
    </row>
    <row r="63" spans="2:8" x14ac:dyDescent="0.3">
      <c r="B63" s="726"/>
      <c r="C63" s="390"/>
      <c r="D63" s="154">
        <v>62040</v>
      </c>
      <c r="E63" s="148" t="s">
        <v>441</v>
      </c>
      <c r="F63" s="384"/>
      <c r="G63" s="389"/>
      <c r="H63" s="389"/>
    </row>
    <row r="64" spans="2:8" x14ac:dyDescent="0.3">
      <c r="B64" s="726"/>
      <c r="C64" s="390"/>
      <c r="D64" s="154">
        <v>62050</v>
      </c>
      <c r="E64" s="148" t="s">
        <v>442</v>
      </c>
      <c r="F64" s="384"/>
      <c r="G64" s="389"/>
      <c r="H64" s="389"/>
    </row>
    <row r="65" spans="2:8" x14ac:dyDescent="0.3">
      <c r="B65" s="726"/>
      <c r="C65" s="390"/>
      <c r="D65" s="154">
        <v>62060</v>
      </c>
      <c r="E65" s="148" t="s">
        <v>440</v>
      </c>
      <c r="F65" s="384"/>
      <c r="G65" s="389"/>
      <c r="H65" s="389"/>
    </row>
    <row r="66" spans="2:8" x14ac:dyDescent="0.3">
      <c r="B66" s="727"/>
      <c r="C66" s="391"/>
      <c r="D66" s="154">
        <v>62070</v>
      </c>
      <c r="E66" s="148" t="s">
        <v>450</v>
      </c>
      <c r="F66" s="384"/>
      <c r="G66" s="389"/>
      <c r="H66" s="389"/>
    </row>
  </sheetData>
  <mergeCells count="16">
    <mergeCell ref="B5:D5"/>
    <mergeCell ref="B6:D6"/>
    <mergeCell ref="B7:D7"/>
    <mergeCell ref="B8:D8"/>
    <mergeCell ref="E5:F5"/>
    <mergeCell ref="E6:F6"/>
    <mergeCell ref="E7:F7"/>
    <mergeCell ref="E8:F8"/>
    <mergeCell ref="E9:F9"/>
    <mergeCell ref="B9:D9"/>
    <mergeCell ref="B51:B66"/>
    <mergeCell ref="B45:B47"/>
    <mergeCell ref="B48:B50"/>
    <mergeCell ref="B38:B44"/>
    <mergeCell ref="B31:B37"/>
    <mergeCell ref="B12:B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F674-2275-4366-8E49-A02DE8AABAB4}">
  <dimension ref="A1:BY94"/>
  <sheetViews>
    <sheetView zoomScale="20" zoomScaleNormal="20" workbookViewId="0">
      <selection activeCell="T110" sqref="T110"/>
    </sheetView>
  </sheetViews>
  <sheetFormatPr defaultRowHeight="14.4" x14ac:dyDescent="0.3"/>
  <cols>
    <col min="2" max="2" width="7.6640625" customWidth="1"/>
    <col min="4" max="4" width="9.88671875" customWidth="1"/>
    <col min="6" max="6" width="22.88671875" customWidth="1"/>
    <col min="7" max="7" width="12.88671875" customWidth="1"/>
    <col min="8" max="8" width="15.6640625" customWidth="1"/>
    <col min="9" max="9" width="17.109375" customWidth="1"/>
    <col min="10" max="10" width="16.77734375" customWidth="1"/>
    <col min="11" max="11" width="10.21875" customWidth="1"/>
    <col min="12" max="12" width="6.109375" customWidth="1"/>
  </cols>
  <sheetData>
    <row r="1" spans="1:77" s="287" customFormat="1" x14ac:dyDescent="0.3"/>
    <row r="2" spans="1:77" x14ac:dyDescent="0.3">
      <c r="G2" s="389"/>
    </row>
    <row r="4" spans="1:77" s="287" customFormat="1" ht="40.799999999999997" x14ac:dyDescent="0.75">
      <c r="A4" s="29"/>
      <c r="B4" s="54" t="s">
        <v>452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15" thickBot="1" x14ac:dyDescent="0.35"/>
    <row r="6" spans="1:77" ht="15.6" x14ac:dyDescent="0.3">
      <c r="B6" s="2"/>
      <c r="C6" s="3"/>
      <c r="D6" s="3"/>
      <c r="E6" s="3"/>
      <c r="F6" s="3"/>
      <c r="G6" s="3"/>
      <c r="H6" s="3"/>
      <c r="I6" s="3"/>
      <c r="J6" s="3"/>
      <c r="K6" s="368"/>
    </row>
    <row r="7" spans="1:77" ht="15.6" x14ac:dyDescent="0.3">
      <c r="B7" s="739" t="s">
        <v>180</v>
      </c>
      <c r="C7" s="740"/>
      <c r="D7" s="740"/>
      <c r="E7" s="740"/>
      <c r="F7" s="740"/>
      <c r="G7" s="740"/>
      <c r="H7" s="740"/>
      <c r="I7" s="740"/>
      <c r="J7" s="740"/>
      <c r="K7" s="741"/>
    </row>
    <row r="8" spans="1:77" ht="15.6" x14ac:dyDescent="0.3">
      <c r="B8" s="739" t="s">
        <v>452</v>
      </c>
      <c r="C8" s="740"/>
      <c r="D8" s="740"/>
      <c r="E8" s="740"/>
      <c r="F8" s="740"/>
      <c r="G8" s="740"/>
      <c r="H8" s="740"/>
      <c r="I8" s="740"/>
      <c r="J8" s="740"/>
      <c r="K8" s="741"/>
    </row>
    <row r="9" spans="1:77" x14ac:dyDescent="0.3">
      <c r="B9" s="742" t="s">
        <v>453</v>
      </c>
      <c r="C9" s="743"/>
      <c r="D9" s="743"/>
      <c r="E9" s="743"/>
      <c r="F9" s="743"/>
      <c r="G9" s="743"/>
      <c r="H9" s="743"/>
      <c r="I9" s="743"/>
      <c r="J9" s="743"/>
      <c r="K9" s="744"/>
    </row>
    <row r="10" spans="1:77" x14ac:dyDescent="0.3">
      <c r="B10" s="742" t="s">
        <v>454</v>
      </c>
      <c r="C10" s="743"/>
      <c r="D10" s="743"/>
      <c r="E10" s="743"/>
      <c r="F10" s="743"/>
      <c r="G10" s="743"/>
      <c r="H10" s="743"/>
      <c r="I10" s="743"/>
      <c r="J10" s="743"/>
      <c r="K10" s="744"/>
    </row>
    <row r="11" spans="1:77" ht="15.6" x14ac:dyDescent="0.3">
      <c r="B11" s="6"/>
      <c r="C11" s="12"/>
      <c r="D11" s="12"/>
      <c r="E11" s="12"/>
      <c r="F11" s="12"/>
      <c r="G11" s="12"/>
      <c r="H11" s="12"/>
      <c r="I11" s="57" t="s">
        <v>455</v>
      </c>
      <c r="J11" s="150">
        <v>1</v>
      </c>
      <c r="K11" s="33"/>
    </row>
    <row r="12" spans="1:77" ht="15.6" x14ac:dyDescent="0.3">
      <c r="B12" s="6"/>
      <c r="C12" s="369" t="s">
        <v>456</v>
      </c>
      <c r="D12" s="697" t="s">
        <v>457</v>
      </c>
      <c r="E12" s="698"/>
      <c r="F12" s="697" t="s">
        <v>458</v>
      </c>
      <c r="G12" s="699"/>
      <c r="H12" s="370" t="s">
        <v>459</v>
      </c>
      <c r="I12" s="369" t="s">
        <v>460</v>
      </c>
      <c r="J12" s="369" t="s">
        <v>213</v>
      </c>
      <c r="K12" s="33"/>
    </row>
    <row r="13" spans="1:77" ht="15.6" x14ac:dyDescent="0.3">
      <c r="B13" s="6"/>
      <c r="C13" s="216">
        <v>1</v>
      </c>
      <c r="D13" s="371" t="s">
        <v>461</v>
      </c>
      <c r="E13" s="204">
        <v>1</v>
      </c>
      <c r="F13" s="745" t="s">
        <v>116</v>
      </c>
      <c r="G13" s="730"/>
      <c r="H13" s="371" t="s">
        <v>117</v>
      </c>
      <c r="I13" s="371">
        <v>200000</v>
      </c>
      <c r="J13" s="371"/>
      <c r="K13" s="33"/>
    </row>
    <row r="14" spans="1:77" ht="15.6" x14ac:dyDescent="0.3">
      <c r="B14" s="6"/>
      <c r="C14" s="216"/>
      <c r="D14" s="249"/>
      <c r="E14" s="204"/>
      <c r="F14" s="746"/>
      <c r="G14" s="731"/>
      <c r="H14" s="249" t="s">
        <v>462</v>
      </c>
      <c r="I14" s="249"/>
      <c r="J14" s="249"/>
      <c r="K14" s="33"/>
    </row>
    <row r="15" spans="1:77" ht="15.6" x14ac:dyDescent="0.3">
      <c r="B15" s="6"/>
      <c r="C15" s="216"/>
      <c r="D15" s="249"/>
      <c r="E15" s="204"/>
      <c r="F15" s="372"/>
      <c r="G15" s="730" t="s">
        <v>128</v>
      </c>
      <c r="H15" s="371" t="s">
        <v>117</v>
      </c>
      <c r="I15" s="371"/>
      <c r="J15" s="371">
        <v>200000</v>
      </c>
      <c r="K15" s="33"/>
    </row>
    <row r="16" spans="1:77" ht="15.6" x14ac:dyDescent="0.3">
      <c r="B16" s="6"/>
      <c r="C16" s="216"/>
      <c r="D16" s="249"/>
      <c r="E16" s="204"/>
      <c r="F16" s="232"/>
      <c r="G16" s="731"/>
      <c r="H16" s="373">
        <v>40544</v>
      </c>
      <c r="I16" s="249"/>
      <c r="J16" s="249"/>
      <c r="K16" s="33"/>
    </row>
    <row r="17" spans="1:77" ht="15.6" x14ac:dyDescent="0.3">
      <c r="B17" s="6"/>
      <c r="C17" s="216"/>
      <c r="D17" s="249"/>
      <c r="E17" s="204"/>
      <c r="F17" s="732" t="s">
        <v>463</v>
      </c>
      <c r="G17" s="733"/>
      <c r="H17" s="371"/>
      <c r="I17" s="371"/>
      <c r="J17" s="371"/>
      <c r="K17" s="33"/>
    </row>
    <row r="18" spans="1:77" ht="15.6" x14ac:dyDescent="0.3">
      <c r="B18" s="6"/>
      <c r="C18" s="216"/>
      <c r="D18" s="249"/>
      <c r="E18" s="204"/>
      <c r="F18" s="734"/>
      <c r="G18" s="735"/>
      <c r="H18" s="249"/>
      <c r="I18" s="249"/>
      <c r="J18" s="249"/>
      <c r="K18" s="33"/>
    </row>
    <row r="19" spans="1:77" ht="15.6" x14ac:dyDescent="0.3">
      <c r="B19" s="6"/>
      <c r="C19" s="216"/>
      <c r="D19" s="249"/>
      <c r="E19" s="216"/>
      <c r="F19" s="203"/>
      <c r="G19" s="189"/>
      <c r="H19" s="189"/>
      <c r="I19" s="216"/>
      <c r="J19" s="216"/>
      <c r="K19" s="33"/>
    </row>
    <row r="20" spans="1:77" ht="15.6" x14ac:dyDescent="0.3">
      <c r="B20" s="6"/>
      <c r="C20" s="216"/>
      <c r="D20" s="249"/>
      <c r="E20" s="216"/>
      <c r="F20" s="203"/>
      <c r="G20" s="146"/>
      <c r="H20" s="189"/>
      <c r="I20" s="216"/>
      <c r="J20" s="216"/>
      <c r="K20" s="33"/>
    </row>
    <row r="21" spans="1:77" ht="15.6" x14ac:dyDescent="0.3">
      <c r="B21" s="6"/>
      <c r="C21" s="216"/>
      <c r="D21" s="250"/>
      <c r="E21" s="216"/>
      <c r="F21" s="203"/>
      <c r="G21" s="189"/>
      <c r="H21" s="189"/>
      <c r="I21" s="216"/>
      <c r="J21" s="216"/>
      <c r="K21" s="33"/>
    </row>
    <row r="22" spans="1:77" ht="15.6" x14ac:dyDescent="0.3">
      <c r="B22" s="6"/>
      <c r="C22" s="736" t="s">
        <v>464</v>
      </c>
      <c r="D22" s="737"/>
      <c r="E22" s="737"/>
      <c r="F22" s="737"/>
      <c r="G22" s="737"/>
      <c r="H22" s="738"/>
      <c r="I22" s="374">
        <f>SUM(I13:I21)</f>
        <v>200000</v>
      </c>
      <c r="J22" s="374">
        <f>SUM(J13:J21)</f>
        <v>200000</v>
      </c>
      <c r="K22" s="33"/>
    </row>
    <row r="23" spans="1:77" ht="16.2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74"/>
    </row>
    <row r="26" spans="1:77" s="287" customFormat="1" ht="40.799999999999997" x14ac:dyDescent="0.75">
      <c r="A26" s="29"/>
      <c r="B26" s="54" t="s">
        <v>465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</row>
    <row r="27" spans="1:77" ht="15" thickBot="1" x14ac:dyDescent="0.35"/>
    <row r="28" spans="1:77" ht="15.6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68"/>
    </row>
    <row r="29" spans="1:77" ht="17.399999999999999" x14ac:dyDescent="0.3">
      <c r="B29" s="468" t="s">
        <v>180</v>
      </c>
      <c r="C29" s="469"/>
      <c r="D29" s="469"/>
      <c r="E29" s="469"/>
      <c r="F29" s="469"/>
      <c r="G29" s="469"/>
      <c r="H29" s="469"/>
      <c r="I29" s="469"/>
      <c r="J29" s="469"/>
      <c r="K29" s="469"/>
      <c r="L29" s="470"/>
    </row>
    <row r="30" spans="1:77" ht="15.6" x14ac:dyDescent="0.3">
      <c r="B30" s="739" t="s">
        <v>465</v>
      </c>
      <c r="C30" s="740"/>
      <c r="D30" s="740"/>
      <c r="E30" s="740"/>
      <c r="F30" s="740"/>
      <c r="G30" s="740"/>
      <c r="H30" s="740"/>
      <c r="I30" s="740"/>
      <c r="J30" s="740"/>
      <c r="K30" s="740"/>
      <c r="L30" s="741"/>
    </row>
    <row r="31" spans="1:77" ht="15.6" x14ac:dyDescent="0.3">
      <c r="B31" s="739" t="s">
        <v>466</v>
      </c>
      <c r="C31" s="740"/>
      <c r="D31" s="740"/>
      <c r="E31" s="740"/>
      <c r="F31" s="740"/>
      <c r="G31" s="740"/>
      <c r="H31" s="740"/>
      <c r="I31" s="740"/>
      <c r="J31" s="740"/>
      <c r="K31" s="740"/>
      <c r="L31" s="741"/>
    </row>
    <row r="32" spans="1:77" ht="15.6" x14ac:dyDescent="0.3">
      <c r="B32" s="377"/>
      <c r="C32" s="378" t="s">
        <v>467</v>
      </c>
      <c r="D32" s="257"/>
      <c r="E32" s="378">
        <v>101</v>
      </c>
      <c r="F32" s="257"/>
      <c r="G32" s="257"/>
      <c r="H32" s="257"/>
      <c r="I32" s="257"/>
      <c r="J32" s="257"/>
      <c r="K32" s="257"/>
      <c r="L32" s="379"/>
    </row>
    <row r="33" spans="2:12" ht="15.6" x14ac:dyDescent="0.3">
      <c r="B33" s="377"/>
      <c r="C33" s="378" t="s">
        <v>468</v>
      </c>
      <c r="D33" s="257"/>
      <c r="E33" s="378" t="s">
        <v>469</v>
      </c>
      <c r="F33" s="257"/>
      <c r="G33" s="257"/>
      <c r="H33" s="257"/>
      <c r="I33" s="257"/>
      <c r="J33" s="257"/>
      <c r="K33" s="257"/>
      <c r="L33" s="379"/>
    </row>
    <row r="34" spans="2:12" ht="15.6" x14ac:dyDescent="0.3">
      <c r="B34" s="6"/>
      <c r="C34" s="57"/>
      <c r="D34" s="57"/>
      <c r="E34" s="57"/>
      <c r="F34" s="57"/>
      <c r="G34" s="57"/>
      <c r="H34" s="57"/>
      <c r="I34" s="287"/>
      <c r="J34" s="57" t="s">
        <v>455</v>
      </c>
      <c r="K34" s="378">
        <v>1</v>
      </c>
      <c r="L34" s="33"/>
    </row>
    <row r="35" spans="2:12" ht="15.6" x14ac:dyDescent="0.3">
      <c r="B35" s="6"/>
      <c r="C35" s="693" t="s">
        <v>456</v>
      </c>
      <c r="D35" s="747" t="s">
        <v>457</v>
      </c>
      <c r="E35" s="748"/>
      <c r="F35" s="693" t="s">
        <v>458</v>
      </c>
      <c r="G35" s="693" t="s">
        <v>459</v>
      </c>
      <c r="H35" s="693" t="s">
        <v>460</v>
      </c>
      <c r="I35" s="693" t="s">
        <v>213</v>
      </c>
      <c r="J35" s="697" t="s">
        <v>464</v>
      </c>
      <c r="K35" s="699"/>
      <c r="L35" s="33"/>
    </row>
    <row r="36" spans="2:12" ht="15.6" x14ac:dyDescent="0.3">
      <c r="B36" s="6"/>
      <c r="C36" s="695"/>
      <c r="D36" s="749"/>
      <c r="E36" s="750"/>
      <c r="F36" s="695"/>
      <c r="G36" s="695"/>
      <c r="H36" s="695"/>
      <c r="I36" s="695"/>
      <c r="J36" s="345" t="s">
        <v>460</v>
      </c>
      <c r="K36" s="345" t="s">
        <v>213</v>
      </c>
      <c r="L36" s="33"/>
    </row>
    <row r="37" spans="2:12" ht="15.6" x14ac:dyDescent="0.3">
      <c r="B37" s="6"/>
      <c r="C37" s="216">
        <v>1</v>
      </c>
      <c r="D37" s="371" t="s">
        <v>461</v>
      </c>
      <c r="E37" s="204">
        <v>1</v>
      </c>
      <c r="F37" s="203" t="s">
        <v>116</v>
      </c>
      <c r="G37" s="217" t="s">
        <v>59</v>
      </c>
      <c r="H37" s="216"/>
      <c r="I37" s="216"/>
      <c r="J37" s="216">
        <v>5000000</v>
      </c>
      <c r="K37" s="216"/>
      <c r="L37" s="33"/>
    </row>
    <row r="38" spans="2:12" ht="15.6" x14ac:dyDescent="0.3">
      <c r="B38" s="6"/>
      <c r="C38" s="216"/>
      <c r="D38" s="249"/>
      <c r="E38" s="204">
        <v>2</v>
      </c>
      <c r="F38" s="232" t="s">
        <v>114</v>
      </c>
      <c r="G38" s="216" t="s">
        <v>470</v>
      </c>
      <c r="H38" s="216">
        <v>2000000</v>
      </c>
      <c r="I38" s="216"/>
      <c r="J38" s="216">
        <v>7000000</v>
      </c>
      <c r="K38" s="216"/>
      <c r="L38" s="33"/>
    </row>
    <row r="39" spans="2:12" ht="15.6" x14ac:dyDescent="0.3">
      <c r="B39" s="6"/>
      <c r="C39" s="216"/>
      <c r="D39" s="249"/>
      <c r="E39" s="204"/>
      <c r="F39" s="203"/>
      <c r="G39" s="216"/>
      <c r="H39" s="216"/>
      <c r="I39" s="216"/>
      <c r="J39" s="216"/>
      <c r="K39" s="216"/>
      <c r="L39" s="33"/>
    </row>
    <row r="40" spans="2:12" ht="15.6" x14ac:dyDescent="0.3">
      <c r="B40" s="6"/>
      <c r="C40" s="216"/>
      <c r="D40" s="249"/>
      <c r="E40" s="204"/>
      <c r="F40" s="203"/>
      <c r="G40" s="216"/>
      <c r="H40" s="216"/>
      <c r="I40" s="216"/>
      <c r="J40" s="216"/>
      <c r="K40" s="216"/>
      <c r="L40" s="33"/>
    </row>
    <row r="41" spans="2:12" ht="15.6" x14ac:dyDescent="0.3">
      <c r="B41" s="6"/>
      <c r="C41" s="216"/>
      <c r="D41" s="249"/>
      <c r="E41" s="216"/>
      <c r="F41" s="203"/>
      <c r="G41" s="216"/>
      <c r="H41" s="216"/>
      <c r="I41" s="216"/>
      <c r="J41" s="216"/>
      <c r="K41" s="216"/>
      <c r="L41" s="33"/>
    </row>
    <row r="42" spans="2:12" ht="15.6" x14ac:dyDescent="0.3">
      <c r="B42" s="6"/>
      <c r="C42" s="216"/>
      <c r="D42" s="249"/>
      <c r="E42" s="216"/>
      <c r="F42" s="203"/>
      <c r="G42" s="216"/>
      <c r="H42" s="216"/>
      <c r="I42" s="216"/>
      <c r="J42" s="216"/>
      <c r="K42" s="216"/>
      <c r="L42" s="33"/>
    </row>
    <row r="43" spans="2:12" ht="15.6" x14ac:dyDescent="0.3">
      <c r="B43" s="6"/>
      <c r="C43" s="216"/>
      <c r="D43" s="249"/>
      <c r="E43" s="216"/>
      <c r="F43" s="203"/>
      <c r="G43" s="216"/>
      <c r="H43" s="216"/>
      <c r="I43" s="216"/>
      <c r="J43" s="216"/>
      <c r="K43" s="216"/>
      <c r="L43" s="33"/>
    </row>
    <row r="44" spans="2:12" ht="15.6" x14ac:dyDescent="0.3">
      <c r="B44" s="6"/>
      <c r="C44" s="216"/>
      <c r="D44" s="250"/>
      <c r="E44" s="216"/>
      <c r="F44" s="203"/>
      <c r="G44" s="216"/>
      <c r="H44" s="216"/>
      <c r="I44" s="216"/>
      <c r="J44" s="216"/>
      <c r="K44" s="216"/>
      <c r="L44" s="33"/>
    </row>
    <row r="45" spans="2:12" ht="15.6" x14ac:dyDescent="0.3">
      <c r="B45" s="6"/>
      <c r="C45" s="736" t="s">
        <v>464</v>
      </c>
      <c r="D45" s="737"/>
      <c r="E45" s="737"/>
      <c r="F45" s="737"/>
      <c r="G45" s="738"/>
      <c r="H45" s="374">
        <f>SUM(H37:H44)</f>
        <v>2000000</v>
      </c>
      <c r="I45" s="374"/>
      <c r="J45" s="374">
        <f>J38</f>
        <v>7000000</v>
      </c>
      <c r="K45" s="294"/>
      <c r="L45" s="33"/>
    </row>
    <row r="46" spans="2:12" ht="15.6" x14ac:dyDescent="0.3"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33"/>
    </row>
    <row r="47" spans="2:12" ht="16.2" thickBot="1" x14ac:dyDescent="0.35">
      <c r="B47" s="8"/>
      <c r="C47" s="9"/>
      <c r="D47" s="9"/>
      <c r="E47" s="9"/>
      <c r="F47" s="9"/>
      <c r="G47" s="9"/>
      <c r="H47" s="9"/>
      <c r="I47" s="9"/>
      <c r="J47" s="9"/>
      <c r="K47" s="9"/>
      <c r="L47" s="74"/>
    </row>
    <row r="50" spans="1:77" s="287" customFormat="1" ht="40.799999999999997" x14ac:dyDescent="0.75">
      <c r="A50" s="29"/>
      <c r="B50" s="54" t="s">
        <v>471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 spans="1:77" ht="15" thickBot="1" x14ac:dyDescent="0.35"/>
    <row r="52" spans="1:77" ht="15.6" x14ac:dyDescent="0.3">
      <c r="B52" s="2"/>
      <c r="C52" s="3"/>
      <c r="D52" s="3"/>
      <c r="E52" s="3"/>
      <c r="F52" s="3"/>
      <c r="G52" s="3"/>
      <c r="H52" s="3"/>
      <c r="I52" s="3"/>
      <c r="J52" s="3"/>
      <c r="K52" s="3"/>
      <c r="L52" s="368"/>
    </row>
    <row r="53" spans="1:77" ht="17.399999999999999" x14ac:dyDescent="0.3">
      <c r="B53" s="468" t="s">
        <v>180</v>
      </c>
      <c r="C53" s="469"/>
      <c r="D53" s="469"/>
      <c r="E53" s="469"/>
      <c r="F53" s="469"/>
      <c r="G53" s="469"/>
      <c r="H53" s="469"/>
      <c r="I53" s="469"/>
      <c r="J53" s="469"/>
      <c r="K53" s="469"/>
      <c r="L53" s="470"/>
    </row>
    <row r="54" spans="1:77" ht="15.6" x14ac:dyDescent="0.3">
      <c r="B54" s="739" t="s">
        <v>471</v>
      </c>
      <c r="C54" s="740"/>
      <c r="D54" s="740"/>
      <c r="E54" s="740"/>
      <c r="F54" s="740"/>
      <c r="G54" s="740"/>
      <c r="H54" s="740"/>
      <c r="I54" s="740"/>
      <c r="J54" s="740"/>
      <c r="K54" s="740"/>
      <c r="L54" s="741"/>
    </row>
    <row r="55" spans="1:77" ht="15.6" x14ac:dyDescent="0.3">
      <c r="B55" s="739" t="s">
        <v>466</v>
      </c>
      <c r="C55" s="740"/>
      <c r="D55" s="740"/>
      <c r="E55" s="740"/>
      <c r="F55" s="740"/>
      <c r="G55" s="740"/>
      <c r="H55" s="740"/>
      <c r="I55" s="740"/>
      <c r="J55" s="740"/>
      <c r="K55" s="740"/>
      <c r="L55" s="741"/>
    </row>
    <row r="56" spans="1:77" ht="15.6" x14ac:dyDescent="0.3">
      <c r="B56" s="6"/>
      <c r="C56" s="57"/>
      <c r="D56" s="57"/>
      <c r="E56" s="57"/>
      <c r="F56" s="57"/>
      <c r="G56" s="57"/>
      <c r="H56" s="57"/>
      <c r="I56" s="57" t="s">
        <v>455</v>
      </c>
      <c r="J56" s="57">
        <v>1</v>
      </c>
      <c r="K56" s="57"/>
      <c r="L56" s="33"/>
    </row>
    <row r="57" spans="1:77" ht="15.6" x14ac:dyDescent="0.3">
      <c r="B57" s="6"/>
      <c r="C57" s="693" t="s">
        <v>456</v>
      </c>
      <c r="D57" s="747" t="s">
        <v>457</v>
      </c>
      <c r="E57" s="748"/>
      <c r="F57" s="693" t="s">
        <v>458</v>
      </c>
      <c r="G57" s="693" t="s">
        <v>459</v>
      </c>
      <c r="H57" s="693" t="s">
        <v>460</v>
      </c>
      <c r="I57" s="693" t="s">
        <v>213</v>
      </c>
      <c r="J57" s="697" t="s">
        <v>464</v>
      </c>
      <c r="K57" s="699"/>
      <c r="L57" s="33"/>
    </row>
    <row r="58" spans="1:77" ht="15.6" x14ac:dyDescent="0.3">
      <c r="B58" s="6"/>
      <c r="C58" s="695"/>
      <c r="D58" s="749"/>
      <c r="E58" s="750"/>
      <c r="F58" s="695"/>
      <c r="G58" s="695"/>
      <c r="H58" s="695"/>
      <c r="I58" s="695"/>
      <c r="J58" s="345" t="s">
        <v>460</v>
      </c>
      <c r="K58" s="345" t="s">
        <v>213</v>
      </c>
      <c r="L58" s="33"/>
    </row>
    <row r="59" spans="1:77" ht="15.6" x14ac:dyDescent="0.3">
      <c r="B59" s="6"/>
      <c r="C59" s="216">
        <v>1</v>
      </c>
      <c r="D59" s="371" t="s">
        <v>461</v>
      </c>
      <c r="E59" s="204">
        <v>1</v>
      </c>
      <c r="F59" s="203" t="s">
        <v>472</v>
      </c>
      <c r="G59" s="216" t="s">
        <v>473</v>
      </c>
      <c r="H59" s="216">
        <v>800000</v>
      </c>
      <c r="I59" s="216"/>
      <c r="J59" s="216">
        <f>H59</f>
        <v>800000</v>
      </c>
      <c r="K59" s="311"/>
      <c r="L59" s="33"/>
    </row>
    <row r="60" spans="1:77" ht="15.6" x14ac:dyDescent="0.3">
      <c r="B60" s="6"/>
      <c r="C60" s="216"/>
      <c r="D60" s="249"/>
      <c r="E60" s="204">
        <v>2</v>
      </c>
      <c r="F60" s="232" t="s">
        <v>474</v>
      </c>
      <c r="G60" s="216" t="s">
        <v>475</v>
      </c>
      <c r="H60" s="216"/>
      <c r="I60" s="216">
        <v>400000</v>
      </c>
      <c r="J60" s="216">
        <f>J59-I60</f>
        <v>400000</v>
      </c>
      <c r="K60" s="311"/>
      <c r="L60" s="33"/>
    </row>
    <row r="61" spans="1:77" ht="15.6" x14ac:dyDescent="0.3">
      <c r="B61" s="6"/>
      <c r="C61" s="216"/>
      <c r="D61" s="249"/>
      <c r="E61" s="204">
        <v>3</v>
      </c>
      <c r="F61" s="203" t="s">
        <v>476</v>
      </c>
      <c r="G61" s="216" t="s">
        <v>477</v>
      </c>
      <c r="H61" s="216">
        <v>400000</v>
      </c>
      <c r="I61" s="216"/>
      <c r="J61" s="216">
        <f>J60+H61</f>
        <v>800000</v>
      </c>
      <c r="K61" s="311"/>
      <c r="L61" s="33"/>
    </row>
    <row r="62" spans="1:77" ht="15.6" x14ac:dyDescent="0.3">
      <c r="B62" s="6"/>
      <c r="C62" s="216"/>
      <c r="D62" s="249"/>
      <c r="E62" s="204">
        <v>4</v>
      </c>
      <c r="F62" s="203" t="s">
        <v>478</v>
      </c>
      <c r="G62" s="216" t="s">
        <v>479</v>
      </c>
      <c r="H62" s="216">
        <v>5000000</v>
      </c>
      <c r="I62" s="216"/>
      <c r="J62" s="216">
        <f>J61+H62</f>
        <v>5800000</v>
      </c>
      <c r="K62" s="311"/>
      <c r="L62" s="33"/>
    </row>
    <row r="63" spans="1:77" ht="15.6" x14ac:dyDescent="0.3">
      <c r="B63" s="6"/>
      <c r="C63" s="216"/>
      <c r="D63" s="249"/>
      <c r="E63" s="204">
        <v>5</v>
      </c>
      <c r="F63" s="203" t="s">
        <v>480</v>
      </c>
      <c r="G63" s="216" t="s">
        <v>481</v>
      </c>
      <c r="H63" s="216"/>
      <c r="I63" s="216">
        <v>2500000</v>
      </c>
      <c r="J63" s="216">
        <f>J62-I63</f>
        <v>3300000</v>
      </c>
      <c r="K63" s="311"/>
      <c r="L63" s="33"/>
    </row>
    <row r="64" spans="1:77" ht="15.6" x14ac:dyDescent="0.3">
      <c r="B64" s="6"/>
      <c r="C64" s="216"/>
      <c r="D64" s="249"/>
      <c r="E64" s="204">
        <v>6</v>
      </c>
      <c r="F64" s="203" t="s">
        <v>482</v>
      </c>
      <c r="G64" s="216" t="s">
        <v>483</v>
      </c>
      <c r="H64" s="216">
        <v>1000000</v>
      </c>
      <c r="I64" s="216"/>
      <c r="J64" s="216">
        <f>J63+H64</f>
        <v>4300000</v>
      </c>
      <c r="K64" s="311"/>
      <c r="L64" s="33"/>
    </row>
    <row r="65" spans="1:77" ht="15.6" x14ac:dyDescent="0.3">
      <c r="B65" s="6"/>
      <c r="C65" s="216"/>
      <c r="D65" s="249"/>
      <c r="E65" s="204">
        <v>7</v>
      </c>
      <c r="F65" s="203" t="s">
        <v>484</v>
      </c>
      <c r="G65" s="216" t="s">
        <v>485</v>
      </c>
      <c r="H65" s="216"/>
      <c r="I65" s="216">
        <v>200000</v>
      </c>
      <c r="J65" s="216">
        <f>J64-I65</f>
        <v>4100000</v>
      </c>
      <c r="K65" s="311"/>
      <c r="L65" s="33"/>
    </row>
    <row r="66" spans="1:77" ht="15.6" x14ac:dyDescent="0.3">
      <c r="B66" s="6"/>
      <c r="C66" s="216"/>
      <c r="D66" s="250"/>
      <c r="E66" s="204">
        <v>8</v>
      </c>
      <c r="F66" s="203" t="s">
        <v>486</v>
      </c>
      <c r="G66" s="216" t="s">
        <v>487</v>
      </c>
      <c r="H66" s="216">
        <v>528500</v>
      </c>
      <c r="I66" s="216"/>
      <c r="J66" s="216">
        <f>J65+H66</f>
        <v>4628500</v>
      </c>
      <c r="K66" s="311"/>
      <c r="L66" s="33"/>
    </row>
    <row r="67" spans="1:77" ht="15.6" x14ac:dyDescent="0.3">
      <c r="B67" s="6"/>
      <c r="C67" s="216"/>
      <c r="D67" s="216"/>
      <c r="E67" s="216"/>
      <c r="F67" s="216"/>
      <c r="G67" s="216"/>
      <c r="H67" s="216"/>
      <c r="I67" s="216"/>
      <c r="J67" s="216"/>
      <c r="K67" s="311"/>
      <c r="L67" s="33"/>
    </row>
    <row r="68" spans="1:77" ht="15.6" x14ac:dyDescent="0.3">
      <c r="B68" s="6"/>
      <c r="C68" s="736" t="s">
        <v>464</v>
      </c>
      <c r="D68" s="737"/>
      <c r="E68" s="737"/>
      <c r="F68" s="737"/>
      <c r="G68" s="738"/>
      <c r="H68" s="374">
        <f>SUM(H59:H67)</f>
        <v>7728500</v>
      </c>
      <c r="I68" s="374">
        <f>SUM(I59:I67)</f>
        <v>3100000</v>
      </c>
      <c r="J68" s="374">
        <f>J66</f>
        <v>4628500</v>
      </c>
      <c r="K68" s="397"/>
      <c r="L68" s="33"/>
    </row>
    <row r="69" spans="1:77" ht="15.6" x14ac:dyDescent="0.3">
      <c r="B69" s="6"/>
      <c r="C69" s="12"/>
      <c r="D69" s="12"/>
      <c r="E69" s="12"/>
      <c r="F69" s="12"/>
      <c r="G69" s="12"/>
      <c r="H69" s="12"/>
      <c r="I69" s="12"/>
      <c r="J69" s="12"/>
      <c r="K69" s="12"/>
      <c r="L69" s="33"/>
    </row>
    <row r="70" spans="1:77" ht="16.2" thickBot="1" x14ac:dyDescent="0.35">
      <c r="B70" s="8"/>
      <c r="C70" s="9"/>
      <c r="D70" s="9"/>
      <c r="E70" s="9"/>
      <c r="F70" s="9"/>
      <c r="G70" s="9"/>
      <c r="H70" s="9"/>
      <c r="I70" s="9"/>
      <c r="J70" s="9"/>
      <c r="K70" s="9"/>
      <c r="L70" s="74"/>
    </row>
    <row r="73" spans="1:77" s="287" customFormat="1" ht="40.799999999999997" x14ac:dyDescent="0.75">
      <c r="A73" s="29"/>
      <c r="B73" s="54" t="s">
        <v>488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 spans="1:77" ht="15" thickBot="1" x14ac:dyDescent="0.35"/>
    <row r="75" spans="1:77" ht="15.6" x14ac:dyDescent="0.3">
      <c r="B75" s="2"/>
      <c r="C75" s="3"/>
      <c r="D75" s="3"/>
      <c r="E75" s="3"/>
      <c r="F75" s="3"/>
      <c r="G75" s="3"/>
      <c r="H75" s="3"/>
      <c r="I75" s="3"/>
      <c r="J75" s="3"/>
      <c r="K75" s="3"/>
      <c r="L75" s="368"/>
    </row>
    <row r="76" spans="1:77" ht="17.399999999999999" x14ac:dyDescent="0.3">
      <c r="B76" s="468" t="s">
        <v>180</v>
      </c>
      <c r="C76" s="469"/>
      <c r="D76" s="469"/>
      <c r="E76" s="469"/>
      <c r="F76" s="469"/>
      <c r="G76" s="469"/>
      <c r="H76" s="469"/>
      <c r="I76" s="469"/>
      <c r="J76" s="469"/>
      <c r="K76" s="469"/>
      <c r="L76" s="470"/>
    </row>
    <row r="77" spans="1:77" ht="15.6" x14ac:dyDescent="0.3">
      <c r="B77" s="739" t="s">
        <v>488</v>
      </c>
      <c r="C77" s="740"/>
      <c r="D77" s="740"/>
      <c r="E77" s="740"/>
      <c r="F77" s="740"/>
      <c r="G77" s="740"/>
      <c r="H77" s="740"/>
      <c r="I77" s="740"/>
      <c r="J77" s="740"/>
      <c r="K77" s="740"/>
      <c r="L77" s="741"/>
    </row>
    <row r="78" spans="1:77" ht="15.6" x14ac:dyDescent="0.3">
      <c r="B78" s="739" t="s">
        <v>466</v>
      </c>
      <c r="C78" s="740"/>
      <c r="D78" s="740"/>
      <c r="E78" s="740"/>
      <c r="F78" s="740"/>
      <c r="G78" s="740"/>
      <c r="H78" s="740"/>
      <c r="I78" s="740"/>
      <c r="J78" s="740"/>
      <c r="K78" s="740"/>
      <c r="L78" s="741"/>
    </row>
    <row r="79" spans="1:77" ht="15.6" x14ac:dyDescent="0.3">
      <c r="B79" s="377"/>
      <c r="C79" s="378" t="s">
        <v>467</v>
      </c>
      <c r="D79" s="257"/>
      <c r="E79" s="378">
        <v>101</v>
      </c>
      <c r="F79" s="257"/>
      <c r="G79" s="257"/>
      <c r="H79" s="257"/>
      <c r="I79" s="257"/>
      <c r="J79" s="257"/>
      <c r="K79" s="257"/>
      <c r="L79" s="379"/>
    </row>
    <row r="80" spans="1:77" ht="15.6" x14ac:dyDescent="0.3">
      <c r="B80" s="377"/>
      <c r="C80" s="378" t="s">
        <v>468</v>
      </c>
      <c r="D80" s="257"/>
      <c r="E80" s="378" t="s">
        <v>469</v>
      </c>
      <c r="F80" s="257"/>
      <c r="G80" s="257"/>
      <c r="H80" s="257"/>
      <c r="I80" s="257"/>
      <c r="J80" s="257"/>
      <c r="K80" s="257"/>
      <c r="L80" s="379"/>
    </row>
    <row r="81" spans="2:12" ht="15.6" x14ac:dyDescent="0.3">
      <c r="B81" s="6"/>
      <c r="C81" s="57"/>
      <c r="D81" s="57"/>
      <c r="E81" s="57"/>
      <c r="F81" s="57"/>
      <c r="G81" s="57"/>
      <c r="H81" s="57"/>
      <c r="I81" s="57" t="s">
        <v>455</v>
      </c>
      <c r="J81" s="57">
        <v>1</v>
      </c>
      <c r="K81" s="57"/>
      <c r="L81" s="33"/>
    </row>
    <row r="82" spans="2:12" ht="15.6" x14ac:dyDescent="0.3">
      <c r="B82" s="6"/>
      <c r="C82" s="693" t="s">
        <v>456</v>
      </c>
      <c r="D82" s="747" t="s">
        <v>457</v>
      </c>
      <c r="E82" s="748"/>
      <c r="F82" s="693" t="s">
        <v>458</v>
      </c>
      <c r="G82" s="693" t="s">
        <v>459</v>
      </c>
      <c r="H82" s="693" t="s">
        <v>460</v>
      </c>
      <c r="I82" s="693" t="s">
        <v>213</v>
      </c>
      <c r="J82" s="697" t="s">
        <v>464</v>
      </c>
      <c r="K82" s="699"/>
      <c r="L82" s="33"/>
    </row>
    <row r="83" spans="2:12" ht="15.6" x14ac:dyDescent="0.3">
      <c r="B83" s="6"/>
      <c r="C83" s="695"/>
      <c r="D83" s="749"/>
      <c r="E83" s="750"/>
      <c r="F83" s="695"/>
      <c r="G83" s="695"/>
      <c r="H83" s="695"/>
      <c r="I83" s="695"/>
      <c r="J83" s="345" t="s">
        <v>460</v>
      </c>
      <c r="K83" s="345" t="s">
        <v>213</v>
      </c>
      <c r="L83" s="33"/>
    </row>
    <row r="84" spans="2:12" ht="15.6" x14ac:dyDescent="0.3">
      <c r="B84" s="6"/>
      <c r="C84" s="216">
        <v>1</v>
      </c>
      <c r="D84" s="371" t="s">
        <v>461</v>
      </c>
      <c r="E84" s="204">
        <v>1</v>
      </c>
      <c r="F84" s="203" t="s">
        <v>489</v>
      </c>
      <c r="G84" s="216" t="s">
        <v>490</v>
      </c>
      <c r="H84" s="216">
        <v>25000000</v>
      </c>
      <c r="I84" s="216"/>
      <c r="J84" s="216">
        <f>H84</f>
        <v>25000000</v>
      </c>
      <c r="K84" s="216"/>
      <c r="L84" s="33"/>
    </row>
    <row r="85" spans="2:12" ht="15.6" x14ac:dyDescent="0.3">
      <c r="B85" s="6"/>
      <c r="C85" s="216"/>
      <c r="D85" s="249"/>
      <c r="E85" s="204">
        <v>2</v>
      </c>
      <c r="F85" s="232" t="s">
        <v>491</v>
      </c>
      <c r="G85" s="216" t="s">
        <v>492</v>
      </c>
      <c r="H85" s="216">
        <v>2000000</v>
      </c>
      <c r="I85" s="216"/>
      <c r="J85" s="216">
        <f>J84+H85</f>
        <v>27000000</v>
      </c>
      <c r="K85" s="216"/>
      <c r="L85" s="33"/>
    </row>
    <row r="86" spans="2:12" ht="15.6" x14ac:dyDescent="0.3">
      <c r="B86" s="6"/>
      <c r="C86" s="216"/>
      <c r="D86" s="249"/>
      <c r="E86" s="204">
        <v>3</v>
      </c>
      <c r="F86" s="203" t="s">
        <v>489</v>
      </c>
      <c r="G86" s="216" t="s">
        <v>493</v>
      </c>
      <c r="H86" s="216"/>
      <c r="I86" s="216">
        <v>15000000</v>
      </c>
      <c r="J86" s="216">
        <f>J85-I86</f>
        <v>12000000</v>
      </c>
      <c r="K86" s="216"/>
      <c r="L86" s="33"/>
    </row>
    <row r="87" spans="2:12" ht="15.6" x14ac:dyDescent="0.3">
      <c r="B87" s="6"/>
      <c r="C87" s="216"/>
      <c r="D87" s="249"/>
      <c r="E87" s="204">
        <v>4</v>
      </c>
      <c r="F87" s="203" t="s">
        <v>494</v>
      </c>
      <c r="G87" s="216" t="s">
        <v>495</v>
      </c>
      <c r="H87" s="216">
        <v>5000000</v>
      </c>
      <c r="I87" s="216"/>
      <c r="J87" s="216">
        <f>J86+H87</f>
        <v>17000000</v>
      </c>
      <c r="K87" s="216"/>
      <c r="L87" s="33"/>
    </row>
    <row r="88" spans="2:12" ht="15.6" x14ac:dyDescent="0.3">
      <c r="B88" s="6"/>
      <c r="C88" s="216"/>
      <c r="D88" s="249"/>
      <c r="E88" s="204">
        <v>5</v>
      </c>
      <c r="F88" s="203" t="s">
        <v>496</v>
      </c>
      <c r="G88" s="216" t="s">
        <v>497</v>
      </c>
      <c r="H88" s="216"/>
      <c r="I88" s="216">
        <v>2500000</v>
      </c>
      <c r="J88" s="216">
        <f>J87-I88</f>
        <v>14500000</v>
      </c>
      <c r="K88" s="216"/>
      <c r="L88" s="33"/>
    </row>
    <row r="89" spans="2:12" ht="15.6" x14ac:dyDescent="0.3">
      <c r="B89" s="6"/>
      <c r="C89" s="216"/>
      <c r="D89" s="249"/>
      <c r="E89" s="204">
        <v>6</v>
      </c>
      <c r="F89" s="203" t="s">
        <v>491</v>
      </c>
      <c r="G89" s="216" t="s">
        <v>498</v>
      </c>
      <c r="H89" s="216"/>
      <c r="I89" s="216">
        <v>500000</v>
      </c>
      <c r="J89" s="216">
        <f>J88-I89</f>
        <v>14000000</v>
      </c>
      <c r="K89" s="216"/>
      <c r="L89" s="33"/>
    </row>
    <row r="90" spans="2:12" ht="15.6" x14ac:dyDescent="0.3">
      <c r="B90" s="6"/>
      <c r="C90" s="216"/>
      <c r="D90" s="249"/>
      <c r="E90" s="204">
        <v>7</v>
      </c>
      <c r="F90" s="203" t="s">
        <v>496</v>
      </c>
      <c r="G90" s="216" t="s">
        <v>499</v>
      </c>
      <c r="H90" s="216"/>
      <c r="I90" s="216">
        <v>2500000</v>
      </c>
      <c r="J90" s="216">
        <f>J89-I90</f>
        <v>11500000</v>
      </c>
      <c r="K90" s="216"/>
      <c r="L90" s="33"/>
    </row>
    <row r="91" spans="2:12" ht="15.6" x14ac:dyDescent="0.3">
      <c r="B91" s="6"/>
      <c r="C91" s="216"/>
      <c r="D91" s="250"/>
      <c r="E91" s="216"/>
      <c r="F91" s="203"/>
      <c r="G91" s="216"/>
      <c r="H91" s="216"/>
      <c r="I91" s="216"/>
      <c r="J91" s="216"/>
      <c r="K91" s="216"/>
      <c r="L91" s="33"/>
    </row>
    <row r="92" spans="2:12" ht="15.6" x14ac:dyDescent="0.3">
      <c r="B92" s="6"/>
      <c r="C92" s="736" t="s">
        <v>464</v>
      </c>
      <c r="D92" s="737"/>
      <c r="E92" s="737"/>
      <c r="F92" s="737"/>
      <c r="G92" s="738"/>
      <c r="H92" s="374">
        <f>SUM(H84:H91)</f>
        <v>32000000</v>
      </c>
      <c r="I92" s="374">
        <f>SUM(I84:I91)</f>
        <v>20500000</v>
      </c>
      <c r="J92" s="374">
        <f>J90</f>
        <v>11500000</v>
      </c>
      <c r="K92" s="311"/>
      <c r="L92" s="33"/>
    </row>
    <row r="93" spans="2:12" ht="15.6" x14ac:dyDescent="0.3">
      <c r="B93" s="6"/>
      <c r="C93" s="12"/>
      <c r="D93" s="12"/>
      <c r="E93" s="12"/>
      <c r="F93" s="12"/>
      <c r="G93" s="12"/>
      <c r="H93" s="12"/>
      <c r="I93" s="12"/>
      <c r="J93" s="12"/>
      <c r="K93" s="12"/>
      <c r="L93" s="33"/>
    </row>
    <row r="94" spans="2:12" ht="16.2" thickBot="1" x14ac:dyDescent="0.35">
      <c r="B94" s="8"/>
      <c r="C94" s="9"/>
      <c r="D94" s="9"/>
      <c r="E94" s="9"/>
      <c r="F94" s="9"/>
      <c r="G94" s="9"/>
      <c r="H94" s="9"/>
      <c r="I94" s="9"/>
      <c r="J94" s="9"/>
      <c r="K94" s="9"/>
      <c r="L94" s="74"/>
    </row>
  </sheetData>
  <mergeCells count="43">
    <mergeCell ref="I82:I83"/>
    <mergeCell ref="J82:K82"/>
    <mergeCell ref="C92:G92"/>
    <mergeCell ref="J57:K57"/>
    <mergeCell ref="C68:G68"/>
    <mergeCell ref="B76:L76"/>
    <mergeCell ref="B77:L77"/>
    <mergeCell ref="B78:L78"/>
    <mergeCell ref="C82:C83"/>
    <mergeCell ref="D82:E83"/>
    <mergeCell ref="F82:F83"/>
    <mergeCell ref="G82:G83"/>
    <mergeCell ref="H82:H83"/>
    <mergeCell ref="C45:G45"/>
    <mergeCell ref="B53:L53"/>
    <mergeCell ref="B54:L54"/>
    <mergeCell ref="B55:L55"/>
    <mergeCell ref="C57:C58"/>
    <mergeCell ref="D57:E58"/>
    <mergeCell ref="F57:F58"/>
    <mergeCell ref="G57:G58"/>
    <mergeCell ref="H57:H58"/>
    <mergeCell ref="I57:I58"/>
    <mergeCell ref="B29:L29"/>
    <mergeCell ref="B30:L30"/>
    <mergeCell ref="B31:L31"/>
    <mergeCell ref="C35:C36"/>
    <mergeCell ref="D35:E36"/>
    <mergeCell ref="F35:F36"/>
    <mergeCell ref="G35:G36"/>
    <mergeCell ref="H35:H36"/>
    <mergeCell ref="I35:I36"/>
    <mergeCell ref="J35:K35"/>
    <mergeCell ref="G15:G16"/>
    <mergeCell ref="F17:G18"/>
    <mergeCell ref="C22:H22"/>
    <mergeCell ref="F12:G12"/>
    <mergeCell ref="B7:K7"/>
    <mergeCell ref="B8:K8"/>
    <mergeCell ref="B9:K9"/>
    <mergeCell ref="B10:K10"/>
    <mergeCell ref="D12:E12"/>
    <mergeCell ref="F13:G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710-685C-4DA0-A2C5-C89CDFB03F3B}">
  <dimension ref="A2:BY118"/>
  <sheetViews>
    <sheetView topLeftCell="A71" zoomScale="62" zoomScaleNormal="62" workbookViewId="0">
      <selection activeCell="E127" sqref="E127"/>
    </sheetView>
  </sheetViews>
  <sheetFormatPr defaultRowHeight="14.4" x14ac:dyDescent="0.3"/>
  <cols>
    <col min="2" max="2" width="5.109375" customWidth="1"/>
    <col min="3" max="3" width="5" customWidth="1"/>
  </cols>
  <sheetData>
    <row r="2" spans="1:77" s="287" customFormat="1" ht="40.799999999999997" x14ac:dyDescent="0.75">
      <c r="A2" s="29"/>
      <c r="B2" s="54" t="s">
        <v>500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thickBot="1" x14ac:dyDescent="0.35"/>
    <row r="4" spans="1:77" ht="17.399999999999999" x14ac:dyDescent="0.3">
      <c r="B4" s="623" t="s">
        <v>180</v>
      </c>
      <c r="C4" s="624"/>
      <c r="D4" s="624"/>
      <c r="E4" s="624"/>
      <c r="F4" s="624"/>
      <c r="G4" s="624"/>
      <c r="H4" s="624"/>
      <c r="I4" s="624"/>
      <c r="J4" s="624"/>
      <c r="K4" s="624"/>
      <c r="L4" s="625"/>
    </row>
    <row r="5" spans="1:77" x14ac:dyDescent="0.3">
      <c r="B5" s="752" t="s">
        <v>181</v>
      </c>
      <c r="C5" s="753"/>
      <c r="D5" s="753"/>
      <c r="E5" s="753"/>
      <c r="F5" s="753"/>
      <c r="G5" s="753"/>
      <c r="H5" s="753"/>
      <c r="I5" s="753"/>
      <c r="J5" s="753"/>
      <c r="K5" s="753"/>
      <c r="L5" s="754"/>
    </row>
    <row r="6" spans="1:77" ht="15" thickBot="1" x14ac:dyDescent="0.35">
      <c r="B6" s="755" t="s">
        <v>182</v>
      </c>
      <c r="C6" s="756"/>
      <c r="D6" s="756"/>
      <c r="E6" s="756"/>
      <c r="F6" s="756"/>
      <c r="G6" s="756"/>
      <c r="H6" s="756"/>
      <c r="I6" s="756"/>
      <c r="J6" s="756"/>
      <c r="K6" s="756"/>
      <c r="L6" s="757"/>
    </row>
    <row r="7" spans="1:77" ht="15.6" x14ac:dyDescent="0.3">
      <c r="B7" s="739" t="s">
        <v>500</v>
      </c>
      <c r="C7" s="740"/>
      <c r="D7" s="740"/>
      <c r="E7" s="740"/>
      <c r="F7" s="740"/>
      <c r="G7" s="740"/>
      <c r="H7" s="740"/>
      <c r="I7" s="740"/>
      <c r="J7" s="740"/>
      <c r="K7" s="740"/>
      <c r="L7" s="741"/>
    </row>
    <row r="8" spans="1:77" ht="15" thickBot="1" x14ac:dyDescent="0.35">
      <c r="B8" s="758" t="s">
        <v>501</v>
      </c>
      <c r="C8" s="759"/>
      <c r="D8" s="759"/>
      <c r="E8" s="759"/>
      <c r="F8" s="759"/>
      <c r="G8" s="759"/>
      <c r="H8" s="759"/>
      <c r="I8" s="759"/>
      <c r="J8" s="759"/>
      <c r="K8" s="759"/>
      <c r="L8" s="760"/>
    </row>
    <row r="9" spans="1:77" ht="15" thickTop="1" x14ac:dyDescent="0.3">
      <c r="B9" s="31"/>
      <c r="C9" s="212" t="s">
        <v>512</v>
      </c>
      <c r="D9" s="1"/>
      <c r="E9" s="1"/>
      <c r="F9" s="1"/>
      <c r="G9" s="1"/>
      <c r="H9" s="1"/>
      <c r="I9" s="1"/>
      <c r="J9" s="1"/>
      <c r="K9" s="1"/>
      <c r="L9" s="7"/>
    </row>
    <row r="10" spans="1:77" x14ac:dyDescent="0.3">
      <c r="B10" s="31"/>
      <c r="C10" s="1" t="s">
        <v>129</v>
      </c>
      <c r="D10" s="1"/>
      <c r="E10" s="1"/>
      <c r="F10" s="1"/>
      <c r="G10" s="1"/>
      <c r="H10" s="1"/>
      <c r="I10" s="1"/>
      <c r="J10" s="1"/>
      <c r="K10" s="1" t="s">
        <v>502</v>
      </c>
      <c r="L10" s="7"/>
    </row>
    <row r="11" spans="1:77" x14ac:dyDescent="0.3">
      <c r="B11" s="31"/>
      <c r="C11" s="1" t="s">
        <v>503</v>
      </c>
      <c r="D11" s="1"/>
      <c r="E11" s="1"/>
      <c r="F11" s="1"/>
      <c r="G11" s="1"/>
      <c r="H11" s="1"/>
      <c r="I11" s="1"/>
      <c r="J11" s="1"/>
      <c r="K11" s="1" t="s">
        <v>502</v>
      </c>
      <c r="L11" s="7"/>
    </row>
    <row r="12" spans="1:77" x14ac:dyDescent="0.3">
      <c r="B12" s="31"/>
      <c r="C12" s="1" t="s">
        <v>504</v>
      </c>
      <c r="D12" s="1"/>
      <c r="E12" s="1"/>
      <c r="F12" s="1"/>
      <c r="G12" s="1"/>
      <c r="H12" s="1"/>
      <c r="I12" s="1"/>
      <c r="J12" s="1"/>
      <c r="K12" s="36" t="s">
        <v>502</v>
      </c>
      <c r="L12" s="7"/>
    </row>
    <row r="13" spans="1:77" x14ac:dyDescent="0.3">
      <c r="B13" s="31"/>
      <c r="C13" s="1" t="s">
        <v>505</v>
      </c>
      <c r="D13" s="1"/>
      <c r="E13" s="1"/>
      <c r="F13" s="1"/>
      <c r="G13" s="1"/>
      <c r="H13" s="1"/>
      <c r="I13" s="1"/>
      <c r="J13" s="1"/>
      <c r="K13" s="1" t="s">
        <v>502</v>
      </c>
      <c r="L13" s="7"/>
    </row>
    <row r="14" spans="1:77" x14ac:dyDescent="0.3">
      <c r="B14" s="31"/>
      <c r="C14" s="1" t="s">
        <v>436</v>
      </c>
      <c r="D14" s="1"/>
      <c r="E14" s="1"/>
      <c r="F14" s="1"/>
      <c r="G14" s="1"/>
      <c r="H14" s="1"/>
      <c r="I14" s="1"/>
      <c r="J14" s="1"/>
      <c r="K14" s="36" t="s">
        <v>502</v>
      </c>
      <c r="L14" s="7"/>
    </row>
    <row r="15" spans="1:77" x14ac:dyDescent="0.3">
      <c r="B15" s="31"/>
      <c r="C15" s="1" t="s">
        <v>506</v>
      </c>
      <c r="D15" s="1"/>
      <c r="E15" s="1"/>
      <c r="F15" s="1"/>
      <c r="G15" s="1"/>
      <c r="H15" s="1"/>
      <c r="I15" s="1"/>
      <c r="J15" s="1"/>
      <c r="K15" s="1" t="s">
        <v>502</v>
      </c>
      <c r="L15" s="7"/>
    </row>
    <row r="16" spans="1:77" x14ac:dyDescent="0.3">
      <c r="B16" s="31"/>
      <c r="C16" s="212" t="s">
        <v>507</v>
      </c>
      <c r="D16" s="1"/>
      <c r="E16" s="1"/>
      <c r="F16" s="1"/>
      <c r="G16" s="1"/>
      <c r="H16" s="1"/>
      <c r="I16" s="1"/>
      <c r="J16" s="1"/>
      <c r="K16" s="1"/>
      <c r="L16" s="7"/>
    </row>
    <row r="17" spans="2:12" x14ac:dyDescent="0.3">
      <c r="B17" s="31"/>
      <c r="C17" s="1" t="s">
        <v>439</v>
      </c>
      <c r="D17" s="1"/>
      <c r="E17" s="1"/>
      <c r="F17" s="1"/>
      <c r="G17" s="1"/>
      <c r="H17" s="1"/>
      <c r="I17" s="1"/>
      <c r="J17" s="1"/>
      <c r="K17" s="1"/>
      <c r="L17" s="7"/>
    </row>
    <row r="18" spans="2:12" x14ac:dyDescent="0.3">
      <c r="B18" s="31"/>
      <c r="C18" s="1"/>
      <c r="D18" s="751" t="s">
        <v>440</v>
      </c>
      <c r="E18" s="751"/>
      <c r="F18" s="751"/>
      <c r="G18" s="751"/>
      <c r="H18" s="1"/>
      <c r="I18" s="1" t="s">
        <v>502</v>
      </c>
      <c r="J18" s="1"/>
      <c r="K18" s="1"/>
      <c r="L18" s="7"/>
    </row>
    <row r="19" spans="2:12" x14ac:dyDescent="0.3">
      <c r="B19" s="31"/>
      <c r="C19" s="1"/>
      <c r="D19" s="751" t="s">
        <v>441</v>
      </c>
      <c r="E19" s="751"/>
      <c r="F19" s="751"/>
      <c r="G19" s="751"/>
      <c r="H19" s="1"/>
      <c r="I19" s="1" t="s">
        <v>502</v>
      </c>
      <c r="J19" s="1"/>
      <c r="K19" s="1"/>
      <c r="L19" s="7"/>
    </row>
    <row r="20" spans="2:12" x14ac:dyDescent="0.3">
      <c r="B20" s="31"/>
      <c r="C20" s="1"/>
      <c r="D20" s="751" t="s">
        <v>442</v>
      </c>
      <c r="E20" s="751"/>
      <c r="F20" s="751"/>
      <c r="G20" s="751"/>
      <c r="H20" s="1"/>
      <c r="I20" s="1" t="s">
        <v>502</v>
      </c>
      <c r="J20" s="1"/>
      <c r="K20" s="1"/>
      <c r="L20" s="7"/>
    </row>
    <row r="21" spans="2:12" x14ac:dyDescent="0.3">
      <c r="B21" s="31"/>
      <c r="C21" s="1"/>
      <c r="D21" s="751" t="s">
        <v>443</v>
      </c>
      <c r="E21" s="751"/>
      <c r="F21" s="751"/>
      <c r="G21" s="751"/>
      <c r="H21" s="1"/>
      <c r="I21" s="1" t="s">
        <v>502</v>
      </c>
      <c r="J21" s="1"/>
      <c r="K21" s="1"/>
      <c r="L21" s="7"/>
    </row>
    <row r="22" spans="2:12" x14ac:dyDescent="0.3">
      <c r="B22" s="31"/>
      <c r="C22" s="1"/>
      <c r="D22" s="751" t="s">
        <v>444</v>
      </c>
      <c r="E22" s="751"/>
      <c r="F22" s="751"/>
      <c r="G22" s="751"/>
      <c r="H22" s="1"/>
      <c r="I22" s="36" t="s">
        <v>502</v>
      </c>
      <c r="J22" s="1"/>
      <c r="K22" s="1"/>
      <c r="L22" s="7"/>
    </row>
    <row r="23" spans="2:12" x14ac:dyDescent="0.3">
      <c r="B23" s="31"/>
      <c r="C23" s="1" t="s">
        <v>508</v>
      </c>
      <c r="D23" s="1"/>
      <c r="E23" s="1"/>
      <c r="F23" s="1"/>
      <c r="G23" s="1"/>
      <c r="H23" s="1"/>
      <c r="I23" s="1"/>
      <c r="J23" s="1" t="s">
        <v>502</v>
      </c>
      <c r="K23" s="1"/>
      <c r="L23" s="7"/>
    </row>
    <row r="24" spans="2:12" x14ac:dyDescent="0.3">
      <c r="B24" s="31"/>
      <c r="C24" s="1" t="s">
        <v>446</v>
      </c>
      <c r="D24" s="1"/>
      <c r="E24" s="1"/>
      <c r="F24" s="1"/>
      <c r="G24" s="1"/>
      <c r="H24" s="1"/>
      <c r="I24" s="1"/>
      <c r="J24" s="1"/>
      <c r="K24" s="1"/>
      <c r="L24" s="7"/>
    </row>
    <row r="25" spans="2:12" x14ac:dyDescent="0.3">
      <c r="B25" s="31"/>
      <c r="C25" s="1"/>
      <c r="D25" s="751" t="s">
        <v>447</v>
      </c>
      <c r="E25" s="751"/>
      <c r="F25" s="751"/>
      <c r="G25" s="751"/>
      <c r="H25" s="1"/>
      <c r="I25" s="1" t="s">
        <v>502</v>
      </c>
      <c r="J25" s="1"/>
      <c r="K25" s="1"/>
      <c r="L25" s="7"/>
    </row>
    <row r="26" spans="2:12" x14ac:dyDescent="0.3">
      <c r="B26" s="31"/>
      <c r="C26" s="1"/>
      <c r="D26" s="751" t="s">
        <v>448</v>
      </c>
      <c r="E26" s="751"/>
      <c r="F26" s="751"/>
      <c r="G26" s="751"/>
      <c r="H26" s="1"/>
      <c r="I26" s="1" t="s">
        <v>502</v>
      </c>
      <c r="J26" s="1"/>
      <c r="K26" s="1"/>
      <c r="L26" s="7"/>
    </row>
    <row r="27" spans="2:12" x14ac:dyDescent="0.3">
      <c r="B27" s="31"/>
      <c r="C27" s="1"/>
      <c r="D27" s="751" t="s">
        <v>449</v>
      </c>
      <c r="E27" s="751"/>
      <c r="F27" s="751"/>
      <c r="G27" s="751"/>
      <c r="H27" s="1"/>
      <c r="I27" s="1" t="s">
        <v>502</v>
      </c>
      <c r="J27" s="1"/>
      <c r="K27" s="1"/>
      <c r="L27" s="7"/>
    </row>
    <row r="28" spans="2:12" x14ac:dyDescent="0.3">
      <c r="B28" s="31"/>
      <c r="C28" s="1"/>
      <c r="D28" s="751" t="s">
        <v>441</v>
      </c>
      <c r="E28" s="751"/>
      <c r="F28" s="751"/>
      <c r="G28" s="751"/>
      <c r="H28" s="1"/>
      <c r="I28" s="1" t="s">
        <v>502</v>
      </c>
      <c r="J28" s="1"/>
      <c r="K28" s="1"/>
      <c r="L28" s="7"/>
    </row>
    <row r="29" spans="2:12" x14ac:dyDescent="0.3">
      <c r="B29" s="31"/>
      <c r="C29" s="1"/>
      <c r="D29" s="751" t="s">
        <v>442</v>
      </c>
      <c r="E29" s="751"/>
      <c r="F29" s="751"/>
      <c r="G29" s="751"/>
      <c r="H29" s="1"/>
      <c r="I29" s="1" t="s">
        <v>502</v>
      </c>
      <c r="J29" s="1"/>
      <c r="K29" s="1"/>
      <c r="L29" s="7"/>
    </row>
    <row r="30" spans="2:12" x14ac:dyDescent="0.3">
      <c r="B30" s="31"/>
      <c r="C30" s="1"/>
      <c r="D30" s="751" t="s">
        <v>440</v>
      </c>
      <c r="E30" s="751"/>
      <c r="F30" s="751"/>
      <c r="G30" s="751"/>
      <c r="H30" s="1"/>
      <c r="I30" s="1" t="s">
        <v>502</v>
      </c>
      <c r="J30" s="1"/>
      <c r="K30" s="1"/>
      <c r="L30" s="7"/>
    </row>
    <row r="31" spans="2:12" x14ac:dyDescent="0.3">
      <c r="B31" s="31"/>
      <c r="C31" s="1"/>
      <c r="D31" s="751" t="s">
        <v>450</v>
      </c>
      <c r="E31" s="751"/>
      <c r="F31" s="751"/>
      <c r="G31" s="751"/>
      <c r="H31" s="1"/>
      <c r="I31" s="36" t="s">
        <v>502</v>
      </c>
      <c r="J31" s="1"/>
      <c r="K31" s="1"/>
      <c r="L31" s="7"/>
    </row>
    <row r="32" spans="2:12" x14ac:dyDescent="0.3">
      <c r="B32" s="31"/>
      <c r="C32" s="1" t="s">
        <v>509</v>
      </c>
      <c r="D32" s="1"/>
      <c r="E32" s="1"/>
      <c r="F32" s="1"/>
      <c r="G32" s="1"/>
      <c r="H32" s="1"/>
      <c r="I32" s="1"/>
      <c r="J32" s="36" t="s">
        <v>502</v>
      </c>
      <c r="K32" s="1"/>
      <c r="L32" s="7"/>
    </row>
    <row r="33" spans="1:77" x14ac:dyDescent="0.3">
      <c r="B33" s="31"/>
      <c r="C33" s="1" t="s">
        <v>510</v>
      </c>
      <c r="D33" s="1"/>
      <c r="E33" s="1"/>
      <c r="F33" s="1"/>
      <c r="G33" s="1"/>
      <c r="H33" s="1"/>
      <c r="I33" s="1"/>
      <c r="J33" s="1"/>
      <c r="K33" s="36" t="s">
        <v>502</v>
      </c>
      <c r="L33" s="7"/>
    </row>
    <row r="34" spans="1:77" ht="15" thickBot="1" x14ac:dyDescent="0.35">
      <c r="B34" s="31"/>
      <c r="C34" s="1" t="s">
        <v>511</v>
      </c>
      <c r="D34" s="1"/>
      <c r="E34" s="1"/>
      <c r="F34" s="1"/>
      <c r="G34" s="1"/>
      <c r="H34" s="1"/>
      <c r="I34" s="1"/>
      <c r="J34" s="1"/>
      <c r="K34" s="399" t="s">
        <v>502</v>
      </c>
      <c r="L34" s="7"/>
    </row>
    <row r="35" spans="1:77" ht="15.6" thickTop="1" thickBot="1" x14ac:dyDescent="0.35">
      <c r="B35" s="53"/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8" spans="1:77" s="287" customFormat="1" ht="40.799999999999997" x14ac:dyDescent="0.75">
      <c r="A38" s="29"/>
      <c r="B38" s="54" t="s">
        <v>513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5" thickBot="1" x14ac:dyDescent="0.35"/>
    <row r="40" spans="1:77" ht="17.399999999999999" x14ac:dyDescent="0.3">
      <c r="B40" s="623" t="s">
        <v>180</v>
      </c>
      <c r="C40" s="624"/>
      <c r="D40" s="624"/>
      <c r="E40" s="624"/>
      <c r="F40" s="624"/>
      <c r="G40" s="624"/>
      <c r="H40" s="624"/>
      <c r="I40" s="624"/>
      <c r="J40" s="624"/>
      <c r="K40" s="625"/>
    </row>
    <row r="41" spans="1:77" ht="7.95" customHeight="1" x14ac:dyDescent="0.3">
      <c r="B41" s="764" t="s">
        <v>181</v>
      </c>
      <c r="C41" s="765"/>
      <c r="D41" s="765"/>
      <c r="E41" s="765"/>
      <c r="F41" s="765"/>
      <c r="G41" s="765"/>
      <c r="H41" s="765"/>
      <c r="I41" s="765"/>
      <c r="J41" s="765"/>
      <c r="K41" s="766"/>
    </row>
    <row r="42" spans="1:77" ht="7.95" customHeight="1" thickBot="1" x14ac:dyDescent="0.35">
      <c r="B42" s="767" t="s">
        <v>182</v>
      </c>
      <c r="C42" s="768"/>
      <c r="D42" s="768"/>
      <c r="E42" s="768"/>
      <c r="F42" s="768"/>
      <c r="G42" s="768"/>
      <c r="H42" s="768"/>
      <c r="I42" s="768"/>
      <c r="J42" s="768"/>
      <c r="K42" s="769"/>
    </row>
    <row r="43" spans="1:77" ht="15.6" x14ac:dyDescent="0.3">
      <c r="B43" s="739" t="s">
        <v>513</v>
      </c>
      <c r="C43" s="740"/>
      <c r="D43" s="740"/>
      <c r="E43" s="740"/>
      <c r="F43" s="740"/>
      <c r="G43" s="740"/>
      <c r="H43" s="740"/>
      <c r="I43" s="740"/>
      <c r="J43" s="740"/>
      <c r="K43" s="741"/>
    </row>
    <row r="44" spans="1:77" ht="15" thickBot="1" x14ac:dyDescent="0.35">
      <c r="B44" s="770" t="s">
        <v>501</v>
      </c>
      <c r="C44" s="771"/>
      <c r="D44" s="771"/>
      <c r="E44" s="771"/>
      <c r="F44" s="771"/>
      <c r="G44" s="771"/>
      <c r="H44" s="771"/>
      <c r="I44" s="771"/>
      <c r="J44" s="771"/>
      <c r="K44" s="772"/>
    </row>
    <row r="45" spans="1:77" ht="15" thickTop="1" x14ac:dyDescent="0.3">
      <c r="B45" s="31"/>
      <c r="C45" s="1"/>
      <c r="D45" s="1"/>
      <c r="E45" s="1"/>
      <c r="F45" s="1"/>
      <c r="G45" s="1"/>
      <c r="H45" s="1"/>
      <c r="I45" s="1"/>
      <c r="J45" s="1"/>
      <c r="K45" s="7"/>
    </row>
    <row r="46" spans="1:77" x14ac:dyDescent="0.3">
      <c r="B46" s="31"/>
      <c r="C46" s="1" t="s">
        <v>514</v>
      </c>
      <c r="D46" s="1"/>
      <c r="E46" s="1"/>
      <c r="F46" s="1"/>
      <c r="G46" s="1"/>
      <c r="H46" s="1"/>
      <c r="I46" s="94"/>
      <c r="J46" s="94" t="s">
        <v>502</v>
      </c>
      <c r="K46" s="7"/>
    </row>
    <row r="47" spans="1:77" x14ac:dyDescent="0.3">
      <c r="B47" s="31"/>
      <c r="C47" s="1" t="s">
        <v>515</v>
      </c>
      <c r="D47" s="1"/>
      <c r="E47" s="1"/>
      <c r="F47" s="1"/>
      <c r="G47" s="1"/>
      <c r="H47" s="1"/>
      <c r="I47" s="94" t="s">
        <v>502</v>
      </c>
      <c r="J47" s="94"/>
      <c r="K47" s="7"/>
    </row>
    <row r="48" spans="1:77" x14ac:dyDescent="0.3">
      <c r="B48" s="31"/>
      <c r="C48" s="1" t="s">
        <v>433</v>
      </c>
      <c r="D48" s="1"/>
      <c r="E48" s="1"/>
      <c r="F48" s="1"/>
      <c r="G48" s="1"/>
      <c r="H48" s="1"/>
      <c r="I48" s="273" t="s">
        <v>516</v>
      </c>
      <c r="J48" s="94"/>
      <c r="K48" s="7"/>
    </row>
    <row r="49" spans="1:77" x14ac:dyDescent="0.3">
      <c r="B49" s="31"/>
      <c r="C49" s="1"/>
      <c r="D49" s="1" t="s">
        <v>517</v>
      </c>
      <c r="E49" s="1"/>
      <c r="F49" s="1"/>
      <c r="G49" s="1"/>
      <c r="H49" s="1"/>
      <c r="I49" s="94"/>
      <c r="J49" s="273" t="s">
        <v>502</v>
      </c>
      <c r="K49" s="7"/>
    </row>
    <row r="50" spans="1:77" x14ac:dyDescent="0.3">
      <c r="B50" s="31"/>
      <c r="C50" s="1" t="s">
        <v>518</v>
      </c>
      <c r="D50" s="1"/>
      <c r="E50" s="1"/>
      <c r="F50" s="1"/>
      <c r="G50" s="1"/>
      <c r="H50" s="1"/>
      <c r="I50" s="94"/>
      <c r="J50" s="94" t="s">
        <v>502</v>
      </c>
      <c r="K50" s="7"/>
    </row>
    <row r="51" spans="1:77" ht="15" thickBot="1" x14ac:dyDescent="0.35">
      <c r="B51" s="53"/>
      <c r="C51" s="10"/>
      <c r="D51" s="10"/>
      <c r="E51" s="10"/>
      <c r="F51" s="10"/>
      <c r="G51" s="10"/>
      <c r="H51" s="10"/>
      <c r="I51" s="10"/>
      <c r="J51" s="10"/>
      <c r="K51" s="11"/>
    </row>
    <row r="54" spans="1:77" s="287" customFormat="1" ht="40.799999999999997" x14ac:dyDescent="0.75">
      <c r="A54" s="29"/>
      <c r="B54" s="54" t="s">
        <v>519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5" thickBot="1" x14ac:dyDescent="0.35"/>
    <row r="56" spans="1:77" ht="17.399999999999999" x14ac:dyDescent="0.3">
      <c r="B56" s="623" t="s">
        <v>180</v>
      </c>
      <c r="C56" s="624"/>
      <c r="D56" s="624"/>
      <c r="E56" s="624"/>
      <c r="F56" s="624"/>
      <c r="G56" s="624"/>
      <c r="H56" s="624"/>
      <c r="I56" s="624"/>
      <c r="J56" s="624"/>
      <c r="K56" s="624"/>
      <c r="L56" s="624"/>
      <c r="M56" s="625"/>
    </row>
    <row r="57" spans="1:77" x14ac:dyDescent="0.3">
      <c r="B57" s="761" t="s">
        <v>181</v>
      </c>
      <c r="C57" s="762"/>
      <c r="D57" s="762"/>
      <c r="E57" s="762"/>
      <c r="F57" s="762"/>
      <c r="G57" s="762"/>
      <c r="H57" s="762"/>
      <c r="I57" s="762"/>
      <c r="J57" s="762"/>
      <c r="K57" s="762"/>
      <c r="L57" s="762"/>
      <c r="M57" s="763"/>
    </row>
    <row r="58" spans="1:77" ht="15" thickBot="1" x14ac:dyDescent="0.35">
      <c r="B58" s="773" t="s">
        <v>182</v>
      </c>
      <c r="C58" s="774"/>
      <c r="D58" s="774"/>
      <c r="E58" s="774"/>
      <c r="F58" s="774"/>
      <c r="G58" s="774"/>
      <c r="H58" s="774"/>
      <c r="I58" s="774"/>
      <c r="J58" s="774"/>
      <c r="K58" s="774"/>
      <c r="L58" s="774"/>
      <c r="M58" s="775"/>
    </row>
    <row r="59" spans="1:77" ht="15.6" x14ac:dyDescent="0.3">
      <c r="B59" s="776" t="s">
        <v>519</v>
      </c>
      <c r="C59" s="777"/>
      <c r="D59" s="777"/>
      <c r="E59" s="777"/>
      <c r="F59" s="777"/>
      <c r="G59" s="777"/>
      <c r="H59" s="777"/>
      <c r="I59" s="777"/>
      <c r="J59" s="777"/>
      <c r="K59" s="777"/>
      <c r="L59" s="777"/>
      <c r="M59" s="778"/>
    </row>
    <row r="60" spans="1:77" ht="15" thickBot="1" x14ac:dyDescent="0.35">
      <c r="B60" s="758" t="s">
        <v>453</v>
      </c>
      <c r="C60" s="759"/>
      <c r="D60" s="759"/>
      <c r="E60" s="759"/>
      <c r="F60" s="759"/>
      <c r="G60" s="759"/>
      <c r="H60" s="759"/>
      <c r="I60" s="759"/>
      <c r="J60" s="759"/>
      <c r="K60" s="759"/>
      <c r="L60" s="759"/>
      <c r="M60" s="760"/>
    </row>
    <row r="61" spans="1:77" ht="15" thickTop="1" x14ac:dyDescent="0.3">
      <c r="B61" s="31"/>
      <c r="C61" s="1"/>
      <c r="D61" s="1"/>
      <c r="E61" s="1"/>
      <c r="F61" s="1"/>
      <c r="G61" s="7"/>
      <c r="H61" s="1"/>
      <c r="I61" s="1"/>
      <c r="J61" s="1"/>
      <c r="K61" s="1"/>
      <c r="L61" s="1"/>
      <c r="M61" s="7"/>
    </row>
    <row r="62" spans="1:77" ht="15.6" x14ac:dyDescent="0.3">
      <c r="B62" s="779" t="s">
        <v>520</v>
      </c>
      <c r="C62" s="780"/>
      <c r="D62" s="1"/>
      <c r="E62" s="1"/>
      <c r="F62" s="1"/>
      <c r="G62" s="7"/>
      <c r="H62" s="212" t="s">
        <v>521</v>
      </c>
      <c r="I62" s="1"/>
      <c r="J62" s="1"/>
      <c r="K62" s="1"/>
      <c r="L62" s="1"/>
      <c r="M62" s="7"/>
    </row>
    <row r="63" spans="1:77" x14ac:dyDescent="0.3">
      <c r="B63" s="400" t="s">
        <v>522</v>
      </c>
      <c r="C63" s="1"/>
      <c r="D63" s="1"/>
      <c r="E63" s="1"/>
      <c r="F63" s="1"/>
      <c r="G63" s="7"/>
      <c r="H63" s="212" t="s">
        <v>523</v>
      </c>
      <c r="I63" s="1"/>
      <c r="J63" s="1"/>
      <c r="K63" s="1"/>
      <c r="L63" s="1"/>
      <c r="M63" s="7"/>
    </row>
    <row r="64" spans="1:77" x14ac:dyDescent="0.3">
      <c r="B64" s="31"/>
      <c r="C64" s="1" t="s">
        <v>524</v>
      </c>
      <c r="D64" s="1"/>
      <c r="E64" s="1"/>
      <c r="F64" s="401" t="s">
        <v>502</v>
      </c>
      <c r="G64" s="7"/>
      <c r="H64" s="1"/>
      <c r="I64" s="1" t="s">
        <v>525</v>
      </c>
      <c r="J64" s="1"/>
      <c r="K64" s="1"/>
      <c r="L64" s="94" t="s">
        <v>502</v>
      </c>
      <c r="M64" s="265"/>
    </row>
    <row r="65" spans="2:13" x14ac:dyDescent="0.3">
      <c r="B65" s="31"/>
      <c r="C65" s="1" t="s">
        <v>125</v>
      </c>
      <c r="D65" s="1"/>
      <c r="E65" s="1"/>
      <c r="F65" s="94" t="s">
        <v>502</v>
      </c>
      <c r="G65" s="7"/>
      <c r="H65" s="1"/>
      <c r="I65" s="1" t="s">
        <v>526</v>
      </c>
      <c r="J65" s="1"/>
      <c r="K65" s="1"/>
      <c r="L65" s="94" t="s">
        <v>502</v>
      </c>
      <c r="M65" s="265"/>
    </row>
    <row r="66" spans="2:13" x14ac:dyDescent="0.3">
      <c r="B66" s="31"/>
      <c r="C66" s="1" t="s">
        <v>127</v>
      </c>
      <c r="D66" s="1"/>
      <c r="E66" s="1"/>
      <c r="F66" s="94" t="s">
        <v>502</v>
      </c>
      <c r="G66" s="7"/>
      <c r="H66" s="1"/>
      <c r="I66" s="1" t="s">
        <v>425</v>
      </c>
      <c r="J66" s="1"/>
      <c r="K66" s="1"/>
      <c r="L66" s="273" t="s">
        <v>502</v>
      </c>
      <c r="M66" s="265"/>
    </row>
    <row r="67" spans="2:13" x14ac:dyDescent="0.3">
      <c r="B67" s="31"/>
      <c r="C67" s="1" t="s">
        <v>527</v>
      </c>
      <c r="D67" s="1"/>
      <c r="E67" s="1"/>
      <c r="F67" s="94" t="s">
        <v>502</v>
      </c>
      <c r="G67" s="7"/>
      <c r="H67" s="1"/>
      <c r="I67" s="1"/>
      <c r="J67" s="404" t="s">
        <v>528</v>
      </c>
      <c r="K67" s="1"/>
      <c r="L67" s="94"/>
      <c r="M67" s="265" t="s">
        <v>502</v>
      </c>
    </row>
    <row r="68" spans="2:13" x14ac:dyDescent="0.3">
      <c r="B68" s="31"/>
      <c r="C68" s="1" t="s">
        <v>411</v>
      </c>
      <c r="D68" s="1"/>
      <c r="E68" s="1"/>
      <c r="F68" s="94" t="s">
        <v>502</v>
      </c>
      <c r="G68" s="7"/>
      <c r="H68" s="1"/>
      <c r="I68" s="1"/>
      <c r="J68" s="1"/>
      <c r="K68" s="1"/>
      <c r="L68" s="94"/>
      <c r="M68" s="265"/>
    </row>
    <row r="69" spans="2:13" x14ac:dyDescent="0.3">
      <c r="B69" s="31"/>
      <c r="C69" s="1" t="s">
        <v>529</v>
      </c>
      <c r="D69" s="1"/>
      <c r="E69" s="1"/>
      <c r="F69" s="273" t="s">
        <v>502</v>
      </c>
      <c r="G69" s="7"/>
      <c r="H69" s="212" t="s">
        <v>530</v>
      </c>
      <c r="I69" s="1"/>
      <c r="J69" s="1"/>
      <c r="K69" s="1"/>
      <c r="L69" s="94"/>
      <c r="M69" s="265"/>
    </row>
    <row r="70" spans="2:13" x14ac:dyDescent="0.3">
      <c r="B70" s="31"/>
      <c r="C70" s="1"/>
      <c r="D70" s="212" t="s">
        <v>531</v>
      </c>
      <c r="E70" s="1"/>
      <c r="F70" s="1"/>
      <c r="G70" s="265" t="s">
        <v>502</v>
      </c>
      <c r="H70" s="1"/>
      <c r="I70" s="1" t="s">
        <v>532</v>
      </c>
      <c r="J70" s="1"/>
      <c r="K70" s="1"/>
      <c r="L70" s="94"/>
      <c r="M70" s="402" t="s">
        <v>502</v>
      </c>
    </row>
    <row r="71" spans="2:13" x14ac:dyDescent="0.3">
      <c r="B71" s="400" t="s">
        <v>533</v>
      </c>
      <c r="C71" s="1"/>
      <c r="D71" s="1"/>
      <c r="E71" s="1"/>
      <c r="F71" s="1"/>
      <c r="G71" s="265"/>
      <c r="H71" s="212" t="s">
        <v>534</v>
      </c>
      <c r="I71" s="1"/>
      <c r="J71" s="1"/>
      <c r="K71" s="1"/>
      <c r="L71" s="94"/>
      <c r="M71" s="265" t="s">
        <v>502</v>
      </c>
    </row>
    <row r="72" spans="2:13" x14ac:dyDescent="0.3">
      <c r="B72" s="31"/>
      <c r="C72" s="1" t="s">
        <v>414</v>
      </c>
      <c r="D72" s="1"/>
      <c r="E72" s="1"/>
      <c r="F72" s="94" t="s">
        <v>502</v>
      </c>
      <c r="G72" s="265"/>
      <c r="H72" s="1"/>
      <c r="I72" s="1"/>
      <c r="J72" s="1"/>
      <c r="K72" s="1"/>
      <c r="L72" s="94"/>
      <c r="M72" s="265"/>
    </row>
    <row r="73" spans="2:13" x14ac:dyDescent="0.3">
      <c r="B73" s="31"/>
      <c r="C73" s="1" t="s">
        <v>415</v>
      </c>
      <c r="D73" s="1"/>
      <c r="E73" s="1"/>
      <c r="F73" s="94" t="s">
        <v>502</v>
      </c>
      <c r="G73" s="265"/>
      <c r="H73" s="212" t="s">
        <v>535</v>
      </c>
      <c r="I73" s="1"/>
      <c r="J73" s="1"/>
      <c r="K73" s="1"/>
      <c r="L73" s="94"/>
      <c r="M73" s="265"/>
    </row>
    <row r="74" spans="2:13" x14ac:dyDescent="0.3">
      <c r="B74" s="31"/>
      <c r="C74" s="1" t="s">
        <v>536</v>
      </c>
      <c r="D74" s="1"/>
      <c r="E74" s="1"/>
      <c r="F74" s="94" t="s">
        <v>516</v>
      </c>
      <c r="G74" s="265"/>
      <c r="H74" s="1"/>
      <c r="I74" s="1" t="s">
        <v>428</v>
      </c>
      <c r="J74" s="1"/>
      <c r="K74" s="1"/>
      <c r="L74" s="94" t="s">
        <v>502</v>
      </c>
      <c r="M74" s="265"/>
    </row>
    <row r="75" spans="2:13" x14ac:dyDescent="0.3">
      <c r="B75" s="31"/>
      <c r="C75" s="1" t="s">
        <v>417</v>
      </c>
      <c r="D75" s="1"/>
      <c r="E75" s="1"/>
      <c r="F75" s="94" t="s">
        <v>502</v>
      </c>
      <c r="G75" s="265"/>
      <c r="H75" s="1"/>
      <c r="I75" s="1" t="s">
        <v>537</v>
      </c>
      <c r="J75" s="1"/>
      <c r="K75" s="1"/>
      <c r="L75" s="273" t="s">
        <v>502</v>
      </c>
      <c r="M75" s="265"/>
    </row>
    <row r="76" spans="2:13" x14ac:dyDescent="0.3">
      <c r="B76" s="31"/>
      <c r="C76" s="1" t="s">
        <v>538</v>
      </c>
      <c r="D76" s="1"/>
      <c r="E76" s="1"/>
      <c r="F76" s="94" t="s">
        <v>516</v>
      </c>
      <c r="G76" s="265"/>
      <c r="H76" s="1"/>
      <c r="I76" s="1"/>
      <c r="J76" s="1"/>
      <c r="K76" s="1"/>
      <c r="L76" s="1"/>
      <c r="M76" s="265"/>
    </row>
    <row r="77" spans="2:13" x14ac:dyDescent="0.3">
      <c r="B77" s="31"/>
      <c r="C77" s="1" t="s">
        <v>419</v>
      </c>
      <c r="D77" s="1"/>
      <c r="E77" s="1"/>
      <c r="F77" s="94" t="s">
        <v>502</v>
      </c>
      <c r="G77" s="265"/>
      <c r="H77" s="212" t="s">
        <v>539</v>
      </c>
      <c r="I77" s="1"/>
      <c r="J77" s="1"/>
      <c r="K77" s="1"/>
      <c r="L77" s="94"/>
      <c r="M77" s="402" t="s">
        <v>502</v>
      </c>
    </row>
    <row r="78" spans="2:13" x14ac:dyDescent="0.3">
      <c r="B78" s="31"/>
      <c r="C78" s="1" t="s">
        <v>540</v>
      </c>
      <c r="D78" s="1"/>
      <c r="E78" s="1"/>
      <c r="F78" s="273" t="s">
        <v>516</v>
      </c>
      <c r="G78" s="265"/>
      <c r="H78" s="1"/>
      <c r="I78" s="1"/>
      <c r="J78" s="1"/>
      <c r="K78" s="1"/>
      <c r="L78" s="94"/>
      <c r="M78" s="265"/>
    </row>
    <row r="79" spans="2:13" x14ac:dyDescent="0.3">
      <c r="B79" s="31"/>
      <c r="C79" s="1"/>
      <c r="D79" s="212" t="s">
        <v>541</v>
      </c>
      <c r="E79" s="1"/>
      <c r="F79" s="1"/>
      <c r="G79" s="402" t="s">
        <v>502</v>
      </c>
      <c r="H79" s="1"/>
      <c r="I79" s="1"/>
      <c r="J79" s="1"/>
      <c r="K79" s="1"/>
      <c r="L79" s="94"/>
      <c r="M79" s="265"/>
    </row>
    <row r="80" spans="2:13" x14ac:dyDescent="0.3">
      <c r="B80" s="31"/>
      <c r="C80" s="1"/>
      <c r="D80" s="1"/>
      <c r="E80" s="1"/>
      <c r="F80" s="1"/>
      <c r="G80" s="265"/>
      <c r="H80" s="1"/>
      <c r="I80" s="1"/>
      <c r="J80" s="1"/>
      <c r="K80" s="1"/>
      <c r="L80" s="94"/>
      <c r="M80" s="265"/>
    </row>
    <row r="81" spans="1:77" ht="15" thickBot="1" x14ac:dyDescent="0.35">
      <c r="B81" s="400" t="s">
        <v>542</v>
      </c>
      <c r="C81" s="1"/>
      <c r="D81" s="1"/>
      <c r="E81" s="1"/>
      <c r="F81" s="1"/>
      <c r="G81" s="403" t="s">
        <v>502</v>
      </c>
      <c r="H81" s="212" t="s">
        <v>543</v>
      </c>
      <c r="I81" s="1"/>
      <c r="J81" s="1"/>
      <c r="K81" s="1"/>
      <c r="L81" s="94"/>
      <c r="M81" s="403" t="s">
        <v>502</v>
      </c>
    </row>
    <row r="82" spans="1:77" ht="15" thickTop="1" x14ac:dyDescent="0.3">
      <c r="B82" s="31"/>
      <c r="C82" s="1"/>
      <c r="D82" s="1"/>
      <c r="E82" s="1"/>
      <c r="F82" s="1"/>
      <c r="G82" s="7"/>
      <c r="H82" s="1"/>
      <c r="I82" s="1"/>
      <c r="J82" s="1"/>
      <c r="K82" s="1"/>
      <c r="L82" s="94"/>
      <c r="M82" s="265"/>
    </row>
    <row r="83" spans="1:77" x14ac:dyDescent="0.3">
      <c r="B83" s="31"/>
      <c r="C83" s="1"/>
      <c r="D83" s="1"/>
      <c r="E83" s="1"/>
      <c r="F83" s="1"/>
      <c r="G83" s="7"/>
      <c r="H83" s="1"/>
      <c r="I83" s="1"/>
      <c r="J83" s="1"/>
      <c r="K83" s="1"/>
      <c r="L83" s="94"/>
      <c r="M83" s="265"/>
    </row>
    <row r="84" spans="1:77" ht="15" thickBot="1" x14ac:dyDescent="0.35">
      <c r="B84" s="53"/>
      <c r="C84" s="10"/>
      <c r="D84" s="10"/>
      <c r="E84" s="10"/>
      <c r="F84" s="10"/>
      <c r="G84" s="11"/>
      <c r="H84" s="10"/>
      <c r="I84" s="10"/>
      <c r="J84" s="10"/>
      <c r="K84" s="10"/>
      <c r="L84" s="95"/>
      <c r="M84" s="323"/>
    </row>
    <row r="87" spans="1:77" s="287" customFormat="1" ht="40.799999999999997" x14ac:dyDescent="0.75">
      <c r="A87" s="29"/>
      <c r="B87" s="54" t="s">
        <v>544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7" ht="15" thickBot="1" x14ac:dyDescent="0.35"/>
    <row r="89" spans="1:77" ht="17.399999999999999" x14ac:dyDescent="0.3">
      <c r="B89" s="623" t="s">
        <v>180</v>
      </c>
      <c r="C89" s="624"/>
      <c r="D89" s="624"/>
      <c r="E89" s="624"/>
      <c r="F89" s="624"/>
      <c r="G89" s="624"/>
      <c r="H89" s="624"/>
      <c r="I89" s="624"/>
      <c r="J89" s="624"/>
      <c r="K89" s="625"/>
    </row>
    <row r="90" spans="1:77" x14ac:dyDescent="0.3">
      <c r="B90" s="715" t="s">
        <v>181</v>
      </c>
      <c r="C90" s="781"/>
      <c r="D90" s="781"/>
      <c r="E90" s="781"/>
      <c r="F90" s="781"/>
      <c r="G90" s="781"/>
      <c r="H90" s="781"/>
      <c r="I90" s="781"/>
      <c r="J90" s="781"/>
      <c r="K90" s="717"/>
    </row>
    <row r="91" spans="1:77" ht="15" thickBot="1" x14ac:dyDescent="0.35">
      <c r="B91" s="718" t="s">
        <v>182</v>
      </c>
      <c r="C91" s="719"/>
      <c r="D91" s="719"/>
      <c r="E91" s="719"/>
      <c r="F91" s="719"/>
      <c r="G91" s="719"/>
      <c r="H91" s="719"/>
      <c r="I91" s="719"/>
      <c r="J91" s="719"/>
      <c r="K91" s="720"/>
    </row>
    <row r="92" spans="1:77" ht="15.6" x14ac:dyDescent="0.3">
      <c r="B92" s="739" t="s">
        <v>544</v>
      </c>
      <c r="C92" s="740"/>
      <c r="D92" s="740"/>
      <c r="E92" s="740"/>
      <c r="F92" s="740"/>
      <c r="G92" s="740"/>
      <c r="H92" s="740"/>
      <c r="I92" s="740"/>
      <c r="J92" s="740"/>
      <c r="K92" s="741"/>
    </row>
    <row r="93" spans="1:77" ht="15" thickBot="1" x14ac:dyDescent="0.35">
      <c r="B93" s="758" t="s">
        <v>545</v>
      </c>
      <c r="C93" s="759"/>
      <c r="D93" s="759"/>
      <c r="E93" s="759"/>
      <c r="F93" s="759"/>
      <c r="G93" s="759"/>
      <c r="H93" s="759"/>
      <c r="I93" s="759"/>
      <c r="J93" s="759"/>
      <c r="K93" s="760"/>
    </row>
    <row r="94" spans="1:77" ht="15" thickTop="1" x14ac:dyDescent="0.3">
      <c r="B94" s="31"/>
      <c r="C94" s="1"/>
      <c r="D94" s="1"/>
      <c r="E94" s="1"/>
      <c r="F94" s="1"/>
      <c r="G94" s="1"/>
      <c r="H94" s="1"/>
      <c r="I94" s="1"/>
      <c r="J94" s="1"/>
      <c r="K94" s="7"/>
    </row>
    <row r="95" spans="1:77" x14ac:dyDescent="0.3">
      <c r="B95" s="31"/>
      <c r="C95" s="212" t="s">
        <v>546</v>
      </c>
      <c r="D95" s="1"/>
      <c r="E95" s="1"/>
      <c r="F95" s="1"/>
      <c r="G95" s="1"/>
      <c r="H95" s="1"/>
      <c r="I95" s="94"/>
      <c r="J95" s="94"/>
      <c r="K95" s="7"/>
    </row>
    <row r="96" spans="1:77" x14ac:dyDescent="0.3">
      <c r="B96" s="31"/>
      <c r="C96" s="1"/>
      <c r="D96" s="1"/>
      <c r="E96" s="1"/>
      <c r="F96" s="1"/>
      <c r="G96" s="1"/>
      <c r="H96" s="1"/>
      <c r="I96" s="94" t="s">
        <v>502</v>
      </c>
      <c r="J96" s="94"/>
      <c r="K96" s="7"/>
    </row>
    <row r="97" spans="2:11" x14ac:dyDescent="0.3">
      <c r="B97" s="31"/>
      <c r="C97" s="1"/>
      <c r="D97" s="1"/>
      <c r="E97" s="1"/>
      <c r="F97" s="1"/>
      <c r="G97" s="1"/>
      <c r="H97" s="1"/>
      <c r="I97" s="94" t="s">
        <v>502</v>
      </c>
      <c r="J97" s="94"/>
      <c r="K97" s="7"/>
    </row>
    <row r="98" spans="2:11" x14ac:dyDescent="0.3">
      <c r="B98" s="31"/>
      <c r="C98" s="1"/>
      <c r="D98" s="1"/>
      <c r="E98" s="1"/>
      <c r="F98" s="1"/>
      <c r="G98" s="1"/>
      <c r="H98" s="1"/>
      <c r="I98" s="94" t="s">
        <v>502</v>
      </c>
      <c r="J98" s="94"/>
      <c r="K98" s="7"/>
    </row>
    <row r="99" spans="2:11" x14ac:dyDescent="0.3">
      <c r="B99" s="31"/>
      <c r="C99" s="1"/>
      <c r="D99" s="1"/>
      <c r="E99" s="1"/>
      <c r="F99" s="1"/>
      <c r="G99" s="1"/>
      <c r="H99" s="1"/>
      <c r="I99" s="273" t="s">
        <v>502</v>
      </c>
      <c r="J99" s="94"/>
      <c r="K99" s="7"/>
    </row>
    <row r="100" spans="2:11" x14ac:dyDescent="0.3">
      <c r="B100" s="31"/>
      <c r="C100" s="1"/>
      <c r="D100" s="1" t="s">
        <v>547</v>
      </c>
      <c r="E100" s="1"/>
      <c r="F100" s="1"/>
      <c r="G100" s="1"/>
      <c r="H100" s="1"/>
      <c r="I100" s="94"/>
      <c r="J100" s="94" t="s">
        <v>502</v>
      </c>
      <c r="K100" s="7"/>
    </row>
    <row r="101" spans="2:11" x14ac:dyDescent="0.3">
      <c r="B101" s="31"/>
      <c r="C101" s="212" t="s">
        <v>548</v>
      </c>
      <c r="D101" s="1"/>
      <c r="E101" s="1"/>
      <c r="F101" s="1"/>
      <c r="G101" s="1"/>
      <c r="H101" s="1"/>
      <c r="I101" s="94"/>
      <c r="J101" s="94"/>
      <c r="K101" s="7"/>
    </row>
    <row r="102" spans="2:11" x14ac:dyDescent="0.3">
      <c r="B102" s="31"/>
      <c r="C102" s="1"/>
      <c r="D102" s="1"/>
      <c r="E102" s="1"/>
      <c r="F102" s="1"/>
      <c r="G102" s="1"/>
      <c r="H102" s="1"/>
      <c r="I102" s="94" t="s">
        <v>502</v>
      </c>
      <c r="J102" s="94"/>
      <c r="K102" s="7"/>
    </row>
    <row r="103" spans="2:11" x14ac:dyDescent="0.3">
      <c r="B103" s="31"/>
      <c r="C103" s="1"/>
      <c r="D103" s="1"/>
      <c r="E103" s="1"/>
      <c r="F103" s="1"/>
      <c r="G103" s="1"/>
      <c r="H103" s="1"/>
      <c r="I103" s="94" t="s">
        <v>502</v>
      </c>
      <c r="J103" s="94"/>
      <c r="K103" s="7"/>
    </row>
    <row r="104" spans="2:11" x14ac:dyDescent="0.3">
      <c r="B104" s="31"/>
      <c r="C104" s="1"/>
      <c r="D104" s="1"/>
      <c r="E104" s="1"/>
      <c r="F104" s="1"/>
      <c r="G104" s="1"/>
      <c r="H104" s="1"/>
      <c r="I104" s="94" t="s">
        <v>502</v>
      </c>
      <c r="J104" s="94"/>
      <c r="K104" s="7"/>
    </row>
    <row r="105" spans="2:11" x14ac:dyDescent="0.3">
      <c r="B105" s="31"/>
      <c r="C105" s="1"/>
      <c r="D105" s="1"/>
      <c r="E105" s="1"/>
      <c r="F105" s="1"/>
      <c r="G105" s="1"/>
      <c r="H105" s="1"/>
      <c r="I105" s="273" t="s">
        <v>502</v>
      </c>
      <c r="J105" s="94"/>
      <c r="K105" s="7"/>
    </row>
    <row r="106" spans="2:11" x14ac:dyDescent="0.3">
      <c r="B106" s="31"/>
      <c r="C106" s="1"/>
      <c r="D106" s="1" t="s">
        <v>549</v>
      </c>
      <c r="E106" s="1"/>
      <c r="F106" s="1"/>
      <c r="G106" s="1"/>
      <c r="H106" s="1"/>
      <c r="I106" s="94"/>
      <c r="J106" s="94" t="s">
        <v>502</v>
      </c>
      <c r="K106" s="7"/>
    </row>
    <row r="107" spans="2:11" x14ac:dyDescent="0.3">
      <c r="B107" s="31"/>
      <c r="C107" s="212" t="s">
        <v>550</v>
      </c>
      <c r="D107" s="1"/>
      <c r="E107" s="1"/>
      <c r="F107" s="1"/>
      <c r="G107" s="1"/>
      <c r="H107" s="1"/>
      <c r="I107" s="94"/>
      <c r="J107" s="94"/>
      <c r="K107" s="7"/>
    </row>
    <row r="108" spans="2:11" x14ac:dyDescent="0.3">
      <c r="B108" s="31"/>
      <c r="C108" s="1"/>
      <c r="D108" s="1"/>
      <c r="E108" s="1"/>
      <c r="F108" s="1"/>
      <c r="G108" s="1"/>
      <c r="H108" s="1"/>
      <c r="I108" s="94" t="s">
        <v>502</v>
      </c>
      <c r="J108" s="94"/>
      <c r="K108" s="7"/>
    </row>
    <row r="109" spans="2:11" x14ac:dyDescent="0.3">
      <c r="B109" s="31"/>
      <c r="C109" s="1"/>
      <c r="D109" s="1"/>
      <c r="E109" s="1"/>
      <c r="F109" s="1"/>
      <c r="G109" s="1"/>
      <c r="H109" s="1"/>
      <c r="I109" s="94" t="s">
        <v>502</v>
      </c>
      <c r="J109" s="94"/>
      <c r="K109" s="7"/>
    </row>
    <row r="110" spans="2:11" x14ac:dyDescent="0.3">
      <c r="B110" s="31"/>
      <c r="C110" s="1"/>
      <c r="D110" s="1"/>
      <c r="E110" s="1"/>
      <c r="F110" s="1"/>
      <c r="G110" s="1"/>
      <c r="H110" s="1"/>
      <c r="I110" s="94" t="s">
        <v>502</v>
      </c>
      <c r="J110" s="94"/>
      <c r="K110" s="7"/>
    </row>
    <row r="111" spans="2:11" x14ac:dyDescent="0.3">
      <c r="B111" s="31"/>
      <c r="C111" s="1"/>
      <c r="D111" s="1"/>
      <c r="E111" s="1"/>
      <c r="F111" s="1"/>
      <c r="G111" s="1"/>
      <c r="H111" s="1"/>
      <c r="I111" s="273" t="s">
        <v>502</v>
      </c>
      <c r="J111" s="94"/>
      <c r="K111" s="7"/>
    </row>
    <row r="112" spans="2:11" x14ac:dyDescent="0.3">
      <c r="B112" s="31"/>
      <c r="C112" s="1"/>
      <c r="D112" s="1" t="s">
        <v>551</v>
      </c>
      <c r="E112" s="1"/>
      <c r="F112" s="1"/>
      <c r="G112" s="1"/>
      <c r="H112" s="1"/>
      <c r="I112" s="94"/>
      <c r="J112" s="273" t="s">
        <v>502</v>
      </c>
      <c r="K112" s="7"/>
    </row>
    <row r="113" spans="2:11" x14ac:dyDescent="0.3">
      <c r="B113" s="31"/>
      <c r="C113" s="1"/>
      <c r="D113" s="1"/>
      <c r="E113" s="1"/>
      <c r="F113" s="1"/>
      <c r="G113" s="1"/>
      <c r="H113" s="1"/>
      <c r="I113" s="94"/>
      <c r="J113" s="94"/>
      <c r="K113" s="7"/>
    </row>
    <row r="114" spans="2:11" x14ac:dyDescent="0.3">
      <c r="B114" s="31"/>
      <c r="C114" s="1" t="s">
        <v>552</v>
      </c>
      <c r="D114" s="1"/>
      <c r="E114" s="1"/>
      <c r="F114" s="1"/>
      <c r="G114" s="1"/>
      <c r="H114" s="1"/>
      <c r="I114" s="94"/>
      <c r="J114" s="94" t="s">
        <v>502</v>
      </c>
      <c r="K114" s="7"/>
    </row>
    <row r="115" spans="2:11" x14ac:dyDescent="0.3">
      <c r="B115" s="31"/>
      <c r="C115" s="1" t="s">
        <v>553</v>
      </c>
      <c r="D115" s="1"/>
      <c r="E115" s="1"/>
      <c r="F115" s="1"/>
      <c r="G115" s="1"/>
      <c r="H115" s="1"/>
      <c r="I115" s="94"/>
      <c r="J115" s="273" t="s">
        <v>502</v>
      </c>
      <c r="K115" s="7"/>
    </row>
    <row r="116" spans="2:11" x14ac:dyDescent="0.3">
      <c r="B116" s="31"/>
      <c r="C116" s="1" t="s">
        <v>554</v>
      </c>
      <c r="D116" s="1"/>
      <c r="E116" s="1"/>
      <c r="F116" s="1"/>
      <c r="G116" s="1"/>
      <c r="H116" s="1"/>
      <c r="I116" s="94"/>
      <c r="J116" s="94" t="s">
        <v>502</v>
      </c>
      <c r="K116" s="7"/>
    </row>
    <row r="117" spans="2:11" x14ac:dyDescent="0.3">
      <c r="B117" s="31"/>
      <c r="C117" s="1"/>
      <c r="D117" s="1"/>
      <c r="E117" s="1"/>
      <c r="F117" s="1"/>
      <c r="G117" s="1"/>
      <c r="H117" s="1"/>
      <c r="I117" s="94"/>
      <c r="J117" s="94"/>
      <c r="K117" s="7"/>
    </row>
    <row r="118" spans="2:11" ht="15" thickBot="1" x14ac:dyDescent="0.35">
      <c r="B118" s="53"/>
      <c r="C118" s="10"/>
      <c r="D118" s="10"/>
      <c r="E118" s="10"/>
      <c r="F118" s="10"/>
      <c r="G118" s="10"/>
      <c r="H118" s="10"/>
      <c r="I118" s="10"/>
      <c r="J118" s="10"/>
      <c r="K118" s="11"/>
    </row>
  </sheetData>
  <mergeCells count="33">
    <mergeCell ref="B91:K91"/>
    <mergeCell ref="B92:K92"/>
    <mergeCell ref="B93:K93"/>
    <mergeCell ref="B58:M58"/>
    <mergeCell ref="B59:M59"/>
    <mergeCell ref="B60:M60"/>
    <mergeCell ref="B62:C62"/>
    <mergeCell ref="B89:K89"/>
    <mergeCell ref="B90:K90"/>
    <mergeCell ref="B57:M57"/>
    <mergeCell ref="D27:G27"/>
    <mergeCell ref="D28:G28"/>
    <mergeCell ref="D29:G29"/>
    <mergeCell ref="D30:G30"/>
    <mergeCell ref="D31:G31"/>
    <mergeCell ref="B40:K40"/>
    <mergeCell ref="B41:K41"/>
    <mergeCell ref="B42:K42"/>
    <mergeCell ref="B43:K43"/>
    <mergeCell ref="B44:K44"/>
    <mergeCell ref="B56:M56"/>
    <mergeCell ref="D26:G26"/>
    <mergeCell ref="B4:L4"/>
    <mergeCell ref="B5:L5"/>
    <mergeCell ref="B6:L6"/>
    <mergeCell ref="B7:L7"/>
    <mergeCell ref="B8:L8"/>
    <mergeCell ref="D18:G18"/>
    <mergeCell ref="D19:G19"/>
    <mergeCell ref="D20:G20"/>
    <mergeCell ref="D21:G21"/>
    <mergeCell ref="D22:G22"/>
    <mergeCell ref="D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3899-EA61-439C-8B65-FA80E94854E3}">
  <dimension ref="A2:BY76"/>
  <sheetViews>
    <sheetView topLeftCell="A58" zoomScale="40" zoomScaleNormal="40" workbookViewId="0">
      <selection activeCell="F42" sqref="F42"/>
    </sheetView>
  </sheetViews>
  <sheetFormatPr defaultRowHeight="14.4" x14ac:dyDescent="0.3"/>
  <cols>
    <col min="3" max="3" width="18.21875" customWidth="1"/>
    <col min="4" max="4" width="20.21875" customWidth="1"/>
    <col min="5" max="5" width="24.6640625" customWidth="1"/>
    <col min="6" max="6" width="15.33203125" customWidth="1"/>
    <col min="7" max="7" width="22.77734375" customWidth="1"/>
    <col min="8" max="8" width="21.44140625" customWidth="1"/>
    <col min="9" max="9" width="16.77734375" bestFit="1" customWidth="1"/>
    <col min="10" max="10" width="18.77734375" bestFit="1" customWidth="1"/>
  </cols>
  <sheetData>
    <row r="2" spans="1:77" ht="40.799999999999997" x14ac:dyDescent="0.75">
      <c r="A2" s="29"/>
      <c r="B2" s="54" t="s">
        <v>143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thickBot="1" x14ac:dyDescent="0.35"/>
    <row r="4" spans="1:77" x14ac:dyDescent="0.3">
      <c r="B4" s="30"/>
      <c r="C4" s="4"/>
      <c r="D4" s="4"/>
      <c r="E4" s="4"/>
      <c r="F4" s="4"/>
      <c r="G4" s="4"/>
      <c r="H4" s="4"/>
      <c r="I4" s="4"/>
      <c r="J4" s="4"/>
      <c r="K4" s="4"/>
      <c r="L4" s="5"/>
    </row>
    <row r="5" spans="1:77" ht="20.399999999999999" x14ac:dyDescent="0.35">
      <c r="B5" s="31"/>
      <c r="C5" s="1"/>
      <c r="D5" s="1"/>
      <c r="E5" s="1"/>
      <c r="F5" s="1"/>
      <c r="G5" s="119" t="s">
        <v>0</v>
      </c>
      <c r="H5" s="1"/>
      <c r="I5" s="1"/>
      <c r="J5" s="1"/>
      <c r="K5" s="1"/>
      <c r="L5" s="7"/>
    </row>
    <row r="6" spans="1:77" ht="20.399999999999999" x14ac:dyDescent="0.35">
      <c r="B6" s="31"/>
      <c r="C6" s="1"/>
      <c r="D6" s="1"/>
      <c r="E6" s="1"/>
      <c r="F6" s="1"/>
      <c r="G6" s="119" t="s">
        <v>1</v>
      </c>
      <c r="H6" s="1"/>
      <c r="I6" s="1"/>
      <c r="J6" s="1"/>
      <c r="K6" s="1"/>
      <c r="L6" s="7"/>
    </row>
    <row r="7" spans="1:77" ht="20.399999999999999" x14ac:dyDescent="0.35">
      <c r="B7" s="31"/>
      <c r="C7" s="1"/>
      <c r="D7" s="1"/>
      <c r="E7" s="1"/>
      <c r="F7" s="1"/>
      <c r="G7" s="119" t="s">
        <v>2</v>
      </c>
      <c r="H7" s="1"/>
      <c r="I7" s="1"/>
      <c r="J7" s="1"/>
      <c r="K7" s="1"/>
      <c r="L7" s="7"/>
    </row>
    <row r="8" spans="1:77" ht="15" thickBot="1" x14ac:dyDescent="0.35">
      <c r="B8" s="53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1:77" x14ac:dyDescent="0.3">
      <c r="B9" s="31"/>
      <c r="C9" s="1"/>
      <c r="D9" s="1"/>
      <c r="E9" s="1"/>
      <c r="F9" s="1"/>
      <c r="G9" s="1"/>
      <c r="H9" s="1"/>
      <c r="I9" s="1"/>
      <c r="J9" s="1"/>
      <c r="K9" s="1"/>
      <c r="L9" s="7"/>
    </row>
    <row r="10" spans="1:77" ht="20.399999999999999" x14ac:dyDescent="0.35">
      <c r="B10" s="31"/>
      <c r="C10" s="1"/>
      <c r="D10" s="1"/>
      <c r="E10" s="1"/>
      <c r="F10" s="1"/>
      <c r="G10" s="119" t="s">
        <v>0</v>
      </c>
      <c r="H10" s="1"/>
      <c r="I10" s="1"/>
      <c r="J10" s="1"/>
      <c r="K10" s="1"/>
      <c r="L10" s="7"/>
    </row>
    <row r="11" spans="1:77" ht="20.399999999999999" x14ac:dyDescent="0.35">
      <c r="B11" s="31"/>
      <c r="C11" s="1"/>
      <c r="D11" s="1"/>
      <c r="E11" s="1"/>
      <c r="F11" s="1"/>
      <c r="G11" s="119" t="s">
        <v>143</v>
      </c>
      <c r="H11" s="1"/>
      <c r="I11" s="1"/>
      <c r="J11" s="1"/>
      <c r="K11" s="1"/>
      <c r="L11" s="7"/>
    </row>
    <row r="12" spans="1:77" ht="18" x14ac:dyDescent="0.35">
      <c r="B12" s="31"/>
      <c r="C12" s="38" t="s">
        <v>51</v>
      </c>
      <c r="D12" s="27">
        <v>40544</v>
      </c>
      <c r="E12" s="1"/>
      <c r="F12" s="1"/>
      <c r="G12" s="1"/>
      <c r="H12" s="1"/>
      <c r="I12" s="1"/>
      <c r="J12" s="1"/>
      <c r="K12" s="1"/>
      <c r="L12" s="7"/>
    </row>
    <row r="13" spans="1:77" x14ac:dyDescent="0.3">
      <c r="B13" s="31"/>
      <c r="C13" s="1"/>
      <c r="D13" s="1"/>
      <c r="E13" s="1"/>
      <c r="F13" s="1"/>
      <c r="G13" s="1"/>
      <c r="H13" s="1"/>
      <c r="I13" s="1"/>
      <c r="J13" s="1"/>
      <c r="K13" s="1"/>
      <c r="L13" s="7"/>
    </row>
    <row r="14" spans="1:77" ht="17.399999999999999" x14ac:dyDescent="0.3">
      <c r="B14" s="31"/>
      <c r="C14" s="429" t="s">
        <v>50</v>
      </c>
      <c r="D14" s="429" t="s">
        <v>46</v>
      </c>
      <c r="E14" s="429" t="s">
        <v>13</v>
      </c>
      <c r="F14" s="429" t="s">
        <v>70</v>
      </c>
      <c r="G14" s="429" t="s">
        <v>63</v>
      </c>
      <c r="H14" s="429" t="s">
        <v>144</v>
      </c>
      <c r="I14" s="429" t="s">
        <v>55</v>
      </c>
      <c r="J14" s="429" t="s">
        <v>145</v>
      </c>
      <c r="K14" s="429" t="s">
        <v>93</v>
      </c>
      <c r="L14" s="7"/>
    </row>
    <row r="15" spans="1:77" ht="18" x14ac:dyDescent="0.35">
      <c r="B15" s="31"/>
      <c r="C15" s="18">
        <v>1</v>
      </c>
      <c r="D15" s="17" t="s">
        <v>146</v>
      </c>
      <c r="E15" s="17" t="s">
        <v>14</v>
      </c>
      <c r="F15" s="18" t="s">
        <v>31</v>
      </c>
      <c r="G15" s="133">
        <v>0</v>
      </c>
      <c r="H15" s="133">
        <f>J15+I15</f>
        <v>530000</v>
      </c>
      <c r="I15" s="133">
        <v>1500</v>
      </c>
      <c r="J15" s="133">
        <v>528500</v>
      </c>
      <c r="K15" s="133" t="s">
        <v>10</v>
      </c>
      <c r="L15" s="7"/>
    </row>
    <row r="16" spans="1:77" ht="18" x14ac:dyDescent="0.35">
      <c r="B16" s="31"/>
      <c r="C16" s="18">
        <v>2</v>
      </c>
      <c r="D16" s="17" t="s">
        <v>147</v>
      </c>
      <c r="E16" s="17" t="s">
        <v>14</v>
      </c>
      <c r="F16" s="18" t="s">
        <v>31</v>
      </c>
      <c r="G16" s="133">
        <v>0</v>
      </c>
      <c r="H16" s="133">
        <f t="shared" ref="H16:H26" si="0">J16+I16</f>
        <v>600000</v>
      </c>
      <c r="I16" s="133"/>
      <c r="J16" s="133">
        <v>600000</v>
      </c>
      <c r="K16" s="133" t="s">
        <v>10</v>
      </c>
      <c r="L16" s="7"/>
    </row>
    <row r="17" spans="2:12" ht="18" x14ac:dyDescent="0.35">
      <c r="B17" s="31"/>
      <c r="C17" s="18">
        <v>3</v>
      </c>
      <c r="D17" s="17" t="s">
        <v>148</v>
      </c>
      <c r="E17" s="17" t="s">
        <v>149</v>
      </c>
      <c r="F17" s="18" t="s">
        <v>31</v>
      </c>
      <c r="G17" s="133">
        <v>0</v>
      </c>
      <c r="H17" s="133">
        <f t="shared" si="0"/>
        <v>700000</v>
      </c>
      <c r="I17" s="133"/>
      <c r="J17" s="133">
        <v>700000</v>
      </c>
      <c r="K17" s="133" t="s">
        <v>10</v>
      </c>
      <c r="L17" s="7"/>
    </row>
    <row r="18" spans="2:12" ht="18" x14ac:dyDescent="0.35">
      <c r="B18" s="31"/>
      <c r="C18" s="18">
        <v>4</v>
      </c>
      <c r="D18" s="17" t="s">
        <v>150</v>
      </c>
      <c r="E18" s="17" t="s">
        <v>151</v>
      </c>
      <c r="F18" s="18" t="s">
        <v>31</v>
      </c>
      <c r="G18" s="133">
        <v>0</v>
      </c>
      <c r="H18" s="133">
        <f t="shared" si="0"/>
        <v>1000000</v>
      </c>
      <c r="I18" s="133"/>
      <c r="J18" s="133">
        <v>1000000</v>
      </c>
      <c r="K18" s="133" t="s">
        <v>10</v>
      </c>
      <c r="L18" s="7"/>
    </row>
    <row r="19" spans="2:12" ht="18" x14ac:dyDescent="0.35">
      <c r="B19" s="31"/>
      <c r="C19" s="18">
        <v>5</v>
      </c>
      <c r="D19" s="17" t="s">
        <v>152</v>
      </c>
      <c r="E19" s="17" t="s">
        <v>153</v>
      </c>
      <c r="F19" s="18" t="s">
        <v>31</v>
      </c>
      <c r="G19" s="133">
        <v>0</v>
      </c>
      <c r="H19" s="133">
        <f t="shared" si="0"/>
        <v>157000</v>
      </c>
      <c r="I19" s="133">
        <v>5000</v>
      </c>
      <c r="J19" s="133">
        <v>152000</v>
      </c>
      <c r="K19" s="133" t="s">
        <v>10</v>
      </c>
      <c r="L19" s="7"/>
    </row>
    <row r="20" spans="2:12" ht="18" x14ac:dyDescent="0.35">
      <c r="B20" s="31"/>
      <c r="C20" s="18">
        <v>6</v>
      </c>
      <c r="D20" s="17" t="s">
        <v>154</v>
      </c>
      <c r="E20" s="17" t="s">
        <v>155</v>
      </c>
      <c r="F20" s="18" t="s">
        <v>31</v>
      </c>
      <c r="G20" s="133">
        <v>0</v>
      </c>
      <c r="H20" s="133">
        <f t="shared" si="0"/>
        <v>250000</v>
      </c>
      <c r="I20" s="133"/>
      <c r="J20" s="133">
        <v>250000</v>
      </c>
      <c r="K20" s="133" t="s">
        <v>10</v>
      </c>
      <c r="L20" s="7"/>
    </row>
    <row r="21" spans="2:12" ht="18" x14ac:dyDescent="0.35">
      <c r="B21" s="31"/>
      <c r="C21" s="18">
        <v>7</v>
      </c>
      <c r="D21" s="17" t="s">
        <v>156</v>
      </c>
      <c r="E21" s="17" t="s">
        <v>157</v>
      </c>
      <c r="F21" s="18" t="s">
        <v>31</v>
      </c>
      <c r="G21" s="133">
        <v>0</v>
      </c>
      <c r="H21" s="133">
        <f t="shared" si="0"/>
        <v>200000</v>
      </c>
      <c r="I21" s="133"/>
      <c r="J21" s="133">
        <v>200000</v>
      </c>
      <c r="K21" s="133" t="s">
        <v>10</v>
      </c>
      <c r="L21" s="7"/>
    </row>
    <row r="22" spans="2:12" ht="18" x14ac:dyDescent="0.35">
      <c r="B22" s="31"/>
      <c r="C22" s="18">
        <v>8</v>
      </c>
      <c r="D22" s="17" t="s">
        <v>158</v>
      </c>
      <c r="E22" s="17" t="s">
        <v>157</v>
      </c>
      <c r="F22" s="18" t="s">
        <v>31</v>
      </c>
      <c r="G22" s="133">
        <v>0</v>
      </c>
      <c r="H22" s="133">
        <f t="shared" si="0"/>
        <v>500000</v>
      </c>
      <c r="I22" s="133"/>
      <c r="J22" s="133">
        <v>500000</v>
      </c>
      <c r="K22" s="133" t="s">
        <v>10</v>
      </c>
      <c r="L22" s="7"/>
    </row>
    <row r="23" spans="2:12" ht="18" x14ac:dyDescent="0.35">
      <c r="B23" s="31"/>
      <c r="C23" s="18">
        <v>9</v>
      </c>
      <c r="D23" s="17" t="s">
        <v>159</v>
      </c>
      <c r="E23" s="17" t="s">
        <v>160</v>
      </c>
      <c r="F23" s="18" t="s">
        <v>31</v>
      </c>
      <c r="G23" s="133">
        <v>0</v>
      </c>
      <c r="H23" s="133">
        <f t="shared" si="0"/>
        <v>750000</v>
      </c>
      <c r="I23" s="133"/>
      <c r="J23" s="133">
        <v>750000</v>
      </c>
      <c r="K23" s="133" t="s">
        <v>10</v>
      </c>
      <c r="L23" s="7"/>
    </row>
    <row r="24" spans="2:12" ht="18" x14ac:dyDescent="0.35">
      <c r="B24" s="31"/>
      <c r="C24" s="18">
        <v>10</v>
      </c>
      <c r="D24" s="17" t="s">
        <v>161</v>
      </c>
      <c r="E24" s="17" t="s">
        <v>162</v>
      </c>
      <c r="F24" s="18" t="s">
        <v>163</v>
      </c>
      <c r="G24" s="133">
        <v>200000</v>
      </c>
      <c r="H24" s="133">
        <f t="shared" si="0"/>
        <v>250000</v>
      </c>
      <c r="I24" s="133"/>
      <c r="J24" s="133">
        <v>250000</v>
      </c>
      <c r="K24" s="133" t="s">
        <v>10</v>
      </c>
      <c r="L24" s="7"/>
    </row>
    <row r="25" spans="2:12" ht="18" x14ac:dyDescent="0.35">
      <c r="B25" s="31"/>
      <c r="C25" s="18">
        <v>11</v>
      </c>
      <c r="D25" s="17" t="s">
        <v>164</v>
      </c>
      <c r="E25" s="17" t="s">
        <v>165</v>
      </c>
      <c r="F25" s="18" t="s">
        <v>163</v>
      </c>
      <c r="G25" s="133">
        <v>0</v>
      </c>
      <c r="H25" s="133">
        <f t="shared" si="0"/>
        <v>1200000</v>
      </c>
      <c r="I25" s="133">
        <v>200000</v>
      </c>
      <c r="J25" s="133">
        <v>1000000</v>
      </c>
      <c r="K25" s="133" t="s">
        <v>10</v>
      </c>
      <c r="L25" s="7"/>
    </row>
    <row r="26" spans="2:12" ht="18" x14ac:dyDescent="0.35">
      <c r="B26" s="31"/>
      <c r="C26" s="18">
        <v>12</v>
      </c>
      <c r="D26" s="17" t="s">
        <v>166</v>
      </c>
      <c r="E26" s="17" t="s">
        <v>167</v>
      </c>
      <c r="F26" s="18" t="s">
        <v>163</v>
      </c>
      <c r="G26" s="133">
        <v>0</v>
      </c>
      <c r="H26" s="133">
        <f t="shared" si="0"/>
        <v>2000000</v>
      </c>
      <c r="I26" s="133"/>
      <c r="J26" s="133">
        <v>2000000</v>
      </c>
      <c r="K26" s="133" t="s">
        <v>10</v>
      </c>
      <c r="L26" s="7"/>
    </row>
    <row r="27" spans="2:12" ht="18" x14ac:dyDescent="0.35">
      <c r="B27" s="31"/>
      <c r="C27" s="18"/>
      <c r="D27" s="17"/>
      <c r="E27" s="85"/>
      <c r="F27" s="85"/>
      <c r="G27" s="123"/>
      <c r="H27" s="123"/>
      <c r="I27" s="123"/>
      <c r="J27" s="128"/>
      <c r="K27" s="128"/>
      <c r="L27" s="7"/>
    </row>
    <row r="28" spans="2:12" ht="18" x14ac:dyDescent="0.35">
      <c r="B28" s="31"/>
      <c r="C28" s="18"/>
      <c r="D28" s="134"/>
      <c r="E28" s="135" t="s">
        <v>168</v>
      </c>
      <c r="F28" s="21"/>
      <c r="G28" s="136"/>
      <c r="H28" s="136"/>
      <c r="I28" s="122"/>
      <c r="J28" s="137">
        <f>SUM(I15:I26)</f>
        <v>206500</v>
      </c>
      <c r="K28" s="128"/>
      <c r="L28" s="7"/>
    </row>
    <row r="29" spans="2:12" ht="18" x14ac:dyDescent="0.35">
      <c r="B29" s="31"/>
      <c r="C29" s="18"/>
      <c r="D29" s="134"/>
      <c r="E29" s="138" t="s">
        <v>169</v>
      </c>
      <c r="F29" s="90"/>
      <c r="G29" s="139"/>
      <c r="H29" s="139"/>
      <c r="I29" s="137"/>
      <c r="J29" s="137">
        <f>SUM(G15:G26)</f>
        <v>200000</v>
      </c>
      <c r="K29" s="128"/>
      <c r="L29" s="7"/>
    </row>
    <row r="30" spans="2:12" ht="18" x14ac:dyDescent="0.35">
      <c r="B30" s="31"/>
      <c r="C30" s="18"/>
      <c r="D30" s="134"/>
      <c r="E30" s="140" t="s">
        <v>170</v>
      </c>
      <c r="F30" s="15"/>
      <c r="G30" s="141"/>
      <c r="H30" s="141"/>
      <c r="I30" s="126"/>
      <c r="J30" s="137">
        <f>SUM(J24:J26)</f>
        <v>3250000</v>
      </c>
      <c r="K30" s="128"/>
      <c r="L30" s="7"/>
    </row>
    <row r="31" spans="2:12" ht="18" x14ac:dyDescent="0.35">
      <c r="B31" s="31"/>
      <c r="C31" s="18"/>
      <c r="D31" s="134"/>
      <c r="E31" s="138" t="s">
        <v>171</v>
      </c>
      <c r="F31" s="90"/>
      <c r="G31" s="139"/>
      <c r="H31" s="139"/>
      <c r="I31" s="137"/>
      <c r="J31" s="137">
        <f>SUM(J15:J23)</f>
        <v>4680500</v>
      </c>
      <c r="K31" s="128"/>
      <c r="L31" s="7"/>
    </row>
    <row r="32" spans="2:12" ht="18" x14ac:dyDescent="0.35">
      <c r="B32" s="31"/>
      <c r="C32" s="18"/>
      <c r="D32" s="134"/>
      <c r="E32" s="142" t="s">
        <v>172</v>
      </c>
      <c r="F32" s="25"/>
      <c r="G32" s="143"/>
      <c r="H32" s="143"/>
      <c r="I32" s="144"/>
      <c r="J32" s="137">
        <f>SUM(J30:J31)</f>
        <v>7930500</v>
      </c>
      <c r="K32" s="128"/>
      <c r="L32" s="7"/>
    </row>
    <row r="33" spans="1:77" x14ac:dyDescent="0.3">
      <c r="B33" s="31"/>
      <c r="C33" s="1"/>
      <c r="D33" s="1"/>
      <c r="E33" s="1"/>
      <c r="F33" s="1"/>
      <c r="G33" s="1"/>
      <c r="H33" s="1"/>
      <c r="I33" s="1"/>
      <c r="J33" s="1"/>
      <c r="K33" s="1"/>
      <c r="L33" s="7"/>
    </row>
    <row r="34" spans="1:77" x14ac:dyDescent="0.3">
      <c r="B34" s="31"/>
      <c r="C34" s="1"/>
      <c r="D34" s="1"/>
      <c r="E34" s="1"/>
      <c r="F34" s="1"/>
      <c r="G34" s="1"/>
      <c r="H34" s="1"/>
      <c r="I34" s="1"/>
      <c r="J34" s="1"/>
      <c r="K34" s="1"/>
      <c r="L34" s="7"/>
    </row>
    <row r="35" spans="1:77" x14ac:dyDescent="0.3">
      <c r="B35" s="31"/>
      <c r="C35" s="1"/>
      <c r="D35" s="1"/>
      <c r="E35" s="1"/>
      <c r="F35" s="1"/>
      <c r="G35" s="1"/>
      <c r="H35" s="1"/>
      <c r="I35" s="1"/>
      <c r="J35" s="1"/>
      <c r="K35" s="1"/>
      <c r="L35" s="7"/>
    </row>
    <row r="36" spans="1:77" ht="17.399999999999999" x14ac:dyDescent="0.3">
      <c r="B36" s="31"/>
      <c r="C36" s="1"/>
      <c r="D36" s="98" t="s">
        <v>119</v>
      </c>
      <c r="E36" s="212"/>
      <c r="F36" s="212"/>
      <c r="G36" s="120" t="s">
        <v>120</v>
      </c>
      <c r="H36" s="212"/>
      <c r="I36" s="212"/>
      <c r="J36" s="120" t="s">
        <v>102</v>
      </c>
      <c r="K36" s="1"/>
      <c r="L36" s="7"/>
    </row>
    <row r="37" spans="1:77" ht="18" x14ac:dyDescent="0.35">
      <c r="B37" s="31"/>
      <c r="C37" s="1"/>
      <c r="D37" s="15"/>
      <c r="E37" s="1"/>
      <c r="F37" s="1"/>
      <c r="G37" s="51"/>
      <c r="H37" s="1"/>
      <c r="I37" s="1"/>
      <c r="J37" s="51"/>
      <c r="K37" s="1"/>
      <c r="L37" s="7"/>
    </row>
    <row r="38" spans="1:77" ht="18.600000000000001" thickBot="1" x14ac:dyDescent="0.4">
      <c r="B38" s="31"/>
      <c r="C38" s="1"/>
      <c r="D38" s="48"/>
      <c r="E38" s="1"/>
      <c r="F38" s="1"/>
      <c r="G38" s="109"/>
      <c r="H38" s="1"/>
      <c r="I38" s="1"/>
      <c r="J38" s="109"/>
      <c r="K38" s="1"/>
      <c r="L38" s="7"/>
    </row>
    <row r="39" spans="1:77" ht="18" x14ac:dyDescent="0.35">
      <c r="B39" s="31"/>
      <c r="C39" s="1"/>
      <c r="D39" s="28" t="s">
        <v>44</v>
      </c>
      <c r="E39" s="1"/>
      <c r="F39" s="1"/>
      <c r="G39" s="110" t="s">
        <v>44</v>
      </c>
      <c r="H39" s="1"/>
      <c r="I39" s="1"/>
      <c r="J39" s="110" t="s">
        <v>44</v>
      </c>
      <c r="K39" s="1"/>
      <c r="L39" s="7"/>
    </row>
    <row r="40" spans="1:77" x14ac:dyDescent="0.3">
      <c r="B40" s="31"/>
      <c r="C40" s="1"/>
      <c r="D40" s="1"/>
      <c r="E40" s="1"/>
      <c r="F40" s="1"/>
      <c r="G40" s="1"/>
      <c r="H40" s="1"/>
      <c r="I40" s="1"/>
      <c r="J40" s="1"/>
      <c r="K40" s="1"/>
      <c r="L40" s="7"/>
    </row>
    <row r="41" spans="1:77" ht="15" thickBot="1" x14ac:dyDescent="0.35">
      <c r="B41" s="53"/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4" spans="1:77" ht="40.799999999999997" x14ac:dyDescent="0.75">
      <c r="A44" s="29"/>
      <c r="B44" s="54" t="s">
        <v>173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 spans="1:77" ht="15" thickBot="1" x14ac:dyDescent="0.35"/>
    <row r="46" spans="1:77" x14ac:dyDescent="0.3">
      <c r="B46" s="30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</row>
    <row r="47" spans="1:77" ht="22.8" x14ac:dyDescent="0.4">
      <c r="B47" s="553" t="s">
        <v>0</v>
      </c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5"/>
    </row>
    <row r="48" spans="1:77" ht="18" x14ac:dyDescent="0.35">
      <c r="B48" s="543" t="s">
        <v>1</v>
      </c>
      <c r="C48" s="544"/>
      <c r="D48" s="544"/>
      <c r="E48" s="544"/>
      <c r="F48" s="544"/>
      <c r="G48" s="544"/>
      <c r="H48" s="544"/>
      <c r="I48" s="544"/>
      <c r="J48" s="544"/>
      <c r="K48" s="544"/>
      <c r="L48" s="544"/>
      <c r="M48" s="545"/>
    </row>
    <row r="49" spans="2:13" ht="18" x14ac:dyDescent="0.35">
      <c r="B49" s="543" t="s">
        <v>2</v>
      </c>
      <c r="C49" s="544"/>
      <c r="D49" s="544"/>
      <c r="E49" s="544"/>
      <c r="F49" s="544"/>
      <c r="G49" s="544"/>
      <c r="H49" s="544"/>
      <c r="I49" s="544"/>
      <c r="J49" s="544"/>
      <c r="K49" s="544"/>
      <c r="L49" s="544"/>
      <c r="M49" s="545"/>
    </row>
    <row r="50" spans="2:13" ht="15" thickBot="1" x14ac:dyDescent="0.35">
      <c r="B50" s="5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2:13" x14ac:dyDescent="0.3">
      <c r="B51" s="31"/>
      <c r="C51" s="1"/>
      <c r="D51" s="1"/>
      <c r="E51" s="1"/>
      <c r="F51" s="1"/>
      <c r="G51" s="1"/>
      <c r="H51" s="1"/>
      <c r="I51" s="1"/>
      <c r="J51" s="1"/>
      <c r="K51" s="1"/>
      <c r="L51" s="1"/>
      <c r="M51" s="7"/>
    </row>
    <row r="52" spans="2:13" ht="20.399999999999999" x14ac:dyDescent="0.35">
      <c r="B52" s="482" t="s">
        <v>0</v>
      </c>
      <c r="C52" s="483"/>
      <c r="D52" s="483"/>
      <c r="E52" s="483"/>
      <c r="F52" s="483"/>
      <c r="G52" s="483"/>
      <c r="H52" s="483"/>
      <c r="I52" s="483"/>
      <c r="J52" s="483"/>
      <c r="K52" s="483"/>
      <c r="L52" s="483"/>
      <c r="M52" s="484"/>
    </row>
    <row r="53" spans="2:13" ht="20.399999999999999" x14ac:dyDescent="0.35">
      <c r="B53" s="482" t="s">
        <v>173</v>
      </c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4"/>
    </row>
    <row r="54" spans="2:13" ht="20.399999999999999" x14ac:dyDescent="0.35">
      <c r="B54" s="482" t="s">
        <v>106</v>
      </c>
      <c r="C54" s="483"/>
      <c r="D54" s="483"/>
      <c r="E54" s="483"/>
      <c r="F54" s="483"/>
      <c r="G54" s="483"/>
      <c r="H54" s="483"/>
      <c r="I54" s="483"/>
      <c r="J54" s="483"/>
      <c r="K54" s="483"/>
      <c r="L54" s="483"/>
      <c r="M54" s="484"/>
    </row>
    <row r="55" spans="2:13" x14ac:dyDescent="0.3">
      <c r="B55" s="31"/>
      <c r="C55" s="1"/>
      <c r="D55" s="1"/>
      <c r="E55" s="1"/>
      <c r="F55" s="1"/>
      <c r="G55" s="1"/>
      <c r="H55" s="1"/>
      <c r="I55" s="1"/>
      <c r="J55" s="1"/>
      <c r="K55" s="1"/>
      <c r="L55" s="1"/>
      <c r="M55" s="7"/>
    </row>
    <row r="56" spans="2:13" ht="17.399999999999999" x14ac:dyDescent="0.3">
      <c r="B56" s="31"/>
      <c r="C56" s="429" t="s">
        <v>92</v>
      </c>
      <c r="D56" s="429" t="s">
        <v>46</v>
      </c>
      <c r="E56" s="429" t="s">
        <v>52</v>
      </c>
      <c r="F56" s="429" t="s">
        <v>70</v>
      </c>
      <c r="G56" s="429" t="s">
        <v>174</v>
      </c>
      <c r="H56" s="429" t="s">
        <v>63</v>
      </c>
      <c r="I56" s="429" t="s">
        <v>55</v>
      </c>
      <c r="J56" s="429" t="s">
        <v>175</v>
      </c>
      <c r="K56" s="429" t="s">
        <v>57</v>
      </c>
      <c r="L56" s="429" t="s">
        <v>93</v>
      </c>
      <c r="M56" s="7"/>
    </row>
    <row r="57" spans="2:13" ht="18" x14ac:dyDescent="0.35">
      <c r="B57" s="31"/>
      <c r="C57" s="18">
        <v>1</v>
      </c>
      <c r="D57" s="17" t="s">
        <v>146</v>
      </c>
      <c r="E57" s="17"/>
      <c r="F57" s="18" t="s">
        <v>176</v>
      </c>
      <c r="G57" s="18" t="s">
        <v>31</v>
      </c>
      <c r="H57" s="18">
        <v>0</v>
      </c>
      <c r="I57" s="18">
        <v>0</v>
      </c>
      <c r="J57" s="18">
        <v>200000</v>
      </c>
      <c r="K57" s="18">
        <f>SUM(H57:J57)</f>
        <v>200000</v>
      </c>
      <c r="L57" s="18" t="s">
        <v>10</v>
      </c>
      <c r="M57" s="7"/>
    </row>
    <row r="58" spans="2:13" ht="18" x14ac:dyDescent="0.35">
      <c r="B58" s="31"/>
      <c r="C58" s="18">
        <v>2</v>
      </c>
      <c r="D58" s="17" t="s">
        <v>147</v>
      </c>
      <c r="E58" s="17"/>
      <c r="F58" s="18" t="s">
        <v>176</v>
      </c>
      <c r="G58" s="18" t="s">
        <v>31</v>
      </c>
      <c r="H58" s="18">
        <v>0</v>
      </c>
      <c r="I58" s="18">
        <v>0</v>
      </c>
      <c r="J58" s="18">
        <v>500000</v>
      </c>
      <c r="K58" s="18">
        <f t="shared" ref="K58:K62" si="1">SUM(H58:J58)</f>
        <v>500000</v>
      </c>
      <c r="L58" s="18" t="s">
        <v>10</v>
      </c>
      <c r="M58" s="7"/>
    </row>
    <row r="59" spans="2:13" ht="18" x14ac:dyDescent="0.35">
      <c r="B59" s="31"/>
      <c r="C59" s="18">
        <v>3</v>
      </c>
      <c r="D59" s="17" t="s">
        <v>148</v>
      </c>
      <c r="E59" s="17"/>
      <c r="F59" s="18" t="s">
        <v>37</v>
      </c>
      <c r="G59" s="18" t="s">
        <v>31</v>
      </c>
      <c r="H59" s="18">
        <v>0</v>
      </c>
      <c r="I59" s="18">
        <v>0</v>
      </c>
      <c r="J59" s="18">
        <v>750000</v>
      </c>
      <c r="K59" s="18">
        <f t="shared" si="1"/>
        <v>750000</v>
      </c>
      <c r="L59" s="18" t="s">
        <v>10</v>
      </c>
      <c r="M59" s="7"/>
    </row>
    <row r="60" spans="2:13" ht="18" x14ac:dyDescent="0.35">
      <c r="B60" s="31"/>
      <c r="C60" s="18">
        <v>4</v>
      </c>
      <c r="D60" s="17" t="s">
        <v>152</v>
      </c>
      <c r="E60" s="17"/>
      <c r="F60" s="18" t="s">
        <v>176</v>
      </c>
      <c r="G60" s="18" t="s">
        <v>101</v>
      </c>
      <c r="H60" s="18">
        <v>0</v>
      </c>
      <c r="I60" s="18">
        <v>0</v>
      </c>
      <c r="J60" s="18">
        <v>850000</v>
      </c>
      <c r="K60" s="18">
        <f t="shared" si="1"/>
        <v>850000</v>
      </c>
      <c r="L60" s="18" t="s">
        <v>10</v>
      </c>
      <c r="M60" s="7"/>
    </row>
    <row r="61" spans="2:13" ht="18" x14ac:dyDescent="0.35">
      <c r="B61" s="31"/>
      <c r="C61" s="18">
        <v>5</v>
      </c>
      <c r="D61" s="17" t="s">
        <v>154</v>
      </c>
      <c r="E61" s="17"/>
      <c r="F61" s="18" t="s">
        <v>176</v>
      </c>
      <c r="G61" s="18" t="s">
        <v>101</v>
      </c>
      <c r="H61" s="18">
        <v>30000</v>
      </c>
      <c r="I61" s="18">
        <v>0</v>
      </c>
      <c r="J61" s="18">
        <v>200000</v>
      </c>
      <c r="K61" s="18">
        <f t="shared" si="1"/>
        <v>230000</v>
      </c>
      <c r="L61" s="18" t="s">
        <v>10</v>
      </c>
      <c r="M61" s="7"/>
    </row>
    <row r="62" spans="2:13" ht="18" x14ac:dyDescent="0.35">
      <c r="B62" s="31"/>
      <c r="C62" s="18">
        <v>6</v>
      </c>
      <c r="D62" s="17" t="s">
        <v>156</v>
      </c>
      <c r="E62" s="17"/>
      <c r="F62" s="18" t="s">
        <v>176</v>
      </c>
      <c r="G62" s="18" t="s">
        <v>101</v>
      </c>
      <c r="H62" s="18">
        <v>0</v>
      </c>
      <c r="I62" s="18">
        <v>0</v>
      </c>
      <c r="J62" s="18">
        <v>150000</v>
      </c>
      <c r="K62" s="18">
        <f t="shared" si="1"/>
        <v>150000</v>
      </c>
      <c r="L62" s="18" t="s">
        <v>10</v>
      </c>
      <c r="M62" s="7"/>
    </row>
    <row r="63" spans="2:13" ht="18" x14ac:dyDescent="0.35">
      <c r="B63" s="31"/>
      <c r="C63" s="17"/>
      <c r="D63" s="17"/>
      <c r="E63" s="85"/>
      <c r="F63" s="85"/>
      <c r="G63" s="85"/>
      <c r="H63" s="85"/>
      <c r="I63" s="85"/>
      <c r="J63" s="17"/>
      <c r="K63" s="17"/>
      <c r="L63" s="17"/>
      <c r="M63" s="7"/>
    </row>
    <row r="64" spans="2:13" ht="18" x14ac:dyDescent="0.35">
      <c r="B64" s="31"/>
      <c r="C64" s="17"/>
      <c r="D64" s="134"/>
      <c r="E64" s="135" t="s">
        <v>55</v>
      </c>
      <c r="F64" s="21"/>
      <c r="G64" s="21"/>
      <c r="H64" s="21"/>
      <c r="I64" s="22"/>
      <c r="J64" s="135"/>
      <c r="K64" s="145">
        <f>SUM(I57:I62)</f>
        <v>0</v>
      </c>
      <c r="L64" s="18" t="s">
        <v>10</v>
      </c>
      <c r="M64" s="7"/>
    </row>
    <row r="65" spans="2:13" ht="18" x14ac:dyDescent="0.35">
      <c r="B65" s="31"/>
      <c r="C65" s="17"/>
      <c r="D65" s="134"/>
      <c r="E65" s="138" t="s">
        <v>177</v>
      </c>
      <c r="F65" s="90"/>
      <c r="G65" s="90"/>
      <c r="H65" s="90"/>
      <c r="I65" s="145"/>
      <c r="J65" s="138"/>
      <c r="K65" s="145">
        <f>SUM(H57:H62)</f>
        <v>30000</v>
      </c>
      <c r="L65" s="18" t="s">
        <v>10</v>
      </c>
      <c r="M65" s="7"/>
    </row>
    <row r="66" spans="2:13" ht="18" x14ac:dyDescent="0.35">
      <c r="B66" s="31"/>
      <c r="C66" s="17"/>
      <c r="D66" s="134"/>
      <c r="E66" s="138" t="s">
        <v>178</v>
      </c>
      <c r="F66" s="90"/>
      <c r="G66" s="90"/>
      <c r="H66" s="90"/>
      <c r="I66" s="145"/>
      <c r="J66" s="138"/>
      <c r="K66" s="145">
        <f>SUM(J57:J62)</f>
        <v>2650000</v>
      </c>
      <c r="L66" s="18" t="s">
        <v>10</v>
      </c>
      <c r="M66" s="7"/>
    </row>
    <row r="67" spans="2:13" ht="18" x14ac:dyDescent="0.35">
      <c r="B67" s="31"/>
      <c r="C67" s="17"/>
      <c r="D67" s="134"/>
      <c r="E67" s="142" t="s">
        <v>179</v>
      </c>
      <c r="F67" s="25"/>
      <c r="G67" s="25"/>
      <c r="H67" s="25"/>
      <c r="I67" s="26"/>
      <c r="J67" s="142"/>
      <c r="K67" s="26">
        <f>SUM(K65:K66)</f>
        <v>2680000</v>
      </c>
      <c r="L67" s="18" t="s">
        <v>10</v>
      </c>
      <c r="M67" s="7"/>
    </row>
    <row r="68" spans="2:13" x14ac:dyDescent="0.3">
      <c r="B68" s="31"/>
      <c r="C68" s="1"/>
      <c r="D68" s="1"/>
      <c r="E68" s="1"/>
      <c r="F68" s="1"/>
      <c r="G68" s="1"/>
      <c r="H68" s="1"/>
      <c r="I68" s="1"/>
      <c r="J68" s="1"/>
      <c r="K68" s="1"/>
      <c r="L68" s="1"/>
      <c r="M68" s="7"/>
    </row>
    <row r="69" spans="2:13" x14ac:dyDescent="0.3">
      <c r="B69" s="31"/>
      <c r="C69" s="1"/>
      <c r="D69" s="1"/>
      <c r="E69" s="1"/>
      <c r="F69" s="1"/>
      <c r="G69" s="1"/>
      <c r="H69" s="1"/>
      <c r="I69" s="1"/>
      <c r="J69" s="1"/>
      <c r="K69" s="1"/>
      <c r="L69" s="1"/>
      <c r="M69" s="7"/>
    </row>
    <row r="70" spans="2:13" ht="18" x14ac:dyDescent="0.35">
      <c r="B70" s="31"/>
      <c r="C70" s="1"/>
      <c r="D70" s="98" t="s">
        <v>119</v>
      </c>
      <c r="E70" s="212"/>
      <c r="G70" s="120" t="s">
        <v>120</v>
      </c>
      <c r="H70" s="212"/>
      <c r="I70" s="212"/>
      <c r="J70" s="120" t="s">
        <v>102</v>
      </c>
      <c r="K70" s="51"/>
      <c r="L70" s="1"/>
      <c r="M70" s="7"/>
    </row>
    <row r="71" spans="2:13" ht="18" x14ac:dyDescent="0.35">
      <c r="B71" s="31"/>
      <c r="C71" s="1"/>
      <c r="D71" s="15"/>
      <c r="E71" s="1"/>
      <c r="G71" s="51"/>
      <c r="H71" s="1"/>
      <c r="I71" s="1"/>
      <c r="J71" s="51"/>
      <c r="K71" s="51"/>
      <c r="L71" s="1"/>
      <c r="M71" s="7"/>
    </row>
    <row r="72" spans="2:13" ht="18.600000000000001" thickBot="1" x14ac:dyDescent="0.4">
      <c r="B72" s="31"/>
      <c r="C72" s="1"/>
      <c r="D72" s="48"/>
      <c r="E72" s="1"/>
      <c r="G72" s="109"/>
      <c r="H72" s="1"/>
      <c r="I72" s="1"/>
      <c r="J72" s="109"/>
      <c r="K72" s="51"/>
      <c r="L72" s="1"/>
      <c r="M72" s="7"/>
    </row>
    <row r="73" spans="2:13" ht="18" x14ac:dyDescent="0.35">
      <c r="B73" s="31"/>
      <c r="C73" s="1"/>
      <c r="D73" s="28" t="s">
        <v>44</v>
      </c>
      <c r="E73" s="1"/>
      <c r="G73" s="110" t="s">
        <v>44</v>
      </c>
      <c r="H73" s="1"/>
      <c r="I73" s="1"/>
      <c r="J73" s="110" t="s">
        <v>44</v>
      </c>
      <c r="K73" s="110"/>
      <c r="L73" s="1"/>
      <c r="M73" s="7"/>
    </row>
    <row r="74" spans="2:13" x14ac:dyDescent="0.3">
      <c r="B74" s="31"/>
      <c r="C74" s="1"/>
      <c r="D74" s="1"/>
      <c r="E74" s="1"/>
      <c r="F74" s="1"/>
      <c r="G74" s="1"/>
      <c r="H74" s="1"/>
      <c r="I74" s="1"/>
      <c r="J74" s="1"/>
      <c r="K74" s="1"/>
      <c r="L74" s="1"/>
      <c r="M74" s="7"/>
    </row>
    <row r="75" spans="2:13" ht="15" thickBot="1" x14ac:dyDescent="0.35">
      <c r="B75" s="5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1"/>
    </row>
    <row r="76" spans="2:13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</sheetData>
  <mergeCells count="6">
    <mergeCell ref="B52:M52"/>
    <mergeCell ref="B53:M53"/>
    <mergeCell ref="B54:M54"/>
    <mergeCell ref="B47:M47"/>
    <mergeCell ref="B48:M48"/>
    <mergeCell ref="B49:M49"/>
  </mergeCells>
  <conditionalFormatting sqref="G5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K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B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G7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0A85-CC10-411D-9A22-5AC2053E36E5}">
  <dimension ref="A1"/>
  <sheetViews>
    <sheetView topLeftCell="B1" workbookViewId="0">
      <selection activeCell="I22" sqref="I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F5E4-C6FC-49B8-AAAE-4B75A7EBE381}">
  <dimension ref="A2:BY208"/>
  <sheetViews>
    <sheetView topLeftCell="A178" zoomScale="50" zoomScaleNormal="50" workbookViewId="0">
      <selection activeCell="G218" sqref="G218"/>
    </sheetView>
  </sheetViews>
  <sheetFormatPr defaultRowHeight="14.4" x14ac:dyDescent="0.3"/>
  <cols>
    <col min="3" max="3" width="11.77734375" customWidth="1"/>
    <col min="4" max="4" width="10.5546875" customWidth="1"/>
    <col min="5" max="5" width="13.5546875" customWidth="1"/>
    <col min="6" max="6" width="18.88671875" customWidth="1"/>
    <col min="7" max="7" width="16.33203125" customWidth="1"/>
    <col min="8" max="8" width="13.77734375" customWidth="1"/>
    <col min="9" max="9" width="18.109375" customWidth="1"/>
    <col min="10" max="10" width="13.77734375" customWidth="1"/>
    <col min="11" max="11" width="13.5546875" customWidth="1"/>
    <col min="12" max="12" width="3.6640625" customWidth="1"/>
    <col min="13" max="13" width="16.109375" customWidth="1"/>
    <col min="14" max="14" width="12.33203125" customWidth="1"/>
  </cols>
  <sheetData>
    <row r="2" spans="1:77" ht="40.799999999999997" x14ac:dyDescent="0.75">
      <c r="A2" s="29"/>
      <c r="B2" s="54" t="s">
        <v>183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thickBot="1" x14ac:dyDescent="0.35"/>
    <row r="4" spans="1:77" ht="20.399999999999999" x14ac:dyDescent="0.35">
      <c r="B4" s="617" t="s">
        <v>180</v>
      </c>
      <c r="C4" s="618"/>
      <c r="D4" s="618"/>
      <c r="E4" s="618"/>
      <c r="F4" s="618"/>
      <c r="G4" s="618"/>
      <c r="H4" s="618"/>
      <c r="I4" s="618"/>
      <c r="J4" s="618"/>
      <c r="K4" s="618"/>
      <c r="L4" s="619"/>
      <c r="M4" s="359"/>
    </row>
    <row r="5" spans="1:77" x14ac:dyDescent="0.3">
      <c r="B5" s="666" t="s">
        <v>181</v>
      </c>
      <c r="C5" s="667"/>
      <c r="D5" s="667"/>
      <c r="E5" s="667"/>
      <c r="F5" s="667"/>
      <c r="G5" s="667"/>
      <c r="H5" s="667"/>
      <c r="I5" s="667"/>
      <c r="J5" s="667"/>
      <c r="K5" s="667"/>
      <c r="L5" s="668"/>
      <c r="M5" s="445"/>
    </row>
    <row r="6" spans="1:77" x14ac:dyDescent="0.3">
      <c r="B6" s="669" t="s">
        <v>182</v>
      </c>
      <c r="C6" s="670"/>
      <c r="D6" s="670"/>
      <c r="E6" s="670"/>
      <c r="F6" s="670"/>
      <c r="G6" s="670"/>
      <c r="H6" s="670"/>
      <c r="I6" s="670"/>
      <c r="J6" s="670"/>
      <c r="K6" s="670"/>
      <c r="L6" s="671"/>
      <c r="M6" s="445"/>
    </row>
    <row r="7" spans="1:77" x14ac:dyDescent="0.3">
      <c r="B7" s="449"/>
      <c r="C7" s="445"/>
      <c r="D7" s="445"/>
      <c r="E7" s="445"/>
      <c r="F7" s="445"/>
      <c r="G7" s="445"/>
      <c r="H7" s="445"/>
      <c r="I7" s="445"/>
      <c r="J7" s="445"/>
      <c r="K7" s="445"/>
      <c r="L7" s="450"/>
      <c r="M7" s="445"/>
    </row>
    <row r="8" spans="1:77" ht="20.399999999999999" x14ac:dyDescent="0.35">
      <c r="B8" s="461" t="s">
        <v>183</v>
      </c>
      <c r="C8" s="446"/>
      <c r="D8" s="446"/>
      <c r="E8" s="446"/>
      <c r="F8" s="446"/>
      <c r="G8" s="446"/>
      <c r="H8" s="446"/>
      <c r="I8" s="446"/>
      <c r="J8" s="446"/>
      <c r="K8" s="446"/>
      <c r="L8" s="451"/>
      <c r="M8" s="446"/>
    </row>
    <row r="9" spans="1:77" x14ac:dyDescent="0.3">
      <c r="B9" s="337" t="s">
        <v>184</v>
      </c>
      <c r="C9" s="365"/>
      <c r="D9" s="365"/>
      <c r="E9" s="203" t="s">
        <v>185</v>
      </c>
      <c r="F9" s="204"/>
      <c r="G9" s="204"/>
      <c r="H9" s="204"/>
      <c r="I9" s="204"/>
      <c r="J9" s="204"/>
      <c r="K9" s="204"/>
      <c r="L9" s="452"/>
      <c r="M9" s="415"/>
    </row>
    <row r="10" spans="1:77" x14ac:dyDescent="0.3">
      <c r="B10" s="337" t="s">
        <v>186</v>
      </c>
      <c r="C10" s="365"/>
      <c r="D10" s="365"/>
      <c r="E10" s="203" t="s">
        <v>187</v>
      </c>
      <c r="F10" s="204"/>
      <c r="G10" s="204"/>
      <c r="H10" s="204"/>
      <c r="I10" s="204"/>
      <c r="J10" s="204"/>
      <c r="K10" s="204"/>
      <c r="L10" s="168"/>
      <c r="M10" s="415"/>
    </row>
    <row r="11" spans="1:77" x14ac:dyDescent="0.3">
      <c r="B11" s="337" t="s">
        <v>188</v>
      </c>
      <c r="C11" s="365"/>
      <c r="D11" s="365"/>
      <c r="E11" s="203" t="s">
        <v>189</v>
      </c>
      <c r="F11" s="204"/>
      <c r="G11" s="204"/>
      <c r="H11" s="204"/>
      <c r="I11" s="205" t="s">
        <v>190</v>
      </c>
      <c r="J11" s="204">
        <v>345214</v>
      </c>
      <c r="K11" s="389"/>
      <c r="L11" s="452"/>
      <c r="M11" s="415"/>
    </row>
    <row r="12" spans="1:77" x14ac:dyDescent="0.3">
      <c r="B12" s="337"/>
      <c r="C12" s="365" t="s">
        <v>191</v>
      </c>
      <c r="D12" s="365"/>
      <c r="E12" s="203" t="s">
        <v>192</v>
      </c>
      <c r="F12" s="204"/>
      <c r="G12" s="204"/>
      <c r="H12" s="204"/>
      <c r="I12" s="204"/>
      <c r="J12" s="204"/>
      <c r="K12" s="204"/>
      <c r="L12" s="453"/>
      <c r="M12" s="415"/>
    </row>
    <row r="13" spans="1:77" x14ac:dyDescent="0.3">
      <c r="B13" s="337"/>
      <c r="C13" s="365" t="s">
        <v>17</v>
      </c>
      <c r="D13" s="365"/>
      <c r="E13" s="203" t="s">
        <v>193</v>
      </c>
      <c r="F13" s="204"/>
      <c r="G13" s="204"/>
      <c r="H13" s="204"/>
      <c r="I13" s="204"/>
      <c r="J13" s="204"/>
      <c r="K13" s="204"/>
      <c r="L13" s="452"/>
      <c r="M13" s="415"/>
    </row>
    <row r="14" spans="1:77" x14ac:dyDescent="0.3">
      <c r="B14" s="337"/>
      <c r="C14" s="365" t="s">
        <v>194</v>
      </c>
      <c r="D14" s="365"/>
      <c r="E14" s="203" t="s">
        <v>193</v>
      </c>
      <c r="F14" s="204"/>
      <c r="G14" s="204"/>
      <c r="H14" s="204"/>
      <c r="I14" s="204"/>
      <c r="J14" s="204"/>
      <c r="K14" s="204"/>
      <c r="L14" s="452"/>
      <c r="M14" s="415"/>
    </row>
    <row r="15" spans="1:77" x14ac:dyDescent="0.3">
      <c r="B15" s="337" t="s">
        <v>195</v>
      </c>
      <c r="C15" s="365"/>
      <c r="D15" s="365"/>
      <c r="E15" s="203" t="s">
        <v>196</v>
      </c>
      <c r="F15" s="204"/>
      <c r="G15" s="204"/>
      <c r="H15" s="204"/>
      <c r="I15" s="204"/>
      <c r="J15" s="204"/>
      <c r="K15" s="204"/>
      <c r="L15" s="452"/>
      <c r="M15" s="415"/>
    </row>
    <row r="16" spans="1:77" x14ac:dyDescent="0.3">
      <c r="B16" s="337" t="s">
        <v>197</v>
      </c>
      <c r="C16" s="365"/>
      <c r="D16" s="365"/>
      <c r="E16" s="203">
        <v>819238800</v>
      </c>
      <c r="F16" s="204"/>
      <c r="G16" s="204"/>
      <c r="H16" s="204"/>
      <c r="I16" s="204"/>
      <c r="J16" s="204"/>
      <c r="K16" s="204"/>
      <c r="L16" s="452"/>
      <c r="M16" s="415"/>
    </row>
    <row r="17" spans="2:13" x14ac:dyDescent="0.3">
      <c r="B17" s="337" t="s">
        <v>198</v>
      </c>
      <c r="C17" s="365"/>
      <c r="D17" s="365"/>
      <c r="E17" s="207" t="s">
        <v>199</v>
      </c>
      <c r="F17" s="208"/>
      <c r="G17" s="208"/>
      <c r="H17" s="208"/>
      <c r="I17" s="208"/>
      <c r="J17" s="208"/>
      <c r="K17" s="208"/>
      <c r="L17" s="454"/>
      <c r="M17" s="447"/>
    </row>
    <row r="18" spans="2:13" x14ac:dyDescent="0.3">
      <c r="B18" s="337" t="s">
        <v>27</v>
      </c>
      <c r="C18" s="365"/>
      <c r="D18" s="365"/>
      <c r="E18" s="209" t="s">
        <v>200</v>
      </c>
      <c r="F18" s="210"/>
      <c r="G18" s="210"/>
      <c r="H18" s="211"/>
      <c r="I18" s="211"/>
      <c r="J18" s="211"/>
      <c r="K18" s="210"/>
      <c r="L18" s="455"/>
      <c r="M18" s="448"/>
    </row>
    <row r="19" spans="2:13" x14ac:dyDescent="0.3">
      <c r="B19" s="337" t="s">
        <v>201</v>
      </c>
      <c r="C19" s="456"/>
      <c r="D19" s="365"/>
      <c r="E19" s="203">
        <v>12399994</v>
      </c>
      <c r="F19" s="204"/>
      <c r="G19" s="204"/>
      <c r="H19" s="204"/>
      <c r="I19" s="213" t="s">
        <v>37</v>
      </c>
      <c r="J19" s="189"/>
      <c r="K19" s="441" t="s">
        <v>202</v>
      </c>
      <c r="L19" s="452"/>
      <c r="M19" s="389"/>
    </row>
    <row r="20" spans="2:13" x14ac:dyDescent="0.3">
      <c r="B20" s="337"/>
      <c r="C20" s="365" t="s">
        <v>203</v>
      </c>
      <c r="D20" s="365"/>
      <c r="E20" s="207" t="s">
        <v>204</v>
      </c>
      <c r="F20" s="208"/>
      <c r="G20" s="208"/>
      <c r="H20" s="208"/>
      <c r="I20" s="214"/>
      <c r="J20" s="215"/>
      <c r="K20" s="441"/>
      <c r="L20" s="454"/>
      <c r="M20" s="389"/>
    </row>
    <row r="21" spans="2:13" x14ac:dyDescent="0.3">
      <c r="B21" s="337" t="s">
        <v>205</v>
      </c>
      <c r="C21" s="365"/>
      <c r="D21" s="365"/>
      <c r="E21" s="216" t="s">
        <v>206</v>
      </c>
      <c r="F21" s="217" t="s">
        <v>10</v>
      </c>
      <c r="G21" s="216" t="s">
        <v>207</v>
      </c>
      <c r="H21" s="203"/>
      <c r="I21" s="213" t="s">
        <v>208</v>
      </c>
      <c r="J21" s="189"/>
      <c r="K21" s="442">
        <v>0.05</v>
      </c>
      <c r="L21" s="452"/>
      <c r="M21" s="389"/>
    </row>
    <row r="22" spans="2:13" x14ac:dyDescent="0.3">
      <c r="B22" s="337" t="s">
        <v>209</v>
      </c>
      <c r="C22" s="365"/>
      <c r="D22" s="365"/>
      <c r="E22" s="203" t="s">
        <v>59</v>
      </c>
      <c r="F22" s="204"/>
      <c r="G22" s="204"/>
      <c r="H22" s="204"/>
      <c r="I22" s="218"/>
      <c r="J22" s="206"/>
      <c r="K22" s="441"/>
      <c r="L22" s="452"/>
      <c r="M22" s="389"/>
    </row>
    <row r="23" spans="2:13" x14ac:dyDescent="0.3">
      <c r="B23" s="337" t="s">
        <v>210</v>
      </c>
      <c r="C23" s="365"/>
      <c r="D23" s="365"/>
      <c r="E23" s="203" t="s">
        <v>211</v>
      </c>
      <c r="F23" s="204"/>
      <c r="G23" s="204"/>
      <c r="H23" s="204"/>
      <c r="I23" s="219"/>
      <c r="J23" s="167"/>
      <c r="K23" s="443"/>
      <c r="L23" s="452"/>
      <c r="M23" s="389"/>
    </row>
    <row r="24" spans="2:13" x14ac:dyDescent="0.3">
      <c r="B24" s="337" t="s">
        <v>29</v>
      </c>
      <c r="C24" s="365"/>
      <c r="D24" s="365"/>
      <c r="E24" s="217" t="s">
        <v>212</v>
      </c>
      <c r="F24" s="216"/>
      <c r="G24" s="217" t="s">
        <v>213</v>
      </c>
      <c r="H24" s="220" t="s">
        <v>10</v>
      </c>
      <c r="I24" s="221" t="s">
        <v>214</v>
      </c>
      <c r="J24" s="189"/>
      <c r="K24" s="444">
        <v>40575</v>
      </c>
      <c r="L24" s="452"/>
      <c r="M24" s="389"/>
    </row>
    <row r="25" spans="2:13" x14ac:dyDescent="0.3">
      <c r="B25" s="337"/>
      <c r="C25" s="365"/>
      <c r="D25" s="365"/>
      <c r="E25" s="415"/>
      <c r="F25" s="415"/>
      <c r="G25" s="415"/>
      <c r="H25" s="415"/>
      <c r="I25" s="415"/>
      <c r="J25" s="415"/>
      <c r="K25" s="415"/>
      <c r="L25" s="49"/>
      <c r="M25" s="415"/>
    </row>
    <row r="26" spans="2:13" x14ac:dyDescent="0.3">
      <c r="B26" s="337"/>
      <c r="C26" s="365"/>
      <c r="D26" s="365"/>
      <c r="E26" s="415"/>
      <c r="F26" s="415"/>
      <c r="G26" s="415"/>
      <c r="H26" s="415"/>
      <c r="I26" s="415"/>
      <c r="J26" s="415"/>
      <c r="K26" s="415"/>
      <c r="L26" s="49"/>
      <c r="M26" s="415"/>
    </row>
    <row r="27" spans="2:13" x14ac:dyDescent="0.3">
      <c r="B27" s="337" t="s">
        <v>215</v>
      </c>
      <c r="C27" s="365"/>
      <c r="D27" s="365"/>
      <c r="E27" s="556" t="s">
        <v>216</v>
      </c>
      <c r="F27" s="556"/>
      <c r="G27" s="556"/>
      <c r="H27" s="447"/>
      <c r="I27" s="415"/>
      <c r="J27" s="357"/>
      <c r="K27" s="357"/>
      <c r="L27" s="7"/>
      <c r="M27" s="357"/>
    </row>
    <row r="28" spans="2:13" x14ac:dyDescent="0.3">
      <c r="B28" s="169"/>
      <c r="C28" s="415"/>
      <c r="D28" s="415"/>
      <c r="E28" s="415"/>
      <c r="F28" s="415"/>
      <c r="G28" s="415"/>
      <c r="H28" s="415"/>
      <c r="I28" s="415"/>
      <c r="J28" s="415"/>
      <c r="K28" s="415"/>
      <c r="L28" s="152"/>
      <c r="M28" s="415"/>
    </row>
    <row r="29" spans="2:13" x14ac:dyDescent="0.3">
      <c r="B29" s="457"/>
      <c r="C29" s="462" t="s">
        <v>32</v>
      </c>
      <c r="D29" s="224"/>
      <c r="E29" s="224"/>
      <c r="F29" s="225"/>
      <c r="G29" s="415"/>
      <c r="H29" s="415"/>
      <c r="I29" s="415"/>
      <c r="J29" s="365" t="s">
        <v>217</v>
      </c>
      <c r="K29" s="415"/>
      <c r="L29" s="152"/>
      <c r="M29" s="389"/>
    </row>
    <row r="30" spans="2:13" x14ac:dyDescent="0.3">
      <c r="B30" s="457"/>
      <c r="C30" s="226"/>
      <c r="D30" s="458"/>
      <c r="E30" s="458"/>
      <c r="F30" s="227"/>
      <c r="G30" s="357"/>
      <c r="H30" s="357"/>
      <c r="I30" s="415"/>
      <c r="J30" s="415"/>
      <c r="K30" s="415"/>
      <c r="L30" s="152"/>
      <c r="M30" s="389"/>
    </row>
    <row r="31" spans="2:13" x14ac:dyDescent="0.3">
      <c r="B31" s="457"/>
      <c r="C31" s="228"/>
      <c r="D31" s="229"/>
      <c r="E31" s="229"/>
      <c r="F31" s="230"/>
      <c r="G31" s="357"/>
      <c r="H31" s="357"/>
      <c r="I31" s="415"/>
      <c r="J31" s="415"/>
      <c r="K31" s="415"/>
      <c r="L31" s="152"/>
      <c r="M31" s="389"/>
    </row>
    <row r="32" spans="2:13" x14ac:dyDescent="0.3">
      <c r="B32" s="169"/>
      <c r="C32" s="415"/>
      <c r="D32" s="415"/>
      <c r="E32" s="415"/>
      <c r="F32" s="357"/>
      <c r="G32" s="357"/>
      <c r="H32" s="357"/>
      <c r="I32" s="415"/>
      <c r="J32" s="459" t="s">
        <v>218</v>
      </c>
      <c r="K32" s="415"/>
      <c r="L32" s="152"/>
      <c r="M32" s="389"/>
    </row>
    <row r="33" spans="1:77" x14ac:dyDescent="0.3">
      <c r="B33" s="169"/>
      <c r="C33" s="415"/>
      <c r="D33" s="415"/>
      <c r="E33" s="415"/>
      <c r="F33" s="415"/>
      <c r="G33" s="415"/>
      <c r="H33" s="415"/>
      <c r="I33" s="415"/>
      <c r="J33" s="206"/>
      <c r="K33" s="415"/>
      <c r="L33" s="152"/>
      <c r="M33" s="389"/>
    </row>
    <row r="34" spans="1:77" s="287" customFormat="1" x14ac:dyDescent="0.3">
      <c r="B34" s="169"/>
      <c r="C34" s="415"/>
      <c r="D34" s="415"/>
      <c r="E34" s="415"/>
      <c r="F34" s="415"/>
      <c r="G34" s="415"/>
      <c r="H34" s="415"/>
      <c r="I34" s="415"/>
      <c r="J34" s="415" t="s">
        <v>219</v>
      </c>
      <c r="K34" s="415"/>
      <c r="L34" s="152"/>
      <c r="M34" s="389"/>
    </row>
    <row r="35" spans="1:77" ht="15" thickBot="1" x14ac:dyDescent="0.35">
      <c r="B35" s="69"/>
      <c r="C35" s="70"/>
      <c r="D35" s="70"/>
      <c r="E35" s="70"/>
      <c r="F35" s="70"/>
      <c r="G35" s="70"/>
      <c r="H35" s="70"/>
      <c r="I35" s="460"/>
      <c r="J35" s="460"/>
      <c r="K35" s="460"/>
      <c r="L35" s="151"/>
      <c r="M35" s="389"/>
    </row>
    <row r="38" spans="1:77" ht="40.799999999999997" x14ac:dyDescent="0.75">
      <c r="A38" s="29"/>
      <c r="B38" s="54" t="s">
        <v>220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 spans="1:77" ht="15" thickBot="1" x14ac:dyDescent="0.35"/>
    <row r="40" spans="1:77" ht="24.6" x14ac:dyDescent="0.4">
      <c r="B40" s="562" t="s">
        <v>180</v>
      </c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4"/>
    </row>
    <row r="41" spans="1:77" ht="18" x14ac:dyDescent="0.35">
      <c r="B41" s="565" t="s">
        <v>181</v>
      </c>
      <c r="C41" s="566"/>
      <c r="D41" s="566"/>
      <c r="E41" s="566"/>
      <c r="F41" s="566"/>
      <c r="G41" s="566"/>
      <c r="H41" s="566"/>
      <c r="I41" s="566"/>
      <c r="J41" s="566"/>
      <c r="K41" s="566"/>
      <c r="L41" s="566"/>
      <c r="M41" s="566"/>
      <c r="N41" s="566"/>
      <c r="O41" s="567"/>
    </row>
    <row r="42" spans="1:77" ht="18" x14ac:dyDescent="0.35">
      <c r="B42" s="568" t="s">
        <v>182</v>
      </c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70"/>
    </row>
    <row r="43" spans="1:77" x14ac:dyDescent="0.3">
      <c r="B43" s="571" t="s">
        <v>220</v>
      </c>
      <c r="C43" s="572"/>
      <c r="D43" s="572"/>
      <c r="E43" s="572"/>
      <c r="F43" s="572"/>
      <c r="G43" s="572"/>
      <c r="H43" s="572"/>
      <c r="I43" s="572"/>
      <c r="J43" s="572"/>
      <c r="K43" s="572"/>
      <c r="L43" s="572"/>
      <c r="M43" s="572"/>
      <c r="N43" s="572"/>
      <c r="O43" s="573"/>
    </row>
    <row r="44" spans="1:77" x14ac:dyDescent="0.3">
      <c r="B44" s="574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6"/>
    </row>
    <row r="45" spans="1:77" ht="22.8" x14ac:dyDescent="0.3">
      <c r="B45" s="233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5"/>
    </row>
    <row r="46" spans="1:77" ht="15.6" x14ac:dyDescent="0.3">
      <c r="B46" s="169"/>
      <c r="C46" s="57" t="s">
        <v>186</v>
      </c>
      <c r="D46" s="12"/>
      <c r="E46" s="13" t="s">
        <v>5</v>
      </c>
      <c r="F46" s="12" t="s">
        <v>221</v>
      </c>
      <c r="G46" s="12"/>
      <c r="H46" s="12"/>
      <c r="I46" s="12"/>
      <c r="J46" s="577" t="s">
        <v>222</v>
      </c>
      <c r="K46" s="577"/>
      <c r="L46" s="161" t="s">
        <v>5</v>
      </c>
      <c r="M46" s="12" t="s">
        <v>223</v>
      </c>
      <c r="N46" s="12"/>
      <c r="O46" s="33"/>
    </row>
    <row r="47" spans="1:77" ht="15.6" x14ac:dyDescent="0.3">
      <c r="B47" s="169"/>
      <c r="C47" s="57" t="s">
        <v>224</v>
      </c>
      <c r="D47" s="12"/>
      <c r="E47" s="13" t="s">
        <v>5</v>
      </c>
      <c r="F47" s="12" t="s">
        <v>189</v>
      </c>
      <c r="G47" s="12"/>
      <c r="H47" s="12"/>
      <c r="I47" s="12"/>
      <c r="J47" s="190" t="s">
        <v>225</v>
      </c>
      <c r="K47" s="190"/>
      <c r="L47" s="161" t="s">
        <v>5</v>
      </c>
      <c r="M47" s="12" t="s">
        <v>226</v>
      </c>
      <c r="N47" s="12"/>
      <c r="O47" s="33"/>
    </row>
    <row r="48" spans="1:77" ht="15.6" x14ac:dyDescent="0.3">
      <c r="B48" s="169"/>
      <c r="C48" s="1"/>
      <c r="D48" s="1"/>
      <c r="E48" s="1"/>
      <c r="F48" s="1"/>
      <c r="G48" s="12"/>
      <c r="H48" s="12"/>
      <c r="I48" s="12"/>
      <c r="J48" s="578" t="s">
        <v>227</v>
      </c>
      <c r="K48" s="578"/>
      <c r="L48" s="161" t="s">
        <v>5</v>
      </c>
      <c r="M48" s="12" t="s">
        <v>228</v>
      </c>
      <c r="N48" s="12"/>
      <c r="O48" s="33"/>
    </row>
    <row r="49" spans="2:15" ht="15.6" x14ac:dyDescent="0.3">
      <c r="B49" s="169"/>
      <c r="C49" s="1"/>
      <c r="D49" s="1"/>
      <c r="E49" s="1"/>
      <c r="F49" s="1"/>
      <c r="G49" s="12"/>
      <c r="H49" s="12"/>
      <c r="I49" s="12"/>
      <c r="J49" s="578" t="s">
        <v>229</v>
      </c>
      <c r="K49" s="578"/>
      <c r="L49" s="161" t="s">
        <v>5</v>
      </c>
      <c r="M49" s="12" t="s">
        <v>48</v>
      </c>
      <c r="N49" s="12"/>
      <c r="O49" s="33"/>
    </row>
    <row r="50" spans="2:15" ht="15.6" x14ac:dyDescent="0.3">
      <c r="B50" s="169"/>
      <c r="C50" s="12"/>
      <c r="D50" s="12"/>
      <c r="E50" s="12"/>
      <c r="F50" s="12"/>
      <c r="G50" s="12"/>
      <c r="H50" s="12"/>
      <c r="I50" s="12"/>
      <c r="J50" s="578" t="s">
        <v>230</v>
      </c>
      <c r="K50" s="578"/>
      <c r="L50" s="161" t="s">
        <v>5</v>
      </c>
      <c r="M50" s="12" t="s">
        <v>231</v>
      </c>
      <c r="N50" s="12"/>
      <c r="O50" s="33"/>
    </row>
    <row r="51" spans="2:15" ht="15.6" x14ac:dyDescent="0.3">
      <c r="B51" s="169"/>
      <c r="C51" s="12"/>
      <c r="D51" s="12"/>
      <c r="E51" s="12"/>
      <c r="F51" s="12"/>
      <c r="G51" s="12"/>
      <c r="H51" s="12"/>
      <c r="I51" s="12"/>
      <c r="J51" s="578" t="s">
        <v>232</v>
      </c>
      <c r="K51" s="578"/>
      <c r="L51" s="13" t="s">
        <v>5</v>
      </c>
      <c r="M51" s="12" t="s">
        <v>59</v>
      </c>
      <c r="N51" s="12"/>
      <c r="O51" s="33"/>
    </row>
    <row r="52" spans="2:15" ht="15.6" x14ac:dyDescent="0.3">
      <c r="B52" s="169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33"/>
    </row>
    <row r="53" spans="2:15" ht="15.6" x14ac:dyDescent="0.3">
      <c r="B53" s="169"/>
      <c r="C53" s="236" t="s">
        <v>50</v>
      </c>
      <c r="D53" s="579" t="s">
        <v>78</v>
      </c>
      <c r="E53" s="579"/>
      <c r="F53" s="579"/>
      <c r="G53" s="579"/>
      <c r="H53" s="237" t="s">
        <v>53</v>
      </c>
      <c r="I53" s="236" t="s">
        <v>79</v>
      </c>
      <c r="J53" s="238" t="s">
        <v>233</v>
      </c>
      <c r="K53" s="239" t="s">
        <v>55</v>
      </c>
      <c r="L53" s="580" t="s">
        <v>136</v>
      </c>
      <c r="M53" s="581"/>
      <c r="N53" s="240" t="s">
        <v>52</v>
      </c>
      <c r="O53" s="33"/>
    </row>
    <row r="54" spans="2:15" ht="15.6" x14ac:dyDescent="0.3">
      <c r="B54" s="169"/>
      <c r="C54" s="241">
        <v>1</v>
      </c>
      <c r="D54" s="557" t="s">
        <v>234</v>
      </c>
      <c r="E54" s="558"/>
      <c r="F54" s="558"/>
      <c r="G54" s="559"/>
      <c r="H54" s="13">
        <v>100</v>
      </c>
      <c r="I54" s="242" t="s">
        <v>83</v>
      </c>
      <c r="J54" s="243">
        <v>18000</v>
      </c>
      <c r="K54" s="244" t="s">
        <v>59</v>
      </c>
      <c r="L54" s="560">
        <f>H54*J54</f>
        <v>1800000</v>
      </c>
      <c r="M54" s="561"/>
      <c r="N54" s="245"/>
      <c r="O54" s="33"/>
    </row>
    <row r="55" spans="2:15" ht="15.6" x14ac:dyDescent="0.3">
      <c r="B55" s="169"/>
      <c r="C55" s="241">
        <v>2</v>
      </c>
      <c r="D55" s="585" t="s">
        <v>235</v>
      </c>
      <c r="E55" s="586"/>
      <c r="F55" s="586"/>
      <c r="G55" s="587"/>
      <c r="H55" s="13">
        <v>5000</v>
      </c>
      <c r="I55" s="242" t="s">
        <v>83</v>
      </c>
      <c r="J55" s="243">
        <v>15000</v>
      </c>
      <c r="K55" s="246">
        <v>0.02</v>
      </c>
      <c r="L55" s="588">
        <f>H55*J55</f>
        <v>75000000</v>
      </c>
      <c r="M55" s="589"/>
      <c r="N55" s="245"/>
      <c r="O55" s="33"/>
    </row>
    <row r="56" spans="2:15" ht="15.6" x14ac:dyDescent="0.3">
      <c r="B56" s="169"/>
      <c r="C56" s="241"/>
      <c r="D56" s="585"/>
      <c r="E56" s="586"/>
      <c r="F56" s="586"/>
      <c r="G56" s="587"/>
      <c r="H56" s="12"/>
      <c r="I56" s="247"/>
      <c r="J56" s="248"/>
      <c r="K56" s="249"/>
      <c r="L56" s="585"/>
      <c r="M56" s="587"/>
      <c r="N56" s="245"/>
      <c r="O56" s="33"/>
    </row>
    <row r="57" spans="2:15" x14ac:dyDescent="0.3">
      <c r="B57" s="169"/>
      <c r="C57" s="232"/>
      <c r="D57" s="590"/>
      <c r="E57" s="591"/>
      <c r="F57" s="591"/>
      <c r="G57" s="592"/>
      <c r="H57" s="206"/>
      <c r="I57" s="250"/>
      <c r="J57" s="184"/>
      <c r="K57" s="250"/>
      <c r="L57" s="590"/>
      <c r="M57" s="592"/>
      <c r="N57" s="231"/>
      <c r="O57" s="49"/>
    </row>
    <row r="58" spans="2:15" x14ac:dyDescent="0.3">
      <c r="B58" s="169"/>
      <c r="C58" s="170"/>
      <c r="D58" s="170"/>
      <c r="E58" s="170"/>
      <c r="F58" s="170"/>
      <c r="G58" s="170"/>
      <c r="H58" s="170"/>
      <c r="I58" s="170"/>
      <c r="J58" s="170"/>
      <c r="K58" s="202" t="s">
        <v>236</v>
      </c>
      <c r="L58" s="161" t="s">
        <v>5</v>
      </c>
      <c r="M58" s="251">
        <f>L54+L55</f>
        <v>76800000</v>
      </c>
      <c r="N58" s="170"/>
      <c r="O58" s="49"/>
    </row>
    <row r="59" spans="2:15" x14ac:dyDescent="0.3">
      <c r="B59" s="169"/>
      <c r="C59" s="170"/>
      <c r="D59" s="170"/>
      <c r="E59" s="170"/>
      <c r="F59" s="170"/>
      <c r="G59" s="170"/>
      <c r="H59" s="170"/>
      <c r="I59" s="170"/>
      <c r="J59" s="170"/>
      <c r="K59" s="202" t="s">
        <v>55</v>
      </c>
      <c r="L59" s="161" t="s">
        <v>5</v>
      </c>
      <c r="M59" s="251">
        <f>L55*K55</f>
        <v>1500000</v>
      </c>
      <c r="N59" s="170"/>
      <c r="O59" s="49"/>
    </row>
    <row r="60" spans="2:15" x14ac:dyDescent="0.3">
      <c r="B60" s="169"/>
      <c r="C60" s="170"/>
      <c r="D60" s="170"/>
      <c r="E60" s="170"/>
      <c r="F60" s="170"/>
      <c r="G60" s="170"/>
      <c r="H60" s="170"/>
      <c r="I60" s="170"/>
      <c r="J60" s="170"/>
      <c r="K60" s="202" t="s">
        <v>67</v>
      </c>
      <c r="L60" s="161" t="s">
        <v>5</v>
      </c>
      <c r="M60" s="251">
        <f>M58*10%</f>
        <v>7680000</v>
      </c>
      <c r="N60" s="170"/>
      <c r="O60" s="49"/>
    </row>
    <row r="61" spans="2:15" x14ac:dyDescent="0.3">
      <c r="B61" s="169"/>
      <c r="C61" s="170"/>
      <c r="D61" s="213" t="s">
        <v>237</v>
      </c>
      <c r="E61" s="204" t="s">
        <v>238</v>
      </c>
      <c r="F61" s="204"/>
      <c r="G61" s="204"/>
      <c r="H61" s="204"/>
      <c r="I61" s="189"/>
      <c r="J61" s="170"/>
      <c r="K61" s="252" t="s">
        <v>178</v>
      </c>
      <c r="L61" s="253" t="s">
        <v>5</v>
      </c>
      <c r="M61" s="254">
        <f>M58-M59-M60</f>
        <v>67620000</v>
      </c>
      <c r="N61" s="170"/>
      <c r="O61" s="49"/>
    </row>
    <row r="62" spans="2:15" x14ac:dyDescent="0.3">
      <c r="B62" s="169"/>
      <c r="C62" s="170"/>
      <c r="D62" s="170"/>
      <c r="E62" s="170"/>
      <c r="F62" s="170"/>
      <c r="G62" s="170"/>
      <c r="H62" s="170"/>
      <c r="I62" s="170"/>
      <c r="J62" s="170"/>
      <c r="K62" s="170"/>
      <c r="L62" s="161"/>
      <c r="M62" s="255"/>
      <c r="N62" s="170"/>
      <c r="O62" s="49"/>
    </row>
    <row r="63" spans="2:15" x14ac:dyDescent="0.3">
      <c r="B63" s="169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49"/>
    </row>
    <row r="64" spans="2:15" x14ac:dyDescent="0.3">
      <c r="B64" s="169"/>
      <c r="C64" s="593" t="s">
        <v>239</v>
      </c>
      <c r="D64" s="594"/>
      <c r="E64" s="594"/>
      <c r="F64" s="594"/>
      <c r="G64" s="595"/>
      <c r="H64" s="170"/>
      <c r="I64" s="170"/>
      <c r="J64" s="170"/>
      <c r="K64" s="170"/>
      <c r="L64" s="170"/>
      <c r="M64" s="170"/>
      <c r="N64" s="170"/>
      <c r="O64" s="49"/>
    </row>
    <row r="65" spans="1:77" x14ac:dyDescent="0.3">
      <c r="B65" s="169"/>
      <c r="C65" s="596"/>
      <c r="D65" s="597"/>
      <c r="E65" s="597"/>
      <c r="F65" s="597"/>
      <c r="G65" s="598"/>
      <c r="H65" s="170"/>
      <c r="I65" s="170"/>
      <c r="J65" s="170"/>
      <c r="K65" s="170"/>
      <c r="L65" s="170"/>
      <c r="M65" s="170"/>
      <c r="N65" s="170"/>
      <c r="O65" s="49"/>
    </row>
    <row r="66" spans="1:77" x14ac:dyDescent="0.3">
      <c r="B66" s="169"/>
      <c r="C66" s="599"/>
      <c r="D66" s="600"/>
      <c r="E66" s="600"/>
      <c r="F66" s="600"/>
      <c r="G66" s="601"/>
      <c r="H66" s="170"/>
      <c r="I66" s="170"/>
      <c r="J66" s="170"/>
      <c r="K66" s="170"/>
      <c r="L66" s="170"/>
      <c r="M66" s="170"/>
      <c r="N66" s="170"/>
      <c r="O66" s="49"/>
    </row>
    <row r="67" spans="1:77" ht="15.6" x14ac:dyDescent="0.3">
      <c r="B67" s="169"/>
      <c r="C67" s="256"/>
      <c r="D67" s="256"/>
      <c r="E67" s="256"/>
      <c r="F67" s="256"/>
      <c r="G67" s="170"/>
      <c r="H67" s="170"/>
      <c r="I67" s="12"/>
      <c r="J67" s="12"/>
      <c r="K67" s="12"/>
      <c r="L67" s="12"/>
      <c r="M67" s="12"/>
      <c r="N67" s="12"/>
      <c r="O67" s="33"/>
    </row>
    <row r="68" spans="1:77" ht="15.6" x14ac:dyDescent="0.3">
      <c r="B68" s="169"/>
      <c r="C68" s="170"/>
      <c r="D68" s="257" t="s">
        <v>240</v>
      </c>
      <c r="E68" s="258"/>
      <c r="F68" s="258"/>
      <c r="G68" s="257"/>
      <c r="H68" s="257"/>
      <c r="I68" s="257"/>
      <c r="J68" s="257"/>
      <c r="K68" s="257" t="s">
        <v>241</v>
      </c>
      <c r="L68" s="13"/>
      <c r="M68" s="12"/>
      <c r="N68" s="12"/>
      <c r="O68" s="33"/>
    </row>
    <row r="69" spans="1:77" ht="15.6" x14ac:dyDescent="0.3">
      <c r="B69" s="169"/>
      <c r="C69" s="170"/>
      <c r="D69" s="12"/>
      <c r="E69" s="170"/>
      <c r="F69" s="170"/>
      <c r="G69" s="12"/>
      <c r="H69" s="12"/>
      <c r="I69" s="12"/>
      <c r="J69" s="12"/>
      <c r="K69" s="586"/>
      <c r="L69" s="586"/>
      <c r="M69" s="12"/>
      <c r="N69" s="12"/>
      <c r="O69" s="33"/>
    </row>
    <row r="70" spans="1:77" ht="16.2" thickBot="1" x14ac:dyDescent="0.35">
      <c r="B70" s="169"/>
      <c r="C70" s="170"/>
      <c r="D70" s="9"/>
      <c r="E70" s="170"/>
      <c r="F70" s="170"/>
      <c r="G70" s="12"/>
      <c r="H70" s="12"/>
      <c r="I70" s="12"/>
      <c r="J70" s="12"/>
      <c r="K70" s="602"/>
      <c r="L70" s="602"/>
      <c r="M70" s="12"/>
      <c r="N70" s="12"/>
      <c r="O70" s="33"/>
    </row>
    <row r="71" spans="1:77" ht="15.6" x14ac:dyDescent="0.3">
      <c r="B71" s="169"/>
      <c r="C71" s="170"/>
      <c r="D71" s="13"/>
      <c r="E71" s="170"/>
      <c r="F71" s="170"/>
      <c r="G71" s="12"/>
      <c r="H71" s="13"/>
      <c r="I71" s="13"/>
      <c r="J71" s="13"/>
      <c r="K71" s="13"/>
      <c r="L71" s="13"/>
      <c r="M71" s="13"/>
      <c r="N71" s="13"/>
      <c r="O71" s="33"/>
    </row>
    <row r="72" spans="1:77" ht="15" thickBot="1" x14ac:dyDescent="0.35">
      <c r="B72" s="5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</row>
    <row r="75" spans="1:77" ht="40.799999999999997" x14ac:dyDescent="0.75">
      <c r="A75" s="29"/>
      <c r="B75" s="54" t="s">
        <v>555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 spans="1:77" ht="15" thickBot="1" x14ac:dyDescent="0.35"/>
    <row r="77" spans="1:77" x14ac:dyDescent="0.3">
      <c r="B77" s="603" t="s">
        <v>180</v>
      </c>
      <c r="C77" s="604"/>
      <c r="D77" s="604"/>
      <c r="E77" s="604"/>
      <c r="F77" s="604"/>
      <c r="G77" s="604"/>
      <c r="H77" s="604"/>
      <c r="I77" s="604"/>
      <c r="J77" s="604"/>
      <c r="K77" s="605"/>
    </row>
    <row r="78" spans="1:77" x14ac:dyDescent="0.3">
      <c r="B78" s="606" t="s">
        <v>181</v>
      </c>
      <c r="C78" s="607"/>
      <c r="D78" s="607"/>
      <c r="E78" s="607"/>
      <c r="F78" s="607"/>
      <c r="G78" s="607"/>
      <c r="H78" s="607"/>
      <c r="I78" s="607"/>
      <c r="J78" s="607"/>
      <c r="K78" s="608"/>
    </row>
    <row r="79" spans="1:77" x14ac:dyDescent="0.3">
      <c r="B79" s="582" t="s">
        <v>182</v>
      </c>
      <c r="C79" s="583"/>
      <c r="D79" s="583"/>
      <c r="E79" s="583"/>
      <c r="F79" s="583"/>
      <c r="G79" s="583"/>
      <c r="H79" s="583"/>
      <c r="I79" s="583"/>
      <c r="J79" s="583"/>
      <c r="K79" s="584"/>
    </row>
    <row r="80" spans="1:77" ht="21" x14ac:dyDescent="0.3">
      <c r="B80" s="31"/>
      <c r="C80" s="259"/>
      <c r="D80" s="259"/>
      <c r="E80" s="259"/>
      <c r="F80" s="259"/>
      <c r="G80" s="260" t="s">
        <v>555</v>
      </c>
      <c r="H80" s="259"/>
      <c r="I80" s="259"/>
      <c r="J80" s="259"/>
      <c r="K80" s="7"/>
    </row>
    <row r="81" spans="2:11" ht="21" x14ac:dyDescent="0.3">
      <c r="B81" s="34"/>
      <c r="C81" s="261"/>
      <c r="D81" s="261"/>
      <c r="E81" s="261"/>
      <c r="F81" s="261"/>
      <c r="G81" s="262" t="s">
        <v>243</v>
      </c>
      <c r="H81" s="261"/>
      <c r="I81" s="261"/>
      <c r="J81" s="261"/>
      <c r="K81" s="263"/>
    </row>
    <row r="82" spans="2:11" x14ac:dyDescent="0.3">
      <c r="B82" s="264"/>
      <c r="C82" s="94"/>
      <c r="D82" s="94"/>
      <c r="E82" s="94"/>
      <c r="F82" s="94"/>
      <c r="G82" s="94"/>
      <c r="H82" s="94"/>
      <c r="I82" s="94"/>
      <c r="J82" s="94"/>
      <c r="K82" s="265"/>
    </row>
    <row r="83" spans="2:11" x14ac:dyDescent="0.3">
      <c r="B83" s="31"/>
      <c r="C83" s="212" t="s">
        <v>244</v>
      </c>
      <c r="D83" s="212"/>
      <c r="E83" s="1"/>
      <c r="F83" s="94" t="s">
        <v>5</v>
      </c>
      <c r="G83" s="1" t="s">
        <v>245</v>
      </c>
      <c r="H83" s="1"/>
      <c r="I83" s="212" t="s">
        <v>51</v>
      </c>
      <c r="J83" s="94" t="s">
        <v>5</v>
      </c>
      <c r="K83" s="266">
        <v>40544</v>
      </c>
    </row>
    <row r="84" spans="2:11" x14ac:dyDescent="0.3">
      <c r="B84" s="31"/>
      <c r="C84" s="212" t="s">
        <v>186</v>
      </c>
      <c r="D84" s="212"/>
      <c r="E84" s="1"/>
      <c r="F84" s="94" t="s">
        <v>5</v>
      </c>
      <c r="G84" s="1" t="s">
        <v>246</v>
      </c>
      <c r="H84" s="1"/>
      <c r="I84" s="1"/>
      <c r="J84" s="1"/>
      <c r="K84" s="7"/>
    </row>
    <row r="85" spans="2:11" x14ac:dyDescent="0.3">
      <c r="B85" s="31"/>
      <c r="C85" s="212" t="s">
        <v>188</v>
      </c>
      <c r="D85" s="212"/>
      <c r="E85" s="1"/>
      <c r="F85" s="94" t="s">
        <v>5</v>
      </c>
      <c r="G85" s="1" t="s">
        <v>247</v>
      </c>
      <c r="H85" s="1"/>
      <c r="I85" s="1"/>
      <c r="J85" s="1"/>
      <c r="K85" s="7"/>
    </row>
    <row r="86" spans="2:11" x14ac:dyDescent="0.3">
      <c r="B86" s="31"/>
      <c r="C86" s="212" t="s">
        <v>248</v>
      </c>
      <c r="D86" s="212"/>
      <c r="E86" s="1"/>
      <c r="F86" s="94" t="s">
        <v>5</v>
      </c>
      <c r="G86" s="267">
        <v>40563</v>
      </c>
      <c r="H86" s="1"/>
      <c r="I86" s="1"/>
      <c r="J86" s="1"/>
      <c r="K86" s="7"/>
    </row>
    <row r="87" spans="2:11" x14ac:dyDescent="0.3">
      <c r="B87" s="31"/>
      <c r="C87" s="212" t="s">
        <v>123</v>
      </c>
      <c r="D87" s="212"/>
      <c r="E87" s="1"/>
      <c r="F87" s="94" t="s">
        <v>5</v>
      </c>
      <c r="G87" s="1">
        <f>'[1]SURAT ORDER PEMBELIAN'!M85</f>
        <v>0</v>
      </c>
      <c r="H87" s="1"/>
      <c r="I87" s="1"/>
      <c r="J87" s="1"/>
      <c r="K87" s="7"/>
    </row>
    <row r="88" spans="2:11" x14ac:dyDescent="0.3">
      <c r="B88" s="31"/>
      <c r="C88" s="212" t="s">
        <v>232</v>
      </c>
      <c r="D88" s="212"/>
      <c r="E88" s="1"/>
      <c r="F88" s="94" t="s">
        <v>5</v>
      </c>
      <c r="G88" s="1" t="s">
        <v>249</v>
      </c>
      <c r="H88" s="1"/>
      <c r="I88" s="1"/>
      <c r="J88" s="1"/>
      <c r="K88" s="7"/>
    </row>
    <row r="89" spans="2:11" x14ac:dyDescent="0.3">
      <c r="B89" s="31"/>
      <c r="C89" s="1"/>
      <c r="D89" s="1"/>
      <c r="E89" s="1"/>
      <c r="F89" s="1"/>
      <c r="G89" s="1"/>
      <c r="H89" s="1"/>
      <c r="I89" s="1"/>
      <c r="J89" s="1"/>
      <c r="K89" s="7"/>
    </row>
    <row r="90" spans="2:11" x14ac:dyDescent="0.3">
      <c r="B90" s="31"/>
      <c r="C90" s="196" t="s">
        <v>50</v>
      </c>
      <c r="D90" s="268" t="s">
        <v>250</v>
      </c>
      <c r="E90" s="268"/>
      <c r="F90" s="611" t="s">
        <v>53</v>
      </c>
      <c r="G90" s="612"/>
      <c r="H90" s="268" t="s">
        <v>79</v>
      </c>
      <c r="I90" s="196" t="s">
        <v>52</v>
      </c>
      <c r="J90" s="269" t="s">
        <v>93</v>
      </c>
      <c r="K90" s="7"/>
    </row>
    <row r="91" spans="2:11" x14ac:dyDescent="0.3">
      <c r="B91" s="31"/>
      <c r="C91" s="270">
        <v>1</v>
      </c>
      <c r="D91" s="1" t="s">
        <v>234</v>
      </c>
      <c r="E91" s="1"/>
      <c r="F91" s="613">
        <v>4</v>
      </c>
      <c r="G91" s="614"/>
      <c r="H91" s="94" t="s">
        <v>251</v>
      </c>
      <c r="I91" s="223" t="s">
        <v>252</v>
      </c>
      <c r="J91" s="271" t="s">
        <v>10</v>
      </c>
      <c r="K91" s="7"/>
    </row>
    <row r="92" spans="2:11" x14ac:dyDescent="0.3">
      <c r="B92" s="31"/>
      <c r="C92" s="272">
        <v>2</v>
      </c>
      <c r="D92" s="36" t="s">
        <v>253</v>
      </c>
      <c r="E92" s="36"/>
      <c r="F92" s="615">
        <v>5</v>
      </c>
      <c r="G92" s="616"/>
      <c r="H92" s="273" t="s">
        <v>251</v>
      </c>
      <c r="I92" s="274" t="s">
        <v>254</v>
      </c>
      <c r="J92" s="275" t="s">
        <v>10</v>
      </c>
      <c r="K92" s="7"/>
    </row>
    <row r="93" spans="2:11" x14ac:dyDescent="0.3">
      <c r="B93" s="31"/>
      <c r="C93" s="1"/>
      <c r="D93" s="1"/>
      <c r="E93" s="1"/>
      <c r="F93" s="1"/>
      <c r="G93" s="1"/>
      <c r="H93" s="1"/>
      <c r="I93" s="1"/>
      <c r="J93" s="1"/>
      <c r="K93" s="7"/>
    </row>
    <row r="94" spans="2:11" x14ac:dyDescent="0.3">
      <c r="B94" s="31"/>
      <c r="C94" s="1"/>
      <c r="D94" s="212" t="s">
        <v>255</v>
      </c>
      <c r="E94" s="212"/>
      <c r="F94" s="212"/>
      <c r="G94" s="212"/>
      <c r="H94" s="212"/>
      <c r="I94" s="212" t="s">
        <v>256</v>
      </c>
      <c r="J94" s="1"/>
      <c r="K94" s="7"/>
    </row>
    <row r="95" spans="2:11" x14ac:dyDescent="0.3">
      <c r="B95" s="31"/>
      <c r="C95" s="1"/>
      <c r="D95" s="1"/>
      <c r="E95" s="1"/>
      <c r="F95" s="1"/>
      <c r="G95" s="1"/>
      <c r="H95" s="1"/>
      <c r="I95" s="1"/>
      <c r="J95" s="1"/>
      <c r="K95" s="7"/>
    </row>
    <row r="96" spans="2:11" x14ac:dyDescent="0.3">
      <c r="B96" s="31"/>
      <c r="C96" s="1"/>
      <c r="D96" s="1"/>
      <c r="E96" s="1"/>
      <c r="F96" s="1"/>
      <c r="G96" s="1"/>
      <c r="H96" s="1"/>
      <c r="I96" s="1"/>
      <c r="J96" s="1"/>
      <c r="K96" s="7"/>
    </row>
    <row r="97" spans="1:77" x14ac:dyDescent="0.3">
      <c r="B97" s="31"/>
      <c r="C97" s="1"/>
      <c r="D97" s="36"/>
      <c r="E97" s="1"/>
      <c r="F97" s="1"/>
      <c r="G97" s="1"/>
      <c r="H97" s="1"/>
      <c r="I97" s="36"/>
      <c r="J97" s="1"/>
      <c r="K97" s="7"/>
    </row>
    <row r="98" spans="1:77" ht="15" thickBot="1" x14ac:dyDescent="0.35">
      <c r="B98" s="53"/>
      <c r="C98" s="10"/>
      <c r="D98" s="10"/>
      <c r="E98" s="10"/>
      <c r="F98" s="10"/>
      <c r="G98" s="10"/>
      <c r="H98" s="10"/>
      <c r="I98" s="10"/>
      <c r="J98" s="10"/>
      <c r="K98" s="11"/>
    </row>
    <row r="101" spans="1:77" ht="40.799999999999997" x14ac:dyDescent="0.75">
      <c r="A101" s="29"/>
      <c r="B101" s="54" t="s">
        <v>257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ht="15" thickBot="1" x14ac:dyDescent="0.35"/>
    <row r="103" spans="1:77" ht="20.399999999999999" x14ac:dyDescent="0.35">
      <c r="B103" s="617" t="s">
        <v>180</v>
      </c>
      <c r="C103" s="618"/>
      <c r="D103" s="618"/>
      <c r="E103" s="618"/>
      <c r="F103" s="618"/>
      <c r="G103" s="618"/>
      <c r="H103" s="618"/>
      <c r="I103" s="618"/>
      <c r="J103" s="618"/>
      <c r="K103" s="619"/>
    </row>
    <row r="104" spans="1:77" x14ac:dyDescent="0.3">
      <c r="B104" s="620" t="s">
        <v>181</v>
      </c>
      <c r="C104" s="621"/>
      <c r="D104" s="621"/>
      <c r="E104" s="621"/>
      <c r="F104" s="621"/>
      <c r="G104" s="621"/>
      <c r="H104" s="621"/>
      <c r="I104" s="621"/>
      <c r="J104" s="621"/>
      <c r="K104" s="622"/>
    </row>
    <row r="105" spans="1:77" ht="15" thickBot="1" x14ac:dyDescent="0.35">
      <c r="B105" s="620" t="s">
        <v>182</v>
      </c>
      <c r="C105" s="621"/>
      <c r="D105" s="621"/>
      <c r="E105" s="621"/>
      <c r="F105" s="621"/>
      <c r="G105" s="621"/>
      <c r="H105" s="621"/>
      <c r="I105" s="621"/>
      <c r="J105" s="621"/>
      <c r="K105" s="622"/>
    </row>
    <row r="106" spans="1:77" x14ac:dyDescent="0.3">
      <c r="B106" s="623" t="s">
        <v>257</v>
      </c>
      <c r="C106" s="624"/>
      <c r="D106" s="624"/>
      <c r="E106" s="624"/>
      <c r="F106" s="624"/>
      <c r="G106" s="624"/>
      <c r="H106" s="624"/>
      <c r="I106" s="624"/>
      <c r="J106" s="624"/>
      <c r="K106" s="625"/>
    </row>
    <row r="107" spans="1:77" ht="15" thickBot="1" x14ac:dyDescent="0.35">
      <c r="B107" s="626"/>
      <c r="C107" s="627"/>
      <c r="D107" s="627"/>
      <c r="E107" s="627"/>
      <c r="F107" s="627"/>
      <c r="G107" s="627"/>
      <c r="H107" s="627"/>
      <c r="I107" s="627"/>
      <c r="J107" s="627"/>
      <c r="K107" s="628"/>
    </row>
    <row r="108" spans="1:77" x14ac:dyDescent="0.3">
      <c r="B108" s="169"/>
      <c r="C108" s="170"/>
      <c r="D108" s="170"/>
      <c r="E108" s="170"/>
      <c r="F108" s="170"/>
      <c r="G108" s="170"/>
      <c r="H108" s="170"/>
      <c r="I108" s="170"/>
      <c r="J108" s="170"/>
      <c r="K108" s="49"/>
    </row>
    <row r="109" spans="1:77" x14ac:dyDescent="0.3">
      <c r="B109" s="169"/>
      <c r="C109" s="190" t="s">
        <v>258</v>
      </c>
      <c r="D109" s="1"/>
      <c r="E109" s="170" t="s">
        <v>259</v>
      </c>
      <c r="F109" s="1"/>
      <c r="G109" s="170"/>
      <c r="H109" s="170"/>
      <c r="I109" s="190" t="s">
        <v>51</v>
      </c>
      <c r="J109" s="170" t="s">
        <v>260</v>
      </c>
      <c r="K109" s="49"/>
    </row>
    <row r="110" spans="1:77" x14ac:dyDescent="0.3">
      <c r="B110" s="169"/>
      <c r="C110" s="190" t="s">
        <v>261</v>
      </c>
      <c r="D110" s="1"/>
      <c r="E110" s="170" t="s">
        <v>262</v>
      </c>
      <c r="F110" s="1"/>
      <c r="G110" s="170"/>
      <c r="H110" s="170"/>
      <c r="I110" s="1"/>
      <c r="J110" s="1"/>
      <c r="K110" s="49"/>
    </row>
    <row r="111" spans="1:77" x14ac:dyDescent="0.3">
      <c r="B111" s="169"/>
      <c r="C111" s="190"/>
      <c r="D111" s="170"/>
      <c r="E111" s="170"/>
      <c r="F111" s="170"/>
      <c r="G111" s="170"/>
      <c r="H111" s="170"/>
      <c r="I111" s="1"/>
      <c r="J111" s="1"/>
      <c r="K111" s="49"/>
    </row>
    <row r="112" spans="1:77" x14ac:dyDescent="0.3">
      <c r="B112" s="169"/>
      <c r="C112" s="190" t="s">
        <v>263</v>
      </c>
      <c r="D112" s="170"/>
      <c r="E112" s="170"/>
      <c r="F112" s="170" t="s">
        <v>264</v>
      </c>
      <c r="G112" s="170"/>
      <c r="H112" s="170"/>
      <c r="I112" s="170"/>
      <c r="J112" s="170"/>
      <c r="K112" s="49"/>
    </row>
    <row r="113" spans="2:11" x14ac:dyDescent="0.3">
      <c r="B113" s="169"/>
      <c r="C113" s="190" t="s">
        <v>90</v>
      </c>
      <c r="D113" s="170"/>
      <c r="E113" s="170"/>
      <c r="F113" s="170" t="s">
        <v>265</v>
      </c>
      <c r="G113" s="170"/>
      <c r="H113" s="170"/>
      <c r="I113" s="170"/>
      <c r="J113" s="170"/>
      <c r="K113" s="49"/>
    </row>
    <row r="114" spans="2:11" x14ac:dyDescent="0.3">
      <c r="B114" s="169"/>
      <c r="C114" s="190" t="s">
        <v>266</v>
      </c>
      <c r="D114" s="170"/>
      <c r="E114" s="170"/>
      <c r="F114" s="170" t="s">
        <v>267</v>
      </c>
      <c r="G114" s="170"/>
      <c r="H114" s="170"/>
      <c r="I114" s="170"/>
      <c r="J114" s="170"/>
      <c r="K114" s="49"/>
    </row>
    <row r="115" spans="2:11" x14ac:dyDescent="0.3">
      <c r="B115" s="169"/>
      <c r="C115" s="170"/>
      <c r="D115" s="170"/>
      <c r="E115" s="170"/>
      <c r="F115" s="170"/>
      <c r="G115" s="170"/>
      <c r="H115" s="170"/>
      <c r="I115" s="170"/>
      <c r="J115" s="170"/>
      <c r="K115" s="49"/>
    </row>
    <row r="116" spans="2:11" x14ac:dyDescent="0.3">
      <c r="B116" s="169"/>
      <c r="C116" s="171" t="s">
        <v>50</v>
      </c>
      <c r="D116" s="629" t="s">
        <v>52</v>
      </c>
      <c r="E116" s="630"/>
      <c r="F116" s="631"/>
      <c r="G116" s="172" t="s">
        <v>268</v>
      </c>
      <c r="H116" s="173" t="s">
        <v>55</v>
      </c>
      <c r="I116" s="629" t="s">
        <v>57</v>
      </c>
      <c r="J116" s="631"/>
      <c r="K116" s="49"/>
    </row>
    <row r="117" spans="2:11" x14ac:dyDescent="0.3">
      <c r="B117" s="169"/>
      <c r="C117" s="176">
        <v>1</v>
      </c>
      <c r="D117" s="632" t="s">
        <v>269</v>
      </c>
      <c r="E117" s="633"/>
      <c r="F117" s="634"/>
      <c r="G117" s="178">
        <v>200000</v>
      </c>
      <c r="H117" s="276" t="s">
        <v>59</v>
      </c>
      <c r="I117" s="609">
        <f>G117</f>
        <v>200000</v>
      </c>
      <c r="J117" s="610"/>
      <c r="K117" s="49"/>
    </row>
    <row r="118" spans="2:11" x14ac:dyDescent="0.3">
      <c r="B118" s="169"/>
      <c r="C118" s="182">
        <v>2</v>
      </c>
      <c r="D118" s="590" t="s">
        <v>270</v>
      </c>
      <c r="E118" s="591"/>
      <c r="F118" s="592"/>
      <c r="G118" s="184">
        <v>500000</v>
      </c>
      <c r="H118" s="276" t="s">
        <v>59</v>
      </c>
      <c r="I118" s="609">
        <f>G118</f>
        <v>500000</v>
      </c>
      <c r="J118" s="610"/>
      <c r="K118" s="49"/>
    </row>
    <row r="119" spans="2:11" x14ac:dyDescent="0.3">
      <c r="B119" s="169"/>
      <c r="C119" s="635" t="s">
        <v>237</v>
      </c>
      <c r="D119" s="636"/>
      <c r="E119" s="277" t="s">
        <v>5</v>
      </c>
      <c r="F119" s="204" t="s">
        <v>271</v>
      </c>
      <c r="G119" s="189"/>
      <c r="H119" s="203" t="s">
        <v>272</v>
      </c>
      <c r="I119" s="278">
        <f>SUM(I117:J118)</f>
        <v>700000</v>
      </c>
      <c r="J119" s="189"/>
      <c r="K119" s="49"/>
    </row>
    <row r="120" spans="2:11" x14ac:dyDescent="0.3">
      <c r="B120" s="169"/>
      <c r="C120" s="170"/>
      <c r="D120" s="170"/>
      <c r="E120" s="170"/>
      <c r="F120" s="170"/>
      <c r="G120" s="170"/>
      <c r="H120" s="170"/>
      <c r="I120" s="170"/>
      <c r="J120" s="170"/>
      <c r="K120" s="49"/>
    </row>
    <row r="121" spans="2:11" ht="15" thickBot="1" x14ac:dyDescent="0.35">
      <c r="B121" s="169"/>
      <c r="C121" s="170"/>
      <c r="D121" s="170"/>
      <c r="E121" s="170"/>
      <c r="F121" s="170"/>
      <c r="G121" s="170"/>
      <c r="H121" s="170"/>
      <c r="I121" s="170"/>
      <c r="J121" s="170"/>
      <c r="K121" s="49"/>
    </row>
    <row r="122" spans="2:11" x14ac:dyDescent="0.3">
      <c r="B122" s="279" t="s">
        <v>65</v>
      </c>
      <c r="C122" s="280"/>
      <c r="D122" s="280"/>
      <c r="E122" s="281"/>
      <c r="F122" s="282"/>
      <c r="G122" s="637" t="s">
        <v>273</v>
      </c>
      <c r="H122" s="638"/>
      <c r="I122" s="283" t="s">
        <v>274</v>
      </c>
      <c r="J122" s="284"/>
      <c r="K122" s="285" t="s">
        <v>85</v>
      </c>
    </row>
    <row r="123" spans="2:11" x14ac:dyDescent="0.3">
      <c r="B123" s="169"/>
      <c r="C123" s="639"/>
      <c r="D123" s="639"/>
      <c r="E123" s="170"/>
      <c r="F123" s="222"/>
      <c r="G123" s="170"/>
      <c r="H123" s="222"/>
      <c r="I123" s="80"/>
      <c r="J123" s="1"/>
      <c r="K123" s="49"/>
    </row>
    <row r="124" spans="2:11" x14ac:dyDescent="0.3">
      <c r="B124" s="169"/>
      <c r="C124" s="639"/>
      <c r="D124" s="639"/>
      <c r="E124" s="170"/>
      <c r="F124" s="222"/>
      <c r="G124" s="170"/>
      <c r="H124" s="222"/>
      <c r="I124" s="222"/>
      <c r="J124" s="170"/>
      <c r="K124" s="49"/>
    </row>
    <row r="125" spans="2:11" x14ac:dyDescent="0.3">
      <c r="B125" s="169"/>
      <c r="C125" s="639"/>
      <c r="D125" s="639"/>
      <c r="E125" s="170"/>
      <c r="F125" s="222"/>
      <c r="G125" s="170"/>
      <c r="H125" s="222"/>
      <c r="I125" s="222"/>
      <c r="J125" s="170"/>
      <c r="K125" s="49"/>
    </row>
    <row r="126" spans="2:11" ht="15" thickBot="1" x14ac:dyDescent="0.35">
      <c r="B126" s="69"/>
      <c r="C126" s="70"/>
      <c r="D126" s="70"/>
      <c r="E126" s="70"/>
      <c r="F126" s="286"/>
      <c r="G126" s="70"/>
      <c r="H126" s="286"/>
      <c r="I126" s="286"/>
      <c r="J126" s="70"/>
      <c r="K126" s="71"/>
    </row>
    <row r="129" spans="1:77" ht="40.799999999999997" x14ac:dyDescent="0.75">
      <c r="A129" s="29"/>
      <c r="B129" s="54" t="s">
        <v>275</v>
      </c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ht="15" thickBot="1" x14ac:dyDescent="0.35"/>
    <row r="131" spans="1:77" ht="20.399999999999999" x14ac:dyDescent="0.35">
      <c r="B131" s="617" t="s">
        <v>180</v>
      </c>
      <c r="C131" s="618"/>
      <c r="D131" s="618"/>
      <c r="E131" s="618"/>
      <c r="F131" s="618"/>
      <c r="G131" s="618"/>
      <c r="H131" s="618"/>
      <c r="I131" s="618"/>
      <c r="J131" s="618"/>
      <c r="K131" s="619"/>
    </row>
    <row r="132" spans="1:77" x14ac:dyDescent="0.3">
      <c r="B132" s="620" t="s">
        <v>181</v>
      </c>
      <c r="C132" s="621"/>
      <c r="D132" s="621"/>
      <c r="E132" s="621"/>
      <c r="F132" s="621"/>
      <c r="G132" s="621"/>
      <c r="H132" s="621"/>
      <c r="I132" s="621"/>
      <c r="J132" s="621"/>
      <c r="K132" s="622"/>
    </row>
    <row r="133" spans="1:77" x14ac:dyDescent="0.3">
      <c r="B133" s="620" t="s">
        <v>182</v>
      </c>
      <c r="C133" s="621"/>
      <c r="D133" s="621"/>
      <c r="E133" s="621"/>
      <c r="F133" s="621"/>
      <c r="G133" s="621"/>
      <c r="H133" s="621"/>
      <c r="I133" s="621"/>
      <c r="J133" s="621"/>
      <c r="K133" s="622"/>
    </row>
    <row r="134" spans="1:77" ht="17.399999999999999" x14ac:dyDescent="0.3">
      <c r="B134" s="155"/>
      <c r="C134" s="156"/>
      <c r="D134" s="156"/>
      <c r="E134" s="156"/>
      <c r="F134" s="156"/>
      <c r="G134" s="157" t="s">
        <v>275</v>
      </c>
      <c r="H134" s="156"/>
      <c r="I134" s="156"/>
      <c r="J134" s="156"/>
      <c r="K134" s="158"/>
    </row>
    <row r="135" spans="1:77" ht="20.399999999999999" x14ac:dyDescent="0.3">
      <c r="B135" s="159"/>
      <c r="C135" s="160"/>
      <c r="D135" s="160"/>
      <c r="E135" s="160"/>
      <c r="F135" s="160"/>
      <c r="G135" s="161" t="s">
        <v>243</v>
      </c>
      <c r="H135" s="162"/>
      <c r="I135" s="162"/>
      <c r="J135" s="162"/>
      <c r="K135" s="163"/>
    </row>
    <row r="136" spans="1:77" ht="17.399999999999999" x14ac:dyDescent="0.3">
      <c r="B136" s="164"/>
      <c r="C136" s="165"/>
      <c r="D136" s="165"/>
      <c r="E136" s="165"/>
      <c r="F136" s="165"/>
      <c r="G136" s="165"/>
      <c r="H136" s="165"/>
      <c r="I136" s="165"/>
      <c r="J136" s="165"/>
      <c r="K136" s="166"/>
    </row>
    <row r="137" spans="1:77" x14ac:dyDescent="0.3">
      <c r="B137" s="155"/>
      <c r="C137" s="167"/>
      <c r="D137" s="167"/>
      <c r="E137" s="167"/>
      <c r="F137" s="167"/>
      <c r="G137" s="167"/>
      <c r="H137" s="167"/>
      <c r="I137" s="167"/>
      <c r="J137" s="167"/>
      <c r="K137" s="168"/>
    </row>
    <row r="138" spans="1:77" x14ac:dyDescent="0.3">
      <c r="B138" s="169"/>
      <c r="C138" s="190" t="s">
        <v>276</v>
      </c>
      <c r="D138" s="170" t="s">
        <v>277</v>
      </c>
      <c r="E138" s="170"/>
      <c r="F138" s="170"/>
      <c r="G138" s="170"/>
      <c r="H138" s="170"/>
      <c r="I138" s="190" t="s">
        <v>278</v>
      </c>
      <c r="J138" s="170" t="s">
        <v>279</v>
      </c>
      <c r="K138" s="49"/>
    </row>
    <row r="139" spans="1:77" x14ac:dyDescent="0.3">
      <c r="B139" s="169"/>
      <c r="C139" s="170"/>
      <c r="D139" s="170"/>
      <c r="E139" s="170"/>
      <c r="F139" s="170"/>
      <c r="G139" s="170"/>
      <c r="H139" s="170"/>
      <c r="I139" s="170"/>
      <c r="J139" s="170"/>
      <c r="K139" s="49"/>
    </row>
    <row r="140" spans="1:77" x14ac:dyDescent="0.3">
      <c r="B140" s="169"/>
      <c r="C140" s="170"/>
      <c r="D140" s="170"/>
      <c r="E140" s="170"/>
      <c r="F140" s="170"/>
      <c r="G140" s="170"/>
      <c r="H140" s="170"/>
      <c r="I140" s="170"/>
      <c r="J140" s="170"/>
      <c r="K140" s="49"/>
    </row>
    <row r="141" spans="1:77" x14ac:dyDescent="0.3">
      <c r="B141" s="169"/>
      <c r="C141" s="171" t="s">
        <v>50</v>
      </c>
      <c r="D141" s="629" t="s">
        <v>280</v>
      </c>
      <c r="E141" s="631"/>
      <c r="F141" s="172" t="s">
        <v>250</v>
      </c>
      <c r="G141" s="173" t="s">
        <v>281</v>
      </c>
      <c r="H141" s="171" t="s">
        <v>282</v>
      </c>
      <c r="I141" s="174" t="s">
        <v>283</v>
      </c>
      <c r="J141" s="175" t="s">
        <v>51</v>
      </c>
      <c r="K141" s="49"/>
    </row>
    <row r="142" spans="1:77" x14ac:dyDescent="0.3">
      <c r="B142" s="169"/>
      <c r="C142" s="176">
        <v>1</v>
      </c>
      <c r="D142" s="632" t="s">
        <v>284</v>
      </c>
      <c r="E142" s="634"/>
      <c r="F142" s="177" t="s">
        <v>285</v>
      </c>
      <c r="G142" s="178">
        <v>2000000</v>
      </c>
      <c r="H142" s="179">
        <v>1000000</v>
      </c>
      <c r="I142" s="180">
        <f>G142-H142</f>
        <v>1000000</v>
      </c>
      <c r="J142" s="181">
        <v>40544</v>
      </c>
      <c r="K142" s="49"/>
    </row>
    <row r="143" spans="1:77" x14ac:dyDescent="0.3">
      <c r="B143" s="169"/>
      <c r="C143" s="182">
        <v>2</v>
      </c>
      <c r="D143" s="590" t="s">
        <v>286</v>
      </c>
      <c r="E143" s="592"/>
      <c r="F143" s="183" t="s">
        <v>287</v>
      </c>
      <c r="G143" s="184">
        <v>500000</v>
      </c>
      <c r="H143" s="185">
        <v>500000</v>
      </c>
      <c r="I143" s="186">
        <f>G143-H143</f>
        <v>0</v>
      </c>
      <c r="J143" s="187">
        <v>40544</v>
      </c>
      <c r="K143" s="49"/>
    </row>
    <row r="144" spans="1:77" x14ac:dyDescent="0.3">
      <c r="B144" s="169"/>
      <c r="C144" s="629" t="s">
        <v>57</v>
      </c>
      <c r="D144" s="630"/>
      <c r="E144" s="630"/>
      <c r="F144" s="631"/>
      <c r="G144" s="188">
        <f>G142+G143</f>
        <v>2500000</v>
      </c>
      <c r="H144" s="188">
        <f t="shared" ref="H144:I144" si="0">H142+H143</f>
        <v>1500000</v>
      </c>
      <c r="I144" s="188">
        <f t="shared" si="0"/>
        <v>1000000</v>
      </c>
      <c r="J144" s="189"/>
      <c r="K144" s="49"/>
    </row>
    <row r="145" spans="1:77" x14ac:dyDescent="0.3">
      <c r="B145" s="169"/>
      <c r="C145" s="170"/>
      <c r="D145" s="170"/>
      <c r="E145" s="170"/>
      <c r="F145" s="170"/>
      <c r="G145" s="170"/>
      <c r="H145" s="170"/>
      <c r="I145" s="170"/>
      <c r="J145" s="170"/>
      <c r="K145" s="49"/>
    </row>
    <row r="146" spans="1:77" x14ac:dyDescent="0.3">
      <c r="B146" s="169"/>
      <c r="C146" s="577" t="s">
        <v>240</v>
      </c>
      <c r="D146" s="577"/>
      <c r="E146" s="190"/>
      <c r="F146" s="190"/>
      <c r="G146" s="190"/>
      <c r="H146" s="190"/>
      <c r="I146" s="577" t="s">
        <v>288</v>
      </c>
      <c r="J146" s="577"/>
      <c r="K146" s="49"/>
    </row>
    <row r="147" spans="1:77" x14ac:dyDescent="0.3">
      <c r="B147" s="169"/>
      <c r="C147" s="639"/>
      <c r="D147" s="639"/>
      <c r="E147" s="170"/>
      <c r="F147" s="170"/>
      <c r="G147" s="170"/>
      <c r="H147" s="170"/>
      <c r="I147" s="639"/>
      <c r="J147" s="639"/>
      <c r="K147" s="49"/>
    </row>
    <row r="148" spans="1:77" x14ac:dyDescent="0.3">
      <c r="B148" s="169"/>
      <c r="C148" s="639"/>
      <c r="D148" s="639"/>
      <c r="E148" s="170"/>
      <c r="F148" s="170"/>
      <c r="G148" s="170"/>
      <c r="H148" s="170"/>
      <c r="I148" s="639"/>
      <c r="J148" s="639"/>
      <c r="K148" s="49"/>
    </row>
    <row r="149" spans="1:77" x14ac:dyDescent="0.3">
      <c r="B149" s="169"/>
      <c r="C149" s="591"/>
      <c r="D149" s="591"/>
      <c r="E149" s="170"/>
      <c r="F149" s="170"/>
      <c r="G149" s="170"/>
      <c r="H149" s="170"/>
      <c r="I149" s="591"/>
      <c r="J149" s="591"/>
      <c r="K149" s="49"/>
    </row>
    <row r="150" spans="1:77" ht="15" thickBot="1" x14ac:dyDescent="0.35">
      <c r="B150" s="69"/>
      <c r="C150" s="70"/>
      <c r="D150" s="70"/>
      <c r="E150" s="70"/>
      <c r="F150" s="70"/>
      <c r="G150" s="70"/>
      <c r="H150" s="70"/>
      <c r="I150" s="70"/>
      <c r="J150" s="70"/>
      <c r="K150" s="71"/>
    </row>
    <row r="153" spans="1:77" ht="40.799999999999997" x14ac:dyDescent="0.75">
      <c r="A153" s="29"/>
      <c r="B153" s="54" t="s">
        <v>289</v>
      </c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5" spans="1:77" ht="21" x14ac:dyDescent="0.4">
      <c r="B155" s="643" t="s">
        <v>180</v>
      </c>
      <c r="C155" s="644"/>
      <c r="D155" s="644"/>
      <c r="E155" s="644"/>
      <c r="F155" s="644"/>
      <c r="G155" s="644"/>
      <c r="H155" s="644"/>
      <c r="I155" s="644"/>
      <c r="J155" s="644"/>
      <c r="K155" s="645"/>
    </row>
    <row r="156" spans="1:77" x14ac:dyDescent="0.3">
      <c r="B156" s="646" t="s">
        <v>181</v>
      </c>
      <c r="C156" s="647"/>
      <c r="D156" s="647"/>
      <c r="E156" s="647"/>
      <c r="F156" s="647"/>
      <c r="G156" s="647"/>
      <c r="H156" s="647"/>
      <c r="I156" s="647"/>
      <c r="J156" s="647"/>
      <c r="K156" s="648"/>
    </row>
    <row r="157" spans="1:77" x14ac:dyDescent="0.3">
      <c r="B157" s="649" t="s">
        <v>182</v>
      </c>
      <c r="C157" s="650"/>
      <c r="D157" s="650"/>
      <c r="E157" s="650"/>
      <c r="F157" s="650"/>
      <c r="G157" s="650"/>
      <c r="H157" s="650"/>
      <c r="I157" s="650"/>
      <c r="J157" s="650"/>
      <c r="K157" s="651"/>
    </row>
    <row r="158" spans="1:77" ht="18" x14ac:dyDescent="0.3">
      <c r="B158" s="640" t="s">
        <v>289</v>
      </c>
      <c r="C158" s="641"/>
      <c r="D158" s="641"/>
      <c r="E158" s="641"/>
      <c r="F158" s="641"/>
      <c r="G158" s="641"/>
      <c r="H158" s="641"/>
      <c r="I158" s="641"/>
      <c r="J158" s="641"/>
      <c r="K158" s="642"/>
    </row>
    <row r="159" spans="1:77" ht="15.6" x14ac:dyDescent="0.3">
      <c r="B159" s="652" t="s">
        <v>290</v>
      </c>
      <c r="C159" s="653"/>
      <c r="D159" s="653"/>
      <c r="E159" s="653"/>
      <c r="F159" s="653"/>
      <c r="G159" s="653"/>
      <c r="H159" s="653"/>
      <c r="I159" s="653"/>
      <c r="J159" s="653"/>
      <c r="K159" s="654"/>
    </row>
    <row r="160" spans="1:77" x14ac:dyDescent="0.3">
      <c r="B160" s="78"/>
      <c r="C160" s="1"/>
      <c r="D160" s="1"/>
      <c r="E160" s="1"/>
      <c r="F160" s="1"/>
      <c r="G160" s="1"/>
      <c r="H160" s="1"/>
      <c r="I160" s="1"/>
      <c r="J160" s="1"/>
      <c r="K160" s="80"/>
    </row>
    <row r="161" spans="2:11" ht="15.6" x14ac:dyDescent="0.3">
      <c r="B161" s="78"/>
      <c r="C161" s="655" t="s">
        <v>291</v>
      </c>
      <c r="D161" s="655" t="s">
        <v>292</v>
      </c>
      <c r="E161" s="655" t="s">
        <v>52</v>
      </c>
      <c r="F161" s="655" t="s">
        <v>110</v>
      </c>
      <c r="G161" s="656" t="s">
        <v>111</v>
      </c>
      <c r="H161" s="656"/>
      <c r="I161" s="657" t="s">
        <v>112</v>
      </c>
      <c r="J161" s="658"/>
      <c r="K161" s="80"/>
    </row>
    <row r="162" spans="2:11" ht="15.6" x14ac:dyDescent="0.3">
      <c r="B162" s="78"/>
      <c r="C162" s="655"/>
      <c r="D162" s="655"/>
      <c r="E162" s="655"/>
      <c r="F162" s="655"/>
      <c r="G162" s="191" t="s">
        <v>127</v>
      </c>
      <c r="H162" s="191" t="s">
        <v>55</v>
      </c>
      <c r="I162" s="191" t="s">
        <v>293</v>
      </c>
      <c r="J162" s="191" t="s">
        <v>67</v>
      </c>
      <c r="K162" s="80"/>
    </row>
    <row r="163" spans="2:11" x14ac:dyDescent="0.3">
      <c r="B163" s="78"/>
      <c r="C163" s="192">
        <v>1</v>
      </c>
      <c r="D163" s="193">
        <v>40545</v>
      </c>
      <c r="E163" s="194" t="s">
        <v>294</v>
      </c>
      <c r="F163" s="194" t="s">
        <v>223</v>
      </c>
      <c r="G163" s="195">
        <v>67770000</v>
      </c>
      <c r="H163" s="195">
        <v>750000</v>
      </c>
      <c r="I163" s="195">
        <f>SUM(G163:H163)</f>
        <v>68520000</v>
      </c>
      <c r="J163" s="195"/>
      <c r="K163" s="80"/>
    </row>
    <row r="164" spans="2:11" x14ac:dyDescent="0.3">
      <c r="B164" s="78"/>
      <c r="C164" s="194"/>
      <c r="D164" s="194"/>
      <c r="E164" s="194"/>
      <c r="F164" s="194"/>
      <c r="G164" s="194"/>
      <c r="H164" s="194"/>
      <c r="I164" s="194"/>
      <c r="J164" s="194"/>
      <c r="K164" s="80"/>
    </row>
    <row r="165" spans="2:11" x14ac:dyDescent="0.3">
      <c r="B165" s="78"/>
      <c r="C165" s="194"/>
      <c r="D165" s="194"/>
      <c r="E165" s="194"/>
      <c r="F165" s="194"/>
      <c r="G165" s="194"/>
      <c r="H165" s="194"/>
      <c r="I165" s="194"/>
      <c r="J165" s="194"/>
      <c r="K165" s="80"/>
    </row>
    <row r="166" spans="2:11" x14ac:dyDescent="0.3">
      <c r="B166" s="78"/>
      <c r="C166" s="194"/>
      <c r="D166" s="194"/>
      <c r="E166" s="194"/>
      <c r="F166" s="194"/>
      <c r="G166" s="194"/>
      <c r="H166" s="194"/>
      <c r="I166" s="194"/>
      <c r="J166" s="194"/>
      <c r="K166" s="80"/>
    </row>
    <row r="167" spans="2:11" x14ac:dyDescent="0.3">
      <c r="B167" s="78"/>
      <c r="C167" s="194"/>
      <c r="D167" s="194"/>
      <c r="E167" s="194"/>
      <c r="F167" s="194"/>
      <c r="G167" s="194"/>
      <c r="H167" s="194"/>
      <c r="I167" s="194"/>
      <c r="J167" s="194"/>
      <c r="K167" s="80"/>
    </row>
    <row r="168" spans="2:11" x14ac:dyDescent="0.3">
      <c r="B168" s="78"/>
      <c r="C168" s="665" t="s">
        <v>113</v>
      </c>
      <c r="D168" s="665"/>
      <c r="E168" s="665"/>
      <c r="F168" s="665"/>
      <c r="G168" s="194"/>
      <c r="H168" s="194"/>
      <c r="I168" s="194"/>
      <c r="J168" s="194"/>
      <c r="K168" s="80"/>
    </row>
    <row r="169" spans="2:11" x14ac:dyDescent="0.3">
      <c r="B169" s="78"/>
      <c r="C169" s="665"/>
      <c r="D169" s="665"/>
      <c r="E169" s="665"/>
      <c r="F169" s="665"/>
      <c r="G169" s="194"/>
      <c r="H169" s="194"/>
      <c r="I169" s="194"/>
      <c r="J169" s="194"/>
      <c r="K169" s="80"/>
    </row>
    <row r="170" spans="2:11" x14ac:dyDescent="0.3">
      <c r="B170" s="78"/>
      <c r="C170" s="1"/>
      <c r="D170" s="1"/>
      <c r="E170" s="1"/>
      <c r="F170" s="1"/>
      <c r="G170" s="1"/>
      <c r="H170" s="1"/>
      <c r="I170" s="1"/>
      <c r="J170" s="1"/>
      <c r="K170" s="80"/>
    </row>
    <row r="171" spans="2:11" x14ac:dyDescent="0.3">
      <c r="B171" s="78"/>
      <c r="C171" s="1"/>
      <c r="D171" s="1"/>
      <c r="E171" s="1"/>
      <c r="F171" s="1"/>
      <c r="G171" s="1"/>
      <c r="H171" s="1"/>
      <c r="I171" s="1"/>
      <c r="J171" s="1"/>
      <c r="K171" s="80"/>
    </row>
    <row r="172" spans="2:11" x14ac:dyDescent="0.3">
      <c r="B172" s="78"/>
      <c r="C172" s="659" t="s">
        <v>295</v>
      </c>
      <c r="D172" s="659"/>
      <c r="E172" s="659"/>
      <c r="F172" s="659"/>
      <c r="G172" s="1"/>
      <c r="H172" s="1"/>
      <c r="I172" s="1"/>
      <c r="J172" s="1"/>
      <c r="K172" s="80"/>
    </row>
    <row r="173" spans="2:11" x14ac:dyDescent="0.3">
      <c r="B173" s="78"/>
      <c r="C173" s="659" t="s">
        <v>111</v>
      </c>
      <c r="D173" s="659"/>
      <c r="E173" s="659" t="s">
        <v>112</v>
      </c>
      <c r="F173" s="659"/>
      <c r="G173" s="1"/>
      <c r="H173" s="1"/>
      <c r="I173" s="1"/>
      <c r="J173" s="1"/>
      <c r="K173" s="80"/>
    </row>
    <row r="174" spans="2:11" x14ac:dyDescent="0.3">
      <c r="B174" s="78"/>
      <c r="C174" s="196" t="s">
        <v>296</v>
      </c>
      <c r="D174" s="196" t="s">
        <v>136</v>
      </c>
      <c r="E174" s="196" t="s">
        <v>296</v>
      </c>
      <c r="F174" s="196" t="s">
        <v>136</v>
      </c>
      <c r="G174" s="1"/>
      <c r="H174" s="1"/>
      <c r="I174" s="1"/>
      <c r="J174" s="1"/>
      <c r="K174" s="80"/>
    </row>
    <row r="175" spans="2:11" x14ac:dyDescent="0.3">
      <c r="B175" s="78"/>
      <c r="C175" s="194"/>
      <c r="D175" s="194"/>
      <c r="E175" s="194"/>
      <c r="F175" s="194"/>
      <c r="G175" s="1"/>
      <c r="H175" s="1"/>
      <c r="I175" s="1"/>
      <c r="J175" s="1"/>
      <c r="K175" s="80"/>
    </row>
    <row r="176" spans="2:11" x14ac:dyDescent="0.3">
      <c r="B176" s="78"/>
      <c r="C176" s="194"/>
      <c r="D176" s="194"/>
      <c r="E176" s="194"/>
      <c r="F176" s="194"/>
      <c r="G176" s="1"/>
      <c r="H176" s="1"/>
      <c r="I176" s="1"/>
      <c r="J176" s="1"/>
      <c r="K176" s="80"/>
    </row>
    <row r="177" spans="1:77" x14ac:dyDescent="0.3">
      <c r="B177" s="78"/>
      <c r="C177" s="194"/>
      <c r="D177" s="194"/>
      <c r="E177" s="194"/>
      <c r="F177" s="194"/>
      <c r="G177" s="1"/>
      <c r="H177" s="1"/>
      <c r="I177" s="1"/>
      <c r="J177" s="1"/>
      <c r="K177" s="80"/>
    </row>
    <row r="178" spans="1:77" x14ac:dyDescent="0.3">
      <c r="B178" s="78"/>
      <c r="C178" s="194"/>
      <c r="D178" s="194"/>
      <c r="E178" s="194"/>
      <c r="F178" s="194"/>
      <c r="G178" s="1"/>
      <c r="H178" s="1"/>
      <c r="I178" s="1"/>
      <c r="J178" s="1"/>
      <c r="K178" s="80"/>
    </row>
    <row r="179" spans="1:77" x14ac:dyDescent="0.3">
      <c r="B179" s="81"/>
      <c r="C179" s="36"/>
      <c r="D179" s="36"/>
      <c r="E179" s="36"/>
      <c r="F179" s="36"/>
      <c r="G179" s="36"/>
      <c r="H179" s="36"/>
      <c r="I179" s="36"/>
      <c r="J179" s="36"/>
      <c r="K179" s="83"/>
    </row>
    <row r="182" spans="1:77" ht="40.799999999999997" x14ac:dyDescent="0.75">
      <c r="A182" s="29"/>
      <c r="B182" s="54" t="s">
        <v>301</v>
      </c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5" thickBot="1" x14ac:dyDescent="0.35"/>
    <row r="184" spans="1:77" ht="21" x14ac:dyDescent="0.4">
      <c r="B184" s="660" t="s">
        <v>180</v>
      </c>
      <c r="C184" s="661"/>
      <c r="D184" s="661"/>
      <c r="E184" s="661"/>
      <c r="F184" s="661"/>
      <c r="G184" s="661"/>
      <c r="H184" s="661"/>
      <c r="I184" s="661"/>
      <c r="J184" s="662"/>
    </row>
    <row r="185" spans="1:77" x14ac:dyDescent="0.3">
      <c r="B185" s="663" t="s">
        <v>181</v>
      </c>
      <c r="C185" s="647"/>
      <c r="D185" s="647"/>
      <c r="E185" s="647"/>
      <c r="F185" s="647"/>
      <c r="G185" s="647"/>
      <c r="H185" s="647"/>
      <c r="I185" s="647"/>
      <c r="J185" s="664"/>
    </row>
    <row r="186" spans="1:77" ht="15" thickBot="1" x14ac:dyDescent="0.35">
      <c r="B186" s="663" t="s">
        <v>182</v>
      </c>
      <c r="C186" s="647"/>
      <c r="D186" s="647"/>
      <c r="E186" s="647"/>
      <c r="F186" s="647"/>
      <c r="G186" s="647"/>
      <c r="H186" s="647"/>
      <c r="I186" s="647"/>
      <c r="J186" s="664"/>
    </row>
    <row r="187" spans="1:77" ht="18" x14ac:dyDescent="0.3">
      <c r="B187" s="672" t="s">
        <v>301</v>
      </c>
      <c r="C187" s="673"/>
      <c r="D187" s="673"/>
      <c r="E187" s="673"/>
      <c r="F187" s="673"/>
      <c r="G187" s="673"/>
      <c r="H187" s="673"/>
      <c r="I187" s="673"/>
      <c r="J187" s="674"/>
    </row>
    <row r="188" spans="1:77" ht="16.2" thickBot="1" x14ac:dyDescent="0.35">
      <c r="B188" s="675" t="s">
        <v>290</v>
      </c>
      <c r="C188" s="676"/>
      <c r="D188" s="676"/>
      <c r="E188" s="676"/>
      <c r="F188" s="676"/>
      <c r="G188" s="676"/>
      <c r="H188" s="676"/>
      <c r="I188" s="676"/>
      <c r="J188" s="677"/>
    </row>
    <row r="189" spans="1:77" x14ac:dyDescent="0.3">
      <c r="B189" s="31"/>
      <c r="C189" s="1"/>
      <c r="D189" s="1"/>
      <c r="E189" s="1"/>
      <c r="F189" s="1"/>
      <c r="G189" s="1"/>
      <c r="H189" s="1"/>
      <c r="I189" s="1"/>
      <c r="J189" s="7"/>
    </row>
    <row r="190" spans="1:77" x14ac:dyDescent="0.3">
      <c r="B190" s="31"/>
      <c r="C190" s="665" t="s">
        <v>291</v>
      </c>
      <c r="D190" s="665" t="s">
        <v>292</v>
      </c>
      <c r="E190" s="665" t="s">
        <v>52</v>
      </c>
      <c r="F190" s="665" t="s">
        <v>110</v>
      </c>
      <c r="G190" s="197" t="s">
        <v>111</v>
      </c>
      <c r="H190" s="611" t="s">
        <v>112</v>
      </c>
      <c r="I190" s="612"/>
      <c r="J190" s="7"/>
    </row>
    <row r="191" spans="1:77" x14ac:dyDescent="0.3">
      <c r="B191" s="31"/>
      <c r="C191" s="665"/>
      <c r="D191" s="665"/>
      <c r="E191" s="665"/>
      <c r="F191" s="665"/>
      <c r="G191" s="196" t="s">
        <v>293</v>
      </c>
      <c r="H191" s="196" t="s">
        <v>297</v>
      </c>
      <c r="I191" s="196" t="s">
        <v>298</v>
      </c>
      <c r="J191" s="7"/>
    </row>
    <row r="192" spans="1:77" ht="28.8" x14ac:dyDescent="0.3">
      <c r="B192" s="31"/>
      <c r="C192" s="198">
        <v>1</v>
      </c>
      <c r="D192" s="199">
        <v>40548</v>
      </c>
      <c r="E192" s="200" t="s">
        <v>299</v>
      </c>
      <c r="F192" s="198" t="s">
        <v>300</v>
      </c>
      <c r="G192" s="201">
        <v>700000</v>
      </c>
      <c r="H192" s="201">
        <v>700000</v>
      </c>
      <c r="I192" s="201" t="s">
        <v>59</v>
      </c>
      <c r="J192" s="7"/>
    </row>
    <row r="193" spans="2:10" x14ac:dyDescent="0.3">
      <c r="B193" s="31"/>
      <c r="C193" s="194"/>
      <c r="D193" s="194"/>
      <c r="E193" s="194"/>
      <c r="F193" s="194"/>
      <c r="G193" s="194"/>
      <c r="H193" s="194"/>
      <c r="I193" s="194"/>
      <c r="J193" s="7"/>
    </row>
    <row r="194" spans="2:10" x14ac:dyDescent="0.3">
      <c r="B194" s="31"/>
      <c r="C194" s="194"/>
      <c r="D194" s="194"/>
      <c r="E194" s="194"/>
      <c r="F194" s="194"/>
      <c r="G194" s="194"/>
      <c r="H194" s="194"/>
      <c r="I194" s="194"/>
      <c r="J194" s="7"/>
    </row>
    <row r="195" spans="2:10" x14ac:dyDescent="0.3">
      <c r="B195" s="31"/>
      <c r="C195" s="194"/>
      <c r="D195" s="194"/>
      <c r="E195" s="194"/>
      <c r="F195" s="194"/>
      <c r="G195" s="194"/>
      <c r="H195" s="194"/>
      <c r="I195" s="194"/>
      <c r="J195" s="7"/>
    </row>
    <row r="196" spans="2:10" x14ac:dyDescent="0.3">
      <c r="B196" s="31"/>
      <c r="C196" s="194"/>
      <c r="D196" s="194"/>
      <c r="E196" s="194"/>
      <c r="F196" s="194"/>
      <c r="G196" s="194"/>
      <c r="H196" s="194"/>
      <c r="I196" s="194"/>
      <c r="J196" s="7"/>
    </row>
    <row r="197" spans="2:10" x14ac:dyDescent="0.3">
      <c r="B197" s="31"/>
      <c r="C197" s="665" t="s">
        <v>113</v>
      </c>
      <c r="D197" s="665"/>
      <c r="E197" s="665"/>
      <c r="F197" s="665"/>
      <c r="G197" s="194"/>
      <c r="H197" s="194"/>
      <c r="I197" s="194"/>
      <c r="J197" s="7"/>
    </row>
    <row r="198" spans="2:10" x14ac:dyDescent="0.3">
      <c r="B198" s="31"/>
      <c r="C198" s="665"/>
      <c r="D198" s="665"/>
      <c r="E198" s="665"/>
      <c r="F198" s="665"/>
      <c r="G198" s="194"/>
      <c r="H198" s="194"/>
      <c r="I198" s="194"/>
      <c r="J198" s="7"/>
    </row>
    <row r="199" spans="2:10" x14ac:dyDescent="0.3">
      <c r="B199" s="31"/>
      <c r="C199" s="1"/>
      <c r="D199" s="1"/>
      <c r="E199" s="1"/>
      <c r="F199" s="1"/>
      <c r="G199" s="1"/>
      <c r="H199" s="1"/>
      <c r="I199" s="1"/>
      <c r="J199" s="7"/>
    </row>
    <row r="200" spans="2:10" x14ac:dyDescent="0.3">
      <c r="B200" s="31"/>
      <c r="C200" s="1"/>
      <c r="D200" s="1"/>
      <c r="E200" s="1"/>
      <c r="F200" s="1"/>
      <c r="G200" s="1"/>
      <c r="H200" s="1"/>
      <c r="I200" s="1"/>
      <c r="J200" s="7"/>
    </row>
    <row r="201" spans="2:10" x14ac:dyDescent="0.3">
      <c r="B201" s="31"/>
      <c r="C201" s="659" t="s">
        <v>295</v>
      </c>
      <c r="D201" s="659"/>
      <c r="E201" s="659"/>
      <c r="F201" s="659"/>
      <c r="G201" s="1"/>
      <c r="H201" s="1"/>
      <c r="I201" s="1"/>
      <c r="J201" s="7"/>
    </row>
    <row r="202" spans="2:10" x14ac:dyDescent="0.3">
      <c r="B202" s="31"/>
      <c r="C202" s="659" t="s">
        <v>111</v>
      </c>
      <c r="D202" s="659"/>
      <c r="E202" s="659" t="s">
        <v>112</v>
      </c>
      <c r="F202" s="659"/>
      <c r="G202" s="1"/>
      <c r="H202" s="1"/>
      <c r="I202" s="1"/>
      <c r="J202" s="7"/>
    </row>
    <row r="203" spans="2:10" x14ac:dyDescent="0.3">
      <c r="B203" s="31"/>
      <c r="C203" s="196" t="s">
        <v>296</v>
      </c>
      <c r="D203" s="196" t="s">
        <v>136</v>
      </c>
      <c r="E203" s="196" t="s">
        <v>296</v>
      </c>
      <c r="F203" s="196" t="s">
        <v>136</v>
      </c>
      <c r="G203" s="1"/>
      <c r="H203" s="1"/>
      <c r="I203" s="1"/>
      <c r="J203" s="7"/>
    </row>
    <row r="204" spans="2:10" x14ac:dyDescent="0.3">
      <c r="B204" s="31"/>
      <c r="C204" s="194"/>
      <c r="D204" s="194"/>
      <c r="E204" s="194"/>
      <c r="F204" s="194"/>
      <c r="G204" s="1"/>
      <c r="H204" s="1"/>
      <c r="I204" s="1"/>
      <c r="J204" s="7"/>
    </row>
    <row r="205" spans="2:10" x14ac:dyDescent="0.3">
      <c r="B205" s="31"/>
      <c r="C205" s="194"/>
      <c r="D205" s="194"/>
      <c r="E205" s="194"/>
      <c r="F205" s="194"/>
      <c r="G205" s="1"/>
      <c r="H205" s="1"/>
      <c r="I205" s="1"/>
      <c r="J205" s="7"/>
    </row>
    <row r="206" spans="2:10" x14ac:dyDescent="0.3">
      <c r="B206" s="31"/>
      <c r="C206" s="194"/>
      <c r="D206" s="194"/>
      <c r="E206" s="194"/>
      <c r="F206" s="194"/>
      <c r="G206" s="1"/>
      <c r="H206" s="1"/>
      <c r="I206" s="1"/>
      <c r="J206" s="7"/>
    </row>
    <row r="207" spans="2:10" x14ac:dyDescent="0.3">
      <c r="B207" s="31"/>
      <c r="C207" s="194"/>
      <c r="D207" s="194"/>
      <c r="E207" s="194"/>
      <c r="F207" s="194"/>
      <c r="G207" s="1"/>
      <c r="H207" s="1"/>
      <c r="I207" s="1"/>
      <c r="J207" s="7"/>
    </row>
    <row r="208" spans="2:10" ht="15" thickBot="1" x14ac:dyDescent="0.35">
      <c r="B208" s="53"/>
      <c r="C208" s="10"/>
      <c r="D208" s="10"/>
      <c r="E208" s="10"/>
      <c r="F208" s="10"/>
      <c r="G208" s="10"/>
      <c r="H208" s="10"/>
      <c r="I208" s="10"/>
      <c r="J208" s="11"/>
    </row>
  </sheetData>
  <mergeCells count="91">
    <mergeCell ref="C197:F198"/>
    <mergeCell ref="C201:F201"/>
    <mergeCell ref="C202:D202"/>
    <mergeCell ref="E202:F202"/>
    <mergeCell ref="B4:L4"/>
    <mergeCell ref="B5:L5"/>
    <mergeCell ref="B6:L6"/>
    <mergeCell ref="B186:J186"/>
    <mergeCell ref="B187:J187"/>
    <mergeCell ref="B188:J188"/>
    <mergeCell ref="C190:C191"/>
    <mergeCell ref="D190:D191"/>
    <mergeCell ref="E190:E191"/>
    <mergeCell ref="F190:F191"/>
    <mergeCell ref="H190:I190"/>
    <mergeCell ref="C168:F169"/>
    <mergeCell ref="C172:F172"/>
    <mergeCell ref="C173:D173"/>
    <mergeCell ref="E173:F173"/>
    <mergeCell ref="B184:J184"/>
    <mergeCell ref="B185:J185"/>
    <mergeCell ref="B159:K159"/>
    <mergeCell ref="C161:C162"/>
    <mergeCell ref="D161:D162"/>
    <mergeCell ref="E161:E162"/>
    <mergeCell ref="F161:F162"/>
    <mergeCell ref="G161:H161"/>
    <mergeCell ref="I161:J161"/>
    <mergeCell ref="B158:K158"/>
    <mergeCell ref="C146:D146"/>
    <mergeCell ref="I146:J146"/>
    <mergeCell ref="C147:D147"/>
    <mergeCell ref="I147:J147"/>
    <mergeCell ref="C148:D148"/>
    <mergeCell ref="I148:J148"/>
    <mergeCell ref="C149:D149"/>
    <mergeCell ref="I149:J149"/>
    <mergeCell ref="B155:K155"/>
    <mergeCell ref="B156:K156"/>
    <mergeCell ref="B157:K157"/>
    <mergeCell ref="C144:F144"/>
    <mergeCell ref="C119:D119"/>
    <mergeCell ref="G122:H122"/>
    <mergeCell ref="C123:D123"/>
    <mergeCell ref="C124:D124"/>
    <mergeCell ref="C125:D125"/>
    <mergeCell ref="B131:K131"/>
    <mergeCell ref="B132:K132"/>
    <mergeCell ref="B133:K133"/>
    <mergeCell ref="D141:E141"/>
    <mergeCell ref="D142:E142"/>
    <mergeCell ref="D143:E143"/>
    <mergeCell ref="D118:F118"/>
    <mergeCell ref="I118:J118"/>
    <mergeCell ref="F90:G90"/>
    <mergeCell ref="F91:G91"/>
    <mergeCell ref="F92:G92"/>
    <mergeCell ref="B103:K103"/>
    <mergeCell ref="B104:K104"/>
    <mergeCell ref="B105:K105"/>
    <mergeCell ref="B106:K107"/>
    <mergeCell ref="D116:F116"/>
    <mergeCell ref="I116:J116"/>
    <mergeCell ref="D117:F117"/>
    <mergeCell ref="I117:J117"/>
    <mergeCell ref="B79:K79"/>
    <mergeCell ref="D55:G55"/>
    <mergeCell ref="L55:M55"/>
    <mergeCell ref="D56:G56"/>
    <mergeCell ref="L56:M56"/>
    <mergeCell ref="D57:G57"/>
    <mergeCell ref="L57:M57"/>
    <mergeCell ref="C64:G66"/>
    <mergeCell ref="K69:L69"/>
    <mergeCell ref="K70:L70"/>
    <mergeCell ref="B77:K77"/>
    <mergeCell ref="B78:K78"/>
    <mergeCell ref="E27:G27"/>
    <mergeCell ref="D54:G54"/>
    <mergeCell ref="L54:M54"/>
    <mergeCell ref="B40:O40"/>
    <mergeCell ref="B41:O41"/>
    <mergeCell ref="B42:O42"/>
    <mergeCell ref="B43:O44"/>
    <mergeCell ref="J46:K46"/>
    <mergeCell ref="J48:K48"/>
    <mergeCell ref="J49:K49"/>
    <mergeCell ref="J50:K50"/>
    <mergeCell ref="J51:K51"/>
    <mergeCell ref="D53:G53"/>
    <mergeCell ref="L53:M53"/>
  </mergeCells>
  <hyperlinks>
    <hyperlink ref="E18" r:id="rId1" xr:uid="{80532437-4A10-439D-AA80-491B732F8885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76AC-4D1B-4C69-A944-EDDB65BBBF54}">
  <dimension ref="A2:BY74"/>
  <sheetViews>
    <sheetView topLeftCell="A58" zoomScale="81" zoomScaleNormal="81" workbookViewId="0">
      <selection activeCell="E66" sqref="E66"/>
    </sheetView>
  </sheetViews>
  <sheetFormatPr defaultRowHeight="14.4" x14ac:dyDescent="0.3"/>
  <cols>
    <col min="1" max="1" width="8.88671875" customWidth="1"/>
    <col min="3" max="3" width="11.5546875" customWidth="1"/>
    <col min="4" max="4" width="12.88671875" customWidth="1"/>
    <col min="5" max="6" width="14.88671875" customWidth="1"/>
    <col min="8" max="8" width="13" customWidth="1"/>
    <col min="9" max="9" width="12.77734375" customWidth="1"/>
    <col min="10" max="10" width="13.33203125" customWidth="1"/>
  </cols>
  <sheetData>
    <row r="2" spans="1:77" ht="40.799999999999997" x14ac:dyDescent="0.75">
      <c r="A2" s="29"/>
      <c r="B2" s="54" t="s">
        <v>302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thickBot="1" x14ac:dyDescent="0.35"/>
    <row r="4" spans="1:77" ht="20.399999999999999" x14ac:dyDescent="0.35">
      <c r="B4" s="617" t="s">
        <v>180</v>
      </c>
      <c r="C4" s="618"/>
      <c r="D4" s="618"/>
      <c r="E4" s="618"/>
      <c r="F4" s="618"/>
      <c r="G4" s="618"/>
      <c r="H4" s="618"/>
      <c r="I4" s="618"/>
      <c r="J4" s="619"/>
    </row>
    <row r="5" spans="1:77" x14ac:dyDescent="0.3">
      <c r="B5" s="620" t="s">
        <v>181</v>
      </c>
      <c r="C5" s="621"/>
      <c r="D5" s="621"/>
      <c r="E5" s="621"/>
      <c r="F5" s="621"/>
      <c r="G5" s="621"/>
      <c r="H5" s="621"/>
      <c r="I5" s="621"/>
      <c r="J5" s="622"/>
    </row>
    <row r="6" spans="1:77" x14ac:dyDescent="0.3">
      <c r="B6" s="620" t="s">
        <v>182</v>
      </c>
      <c r="C6" s="621"/>
      <c r="D6" s="621"/>
      <c r="E6" s="621"/>
      <c r="F6" s="621"/>
      <c r="G6" s="621"/>
      <c r="H6" s="621"/>
      <c r="I6" s="621"/>
      <c r="J6" s="622"/>
    </row>
    <row r="7" spans="1:77" ht="17.399999999999999" x14ac:dyDescent="0.3">
      <c r="B7" s="288"/>
      <c r="C7" s="156"/>
      <c r="D7" s="156"/>
      <c r="E7" s="156"/>
      <c r="F7" s="157" t="s">
        <v>302</v>
      </c>
      <c r="G7" s="156"/>
      <c r="H7" s="156"/>
      <c r="I7" s="156"/>
      <c r="J7" s="158"/>
    </row>
    <row r="8" spans="1:77" ht="20.399999999999999" x14ac:dyDescent="0.3">
      <c r="B8" s="289"/>
      <c r="C8" s="290"/>
      <c r="D8" s="290"/>
      <c r="E8" s="291"/>
      <c r="F8" s="292" t="s">
        <v>243</v>
      </c>
      <c r="G8" s="290"/>
      <c r="H8" s="290"/>
      <c r="I8" s="290"/>
      <c r="J8" s="293"/>
    </row>
    <row r="9" spans="1:77" x14ac:dyDescent="0.3">
      <c r="B9" s="169"/>
      <c r="C9" s="170"/>
      <c r="D9" s="170"/>
      <c r="E9" s="170"/>
      <c r="F9" s="170"/>
      <c r="G9" s="170"/>
      <c r="H9" s="170"/>
      <c r="I9" s="170"/>
      <c r="J9" s="49"/>
    </row>
    <row r="10" spans="1:77" x14ac:dyDescent="0.3">
      <c r="B10" s="169"/>
      <c r="C10" s="190" t="s">
        <v>303</v>
      </c>
      <c r="D10" s="170" t="s">
        <v>304</v>
      </c>
      <c r="E10" s="170"/>
      <c r="F10" s="170"/>
      <c r="G10" s="170"/>
      <c r="H10" s="170"/>
      <c r="I10" s="170"/>
      <c r="J10" s="49"/>
    </row>
    <row r="11" spans="1:77" x14ac:dyDescent="0.3">
      <c r="B11" s="169"/>
      <c r="C11" s="170"/>
      <c r="D11" s="170"/>
      <c r="E11" s="170"/>
      <c r="F11" s="170"/>
      <c r="G11" s="170"/>
      <c r="H11" s="170"/>
      <c r="I11" s="170"/>
      <c r="J11" s="49"/>
    </row>
    <row r="12" spans="1:77" x14ac:dyDescent="0.3">
      <c r="B12" s="169"/>
      <c r="C12" s="173" t="s">
        <v>291</v>
      </c>
      <c r="D12" s="173" t="s">
        <v>280</v>
      </c>
      <c r="E12" s="173" t="s">
        <v>250</v>
      </c>
      <c r="F12" s="173" t="s">
        <v>53</v>
      </c>
      <c r="G12" s="173" t="s">
        <v>79</v>
      </c>
      <c r="H12" s="173" t="s">
        <v>305</v>
      </c>
      <c r="I12" s="173" t="s">
        <v>57</v>
      </c>
      <c r="J12" s="49"/>
    </row>
    <row r="13" spans="1:77" x14ac:dyDescent="0.3">
      <c r="B13" s="169"/>
      <c r="C13" s="217">
        <v>1</v>
      </c>
      <c r="D13" s="216" t="s">
        <v>284</v>
      </c>
      <c r="E13" s="216" t="s">
        <v>285</v>
      </c>
      <c r="F13" s="217">
        <v>10</v>
      </c>
      <c r="G13" s="217" t="s">
        <v>306</v>
      </c>
      <c r="H13" s="294">
        <v>500000</v>
      </c>
      <c r="I13" s="294">
        <f>F13*H13</f>
        <v>5000000</v>
      </c>
      <c r="J13" s="49"/>
    </row>
    <row r="14" spans="1:77" x14ac:dyDescent="0.3">
      <c r="B14" s="169"/>
      <c r="C14" s="217">
        <v>2</v>
      </c>
      <c r="D14" s="216" t="s">
        <v>286</v>
      </c>
      <c r="E14" s="216" t="s">
        <v>287</v>
      </c>
      <c r="F14" s="217">
        <v>15</v>
      </c>
      <c r="G14" s="217" t="s">
        <v>306</v>
      </c>
      <c r="H14" s="294">
        <f>I14/F14</f>
        <v>133333.33333333334</v>
      </c>
      <c r="I14" s="294">
        <v>2000000</v>
      </c>
      <c r="J14" s="49"/>
    </row>
    <row r="15" spans="1:77" x14ac:dyDescent="0.3">
      <c r="B15" s="169"/>
      <c r="C15" s="216"/>
      <c r="D15" s="216"/>
      <c r="E15" s="216"/>
      <c r="F15" s="216"/>
      <c r="G15" s="216"/>
      <c r="H15" s="216"/>
      <c r="I15" s="216"/>
      <c r="J15" s="49"/>
    </row>
    <row r="16" spans="1:77" x14ac:dyDescent="0.3">
      <c r="B16" s="169"/>
      <c r="C16" s="216"/>
      <c r="D16" s="216"/>
      <c r="E16" s="216"/>
      <c r="F16" s="216"/>
      <c r="G16" s="216"/>
      <c r="H16" s="216"/>
      <c r="I16" s="216"/>
      <c r="J16" s="49"/>
    </row>
    <row r="17" spans="1:77" x14ac:dyDescent="0.3">
      <c r="B17" s="169"/>
      <c r="C17" s="216"/>
      <c r="D17" s="216"/>
      <c r="E17" s="216"/>
      <c r="F17" s="216"/>
      <c r="G17" s="216"/>
      <c r="H17" s="216"/>
      <c r="I17" s="216"/>
      <c r="J17" s="49"/>
    </row>
    <row r="18" spans="1:77" x14ac:dyDescent="0.3">
      <c r="B18" s="169"/>
      <c r="C18" s="216"/>
      <c r="D18" s="216"/>
      <c r="E18" s="216"/>
      <c r="F18" s="216"/>
      <c r="G18" s="216"/>
      <c r="H18" s="216"/>
      <c r="I18" s="216"/>
      <c r="J18" s="49"/>
    </row>
    <row r="19" spans="1:77" x14ac:dyDescent="0.3">
      <c r="B19" s="169"/>
      <c r="C19" s="216"/>
      <c r="D19" s="216"/>
      <c r="E19" s="216"/>
      <c r="F19" s="216"/>
      <c r="G19" s="216"/>
      <c r="H19" s="216"/>
      <c r="I19" s="216"/>
      <c r="J19" s="49"/>
    </row>
    <row r="20" spans="1:77" x14ac:dyDescent="0.3">
      <c r="B20" s="169"/>
      <c r="C20" s="216"/>
      <c r="D20" s="216"/>
      <c r="E20" s="216"/>
      <c r="F20" s="216"/>
      <c r="G20" s="216"/>
      <c r="H20" s="216"/>
      <c r="I20" s="216"/>
      <c r="J20" s="49"/>
    </row>
    <row r="21" spans="1:77" x14ac:dyDescent="0.3">
      <c r="B21" s="169"/>
      <c r="C21" s="678" t="s">
        <v>307</v>
      </c>
      <c r="D21" s="678"/>
      <c r="E21" s="678"/>
      <c r="F21" s="216"/>
      <c r="G21" s="216"/>
      <c r="H21" s="216"/>
      <c r="I21" s="188">
        <f>SUM(I13:I20)</f>
        <v>7000000</v>
      </c>
      <c r="J21" s="49"/>
    </row>
    <row r="22" spans="1:77" x14ac:dyDescent="0.3">
      <c r="B22" s="169"/>
      <c r="C22" s="170"/>
      <c r="D22" s="170"/>
      <c r="E22" s="170"/>
      <c r="F22" s="170"/>
      <c r="G22" s="170"/>
      <c r="H22" s="170"/>
      <c r="I22" s="170"/>
      <c r="J22" s="49"/>
    </row>
    <row r="23" spans="1:77" x14ac:dyDescent="0.3">
      <c r="B23" s="169"/>
      <c r="C23" s="170"/>
      <c r="D23" s="258" t="s">
        <v>240</v>
      </c>
      <c r="E23" s="258"/>
      <c r="F23" s="258"/>
      <c r="G23" s="258"/>
      <c r="H23" s="258"/>
      <c r="I23" s="258" t="s">
        <v>241</v>
      </c>
      <c r="J23" s="49"/>
    </row>
    <row r="24" spans="1:77" x14ac:dyDescent="0.3">
      <c r="B24" s="169"/>
      <c r="C24" s="170"/>
      <c r="D24" s="170"/>
      <c r="E24" s="170"/>
      <c r="F24" s="170"/>
      <c r="G24" s="170"/>
      <c r="H24" s="170"/>
      <c r="I24" s="170"/>
      <c r="J24" s="49"/>
    </row>
    <row r="25" spans="1:77" x14ac:dyDescent="0.3">
      <c r="B25" s="169"/>
      <c r="C25" s="170"/>
      <c r="D25" s="206"/>
      <c r="E25" s="170"/>
      <c r="F25" s="170"/>
      <c r="G25" s="170"/>
      <c r="H25" s="170"/>
      <c r="I25" s="206"/>
      <c r="J25" s="49"/>
    </row>
    <row r="26" spans="1:77" ht="15" thickBot="1" x14ac:dyDescent="0.35">
      <c r="B26" s="69"/>
      <c r="C26" s="70"/>
      <c r="D26" s="70"/>
      <c r="E26" s="70"/>
      <c r="F26" s="70"/>
      <c r="G26" s="70"/>
      <c r="H26" s="70"/>
      <c r="I26" s="70"/>
      <c r="J26" s="71"/>
    </row>
    <row r="29" spans="1:77" s="287" customFormat="1" ht="40.799999999999997" x14ac:dyDescent="0.75">
      <c r="A29" s="29"/>
      <c r="B29" s="54" t="s">
        <v>308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ht="15" thickBot="1" x14ac:dyDescent="0.35"/>
    <row r="31" spans="1:77" ht="20.399999999999999" x14ac:dyDescent="0.35">
      <c r="B31" s="617" t="s">
        <v>180</v>
      </c>
      <c r="C31" s="618"/>
      <c r="D31" s="618"/>
      <c r="E31" s="618"/>
      <c r="F31" s="618"/>
      <c r="G31" s="618"/>
      <c r="H31" s="618"/>
      <c r="I31" s="618"/>
      <c r="J31" s="618"/>
      <c r="K31" s="619"/>
    </row>
    <row r="32" spans="1:77" x14ac:dyDescent="0.3">
      <c r="B32" s="620" t="s">
        <v>181</v>
      </c>
      <c r="C32" s="621"/>
      <c r="D32" s="621"/>
      <c r="E32" s="621"/>
      <c r="F32" s="621"/>
      <c r="G32" s="621"/>
      <c r="H32" s="621"/>
      <c r="I32" s="621"/>
      <c r="J32" s="621"/>
      <c r="K32" s="622"/>
    </row>
    <row r="33" spans="2:11" x14ac:dyDescent="0.3">
      <c r="B33" s="620" t="s">
        <v>182</v>
      </c>
      <c r="C33" s="621"/>
      <c r="D33" s="621"/>
      <c r="E33" s="621"/>
      <c r="F33" s="621"/>
      <c r="G33" s="621"/>
      <c r="H33" s="621"/>
      <c r="I33" s="621"/>
      <c r="J33" s="621"/>
      <c r="K33" s="622"/>
    </row>
    <row r="34" spans="2:11" ht="17.399999999999999" x14ac:dyDescent="0.3">
      <c r="B34" s="679" t="s">
        <v>308</v>
      </c>
      <c r="C34" s="680"/>
      <c r="D34" s="680"/>
      <c r="E34" s="680"/>
      <c r="F34" s="680"/>
      <c r="G34" s="680"/>
      <c r="H34" s="680"/>
      <c r="I34" s="680"/>
      <c r="J34" s="680"/>
      <c r="K34" s="681"/>
    </row>
    <row r="35" spans="2:11" ht="20.399999999999999" x14ac:dyDescent="0.3">
      <c r="B35" s="289"/>
      <c r="C35" s="290"/>
      <c r="D35" s="290"/>
      <c r="E35" s="290"/>
      <c r="F35" s="295" t="s">
        <v>243</v>
      </c>
      <c r="G35" s="296"/>
      <c r="H35" s="290"/>
      <c r="I35" s="290"/>
      <c r="J35" s="290"/>
      <c r="K35" s="293"/>
    </row>
    <row r="36" spans="2:11" x14ac:dyDescent="0.3">
      <c r="B36" s="169"/>
      <c r="C36" s="170"/>
      <c r="D36" s="170"/>
      <c r="E36" s="170"/>
      <c r="F36" s="170"/>
      <c r="G36" s="170"/>
      <c r="H36" s="170"/>
      <c r="I36" s="170"/>
      <c r="J36" s="170"/>
      <c r="K36" s="49"/>
    </row>
    <row r="37" spans="2:11" x14ac:dyDescent="0.3">
      <c r="B37" s="169"/>
      <c r="C37" s="190" t="s">
        <v>303</v>
      </c>
      <c r="D37" s="170" t="s">
        <v>304</v>
      </c>
      <c r="E37" s="170"/>
      <c r="F37" s="170"/>
      <c r="G37" s="170"/>
      <c r="H37" s="170"/>
      <c r="I37" s="170"/>
      <c r="J37" s="170"/>
      <c r="K37" s="49"/>
    </row>
    <row r="38" spans="2:11" x14ac:dyDescent="0.3">
      <c r="B38" s="169"/>
      <c r="C38" s="170"/>
      <c r="D38" s="170"/>
      <c r="E38" s="170"/>
      <c r="F38" s="170"/>
      <c r="G38" s="170"/>
      <c r="H38" s="170"/>
      <c r="I38" s="170"/>
      <c r="J38" s="170"/>
      <c r="K38" s="49"/>
    </row>
    <row r="39" spans="2:11" x14ac:dyDescent="0.3">
      <c r="B39" s="169"/>
      <c r="C39" s="173" t="s">
        <v>291</v>
      </c>
      <c r="D39" s="173" t="s">
        <v>280</v>
      </c>
      <c r="E39" s="173" t="s">
        <v>309</v>
      </c>
      <c r="F39" s="173" t="s">
        <v>46</v>
      </c>
      <c r="G39" s="173" t="s">
        <v>53</v>
      </c>
      <c r="H39" s="173" t="s">
        <v>79</v>
      </c>
      <c r="I39" s="173" t="s">
        <v>305</v>
      </c>
      <c r="J39" s="173" t="s">
        <v>57</v>
      </c>
      <c r="K39" s="49"/>
    </row>
    <row r="40" spans="2:11" x14ac:dyDescent="0.3">
      <c r="B40" s="169"/>
      <c r="C40" s="217">
        <v>1</v>
      </c>
      <c r="D40" s="216" t="s">
        <v>284</v>
      </c>
      <c r="E40" s="216" t="s">
        <v>285</v>
      </c>
      <c r="F40" s="217" t="s">
        <v>223</v>
      </c>
      <c r="G40" s="217">
        <v>10</v>
      </c>
      <c r="H40" s="297" t="s">
        <v>306</v>
      </c>
      <c r="I40" s="294">
        <f>J40/G40</f>
        <v>500000</v>
      </c>
      <c r="J40" s="294">
        <v>5000000</v>
      </c>
      <c r="K40" s="49"/>
    </row>
    <row r="41" spans="2:11" x14ac:dyDescent="0.3">
      <c r="B41" s="169"/>
      <c r="C41" s="216"/>
      <c r="D41" s="216" t="s">
        <v>310</v>
      </c>
      <c r="E41" s="216" t="s">
        <v>235</v>
      </c>
      <c r="F41" s="217" t="s">
        <v>223</v>
      </c>
      <c r="G41" s="217">
        <v>25</v>
      </c>
      <c r="H41" s="297" t="s">
        <v>306</v>
      </c>
      <c r="I41" s="294">
        <f>J41/G41</f>
        <v>200000</v>
      </c>
      <c r="J41" s="294">
        <v>5000000</v>
      </c>
      <c r="K41" s="49"/>
    </row>
    <row r="42" spans="2:11" x14ac:dyDescent="0.3">
      <c r="B42" s="169"/>
      <c r="C42" s="217">
        <v>2</v>
      </c>
      <c r="D42" s="216" t="s">
        <v>311</v>
      </c>
      <c r="E42" s="216" t="s">
        <v>312</v>
      </c>
      <c r="F42" s="217" t="s">
        <v>313</v>
      </c>
      <c r="G42" s="217">
        <v>10</v>
      </c>
      <c r="H42" s="297" t="s">
        <v>306</v>
      </c>
      <c r="I42" s="294">
        <f>J42/G42</f>
        <v>100000</v>
      </c>
      <c r="J42" s="294">
        <v>1000000</v>
      </c>
      <c r="K42" s="49"/>
    </row>
    <row r="43" spans="2:11" x14ac:dyDescent="0.3">
      <c r="B43" s="169"/>
      <c r="C43" s="216"/>
      <c r="D43" s="216"/>
      <c r="E43" s="216"/>
      <c r="F43" s="216"/>
      <c r="G43" s="216"/>
      <c r="H43" s="216"/>
      <c r="I43" s="216"/>
      <c r="J43" s="216"/>
      <c r="K43" s="49"/>
    </row>
    <row r="44" spans="2:11" x14ac:dyDescent="0.3">
      <c r="B44" s="169"/>
      <c r="C44" s="678" t="s">
        <v>272</v>
      </c>
      <c r="D44" s="678"/>
      <c r="E44" s="678"/>
      <c r="F44" s="216"/>
      <c r="G44" s="216"/>
      <c r="H44" s="216"/>
      <c r="I44" s="216"/>
      <c r="J44" s="188">
        <f>SUM(J40:J43)</f>
        <v>11000000</v>
      </c>
      <c r="K44" s="49"/>
    </row>
    <row r="45" spans="2:11" x14ac:dyDescent="0.3">
      <c r="B45" s="169"/>
      <c r="C45" s="170"/>
      <c r="D45" s="170"/>
      <c r="E45" s="170"/>
      <c r="F45" s="170"/>
      <c r="G45" s="170"/>
      <c r="H45" s="170"/>
      <c r="I45" s="170"/>
      <c r="J45" s="170"/>
      <c r="K45" s="49"/>
    </row>
    <row r="46" spans="2:11" x14ac:dyDescent="0.3">
      <c r="B46" s="169"/>
      <c r="C46" s="170"/>
      <c r="D46" s="258" t="s">
        <v>240</v>
      </c>
      <c r="E46" s="258"/>
      <c r="F46" s="258"/>
      <c r="G46" s="258"/>
      <c r="H46" s="258"/>
      <c r="I46" s="258"/>
      <c r="J46" s="258" t="s">
        <v>241</v>
      </c>
      <c r="K46" s="49"/>
    </row>
    <row r="47" spans="2:11" x14ac:dyDescent="0.3">
      <c r="B47" s="169"/>
      <c r="C47" s="170"/>
      <c r="D47" s="170"/>
      <c r="E47" s="170"/>
      <c r="F47" s="170"/>
      <c r="G47" s="170"/>
      <c r="H47" s="170"/>
      <c r="I47" s="170"/>
      <c r="J47" s="170"/>
      <c r="K47" s="49"/>
    </row>
    <row r="48" spans="2:11" x14ac:dyDescent="0.3">
      <c r="B48" s="169"/>
      <c r="C48" s="170"/>
      <c r="D48" s="206"/>
      <c r="E48" s="170"/>
      <c r="F48" s="170"/>
      <c r="G48" s="170"/>
      <c r="H48" s="170"/>
      <c r="I48" s="170"/>
      <c r="J48" s="206"/>
      <c r="K48" s="49"/>
    </row>
    <row r="49" spans="1:77" ht="15" thickBot="1" x14ac:dyDescent="0.35">
      <c r="B49" s="69"/>
      <c r="C49" s="70"/>
      <c r="D49" s="70"/>
      <c r="E49" s="70"/>
      <c r="F49" s="70"/>
      <c r="G49" s="70"/>
      <c r="H49" s="70"/>
      <c r="I49" s="70"/>
      <c r="J49" s="70"/>
      <c r="K49" s="71"/>
    </row>
    <row r="52" spans="1:77" s="287" customFormat="1" ht="40.799999999999997" x14ac:dyDescent="0.75">
      <c r="A52" s="29"/>
      <c r="B52" s="54" t="s">
        <v>242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 spans="1:77" ht="15" thickBot="1" x14ac:dyDescent="0.35"/>
    <row r="54" spans="1:77" ht="20.399999999999999" x14ac:dyDescent="0.35">
      <c r="B54" s="617" t="s">
        <v>180</v>
      </c>
      <c r="C54" s="618"/>
      <c r="D54" s="618"/>
      <c r="E54" s="618"/>
      <c r="F54" s="618"/>
      <c r="G54" s="618"/>
      <c r="H54" s="618"/>
      <c r="I54" s="619"/>
    </row>
    <row r="55" spans="1:77" x14ac:dyDescent="0.3">
      <c r="B55" s="620" t="s">
        <v>181</v>
      </c>
      <c r="C55" s="621"/>
      <c r="D55" s="621"/>
      <c r="E55" s="621"/>
      <c r="F55" s="621"/>
      <c r="G55" s="621"/>
      <c r="H55" s="621"/>
      <c r="I55" s="622"/>
    </row>
    <row r="56" spans="1:77" x14ac:dyDescent="0.3">
      <c r="B56" s="620" t="s">
        <v>182</v>
      </c>
      <c r="C56" s="621"/>
      <c r="D56" s="621"/>
      <c r="E56" s="621"/>
      <c r="F56" s="621"/>
      <c r="G56" s="621"/>
      <c r="H56" s="621"/>
      <c r="I56" s="622"/>
    </row>
    <row r="57" spans="1:77" ht="17.399999999999999" x14ac:dyDescent="0.3">
      <c r="B57" s="679" t="s">
        <v>242</v>
      </c>
      <c r="C57" s="680"/>
      <c r="D57" s="680"/>
      <c r="E57" s="680"/>
      <c r="F57" s="680"/>
      <c r="G57" s="680"/>
      <c r="H57" s="680"/>
      <c r="I57" s="681"/>
    </row>
    <row r="58" spans="1:77" ht="20.399999999999999" customHeight="1" x14ac:dyDescent="0.3">
      <c r="B58" s="682" t="s">
        <v>243</v>
      </c>
      <c r="C58" s="683"/>
      <c r="D58" s="683"/>
      <c r="E58" s="683"/>
      <c r="F58" s="683"/>
      <c r="G58" s="683"/>
      <c r="H58" s="683"/>
      <c r="I58" s="684"/>
    </row>
    <row r="59" spans="1:77" x14ac:dyDescent="0.3">
      <c r="B59" s="169"/>
      <c r="C59" s="170"/>
      <c r="D59" s="170"/>
      <c r="E59" s="170"/>
      <c r="F59" s="298" t="s">
        <v>51</v>
      </c>
      <c r="G59" s="170"/>
      <c r="H59" s="170"/>
      <c r="I59" s="49"/>
    </row>
    <row r="60" spans="1:77" x14ac:dyDescent="0.3">
      <c r="B60" s="169"/>
      <c r="C60" s="170"/>
      <c r="D60" s="170"/>
      <c r="E60" s="170"/>
      <c r="F60" s="170"/>
      <c r="G60" s="170"/>
      <c r="H60" s="170"/>
      <c r="I60" s="49"/>
    </row>
    <row r="61" spans="1:77" x14ac:dyDescent="0.3">
      <c r="B61" s="169"/>
      <c r="C61" s="170"/>
      <c r="D61" s="170"/>
      <c r="E61" s="170"/>
      <c r="F61" s="170"/>
      <c r="G61" s="170"/>
      <c r="H61" s="170"/>
      <c r="I61" s="49"/>
    </row>
    <row r="62" spans="1:77" ht="27.6" x14ac:dyDescent="0.3">
      <c r="B62" s="299"/>
      <c r="C62" s="302" t="s">
        <v>291</v>
      </c>
      <c r="D62" s="302" t="s">
        <v>314</v>
      </c>
      <c r="E62" s="303" t="s">
        <v>315</v>
      </c>
      <c r="F62" s="303" t="s">
        <v>309</v>
      </c>
      <c r="G62" s="304" t="s">
        <v>53</v>
      </c>
      <c r="H62" s="305" t="s">
        <v>79</v>
      </c>
      <c r="I62" s="300"/>
    </row>
    <row r="63" spans="1:77" x14ac:dyDescent="0.3">
      <c r="B63" s="169"/>
      <c r="C63" s="217">
        <v>1</v>
      </c>
      <c r="D63" s="216" t="s">
        <v>316</v>
      </c>
      <c r="E63" s="216" t="s">
        <v>284</v>
      </c>
      <c r="F63" s="216" t="s">
        <v>285</v>
      </c>
      <c r="G63" s="220">
        <v>50</v>
      </c>
      <c r="H63" s="217" t="s">
        <v>83</v>
      </c>
      <c r="I63" s="49"/>
    </row>
    <row r="64" spans="1:77" x14ac:dyDescent="0.3">
      <c r="B64" s="169"/>
      <c r="C64" s="216"/>
      <c r="D64" s="216"/>
      <c r="E64" s="216" t="s">
        <v>310</v>
      </c>
      <c r="F64" s="216" t="s">
        <v>235</v>
      </c>
      <c r="G64" s="220">
        <v>10</v>
      </c>
      <c r="H64" s="217" t="s">
        <v>83</v>
      </c>
      <c r="I64" s="49"/>
    </row>
    <row r="65" spans="2:9" x14ac:dyDescent="0.3">
      <c r="B65" s="169"/>
      <c r="C65" s="216"/>
      <c r="D65" s="216"/>
      <c r="E65" s="216" t="s">
        <v>311</v>
      </c>
      <c r="F65" s="216" t="s">
        <v>312</v>
      </c>
      <c r="G65" s="217">
        <v>5</v>
      </c>
      <c r="H65" s="217" t="s">
        <v>251</v>
      </c>
      <c r="I65" s="49"/>
    </row>
    <row r="66" spans="2:9" x14ac:dyDescent="0.3">
      <c r="B66" s="169"/>
      <c r="C66" s="217">
        <v>2</v>
      </c>
      <c r="D66" s="216" t="s">
        <v>317</v>
      </c>
      <c r="E66" s="216" t="s">
        <v>310</v>
      </c>
      <c r="F66" s="216" t="s">
        <v>235</v>
      </c>
      <c r="G66" s="217">
        <v>5</v>
      </c>
      <c r="H66" s="217" t="s">
        <v>251</v>
      </c>
      <c r="I66" s="49"/>
    </row>
    <row r="67" spans="2:9" x14ac:dyDescent="0.3">
      <c r="B67" s="169"/>
      <c r="C67" s="217"/>
      <c r="D67" s="216"/>
      <c r="E67" s="216" t="s">
        <v>311</v>
      </c>
      <c r="F67" s="216" t="s">
        <v>312</v>
      </c>
      <c r="G67" s="220">
        <v>12</v>
      </c>
      <c r="H67" s="217" t="s">
        <v>251</v>
      </c>
      <c r="I67" s="49"/>
    </row>
    <row r="68" spans="2:9" x14ac:dyDescent="0.3">
      <c r="B68" s="169"/>
      <c r="C68" s="216"/>
      <c r="D68" s="216"/>
      <c r="E68" s="216"/>
      <c r="F68" s="216"/>
      <c r="G68" s="203"/>
      <c r="H68" s="216"/>
      <c r="I68" s="49"/>
    </row>
    <row r="69" spans="2:9" x14ac:dyDescent="0.3">
      <c r="B69" s="169"/>
      <c r="C69" s="678" t="s">
        <v>272</v>
      </c>
      <c r="D69" s="678"/>
      <c r="E69" s="678"/>
      <c r="F69" s="216"/>
      <c r="G69" s="220">
        <f>SUM(G63:G68)</f>
        <v>82</v>
      </c>
      <c r="H69" s="301"/>
      <c r="I69" s="49"/>
    </row>
    <row r="70" spans="2:9" x14ac:dyDescent="0.3">
      <c r="B70" s="169"/>
      <c r="C70" s="170"/>
      <c r="D70" s="170"/>
      <c r="E70" s="170"/>
      <c r="F70" s="170"/>
      <c r="G70" s="170"/>
      <c r="H70" s="170"/>
      <c r="I70" s="49"/>
    </row>
    <row r="71" spans="2:9" x14ac:dyDescent="0.3">
      <c r="B71" s="169"/>
      <c r="C71" s="170"/>
      <c r="D71" s="190" t="s">
        <v>240</v>
      </c>
      <c r="E71" s="190"/>
      <c r="F71" s="190"/>
      <c r="G71" s="190" t="s">
        <v>241</v>
      </c>
      <c r="H71" s="170"/>
      <c r="I71" s="49"/>
    </row>
    <row r="72" spans="2:9" x14ac:dyDescent="0.3">
      <c r="B72" s="169"/>
      <c r="C72" s="170"/>
      <c r="D72" s="170"/>
      <c r="E72" s="170"/>
      <c r="F72" s="170"/>
      <c r="G72" s="170"/>
      <c r="H72" s="170"/>
      <c r="I72" s="49"/>
    </row>
    <row r="73" spans="2:9" x14ac:dyDescent="0.3">
      <c r="B73" s="169"/>
      <c r="C73" s="170"/>
      <c r="D73" s="206"/>
      <c r="E73" s="170"/>
      <c r="F73" s="170"/>
      <c r="G73" s="206"/>
      <c r="H73" s="170"/>
      <c r="I73" s="49"/>
    </row>
    <row r="74" spans="2:9" ht="15" thickBot="1" x14ac:dyDescent="0.35">
      <c r="B74" s="69"/>
      <c r="C74" s="70"/>
      <c r="D74" s="70"/>
      <c r="E74" s="70"/>
      <c r="F74" s="70"/>
      <c r="G74" s="70"/>
      <c r="H74" s="70"/>
      <c r="I74" s="71"/>
    </row>
  </sheetData>
  <mergeCells count="15">
    <mergeCell ref="B55:I55"/>
    <mergeCell ref="B56:I56"/>
    <mergeCell ref="B57:I57"/>
    <mergeCell ref="C69:E69"/>
    <mergeCell ref="B58:I58"/>
    <mergeCell ref="B32:K32"/>
    <mergeCell ref="B33:K33"/>
    <mergeCell ref="B34:K34"/>
    <mergeCell ref="C44:E44"/>
    <mergeCell ref="B54:I54"/>
    <mergeCell ref="C21:E21"/>
    <mergeCell ref="B4:J4"/>
    <mergeCell ref="B5:J5"/>
    <mergeCell ref="B6:J6"/>
    <mergeCell ref="B31:K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0014-2347-4846-B5CE-6DB76D05320A}">
  <dimension ref="A1"/>
  <sheetViews>
    <sheetView topLeftCell="B1" workbookViewId="0">
      <selection activeCell="P25" sqref="P25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1BEF-0D30-422A-8BA1-7A1A805C941F}">
  <dimension ref="A2:BZ136"/>
  <sheetViews>
    <sheetView topLeftCell="A106" zoomScale="45" zoomScaleNormal="45" workbookViewId="0">
      <selection activeCell="I160" sqref="I160"/>
    </sheetView>
  </sheetViews>
  <sheetFormatPr defaultRowHeight="14.4" x14ac:dyDescent="0.3"/>
  <cols>
    <col min="3" max="3" width="5.6640625" customWidth="1"/>
    <col min="4" max="4" width="11.21875" customWidth="1"/>
    <col min="5" max="5" width="13.88671875" customWidth="1"/>
    <col min="6" max="6" width="8.6640625" customWidth="1"/>
    <col min="7" max="7" width="18.88671875" customWidth="1"/>
    <col min="8" max="8" width="14" customWidth="1"/>
    <col min="10" max="10" width="17.44140625" customWidth="1"/>
    <col min="12" max="12" width="10.88671875" customWidth="1"/>
    <col min="13" max="13" width="8.88671875" style="287"/>
    <col min="14" max="14" width="13" customWidth="1"/>
    <col min="15" max="15" width="6.6640625" customWidth="1"/>
  </cols>
  <sheetData>
    <row r="2" spans="1:78" s="287" customFormat="1" ht="40.799999999999997" x14ac:dyDescent="0.75">
      <c r="A2" s="29"/>
      <c r="B2" s="54" t="s">
        <v>318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5" thickBot="1" x14ac:dyDescent="0.35"/>
    <row r="4" spans="1:78" ht="24.6" x14ac:dyDescent="0.4">
      <c r="B4" s="562" t="s">
        <v>180</v>
      </c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4"/>
    </row>
    <row r="5" spans="1:78" x14ac:dyDescent="0.3">
      <c r="B5" s="606" t="s">
        <v>181</v>
      </c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8"/>
    </row>
    <row r="6" spans="1:78" ht="15" thickBot="1" x14ac:dyDescent="0.35">
      <c r="B6" s="685" t="s">
        <v>182</v>
      </c>
      <c r="C6" s="686"/>
      <c r="D6" s="686"/>
      <c r="E6" s="686"/>
      <c r="F6" s="686"/>
      <c r="G6" s="686"/>
      <c r="H6" s="686"/>
      <c r="I6" s="686"/>
      <c r="J6" s="686"/>
      <c r="K6" s="686"/>
      <c r="L6" s="686"/>
      <c r="M6" s="686"/>
      <c r="N6" s="686"/>
      <c r="O6" s="686"/>
      <c r="P6" s="687"/>
    </row>
    <row r="7" spans="1:78" ht="20.399999999999999" x14ac:dyDescent="0.3">
      <c r="B7" s="690" t="s">
        <v>318</v>
      </c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2"/>
    </row>
    <row r="8" spans="1:78" ht="20.399999999999999" x14ac:dyDescent="0.35">
      <c r="B8" s="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306" t="s">
        <v>319</v>
      </c>
      <c r="O8" s="12"/>
      <c r="P8" s="33"/>
    </row>
    <row r="9" spans="1:78" ht="15.6" x14ac:dyDescent="0.3">
      <c r="B9" s="6"/>
      <c r="C9" s="307"/>
      <c r="D9" s="308"/>
      <c r="E9" s="308"/>
      <c r="F9" s="308"/>
      <c r="G9" s="308"/>
      <c r="H9" s="308"/>
      <c r="I9" s="309"/>
      <c r="J9" s="1"/>
      <c r="K9" s="75"/>
      <c r="L9" s="76"/>
      <c r="M9" s="76"/>
      <c r="N9" s="76"/>
      <c r="O9" s="77"/>
      <c r="P9" s="33"/>
    </row>
    <row r="10" spans="1:78" ht="15.6" x14ac:dyDescent="0.3">
      <c r="B10" s="6"/>
      <c r="C10" s="310"/>
      <c r="D10" s="57" t="s">
        <v>320</v>
      </c>
      <c r="E10" s="57"/>
      <c r="F10" s="12"/>
      <c r="G10" s="311" t="s">
        <v>321</v>
      </c>
      <c r="H10" s="12"/>
      <c r="I10" s="245"/>
      <c r="J10" s="1"/>
      <c r="K10" s="312" t="s">
        <v>322</v>
      </c>
      <c r="L10" s="12"/>
      <c r="M10" s="689" t="s">
        <v>59</v>
      </c>
      <c r="N10" s="689"/>
      <c r="O10" s="245"/>
      <c r="P10" s="33"/>
    </row>
    <row r="11" spans="1:78" ht="15.6" x14ac:dyDescent="0.3">
      <c r="B11" s="6"/>
      <c r="C11" s="310"/>
      <c r="D11" s="57" t="s">
        <v>323</v>
      </c>
      <c r="E11" s="57"/>
      <c r="F11" s="12"/>
      <c r="G11" s="311" t="s">
        <v>324</v>
      </c>
      <c r="H11" s="12"/>
      <c r="I11" s="245"/>
      <c r="J11" s="1"/>
      <c r="K11" s="312" t="s">
        <v>325</v>
      </c>
      <c r="L11" s="12"/>
      <c r="M11" s="689" t="s">
        <v>59</v>
      </c>
      <c r="N11" s="689"/>
      <c r="O11" s="245"/>
      <c r="P11" s="33"/>
    </row>
    <row r="12" spans="1:78" ht="15.6" x14ac:dyDescent="0.3">
      <c r="B12" s="6"/>
      <c r="C12" s="310"/>
      <c r="D12" s="57" t="s">
        <v>326</v>
      </c>
      <c r="E12" s="212"/>
      <c r="F12" s="12"/>
      <c r="G12" s="311" t="s">
        <v>129</v>
      </c>
      <c r="H12" s="12"/>
      <c r="I12" s="245"/>
      <c r="J12" s="1"/>
      <c r="K12" s="312" t="s">
        <v>327</v>
      </c>
      <c r="L12" s="12"/>
      <c r="M12" s="689" t="s">
        <v>59</v>
      </c>
      <c r="N12" s="689"/>
      <c r="O12" s="245"/>
      <c r="P12" s="33"/>
    </row>
    <row r="13" spans="1:78" ht="15.6" x14ac:dyDescent="0.3">
      <c r="B13" s="6"/>
      <c r="C13" s="310"/>
      <c r="D13" s="57" t="s">
        <v>328</v>
      </c>
      <c r="E13" s="212"/>
      <c r="F13" s="1"/>
      <c r="G13" s="313">
        <v>34045652156</v>
      </c>
      <c r="H13" s="1"/>
      <c r="I13" s="245"/>
      <c r="J13" s="1"/>
      <c r="K13" s="312" t="s">
        <v>329</v>
      </c>
      <c r="L13" s="1"/>
      <c r="M13" s="700"/>
      <c r="N13" s="700"/>
      <c r="O13" s="245"/>
      <c r="P13" s="33"/>
    </row>
    <row r="14" spans="1:78" ht="15.6" x14ac:dyDescent="0.3">
      <c r="B14" s="6"/>
      <c r="C14" s="310"/>
      <c r="D14" s="57" t="s">
        <v>330</v>
      </c>
      <c r="E14" s="212"/>
      <c r="F14" s="1"/>
      <c r="G14" s="314">
        <v>35917</v>
      </c>
      <c r="H14" s="1"/>
      <c r="I14" s="245"/>
      <c r="J14" s="1"/>
      <c r="K14" s="312" t="s">
        <v>331</v>
      </c>
      <c r="L14" s="12"/>
      <c r="M14" s="689">
        <v>8542648623</v>
      </c>
      <c r="N14" s="689"/>
      <c r="O14" s="245"/>
      <c r="P14" s="33"/>
    </row>
    <row r="15" spans="1:78" ht="15.6" x14ac:dyDescent="0.3">
      <c r="B15" s="6"/>
      <c r="C15" s="310"/>
      <c r="D15" s="57" t="s">
        <v>332</v>
      </c>
      <c r="E15" s="212"/>
      <c r="F15" s="12"/>
      <c r="G15" s="315" t="s">
        <v>333</v>
      </c>
      <c r="H15" s="12"/>
      <c r="I15" s="245"/>
      <c r="J15" s="1"/>
      <c r="K15" s="312" t="s">
        <v>27</v>
      </c>
      <c r="L15" s="12"/>
      <c r="M15" s="688" t="s">
        <v>334</v>
      </c>
      <c r="N15" s="688"/>
      <c r="O15" s="245"/>
      <c r="P15" s="33"/>
    </row>
    <row r="16" spans="1:78" ht="15.6" x14ac:dyDescent="0.3">
      <c r="B16" s="6"/>
      <c r="C16" s="310"/>
      <c r="D16" s="57" t="s">
        <v>335</v>
      </c>
      <c r="E16" s="212"/>
      <c r="F16" s="12"/>
      <c r="G16" s="315" t="s">
        <v>336</v>
      </c>
      <c r="H16" s="12"/>
      <c r="I16" s="245"/>
      <c r="J16" s="1"/>
      <c r="K16" s="312" t="s">
        <v>198</v>
      </c>
      <c r="L16" s="12"/>
      <c r="M16" s="689" t="s">
        <v>59</v>
      </c>
      <c r="N16" s="689"/>
      <c r="O16" s="245"/>
      <c r="P16" s="33"/>
    </row>
    <row r="17" spans="2:16" ht="15.6" x14ac:dyDescent="0.3">
      <c r="B17" s="6"/>
      <c r="C17" s="310"/>
      <c r="D17" s="57" t="s">
        <v>337</v>
      </c>
      <c r="E17" s="57"/>
      <c r="F17" s="12"/>
      <c r="G17" s="315" t="s">
        <v>338</v>
      </c>
      <c r="H17" s="12"/>
      <c r="I17" s="245"/>
      <c r="J17" s="12"/>
      <c r="K17" s="312" t="s">
        <v>339</v>
      </c>
      <c r="L17" s="12"/>
      <c r="M17" s="696" t="s">
        <v>59</v>
      </c>
      <c r="N17" s="696"/>
      <c r="O17" s="245"/>
      <c r="P17" s="33"/>
    </row>
    <row r="18" spans="2:16" ht="15.6" x14ac:dyDescent="0.3">
      <c r="B18" s="6"/>
      <c r="C18" s="310"/>
      <c r="D18" s="57"/>
      <c r="E18" s="57" t="s">
        <v>190</v>
      </c>
      <c r="F18" s="12"/>
      <c r="G18" s="315">
        <v>350488</v>
      </c>
      <c r="H18" s="12"/>
      <c r="I18" s="245"/>
      <c r="J18" s="12"/>
      <c r="K18" s="312" t="s">
        <v>340</v>
      </c>
      <c r="L18" s="12"/>
      <c r="M18" s="696"/>
      <c r="N18" s="696"/>
      <c r="O18" s="245"/>
      <c r="P18" s="33"/>
    </row>
    <row r="19" spans="2:16" ht="15.6" x14ac:dyDescent="0.3">
      <c r="B19" s="6"/>
      <c r="C19" s="310"/>
      <c r="D19" s="57"/>
      <c r="E19" s="57" t="s">
        <v>341</v>
      </c>
      <c r="F19" s="12"/>
      <c r="G19" s="315" t="s">
        <v>342</v>
      </c>
      <c r="H19" s="12"/>
      <c r="I19" s="245"/>
      <c r="J19" s="12"/>
      <c r="K19" s="312" t="s">
        <v>343</v>
      </c>
      <c r="L19" s="12"/>
      <c r="M19" s="696" t="s">
        <v>344</v>
      </c>
      <c r="N19" s="696"/>
      <c r="O19" s="245"/>
      <c r="P19" s="33"/>
    </row>
    <row r="20" spans="2:16" ht="15.6" x14ac:dyDescent="0.3">
      <c r="B20" s="6"/>
      <c r="C20" s="310"/>
      <c r="D20" s="1"/>
      <c r="E20" s="1"/>
      <c r="F20" s="12"/>
      <c r="G20" s="287"/>
      <c r="H20" s="12"/>
      <c r="I20" s="245"/>
      <c r="J20" s="12"/>
      <c r="K20" s="312" t="s">
        <v>345</v>
      </c>
      <c r="L20" s="12"/>
      <c r="M20" s="696"/>
      <c r="N20" s="696"/>
      <c r="O20" s="245"/>
      <c r="P20" s="33"/>
    </row>
    <row r="21" spans="2:16" ht="15.6" x14ac:dyDescent="0.3">
      <c r="B21" s="6"/>
      <c r="C21" s="316"/>
      <c r="D21" s="35"/>
      <c r="E21" s="36"/>
      <c r="F21" s="35"/>
      <c r="G21" s="35"/>
      <c r="H21" s="35"/>
      <c r="I21" s="317"/>
      <c r="J21" s="12"/>
      <c r="K21" s="316"/>
      <c r="L21" s="35"/>
      <c r="M21" s="35"/>
      <c r="N21" s="35"/>
      <c r="O21" s="317"/>
      <c r="P21" s="33"/>
    </row>
    <row r="22" spans="2:16" ht="15.6" x14ac:dyDescent="0.3"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33"/>
    </row>
    <row r="23" spans="2:16" ht="15.6" x14ac:dyDescent="0.3">
      <c r="B23" s="6"/>
      <c r="C23" s="307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76"/>
      <c r="O23" s="309"/>
      <c r="P23" s="33"/>
    </row>
    <row r="24" spans="2:16" ht="15.6" x14ac:dyDescent="0.3">
      <c r="B24" s="6"/>
      <c r="C24" s="310"/>
      <c r="D24" s="57" t="s">
        <v>346</v>
      </c>
      <c r="E24" s="12"/>
      <c r="F24" s="12"/>
      <c r="G24" s="318">
        <v>39938</v>
      </c>
      <c r="H24" s="12"/>
      <c r="I24" s="12"/>
      <c r="J24" s="12"/>
      <c r="K24" s="57" t="s">
        <v>347</v>
      </c>
      <c r="L24" s="12"/>
      <c r="M24" s="12"/>
      <c r="N24" s="12" t="s">
        <v>59</v>
      </c>
      <c r="O24" s="80"/>
      <c r="P24" s="33"/>
    </row>
    <row r="25" spans="2:16" ht="15.6" x14ac:dyDescent="0.3">
      <c r="B25" s="6"/>
      <c r="C25" s="310"/>
      <c r="D25" s="57" t="s">
        <v>348</v>
      </c>
      <c r="E25" s="12"/>
      <c r="F25" s="12"/>
      <c r="G25" s="319" t="s">
        <v>59</v>
      </c>
      <c r="H25" s="12"/>
      <c r="I25" s="12"/>
      <c r="J25" s="12"/>
      <c r="K25" s="57" t="s">
        <v>349</v>
      </c>
      <c r="L25" s="12"/>
      <c r="M25" s="12"/>
      <c r="N25" s="12" t="s">
        <v>59</v>
      </c>
      <c r="O25" s="80"/>
      <c r="P25" s="33"/>
    </row>
    <row r="26" spans="2:16" ht="15.6" x14ac:dyDescent="0.3">
      <c r="B26" s="6"/>
      <c r="C26" s="310"/>
      <c r="D26" s="1"/>
      <c r="E26" s="1"/>
      <c r="F26" s="1"/>
      <c r="G26" s="1"/>
      <c r="H26" s="12"/>
      <c r="I26" s="12"/>
      <c r="J26" s="107"/>
      <c r="K26" s="57" t="s">
        <v>350</v>
      </c>
      <c r="L26" s="12"/>
      <c r="M26" s="12"/>
      <c r="N26" s="12" t="s">
        <v>351</v>
      </c>
      <c r="O26" s="80"/>
      <c r="P26" s="33"/>
    </row>
    <row r="27" spans="2:16" ht="15.6" x14ac:dyDescent="0.3">
      <c r="B27" s="6"/>
      <c r="C27" s="316"/>
      <c r="D27" s="35"/>
      <c r="E27" s="35"/>
      <c r="F27" s="35"/>
      <c r="G27" s="35"/>
      <c r="H27" s="35"/>
      <c r="I27" s="35"/>
      <c r="J27" s="320"/>
      <c r="K27" s="320"/>
      <c r="L27" s="320"/>
      <c r="M27" s="320"/>
      <c r="N27" s="36"/>
      <c r="O27" s="321"/>
      <c r="P27" s="33"/>
    </row>
    <row r="28" spans="2:16" ht="15.6" x14ac:dyDescent="0.3">
      <c r="B28" s="6"/>
      <c r="C28" s="12"/>
      <c r="D28" s="12"/>
      <c r="E28" s="12"/>
      <c r="F28" s="12"/>
      <c r="G28" s="12"/>
      <c r="H28" s="12"/>
      <c r="I28" s="12"/>
      <c r="J28" s="107"/>
      <c r="K28" s="107"/>
      <c r="L28" s="107"/>
      <c r="M28" s="107"/>
      <c r="N28" s="106"/>
      <c r="O28" s="107"/>
      <c r="P28" s="33"/>
    </row>
    <row r="29" spans="2:16" ht="15.6" x14ac:dyDescent="0.3">
      <c r="B29" s="6"/>
      <c r="C29" s="12"/>
      <c r="D29" s="12"/>
      <c r="E29" s="12"/>
      <c r="F29" s="12"/>
      <c r="G29" s="693" t="s">
        <v>352</v>
      </c>
      <c r="H29" s="12"/>
      <c r="I29" s="12"/>
      <c r="J29" s="107"/>
      <c r="K29" s="107"/>
      <c r="L29" s="107"/>
      <c r="M29" s="107"/>
      <c r="N29" s="322" t="s">
        <v>353</v>
      </c>
      <c r="O29" s="107"/>
      <c r="P29" s="33"/>
    </row>
    <row r="30" spans="2:16" ht="15.6" x14ac:dyDescent="0.3">
      <c r="B30" s="6"/>
      <c r="C30" s="12"/>
      <c r="D30" s="12"/>
      <c r="E30" s="12"/>
      <c r="F30" s="12"/>
      <c r="G30" s="694"/>
      <c r="H30" s="12"/>
      <c r="I30" s="12"/>
      <c r="J30" s="107"/>
      <c r="K30" s="107"/>
      <c r="L30" s="107"/>
      <c r="M30" s="107"/>
      <c r="N30" s="322" t="s">
        <v>354</v>
      </c>
      <c r="O30" s="107"/>
      <c r="P30" s="33"/>
    </row>
    <row r="31" spans="2:16" ht="15.6" x14ac:dyDescent="0.3">
      <c r="B31" s="6"/>
      <c r="C31" s="12"/>
      <c r="D31" s="12"/>
      <c r="E31" s="12"/>
      <c r="F31" s="12"/>
      <c r="G31" s="694"/>
      <c r="H31" s="12"/>
      <c r="I31" s="12"/>
      <c r="J31" s="107"/>
      <c r="K31" s="107"/>
      <c r="L31" s="107"/>
      <c r="M31" s="107"/>
      <c r="N31" s="322"/>
      <c r="O31" s="107"/>
      <c r="P31" s="33"/>
    </row>
    <row r="32" spans="2:16" ht="15.6" x14ac:dyDescent="0.3">
      <c r="B32" s="6"/>
      <c r="C32" s="12"/>
      <c r="D32" s="12"/>
      <c r="E32" s="12"/>
      <c r="F32" s="12"/>
      <c r="G32" s="694"/>
      <c r="H32" s="12"/>
      <c r="I32" s="12"/>
      <c r="J32" s="107"/>
      <c r="K32" s="107"/>
      <c r="L32" s="107"/>
      <c r="M32" s="107"/>
      <c r="N32" s="322"/>
      <c r="O32" s="107"/>
      <c r="P32" s="33"/>
    </row>
    <row r="33" spans="1:78" ht="15.6" x14ac:dyDescent="0.3">
      <c r="B33" s="6"/>
      <c r="C33" s="12"/>
      <c r="D33" s="12"/>
      <c r="E33" s="12"/>
      <c r="F33" s="12"/>
      <c r="G33" s="695"/>
      <c r="H33" s="12"/>
      <c r="I33" s="12"/>
      <c r="J33" s="107"/>
      <c r="K33" s="107"/>
      <c r="L33" s="107"/>
      <c r="M33" s="107"/>
      <c r="N33" s="292"/>
      <c r="O33" s="107"/>
      <c r="P33" s="33"/>
    </row>
    <row r="34" spans="1:78" ht="15.6" x14ac:dyDescent="0.3">
      <c r="B34" s="6"/>
      <c r="C34" s="12"/>
      <c r="D34" s="12"/>
      <c r="E34" s="12"/>
      <c r="F34" s="12"/>
      <c r="G34" s="106"/>
      <c r="H34" s="12"/>
      <c r="I34" s="12"/>
      <c r="J34" s="107"/>
      <c r="K34" s="107"/>
      <c r="L34" s="107"/>
      <c r="M34" s="107"/>
      <c r="N34" s="322" t="s">
        <v>355</v>
      </c>
      <c r="O34" s="107"/>
      <c r="P34" s="33"/>
    </row>
    <row r="35" spans="1:78" ht="16.2" thickBot="1" x14ac:dyDescent="0.35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4"/>
    </row>
    <row r="38" spans="1:78" s="287" customFormat="1" ht="40.799999999999997" x14ac:dyDescent="0.75">
      <c r="A38" s="29"/>
      <c r="B38" s="54" t="s">
        <v>257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5" thickBot="1" x14ac:dyDescent="0.35"/>
    <row r="40" spans="1:78" ht="20.399999999999999" x14ac:dyDescent="0.35">
      <c r="B40" s="617" t="s">
        <v>180</v>
      </c>
      <c r="C40" s="618"/>
      <c r="D40" s="618"/>
      <c r="E40" s="618"/>
      <c r="F40" s="618"/>
      <c r="G40" s="618"/>
      <c r="H40" s="618"/>
      <c r="I40" s="618"/>
      <c r="J40" s="618"/>
      <c r="K40" s="619"/>
    </row>
    <row r="41" spans="1:78" x14ac:dyDescent="0.3">
      <c r="B41" s="620" t="s">
        <v>181</v>
      </c>
      <c r="C41" s="621"/>
      <c r="D41" s="621"/>
      <c r="E41" s="621"/>
      <c r="F41" s="621"/>
      <c r="G41" s="621"/>
      <c r="H41" s="621"/>
      <c r="I41" s="621"/>
      <c r="J41" s="621"/>
      <c r="K41" s="622"/>
    </row>
    <row r="42" spans="1:78" ht="15" thickBot="1" x14ac:dyDescent="0.35">
      <c r="B42" s="620" t="s">
        <v>182</v>
      </c>
      <c r="C42" s="621"/>
      <c r="D42" s="621"/>
      <c r="E42" s="621"/>
      <c r="F42" s="621"/>
      <c r="G42" s="621"/>
      <c r="H42" s="621"/>
      <c r="I42" s="621"/>
      <c r="J42" s="621"/>
      <c r="K42" s="622"/>
    </row>
    <row r="43" spans="1:78" x14ac:dyDescent="0.3">
      <c r="B43" s="623" t="s">
        <v>257</v>
      </c>
      <c r="C43" s="624"/>
      <c r="D43" s="624"/>
      <c r="E43" s="624"/>
      <c r="F43" s="624"/>
      <c r="G43" s="624"/>
      <c r="H43" s="624"/>
      <c r="I43" s="624"/>
      <c r="J43" s="624"/>
      <c r="K43" s="625"/>
    </row>
    <row r="44" spans="1:78" ht="15" thickBot="1" x14ac:dyDescent="0.35">
      <c r="B44" s="626"/>
      <c r="C44" s="627"/>
      <c r="D44" s="627"/>
      <c r="E44" s="627"/>
      <c r="F44" s="627"/>
      <c r="G44" s="627"/>
      <c r="H44" s="627"/>
      <c r="I44" s="627"/>
      <c r="J44" s="627"/>
      <c r="K44" s="628"/>
    </row>
    <row r="45" spans="1:78" ht="20.399999999999999" x14ac:dyDescent="0.35">
      <c r="B45" s="169"/>
      <c r="C45" s="170"/>
      <c r="D45" s="170"/>
      <c r="E45" s="170"/>
      <c r="F45" s="170"/>
      <c r="G45" s="170"/>
      <c r="H45" s="170"/>
      <c r="I45" s="170"/>
      <c r="J45" s="306" t="s">
        <v>319</v>
      </c>
      <c r="K45" s="7"/>
    </row>
    <row r="46" spans="1:78" x14ac:dyDescent="0.3">
      <c r="B46" s="169"/>
      <c r="C46" s="190" t="s">
        <v>258</v>
      </c>
      <c r="D46" s="1"/>
      <c r="E46" s="170" t="s">
        <v>356</v>
      </c>
      <c r="F46" s="1"/>
      <c r="G46" s="1"/>
      <c r="H46" s="190" t="s">
        <v>357</v>
      </c>
      <c r="I46" s="1"/>
      <c r="J46" s="324">
        <v>41710</v>
      </c>
      <c r="K46" s="7"/>
    </row>
    <row r="47" spans="1:78" x14ac:dyDescent="0.3">
      <c r="B47" s="169"/>
      <c r="C47" s="190" t="s">
        <v>261</v>
      </c>
      <c r="D47" s="1"/>
      <c r="E47" s="170" t="s">
        <v>262</v>
      </c>
      <c r="F47" s="1"/>
      <c r="G47" s="1"/>
      <c r="H47" s="170"/>
      <c r="I47" s="170"/>
      <c r="J47" s="1"/>
      <c r="K47" s="7"/>
    </row>
    <row r="48" spans="1:78" x14ac:dyDescent="0.3">
      <c r="B48" s="169"/>
      <c r="C48" s="190"/>
      <c r="D48" s="170"/>
      <c r="E48" s="170"/>
      <c r="F48" s="170"/>
      <c r="G48" s="170"/>
      <c r="H48" s="170"/>
      <c r="I48" s="170"/>
      <c r="J48" s="1"/>
      <c r="K48" s="7"/>
    </row>
    <row r="49" spans="2:11" x14ac:dyDescent="0.3">
      <c r="B49" s="169"/>
      <c r="C49" s="190" t="s">
        <v>263</v>
      </c>
      <c r="D49" s="170"/>
      <c r="E49" s="170" t="s">
        <v>264</v>
      </c>
      <c r="F49" s="1"/>
      <c r="G49" s="1"/>
      <c r="H49" s="170"/>
      <c r="I49" s="170"/>
      <c r="J49" s="170"/>
      <c r="K49" s="49"/>
    </row>
    <row r="50" spans="2:11" x14ac:dyDescent="0.3">
      <c r="B50" s="169"/>
      <c r="C50" s="190" t="s">
        <v>90</v>
      </c>
      <c r="D50" s="170"/>
      <c r="E50" s="170" t="s">
        <v>265</v>
      </c>
      <c r="F50" s="1"/>
      <c r="G50" s="1"/>
      <c r="H50" s="170"/>
      <c r="I50" s="170"/>
      <c r="J50" s="170"/>
      <c r="K50" s="49"/>
    </row>
    <row r="51" spans="2:11" ht="15" thickBot="1" x14ac:dyDescent="0.35">
      <c r="B51" s="325"/>
      <c r="C51" s="326" t="s">
        <v>29</v>
      </c>
      <c r="D51" s="327"/>
      <c r="E51" s="327" t="s">
        <v>358</v>
      </c>
      <c r="F51" s="328"/>
      <c r="G51" s="328"/>
      <c r="H51" s="327"/>
      <c r="I51" s="327"/>
      <c r="J51" s="327"/>
      <c r="K51" s="329"/>
    </row>
    <row r="52" spans="2:11" ht="15" thickTop="1" x14ac:dyDescent="0.3">
      <c r="B52" s="169"/>
      <c r="C52" s="190" t="s">
        <v>359</v>
      </c>
      <c r="D52" s="170"/>
      <c r="E52" s="170"/>
      <c r="F52" s="1"/>
      <c r="G52" s="1"/>
      <c r="H52" s="170"/>
      <c r="I52" s="170"/>
      <c r="J52" s="170"/>
      <c r="K52" s="49"/>
    </row>
    <row r="53" spans="2:11" x14ac:dyDescent="0.3">
      <c r="B53" s="169"/>
      <c r="C53" s="170"/>
      <c r="D53" s="170"/>
      <c r="E53" s="170"/>
      <c r="F53" s="170"/>
      <c r="G53" s="170"/>
      <c r="H53" s="170"/>
      <c r="I53" s="170"/>
      <c r="J53" s="170"/>
      <c r="K53" s="49"/>
    </row>
    <row r="54" spans="2:11" x14ac:dyDescent="0.3">
      <c r="B54" s="169"/>
      <c r="C54" s="171" t="s">
        <v>50</v>
      </c>
      <c r="D54" s="629" t="s">
        <v>52</v>
      </c>
      <c r="E54" s="630"/>
      <c r="F54" s="631"/>
      <c r="G54" s="173" t="s">
        <v>46</v>
      </c>
      <c r="H54" s="172" t="s">
        <v>268</v>
      </c>
      <c r="I54" s="173" t="s">
        <v>55</v>
      </c>
      <c r="J54" s="213" t="s">
        <v>57</v>
      </c>
      <c r="K54" s="330"/>
    </row>
    <row r="55" spans="2:11" x14ac:dyDescent="0.3">
      <c r="B55" s="169"/>
      <c r="C55" s="176">
        <v>1</v>
      </c>
      <c r="D55" s="632" t="s">
        <v>360</v>
      </c>
      <c r="E55" s="633"/>
      <c r="F55" s="634"/>
      <c r="G55" s="249" t="s">
        <v>269</v>
      </c>
      <c r="H55" s="178">
        <v>25000000</v>
      </c>
      <c r="I55" s="276" t="s">
        <v>59</v>
      </c>
      <c r="J55" s="331">
        <f>H55</f>
        <v>25000000</v>
      </c>
      <c r="K55" s="332"/>
    </row>
    <row r="56" spans="2:11" x14ac:dyDescent="0.3">
      <c r="B56" s="169"/>
      <c r="C56" s="182"/>
      <c r="D56" s="590"/>
      <c r="E56" s="591"/>
      <c r="F56" s="592"/>
      <c r="G56" s="250"/>
      <c r="H56" s="184"/>
      <c r="I56" s="276"/>
      <c r="J56" s="331"/>
      <c r="K56" s="332"/>
    </row>
    <row r="57" spans="2:11" x14ac:dyDescent="0.3">
      <c r="B57" s="169"/>
      <c r="C57" s="213" t="s">
        <v>61</v>
      </c>
      <c r="D57" s="204"/>
      <c r="E57" s="333" t="s">
        <v>361</v>
      </c>
      <c r="F57" s="334"/>
      <c r="G57" s="334"/>
      <c r="H57" s="175"/>
      <c r="I57" s="205" t="s">
        <v>272</v>
      </c>
      <c r="J57" s="335">
        <f>SUM(J55:K56)</f>
        <v>25000000</v>
      </c>
      <c r="K57" s="336"/>
    </row>
    <row r="58" spans="2:11" x14ac:dyDescent="0.3">
      <c r="B58" s="169"/>
      <c r="C58" s="170"/>
      <c r="D58" s="170"/>
      <c r="E58" s="170"/>
      <c r="F58" s="170"/>
      <c r="G58" s="170"/>
      <c r="H58" s="170"/>
      <c r="I58" s="170"/>
      <c r="J58" s="170"/>
      <c r="K58" s="49"/>
    </row>
    <row r="59" spans="2:11" x14ac:dyDescent="0.3">
      <c r="B59" s="169"/>
      <c r="C59" s="170"/>
      <c r="D59" s="170"/>
      <c r="E59" s="170"/>
      <c r="F59" s="170"/>
      <c r="G59" s="170"/>
      <c r="H59" s="170"/>
      <c r="I59" s="170"/>
      <c r="J59" s="170"/>
      <c r="K59" s="49"/>
    </row>
    <row r="60" spans="2:11" x14ac:dyDescent="0.3">
      <c r="B60" s="337"/>
      <c r="C60" s="190"/>
      <c r="D60" s="258" t="s">
        <v>362</v>
      </c>
      <c r="E60" s="1"/>
      <c r="F60" s="258"/>
      <c r="G60" s="258" t="s">
        <v>363</v>
      </c>
      <c r="H60" s="1"/>
      <c r="I60" s="258" t="s">
        <v>364</v>
      </c>
      <c r="J60" s="1"/>
      <c r="K60" s="338"/>
    </row>
    <row r="61" spans="2:11" x14ac:dyDescent="0.3">
      <c r="B61" s="169"/>
      <c r="C61" s="170"/>
      <c r="D61" s="161"/>
      <c r="E61" s="1"/>
      <c r="F61" s="170"/>
      <c r="G61" s="94"/>
      <c r="H61" s="1"/>
      <c r="I61" s="94"/>
      <c r="J61" s="1"/>
      <c r="K61" s="49"/>
    </row>
    <row r="62" spans="2:11" x14ac:dyDescent="0.3">
      <c r="B62" s="169"/>
      <c r="C62" s="170"/>
      <c r="D62" s="253"/>
      <c r="E62" s="1"/>
      <c r="F62" s="170"/>
      <c r="G62" s="253"/>
      <c r="H62" s="1"/>
      <c r="I62" s="253"/>
      <c r="J62" s="1"/>
      <c r="K62" s="49"/>
    </row>
    <row r="63" spans="2:11" ht="15.6" x14ac:dyDescent="0.3">
      <c r="B63" s="169"/>
      <c r="C63" s="170"/>
      <c r="D63" s="106" t="s">
        <v>355</v>
      </c>
      <c r="E63" s="1"/>
      <c r="F63" s="170"/>
      <c r="G63" s="106" t="s">
        <v>355</v>
      </c>
      <c r="H63" s="1"/>
      <c r="I63" s="106" t="s">
        <v>355</v>
      </c>
      <c r="J63" s="1"/>
      <c r="K63" s="49"/>
    </row>
    <row r="64" spans="2:11" ht="15" thickBot="1" x14ac:dyDescent="0.35">
      <c r="B64" s="69"/>
      <c r="C64" s="70"/>
      <c r="D64" s="70"/>
      <c r="E64" s="70"/>
      <c r="F64" s="70"/>
      <c r="G64" s="70"/>
      <c r="H64" s="70"/>
      <c r="I64" s="70"/>
      <c r="J64" s="70"/>
      <c r="K64" s="71"/>
    </row>
    <row r="67" spans="1:78" s="287" customFormat="1" ht="40.799999999999997" x14ac:dyDescent="0.75">
      <c r="A67" s="29"/>
      <c r="B67" s="54" t="s">
        <v>365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ht="15" thickBot="1" x14ac:dyDescent="0.35"/>
    <row r="69" spans="1:78" ht="20.399999999999999" x14ac:dyDescent="0.35">
      <c r="B69" s="617" t="s">
        <v>180</v>
      </c>
      <c r="C69" s="618"/>
      <c r="D69" s="618"/>
      <c r="E69" s="618"/>
      <c r="F69" s="618"/>
      <c r="G69" s="618"/>
      <c r="H69" s="618"/>
      <c r="I69" s="618"/>
      <c r="J69" s="618"/>
      <c r="K69" s="618"/>
      <c r="L69" s="618"/>
      <c r="M69" s="618"/>
      <c r="N69" s="619"/>
    </row>
    <row r="70" spans="1:78" x14ac:dyDescent="0.3">
      <c r="B70" s="620" t="s">
        <v>181</v>
      </c>
      <c r="C70" s="621"/>
      <c r="D70" s="621"/>
      <c r="E70" s="621"/>
      <c r="F70" s="621"/>
      <c r="G70" s="621"/>
      <c r="H70" s="621"/>
      <c r="I70" s="621"/>
      <c r="J70" s="621"/>
      <c r="K70" s="621"/>
      <c r="L70" s="621"/>
      <c r="M70" s="621"/>
      <c r="N70" s="622"/>
    </row>
    <row r="71" spans="1:78" ht="15" thickBot="1" x14ac:dyDescent="0.35">
      <c r="B71" s="706" t="s">
        <v>182</v>
      </c>
      <c r="C71" s="707"/>
      <c r="D71" s="707"/>
      <c r="E71" s="707"/>
      <c r="F71" s="707"/>
      <c r="G71" s="707"/>
      <c r="H71" s="707"/>
      <c r="I71" s="707"/>
      <c r="J71" s="707"/>
      <c r="K71" s="707"/>
      <c r="L71" s="707"/>
      <c r="M71" s="707"/>
      <c r="N71" s="708"/>
    </row>
    <row r="72" spans="1:78" x14ac:dyDescent="0.3">
      <c r="B72" s="3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</row>
    <row r="73" spans="1:78" ht="20.399999999999999" x14ac:dyDescent="0.3">
      <c r="B73" s="709" t="s">
        <v>365</v>
      </c>
      <c r="C73" s="710"/>
      <c r="D73" s="710"/>
      <c r="E73" s="710"/>
      <c r="F73" s="710"/>
      <c r="G73" s="710"/>
      <c r="H73" s="710"/>
      <c r="I73" s="710"/>
      <c r="J73" s="710"/>
      <c r="K73" s="710"/>
      <c r="L73" s="710"/>
      <c r="M73" s="710"/>
      <c r="N73" s="711"/>
    </row>
    <row r="74" spans="1:78" ht="15.6" x14ac:dyDescent="0.3">
      <c r="B74" s="31"/>
      <c r="C74" s="1"/>
      <c r="D74" s="1"/>
      <c r="E74" s="1"/>
      <c r="F74" s="1"/>
      <c r="G74" s="1"/>
      <c r="H74" s="322"/>
      <c r="I74" s="1"/>
      <c r="J74" s="1"/>
      <c r="K74" s="1"/>
      <c r="L74" s="1"/>
      <c r="M74" s="1"/>
      <c r="N74" s="7"/>
    </row>
    <row r="75" spans="1:78" ht="15.6" x14ac:dyDescent="0.3">
      <c r="B75" s="31"/>
      <c r="C75" s="57" t="s">
        <v>366</v>
      </c>
      <c r="D75" s="1"/>
      <c r="E75" s="339">
        <v>44316</v>
      </c>
      <c r="F75" s="340" t="s">
        <v>367</v>
      </c>
      <c r="G75" s="339">
        <v>44315</v>
      </c>
      <c r="H75" s="1"/>
      <c r="I75" s="1"/>
      <c r="J75" s="1"/>
      <c r="K75" s="1"/>
      <c r="L75" s="1"/>
      <c r="M75" s="1"/>
      <c r="N75" s="7"/>
    </row>
    <row r="76" spans="1:78" ht="15.6" x14ac:dyDescent="0.3">
      <c r="B76" s="31"/>
      <c r="C76" s="57" t="s">
        <v>368</v>
      </c>
      <c r="D76" s="1"/>
      <c r="E76" s="170" t="s">
        <v>181</v>
      </c>
      <c r="F76" s="341"/>
      <c r="G76" s="341"/>
      <c r="H76" s="341"/>
      <c r="I76" s="341"/>
      <c r="J76" s="341"/>
      <c r="K76" s="341"/>
      <c r="L76" s="341"/>
      <c r="M76" s="341"/>
      <c r="N76" s="342"/>
    </row>
    <row r="77" spans="1:78" x14ac:dyDescent="0.3">
      <c r="B77" s="3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</row>
    <row r="78" spans="1:78" x14ac:dyDescent="0.3">
      <c r="B78" s="31"/>
      <c r="C78" s="701" t="s">
        <v>291</v>
      </c>
      <c r="D78" s="629" t="s">
        <v>354</v>
      </c>
      <c r="E78" s="630"/>
      <c r="F78" s="631"/>
      <c r="G78" s="629" t="s">
        <v>136</v>
      </c>
      <c r="H78" s="630"/>
      <c r="I78" s="630"/>
      <c r="J78" s="630"/>
      <c r="K78" s="630"/>
      <c r="L78" s="631"/>
      <c r="M78" s="350"/>
      <c r="N78" s="7"/>
    </row>
    <row r="79" spans="1:78" ht="15.6" x14ac:dyDescent="0.3">
      <c r="B79" s="31"/>
      <c r="C79" s="702"/>
      <c r="D79" s="343" t="s">
        <v>369</v>
      </c>
      <c r="E79" s="343" t="s">
        <v>370</v>
      </c>
      <c r="F79" s="343" t="s">
        <v>371</v>
      </c>
      <c r="G79" s="343" t="s">
        <v>372</v>
      </c>
      <c r="H79" s="343" t="s">
        <v>373</v>
      </c>
      <c r="I79" s="343" t="s">
        <v>374</v>
      </c>
      <c r="J79" s="343" t="s">
        <v>375</v>
      </c>
      <c r="K79" s="343" t="s">
        <v>376</v>
      </c>
      <c r="L79" s="343" t="s">
        <v>377</v>
      </c>
      <c r="M79" s="351"/>
      <c r="N79" s="7"/>
    </row>
    <row r="80" spans="1:78" ht="15.6" x14ac:dyDescent="0.3">
      <c r="B80" s="31"/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52"/>
      <c r="N80" s="7"/>
    </row>
    <row r="81" spans="1:78" ht="15.6" x14ac:dyDescent="0.3">
      <c r="B81" s="31"/>
      <c r="C81" s="311"/>
      <c r="D81" s="311"/>
      <c r="E81" s="311"/>
      <c r="F81" s="311"/>
      <c r="G81" s="311"/>
      <c r="H81" s="311"/>
      <c r="I81" s="311"/>
      <c r="J81" s="311"/>
      <c r="K81" s="311"/>
      <c r="L81" s="311"/>
      <c r="M81" s="353"/>
      <c r="N81" s="7"/>
    </row>
    <row r="82" spans="1:78" ht="15.6" x14ac:dyDescent="0.3">
      <c r="B82" s="31"/>
      <c r="C82" s="311"/>
      <c r="D82" s="311"/>
      <c r="E82" s="311"/>
      <c r="F82" s="311"/>
      <c r="G82" s="311"/>
      <c r="H82" s="311"/>
      <c r="I82" s="311"/>
      <c r="J82" s="311"/>
      <c r="K82" s="311"/>
      <c r="L82" s="311"/>
      <c r="M82" s="353"/>
      <c r="N82" s="7"/>
    </row>
    <row r="83" spans="1:78" ht="15.6" x14ac:dyDescent="0.3">
      <c r="B83" s="3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53"/>
      <c r="N83" s="7"/>
    </row>
    <row r="84" spans="1:78" ht="15.6" x14ac:dyDescent="0.3">
      <c r="B84" s="31"/>
      <c r="C84" s="697" t="s">
        <v>57</v>
      </c>
      <c r="D84" s="698"/>
      <c r="E84" s="698"/>
      <c r="F84" s="699"/>
      <c r="G84" s="345"/>
      <c r="H84" s="345"/>
      <c r="I84" s="345"/>
      <c r="J84" s="345"/>
      <c r="K84" s="345"/>
      <c r="L84" s="345"/>
      <c r="M84" s="354"/>
      <c r="N84" s="7"/>
    </row>
    <row r="85" spans="1:78" ht="15.6" x14ac:dyDescent="0.3">
      <c r="B85" s="3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7"/>
    </row>
    <row r="86" spans="1:78" ht="15.6" x14ac:dyDescent="0.3">
      <c r="B86" s="31"/>
      <c r="C86" s="12"/>
      <c r="D86" s="287"/>
      <c r="E86" s="257" t="s">
        <v>378</v>
      </c>
      <c r="F86" s="257"/>
      <c r="G86" s="257"/>
      <c r="H86" s="257"/>
      <c r="I86" s="257"/>
      <c r="J86" s="257" t="s">
        <v>274</v>
      </c>
      <c r="K86" s="13"/>
      <c r="L86" s="12"/>
      <c r="M86" s="12"/>
      <c r="N86" s="7"/>
    </row>
    <row r="87" spans="1:78" ht="15.6" x14ac:dyDescent="0.3">
      <c r="B87" s="31"/>
      <c r="C87" s="12"/>
      <c r="D87" s="287"/>
      <c r="E87" s="257"/>
      <c r="F87" s="257"/>
      <c r="G87" s="257"/>
      <c r="H87" s="257"/>
      <c r="I87" s="257"/>
      <c r="J87" s="257"/>
      <c r="K87" s="13"/>
      <c r="L87" s="12"/>
      <c r="M87" s="12"/>
      <c r="N87" s="7"/>
    </row>
    <row r="88" spans="1:78" ht="15.6" x14ac:dyDescent="0.3">
      <c r="B88" s="31"/>
      <c r="C88" s="12"/>
      <c r="D88" s="287"/>
      <c r="E88" s="346"/>
      <c r="F88" s="257"/>
      <c r="G88" s="257"/>
      <c r="H88" s="257"/>
      <c r="I88" s="257"/>
      <c r="J88" s="346"/>
      <c r="K88" s="161"/>
      <c r="L88" s="12"/>
      <c r="M88" s="12"/>
      <c r="N88" s="7"/>
    </row>
    <row r="89" spans="1:78" ht="15.6" x14ac:dyDescent="0.3">
      <c r="B89" s="31"/>
      <c r="C89" s="12"/>
      <c r="D89" s="287"/>
      <c r="E89" s="322" t="s">
        <v>355</v>
      </c>
      <c r="F89" s="257"/>
      <c r="G89" s="257"/>
      <c r="H89" s="257"/>
      <c r="I89" s="257"/>
      <c r="J89" s="322" t="s">
        <v>355</v>
      </c>
      <c r="K89" s="106"/>
      <c r="L89" s="12"/>
      <c r="M89" s="12"/>
      <c r="N89" s="7"/>
    </row>
    <row r="90" spans="1:78" ht="16.2" thickBot="1" x14ac:dyDescent="0.35">
      <c r="B90" s="53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1"/>
    </row>
    <row r="93" spans="1:78" s="287" customFormat="1" ht="40.799999999999997" x14ac:dyDescent="0.75">
      <c r="A93" s="29"/>
      <c r="B93" s="54" t="s">
        <v>379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5" thickBot="1" x14ac:dyDescent="0.35"/>
    <row r="95" spans="1:78" ht="20.399999999999999" x14ac:dyDescent="0.35">
      <c r="B95" s="690" t="s">
        <v>180</v>
      </c>
      <c r="C95" s="691"/>
      <c r="D95" s="691"/>
      <c r="E95" s="691"/>
      <c r="F95" s="691"/>
      <c r="G95" s="691"/>
      <c r="H95" s="691"/>
      <c r="I95" s="691"/>
      <c r="J95" s="691"/>
      <c r="K95" s="691"/>
      <c r="L95" s="691"/>
      <c r="M95" s="692"/>
      <c r="N95" s="359"/>
    </row>
    <row r="96" spans="1:78" x14ac:dyDescent="0.3">
      <c r="B96" s="715" t="s">
        <v>181</v>
      </c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7"/>
      <c r="N96" s="360"/>
    </row>
    <row r="97" spans="2:14" ht="15" thickBot="1" x14ac:dyDescent="0.35">
      <c r="B97" s="718" t="s">
        <v>182</v>
      </c>
      <c r="C97" s="719"/>
      <c r="D97" s="719"/>
      <c r="E97" s="719"/>
      <c r="F97" s="719"/>
      <c r="G97" s="719"/>
      <c r="H97" s="719"/>
      <c r="I97" s="719"/>
      <c r="J97" s="719"/>
      <c r="K97" s="719"/>
      <c r="L97" s="719"/>
      <c r="M97" s="720"/>
      <c r="N97" s="360"/>
    </row>
    <row r="98" spans="2:14" x14ac:dyDescent="0.3">
      <c r="B98" s="31"/>
      <c r="C98" s="357"/>
      <c r="D98" s="357"/>
      <c r="E98" s="357"/>
      <c r="F98" s="357"/>
      <c r="G98" s="357"/>
      <c r="H98" s="357"/>
      <c r="I98" s="357"/>
      <c r="J98" s="357"/>
      <c r="K98" s="357"/>
      <c r="L98" s="357"/>
      <c r="M98" s="7"/>
      <c r="N98" s="357"/>
    </row>
    <row r="99" spans="2:14" ht="17.399999999999999" x14ac:dyDescent="0.3">
      <c r="B99" s="703" t="s">
        <v>379</v>
      </c>
      <c r="C99" s="704"/>
      <c r="D99" s="704"/>
      <c r="E99" s="704"/>
      <c r="F99" s="704"/>
      <c r="G99" s="704"/>
      <c r="H99" s="704"/>
      <c r="I99" s="704"/>
      <c r="J99" s="704"/>
      <c r="K99" s="704"/>
      <c r="L99" s="704"/>
      <c r="M99" s="705"/>
      <c r="N99" s="361"/>
    </row>
    <row r="100" spans="2:14" ht="15.6" x14ac:dyDescent="0.3">
      <c r="B100" s="31"/>
      <c r="C100" s="357"/>
      <c r="D100" s="357"/>
      <c r="E100" s="357"/>
      <c r="F100" s="357"/>
      <c r="G100" s="362"/>
      <c r="H100" s="357"/>
      <c r="I100" s="357"/>
      <c r="J100" s="357"/>
      <c r="K100" s="357"/>
      <c r="L100" s="357"/>
      <c r="M100" s="7"/>
      <c r="N100" s="357"/>
    </row>
    <row r="101" spans="2:14" ht="15.6" x14ac:dyDescent="0.3">
      <c r="B101" s="31"/>
      <c r="C101" s="354" t="s">
        <v>366</v>
      </c>
      <c r="D101" s="357"/>
      <c r="E101" s="363">
        <v>44316</v>
      </c>
      <c r="F101" s="364" t="s">
        <v>367</v>
      </c>
      <c r="G101" s="363">
        <v>44315</v>
      </c>
      <c r="H101" s="357"/>
      <c r="I101" s="357"/>
      <c r="J101" s="357"/>
      <c r="K101" s="357"/>
      <c r="L101" s="357"/>
      <c r="M101" s="7"/>
      <c r="N101" s="357"/>
    </row>
    <row r="102" spans="2:14" x14ac:dyDescent="0.3">
      <c r="B102" s="31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7"/>
      <c r="N102" s="357"/>
    </row>
    <row r="103" spans="2:14" x14ac:dyDescent="0.3">
      <c r="B103" s="31"/>
      <c r="C103" s="701" t="s">
        <v>291</v>
      </c>
      <c r="D103" s="629" t="s">
        <v>354</v>
      </c>
      <c r="E103" s="630"/>
      <c r="F103" s="630"/>
      <c r="G103" s="678" t="s">
        <v>136</v>
      </c>
      <c r="H103" s="678"/>
      <c r="I103" s="678"/>
      <c r="J103" s="678"/>
      <c r="K103" s="678"/>
      <c r="L103" s="678"/>
      <c r="M103" s="338"/>
      <c r="N103" s="365"/>
    </row>
    <row r="104" spans="2:14" ht="15.6" x14ac:dyDescent="0.3">
      <c r="B104" s="31"/>
      <c r="C104" s="702"/>
      <c r="D104" s="343" t="s">
        <v>369</v>
      </c>
      <c r="E104" s="343" t="s">
        <v>370</v>
      </c>
      <c r="F104" s="347" t="s">
        <v>371</v>
      </c>
      <c r="G104" s="343" t="s">
        <v>372</v>
      </c>
      <c r="H104" s="343" t="s">
        <v>373</v>
      </c>
      <c r="I104" s="343" t="s">
        <v>374</v>
      </c>
      <c r="J104" s="343" t="s">
        <v>375</v>
      </c>
      <c r="K104" s="343" t="s">
        <v>376</v>
      </c>
      <c r="L104" s="343" t="s">
        <v>377</v>
      </c>
      <c r="M104" s="367"/>
      <c r="N104" s="357"/>
    </row>
    <row r="105" spans="2:14" ht="15.6" x14ac:dyDescent="0.3">
      <c r="B105" s="31"/>
      <c r="C105" s="311"/>
      <c r="D105" s="311"/>
      <c r="E105" s="311"/>
      <c r="F105" s="311"/>
      <c r="G105" s="348"/>
      <c r="H105" s="348"/>
      <c r="I105" s="348"/>
      <c r="J105" s="348"/>
      <c r="K105" s="348"/>
      <c r="L105" s="348"/>
      <c r="M105" s="33"/>
      <c r="N105" s="357"/>
    </row>
    <row r="106" spans="2:14" ht="15.6" x14ac:dyDescent="0.3">
      <c r="B106" s="3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3"/>
      <c r="N106" s="357"/>
    </row>
    <row r="107" spans="2:14" ht="15.6" x14ac:dyDescent="0.3">
      <c r="B107" s="31"/>
      <c r="C107" s="697" t="s">
        <v>272</v>
      </c>
      <c r="D107" s="698"/>
      <c r="E107" s="698"/>
      <c r="F107" s="699"/>
      <c r="G107" s="311"/>
      <c r="H107" s="311"/>
      <c r="I107" s="311"/>
      <c r="J107" s="311"/>
      <c r="K107" s="311"/>
      <c r="L107" s="311"/>
      <c r="M107" s="33"/>
      <c r="N107" s="357"/>
    </row>
    <row r="108" spans="2:14" ht="15.6" x14ac:dyDescent="0.3">
      <c r="B108" s="31"/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M108" s="33"/>
      <c r="N108" s="357"/>
    </row>
    <row r="109" spans="2:14" ht="15.6" x14ac:dyDescent="0.3">
      <c r="B109" s="31"/>
      <c r="C109" s="353"/>
      <c r="D109" s="357"/>
      <c r="E109" s="366" t="s">
        <v>273</v>
      </c>
      <c r="F109" s="366"/>
      <c r="G109" s="366"/>
      <c r="H109" s="366"/>
      <c r="I109" s="366"/>
      <c r="J109" s="366" t="s">
        <v>274</v>
      </c>
      <c r="K109" s="358"/>
      <c r="L109" s="353"/>
      <c r="M109" s="33"/>
      <c r="N109" s="357"/>
    </row>
    <row r="110" spans="2:14" ht="15.6" x14ac:dyDescent="0.3">
      <c r="B110" s="31"/>
      <c r="C110" s="353"/>
      <c r="D110" s="357"/>
      <c r="E110" s="366"/>
      <c r="F110" s="366"/>
      <c r="G110" s="366"/>
      <c r="H110" s="366"/>
      <c r="I110" s="366"/>
      <c r="J110" s="366"/>
      <c r="K110" s="358"/>
      <c r="L110" s="353"/>
      <c r="M110" s="33"/>
      <c r="N110" s="357"/>
    </row>
    <row r="111" spans="2:14" ht="15.6" x14ac:dyDescent="0.3">
      <c r="B111" s="31"/>
      <c r="C111" s="353"/>
      <c r="D111" s="357"/>
      <c r="E111" s="346"/>
      <c r="F111" s="366"/>
      <c r="G111" s="366"/>
      <c r="H111" s="366"/>
      <c r="I111" s="366"/>
      <c r="J111" s="346"/>
      <c r="K111" s="358"/>
      <c r="L111" s="353"/>
      <c r="M111" s="33"/>
      <c r="N111" s="357"/>
    </row>
    <row r="112" spans="2:14" ht="15.6" x14ac:dyDescent="0.3">
      <c r="B112" s="31"/>
      <c r="C112" s="353"/>
      <c r="D112" s="358"/>
      <c r="E112" s="362" t="s">
        <v>355</v>
      </c>
      <c r="F112" s="366"/>
      <c r="G112" s="366"/>
      <c r="H112" s="366"/>
      <c r="I112" s="366"/>
      <c r="J112" s="362" t="s">
        <v>355</v>
      </c>
      <c r="K112" s="358"/>
      <c r="L112" s="353"/>
      <c r="M112" s="33"/>
      <c r="N112" s="357"/>
    </row>
    <row r="113" spans="1:78" ht="16.2" thickBot="1" x14ac:dyDescent="0.35">
      <c r="B113" s="5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74"/>
      <c r="N113" s="357"/>
    </row>
    <row r="116" spans="1:78" s="287" customFormat="1" ht="40.799999999999997" x14ac:dyDescent="0.75">
      <c r="A116" s="29"/>
      <c r="B116" s="54" t="s">
        <v>380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5" thickBot="1" x14ac:dyDescent="0.35"/>
    <row r="118" spans="1:78" ht="20.399999999999999" x14ac:dyDescent="0.35">
      <c r="B118" s="617" t="s">
        <v>180</v>
      </c>
      <c r="C118" s="618"/>
      <c r="D118" s="618"/>
      <c r="E118" s="618"/>
      <c r="F118" s="618"/>
      <c r="G118" s="618"/>
      <c r="H118" s="618"/>
      <c r="I118" s="618"/>
      <c r="J118" s="618"/>
      <c r="K118" s="618"/>
      <c r="L118" s="619"/>
      <c r="M118" s="355"/>
    </row>
    <row r="119" spans="1:78" x14ac:dyDescent="0.3">
      <c r="B119" s="620" t="s">
        <v>181</v>
      </c>
      <c r="C119" s="621"/>
      <c r="D119" s="621"/>
      <c r="E119" s="621"/>
      <c r="F119" s="621"/>
      <c r="G119" s="621"/>
      <c r="H119" s="621"/>
      <c r="I119" s="621"/>
      <c r="J119" s="621"/>
      <c r="K119" s="621"/>
      <c r="L119" s="622"/>
      <c r="M119" s="356"/>
    </row>
    <row r="120" spans="1:78" ht="15" thickBot="1" x14ac:dyDescent="0.35">
      <c r="B120" s="706" t="s">
        <v>182</v>
      </c>
      <c r="C120" s="707"/>
      <c r="D120" s="707"/>
      <c r="E120" s="707"/>
      <c r="F120" s="707"/>
      <c r="G120" s="707"/>
      <c r="H120" s="707"/>
      <c r="I120" s="707"/>
      <c r="J120" s="707"/>
      <c r="K120" s="707"/>
      <c r="L120" s="708"/>
      <c r="M120" s="356"/>
    </row>
    <row r="121" spans="1:78" x14ac:dyDescent="0.3"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7"/>
      <c r="M121" s="357"/>
    </row>
    <row r="122" spans="1:78" ht="14.4" customHeight="1" x14ac:dyDescent="0.3">
      <c r="B122" s="712" t="s">
        <v>380</v>
      </c>
      <c r="C122" s="713"/>
      <c r="D122" s="713"/>
      <c r="E122" s="713"/>
      <c r="F122" s="713"/>
      <c r="G122" s="713"/>
      <c r="H122" s="713"/>
      <c r="I122" s="713"/>
      <c r="J122" s="713"/>
      <c r="K122" s="713"/>
      <c r="L122" s="714"/>
      <c r="M122" s="357"/>
    </row>
    <row r="123" spans="1:78" ht="15.6" x14ac:dyDescent="0.3">
      <c r="B123" s="31"/>
      <c r="C123" s="1"/>
      <c r="D123" s="1"/>
      <c r="E123" s="1"/>
      <c r="F123" s="1"/>
      <c r="G123" s="322"/>
      <c r="H123" s="1"/>
      <c r="I123" s="1"/>
      <c r="J123" s="1"/>
      <c r="K123" s="1"/>
      <c r="L123" s="7"/>
      <c r="M123" s="357"/>
    </row>
    <row r="124" spans="1:78" ht="15.6" x14ac:dyDescent="0.3">
      <c r="B124" s="31"/>
      <c r="C124" s="57" t="s">
        <v>381</v>
      </c>
      <c r="D124" s="1"/>
      <c r="E124" s="339">
        <v>44316</v>
      </c>
      <c r="F124" s="340"/>
      <c r="G124" s="339"/>
      <c r="H124" s="1"/>
      <c r="I124" s="1"/>
      <c r="J124" s="1"/>
      <c r="K124" s="1"/>
      <c r="L124" s="7"/>
      <c r="M124" s="357"/>
    </row>
    <row r="125" spans="1:78" ht="15.6" x14ac:dyDescent="0.3">
      <c r="B125" s="31"/>
      <c r="C125" s="1"/>
      <c r="D125" s="1"/>
      <c r="E125" s="12"/>
      <c r="F125" s="1"/>
      <c r="G125" s="1"/>
      <c r="H125" s="1"/>
      <c r="I125" s="1"/>
      <c r="J125" s="1"/>
      <c r="K125" s="1"/>
      <c r="L125" s="7"/>
      <c r="M125" s="357"/>
    </row>
    <row r="126" spans="1:78" ht="46.8" x14ac:dyDescent="0.3">
      <c r="B126" s="31"/>
      <c r="C126" s="343" t="s">
        <v>291</v>
      </c>
      <c r="D126" s="343" t="s">
        <v>320</v>
      </c>
      <c r="E126" s="343" t="s">
        <v>323</v>
      </c>
      <c r="F126" s="343" t="s">
        <v>371</v>
      </c>
      <c r="G126" s="343" t="s">
        <v>382</v>
      </c>
      <c r="H126" s="343" t="s">
        <v>383</v>
      </c>
      <c r="I126" s="343" t="s">
        <v>384</v>
      </c>
      <c r="J126" s="343" t="s">
        <v>385</v>
      </c>
      <c r="K126" s="343" t="s">
        <v>134</v>
      </c>
      <c r="L126" s="7"/>
      <c r="M126" s="357"/>
    </row>
    <row r="127" spans="1:78" ht="15.6" x14ac:dyDescent="0.3">
      <c r="B127" s="31"/>
      <c r="C127" s="311"/>
      <c r="D127" s="311"/>
      <c r="E127" s="311"/>
      <c r="F127" s="311"/>
      <c r="G127" s="311"/>
      <c r="H127" s="311"/>
      <c r="I127" s="311"/>
      <c r="J127" s="311"/>
      <c r="K127" s="311"/>
      <c r="L127" s="7"/>
      <c r="M127" s="357"/>
    </row>
    <row r="128" spans="1:78" ht="15.6" x14ac:dyDescent="0.3">
      <c r="B128" s="31"/>
      <c r="C128" s="311"/>
      <c r="D128" s="311"/>
      <c r="E128" s="311"/>
      <c r="F128" s="311"/>
      <c r="G128" s="311"/>
      <c r="H128" s="311"/>
      <c r="I128" s="311"/>
      <c r="J128" s="311"/>
      <c r="K128" s="311"/>
      <c r="L128" s="7"/>
      <c r="M128" s="357"/>
    </row>
    <row r="129" spans="2:13" ht="15.6" x14ac:dyDescent="0.3">
      <c r="B129" s="31"/>
      <c r="C129" s="311"/>
      <c r="D129" s="311"/>
      <c r="E129" s="311"/>
      <c r="F129" s="311"/>
      <c r="G129" s="311"/>
      <c r="H129" s="311"/>
      <c r="I129" s="311"/>
      <c r="J129" s="311"/>
      <c r="K129" s="311"/>
      <c r="L129" s="7"/>
      <c r="M129" s="357"/>
    </row>
    <row r="130" spans="2:13" ht="15.6" x14ac:dyDescent="0.3">
      <c r="B130" s="31"/>
      <c r="C130" s="697" t="s">
        <v>57</v>
      </c>
      <c r="D130" s="698"/>
      <c r="E130" s="698"/>
      <c r="F130" s="699"/>
      <c r="G130" s="311"/>
      <c r="H130" s="311"/>
      <c r="I130" s="311"/>
      <c r="J130" s="311"/>
      <c r="K130" s="311"/>
      <c r="L130" s="7"/>
      <c r="M130" s="357"/>
    </row>
    <row r="131" spans="2:13" ht="15.6" x14ac:dyDescent="0.3">
      <c r="B131" s="31"/>
      <c r="C131" s="12"/>
      <c r="D131" s="12"/>
      <c r="E131" s="12"/>
      <c r="F131" s="12"/>
      <c r="G131" s="12"/>
      <c r="H131" s="12"/>
      <c r="I131" s="12"/>
      <c r="J131" s="12"/>
      <c r="K131" s="12"/>
      <c r="L131" s="7"/>
      <c r="M131" s="357"/>
    </row>
    <row r="132" spans="2:13" ht="15.6" x14ac:dyDescent="0.3">
      <c r="B132" s="31"/>
      <c r="C132" s="12"/>
      <c r="D132" s="1"/>
      <c r="E132" s="257" t="s">
        <v>273</v>
      </c>
      <c r="F132" s="257"/>
      <c r="G132" s="257"/>
      <c r="H132" s="257"/>
      <c r="I132" s="257"/>
      <c r="J132" s="257" t="s">
        <v>274</v>
      </c>
      <c r="K132" s="13"/>
      <c r="L132" s="7"/>
      <c r="M132" s="357"/>
    </row>
    <row r="133" spans="2:13" ht="15.6" x14ac:dyDescent="0.3">
      <c r="B133" s="31"/>
      <c r="C133" s="12"/>
      <c r="D133" s="1"/>
      <c r="E133" s="257"/>
      <c r="F133" s="257"/>
      <c r="G133" s="257"/>
      <c r="H133" s="257"/>
      <c r="I133" s="257"/>
      <c r="J133" s="257"/>
      <c r="K133" s="13"/>
      <c r="L133" s="7"/>
      <c r="M133" s="357"/>
    </row>
    <row r="134" spans="2:13" ht="15.6" x14ac:dyDescent="0.3">
      <c r="B134" s="31"/>
      <c r="C134" s="12"/>
      <c r="D134" s="1"/>
      <c r="E134" s="346"/>
      <c r="F134" s="257"/>
      <c r="G134" s="257"/>
      <c r="H134" s="257"/>
      <c r="I134" s="257"/>
      <c r="J134" s="346"/>
      <c r="K134" s="13"/>
      <c r="L134" s="7"/>
      <c r="M134" s="357"/>
    </row>
    <row r="135" spans="2:13" ht="15.6" x14ac:dyDescent="0.3">
      <c r="B135" s="31"/>
      <c r="C135" s="12"/>
      <c r="D135" s="1"/>
      <c r="E135" s="322" t="s">
        <v>355</v>
      </c>
      <c r="F135" s="257"/>
      <c r="G135" s="257"/>
      <c r="H135" s="257"/>
      <c r="I135" s="257"/>
      <c r="J135" s="322" t="s">
        <v>355</v>
      </c>
      <c r="K135" s="13"/>
      <c r="L135" s="7"/>
      <c r="M135" s="357"/>
    </row>
    <row r="136" spans="2:13" ht="16.2" thickBot="1" x14ac:dyDescent="0.35">
      <c r="B136" s="53"/>
      <c r="C136" s="9"/>
      <c r="D136" s="9"/>
      <c r="E136" s="9"/>
      <c r="F136" s="9"/>
      <c r="G136" s="9"/>
      <c r="H136" s="9"/>
      <c r="I136" s="9"/>
      <c r="J136" s="9"/>
      <c r="K136" s="9"/>
      <c r="L136" s="11"/>
      <c r="M136" s="357"/>
    </row>
  </sheetData>
  <mergeCells count="44">
    <mergeCell ref="B122:L122"/>
    <mergeCell ref="M18:N18"/>
    <mergeCell ref="M19:N19"/>
    <mergeCell ref="M20:N20"/>
    <mergeCell ref="B95:M95"/>
    <mergeCell ref="B96:M96"/>
    <mergeCell ref="B97:M97"/>
    <mergeCell ref="C107:F107"/>
    <mergeCell ref="B118:L118"/>
    <mergeCell ref="B119:L119"/>
    <mergeCell ref="B120:L120"/>
    <mergeCell ref="C78:C79"/>
    <mergeCell ref="D78:F78"/>
    <mergeCell ref="G78:L78"/>
    <mergeCell ref="B40:K40"/>
    <mergeCell ref="B41:K41"/>
    <mergeCell ref="C130:F130"/>
    <mergeCell ref="M10:N10"/>
    <mergeCell ref="M11:N11"/>
    <mergeCell ref="M12:N12"/>
    <mergeCell ref="M13:N13"/>
    <mergeCell ref="M14:N14"/>
    <mergeCell ref="C84:F84"/>
    <mergeCell ref="C103:C104"/>
    <mergeCell ref="D103:F103"/>
    <mergeCell ref="G103:L103"/>
    <mergeCell ref="B99:M99"/>
    <mergeCell ref="D56:F56"/>
    <mergeCell ref="B69:N69"/>
    <mergeCell ref="B70:N70"/>
    <mergeCell ref="B71:N71"/>
    <mergeCell ref="B73:N73"/>
    <mergeCell ref="B42:K42"/>
    <mergeCell ref="B43:K44"/>
    <mergeCell ref="D54:F54"/>
    <mergeCell ref="D55:F55"/>
    <mergeCell ref="B7:P7"/>
    <mergeCell ref="G29:G33"/>
    <mergeCell ref="M17:N17"/>
    <mergeCell ref="B4:P4"/>
    <mergeCell ref="B5:P5"/>
    <mergeCell ref="B6:P6"/>
    <mergeCell ref="M15:N15"/>
    <mergeCell ref="M16:N16"/>
  </mergeCells>
  <hyperlinks>
    <hyperlink ref="M15" r:id="rId1" xr:uid="{50777174-E6E0-44D8-A064-16B60111F8EC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7B23-50E7-4B0D-870E-8AA474A347A8}">
  <dimension ref="A2:BY33"/>
  <sheetViews>
    <sheetView zoomScale="63" zoomScaleNormal="63" workbookViewId="0">
      <selection activeCell="G37" sqref="G37"/>
    </sheetView>
  </sheetViews>
  <sheetFormatPr defaultRowHeight="14.4" x14ac:dyDescent="0.3"/>
  <cols>
    <col min="2" max="2" width="4.88671875" customWidth="1"/>
    <col min="4" max="4" width="14.109375" customWidth="1"/>
    <col min="5" max="5" width="12.44140625" customWidth="1"/>
    <col min="6" max="6" width="14.21875" customWidth="1"/>
    <col min="9" max="9" width="10.77734375" customWidth="1"/>
    <col min="12" max="12" width="9.77734375" customWidth="1"/>
    <col min="14" max="14" width="5" customWidth="1"/>
  </cols>
  <sheetData>
    <row r="2" spans="1:77" s="287" customFormat="1" ht="40.799999999999997" x14ac:dyDescent="0.75">
      <c r="A2" s="29"/>
      <c r="B2" s="54" t="s">
        <v>386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15" thickBot="1" x14ac:dyDescent="0.35"/>
    <row r="4" spans="1:77" ht="22.8" x14ac:dyDescent="0.4">
      <c r="B4" s="502" t="s">
        <v>180</v>
      </c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1:77" x14ac:dyDescent="0.3">
      <c r="B5" s="620" t="s">
        <v>181</v>
      </c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N5" s="622"/>
    </row>
    <row r="6" spans="1:77" ht="15" thickBot="1" x14ac:dyDescent="0.35">
      <c r="B6" s="706" t="s">
        <v>182</v>
      </c>
      <c r="C6" s="707"/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08"/>
    </row>
    <row r="7" spans="1:77" ht="14.4" customHeight="1" x14ac:dyDescent="0.3">
      <c r="B7" s="721" t="s">
        <v>386</v>
      </c>
      <c r="C7" s="722"/>
      <c r="D7" s="722"/>
      <c r="E7" s="722"/>
      <c r="F7" s="722"/>
      <c r="G7" s="722"/>
      <c r="H7" s="722"/>
      <c r="I7" s="722"/>
      <c r="J7" s="722"/>
      <c r="K7" s="722"/>
      <c r="L7" s="722"/>
      <c r="M7" s="722"/>
      <c r="N7" s="723"/>
    </row>
    <row r="8" spans="1:77" ht="15.6" x14ac:dyDescent="0.3">
      <c r="B8" s="31"/>
      <c r="C8" s="1"/>
      <c r="D8" s="1"/>
      <c r="E8" s="1"/>
      <c r="F8" s="1"/>
      <c r="G8" s="322"/>
      <c r="H8" s="1"/>
      <c r="I8" s="1"/>
      <c r="J8" s="1"/>
      <c r="K8" s="1"/>
      <c r="L8" s="1"/>
      <c r="M8" s="1"/>
      <c r="N8" s="7"/>
    </row>
    <row r="9" spans="1:77" ht="15.6" x14ac:dyDescent="0.3">
      <c r="B9" s="31"/>
      <c r="C9" s="57" t="s">
        <v>387</v>
      </c>
      <c r="D9" s="339">
        <v>44316</v>
      </c>
      <c r="E9" s="340" t="s">
        <v>367</v>
      </c>
      <c r="F9" s="339">
        <v>44315</v>
      </c>
      <c r="G9" s="1"/>
      <c r="H9" s="1"/>
      <c r="I9" s="1"/>
      <c r="J9" s="1"/>
      <c r="K9" s="1"/>
      <c r="L9" s="1"/>
      <c r="M9" s="1"/>
      <c r="N9" s="7"/>
    </row>
    <row r="10" spans="1:77" ht="15.6" x14ac:dyDescent="0.3">
      <c r="B10" s="31"/>
      <c r="C10" s="57" t="s">
        <v>368</v>
      </c>
      <c r="D10" s="339" t="s">
        <v>181</v>
      </c>
      <c r="E10" s="340"/>
      <c r="F10" s="339"/>
      <c r="G10" s="1"/>
      <c r="H10" s="1"/>
      <c r="I10" s="1"/>
      <c r="J10" s="1"/>
      <c r="K10" s="1"/>
      <c r="L10" s="1"/>
      <c r="M10" s="1"/>
      <c r="N10" s="7"/>
    </row>
    <row r="11" spans="1:77" ht="15.6" x14ac:dyDescent="0.3">
      <c r="B11" s="31"/>
      <c r="C11" s="1"/>
      <c r="D11" s="1"/>
      <c r="E11" s="12"/>
      <c r="F11" s="1"/>
      <c r="G11" s="1"/>
      <c r="H11" s="1"/>
      <c r="I11" s="1"/>
      <c r="J11" s="1"/>
      <c r="K11" s="1"/>
      <c r="L11" s="1"/>
      <c r="M11" s="1"/>
      <c r="N11" s="7"/>
    </row>
    <row r="12" spans="1:77" ht="15.6" x14ac:dyDescent="0.3">
      <c r="B12" s="31"/>
      <c r="C12" s="701" t="s">
        <v>291</v>
      </c>
      <c r="D12" s="697" t="s">
        <v>354</v>
      </c>
      <c r="E12" s="698"/>
      <c r="F12" s="699"/>
      <c r="G12" s="697" t="s">
        <v>136</v>
      </c>
      <c r="H12" s="698"/>
      <c r="I12" s="698"/>
      <c r="J12" s="698"/>
      <c r="K12" s="698"/>
      <c r="L12" s="698"/>
      <c r="M12" s="699"/>
      <c r="N12" s="7"/>
    </row>
    <row r="13" spans="1:77" ht="31.2" x14ac:dyDescent="0.3">
      <c r="B13" s="31"/>
      <c r="C13" s="702"/>
      <c r="D13" s="343" t="s">
        <v>369</v>
      </c>
      <c r="E13" s="343" t="s">
        <v>370</v>
      </c>
      <c r="F13" s="343" t="s">
        <v>371</v>
      </c>
      <c r="G13" s="343" t="s">
        <v>388</v>
      </c>
      <c r="H13" s="343" t="s">
        <v>389</v>
      </c>
      <c r="I13" s="343" t="s">
        <v>384</v>
      </c>
      <c r="J13" s="343" t="s">
        <v>383</v>
      </c>
      <c r="K13" s="343" t="s">
        <v>390</v>
      </c>
      <c r="L13" s="343" t="s">
        <v>391</v>
      </c>
      <c r="M13" s="343" t="s">
        <v>392</v>
      </c>
      <c r="N13" s="7"/>
    </row>
    <row r="14" spans="1:77" ht="15.6" x14ac:dyDescent="0.3">
      <c r="B14" s="31"/>
      <c r="C14" s="311"/>
      <c r="D14" s="311"/>
      <c r="E14" s="311"/>
      <c r="F14" s="311"/>
      <c r="G14" s="311"/>
      <c r="H14" s="311"/>
      <c r="I14" s="311"/>
      <c r="J14" s="311"/>
      <c r="K14" s="311"/>
      <c r="L14" s="311"/>
      <c r="M14" s="311"/>
      <c r="N14" s="7"/>
    </row>
    <row r="15" spans="1:77" ht="15.6" x14ac:dyDescent="0.3">
      <c r="B15" s="31"/>
      <c r="C15" s="31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7"/>
    </row>
    <row r="16" spans="1:77" ht="15.6" x14ac:dyDescent="0.3">
      <c r="B16" s="31"/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7"/>
    </row>
    <row r="17" spans="2:14" ht="15.6" x14ac:dyDescent="0.3">
      <c r="B17" s="31"/>
      <c r="C17" s="311"/>
      <c r="D17" s="697" t="s">
        <v>272</v>
      </c>
      <c r="E17" s="698"/>
      <c r="F17" s="698"/>
      <c r="G17" s="345"/>
      <c r="H17" s="345"/>
      <c r="I17" s="345"/>
      <c r="J17" s="345"/>
      <c r="K17" s="345"/>
      <c r="L17" s="345"/>
      <c r="M17" s="311"/>
      <c r="N17" s="7"/>
    </row>
    <row r="18" spans="2:14" ht="16.2" thickBot="1" x14ac:dyDescent="0.35">
      <c r="B18" s="463"/>
      <c r="C18" s="464"/>
      <c r="D18" s="465"/>
      <c r="E18" s="465"/>
      <c r="F18" s="465"/>
      <c r="G18" s="465"/>
      <c r="H18" s="465"/>
      <c r="I18" s="465"/>
      <c r="J18" s="465"/>
      <c r="K18" s="465"/>
      <c r="L18" s="465"/>
      <c r="M18" s="464"/>
      <c r="N18" s="466"/>
    </row>
    <row r="19" spans="2:14" s="287" customFormat="1" ht="16.2" thickTop="1" x14ac:dyDescent="0.3">
      <c r="B19" s="31"/>
      <c r="C19" s="353"/>
      <c r="D19" s="366"/>
      <c r="E19" s="366"/>
      <c r="F19" s="366"/>
      <c r="G19" s="366"/>
      <c r="H19" s="366"/>
      <c r="I19" s="366"/>
      <c r="J19" s="366"/>
      <c r="K19" s="366"/>
      <c r="L19" s="366"/>
      <c r="M19" s="353"/>
      <c r="N19" s="7"/>
    </row>
    <row r="20" spans="2:14" s="287" customFormat="1" ht="15.6" x14ac:dyDescent="0.3">
      <c r="B20" s="31"/>
      <c r="C20" s="354" t="s">
        <v>556</v>
      </c>
      <c r="D20" s="366"/>
      <c r="E20" s="366"/>
      <c r="F20" s="366"/>
      <c r="G20" s="366"/>
      <c r="H20" s="366"/>
      <c r="I20" s="366"/>
      <c r="J20" s="366"/>
      <c r="K20" s="366"/>
      <c r="L20" s="366"/>
      <c r="M20" s="353"/>
      <c r="N20" s="7"/>
    </row>
    <row r="21" spans="2:14" s="287" customFormat="1" ht="15.6" x14ac:dyDescent="0.3">
      <c r="B21" s="31"/>
      <c r="C21" s="12"/>
      <c r="D21" s="257"/>
      <c r="E21" s="257"/>
      <c r="F21" s="257"/>
      <c r="G21" s="257"/>
      <c r="H21" s="257"/>
      <c r="I21" s="257"/>
      <c r="J21" s="257"/>
      <c r="K21" s="257"/>
      <c r="L21" s="257"/>
      <c r="M21" s="12"/>
      <c r="N21" s="7"/>
    </row>
    <row r="22" spans="2:14" s="287" customFormat="1" ht="15.6" x14ac:dyDescent="0.3">
      <c r="B22" s="31"/>
      <c r="C22" s="701" t="s">
        <v>291</v>
      </c>
      <c r="D22" s="697" t="s">
        <v>354</v>
      </c>
      <c r="E22" s="698"/>
      <c r="F22" s="699"/>
      <c r="G22" s="697" t="s">
        <v>136</v>
      </c>
      <c r="H22" s="698"/>
      <c r="I22" s="698"/>
      <c r="J22" s="698"/>
      <c r="K22" s="698"/>
      <c r="L22" s="698"/>
      <c r="M22" s="699"/>
      <c r="N22" s="7"/>
    </row>
    <row r="23" spans="2:14" s="287" customFormat="1" ht="31.2" x14ac:dyDescent="0.3">
      <c r="B23" s="31"/>
      <c r="C23" s="702"/>
      <c r="D23" s="343" t="s">
        <v>369</v>
      </c>
      <c r="E23" s="343" t="s">
        <v>370</v>
      </c>
      <c r="F23" s="343" t="s">
        <v>371</v>
      </c>
      <c r="G23" s="343" t="s">
        <v>388</v>
      </c>
      <c r="H23" s="343" t="s">
        <v>389</v>
      </c>
      <c r="I23" s="343" t="s">
        <v>384</v>
      </c>
      <c r="J23" s="343" t="s">
        <v>383</v>
      </c>
      <c r="K23" s="343" t="s">
        <v>390</v>
      </c>
      <c r="L23" s="343" t="s">
        <v>391</v>
      </c>
      <c r="M23" s="343" t="s">
        <v>392</v>
      </c>
      <c r="N23" s="7"/>
    </row>
    <row r="24" spans="2:14" s="287" customFormat="1" ht="15.6" x14ac:dyDescent="0.3">
      <c r="B24" s="3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7"/>
    </row>
    <row r="25" spans="2:14" s="287" customFormat="1" ht="15.6" x14ac:dyDescent="0.3">
      <c r="B25" s="3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7"/>
    </row>
    <row r="26" spans="2:14" s="287" customFormat="1" ht="15.6" x14ac:dyDescent="0.3">
      <c r="B26" s="31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7"/>
    </row>
    <row r="27" spans="2:14" s="287" customFormat="1" ht="15.6" x14ac:dyDescent="0.3">
      <c r="B27" s="31"/>
      <c r="C27" s="311"/>
      <c r="D27" s="697" t="s">
        <v>272</v>
      </c>
      <c r="E27" s="698"/>
      <c r="F27" s="698"/>
      <c r="G27" s="345"/>
      <c r="H27" s="345"/>
      <c r="I27" s="345"/>
      <c r="J27" s="345"/>
      <c r="K27" s="345"/>
      <c r="L27" s="345"/>
      <c r="M27" s="311"/>
      <c r="N27" s="7"/>
    </row>
    <row r="28" spans="2:14" ht="15.6" x14ac:dyDescent="0.3">
      <c r="B28" s="3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7"/>
    </row>
    <row r="29" spans="2:14" ht="15.6" x14ac:dyDescent="0.3">
      <c r="B29" s="31"/>
      <c r="C29" s="12"/>
      <c r="D29" s="1"/>
      <c r="E29" s="13"/>
      <c r="F29" s="257" t="s">
        <v>393</v>
      </c>
      <c r="G29" s="257"/>
      <c r="H29" s="257"/>
      <c r="I29" s="257"/>
      <c r="J29" s="257"/>
      <c r="K29" s="257" t="s">
        <v>394</v>
      </c>
      <c r="L29" s="13"/>
      <c r="M29" s="12"/>
      <c r="N29" s="7"/>
    </row>
    <row r="30" spans="2:14" ht="15.6" x14ac:dyDescent="0.3">
      <c r="B30" s="31"/>
      <c r="C30" s="12"/>
      <c r="D30" s="1"/>
      <c r="E30" s="13"/>
      <c r="F30" s="257"/>
      <c r="G30" s="257"/>
      <c r="H30" s="257"/>
      <c r="I30" s="257"/>
      <c r="J30" s="257"/>
      <c r="K30" s="257"/>
      <c r="L30" s="13"/>
      <c r="M30" s="12"/>
      <c r="N30" s="7"/>
    </row>
    <row r="31" spans="2:14" ht="15.6" x14ac:dyDescent="0.3">
      <c r="B31" s="31"/>
      <c r="C31" s="12"/>
      <c r="D31" s="1"/>
      <c r="E31" s="13"/>
      <c r="F31" s="349"/>
      <c r="G31" s="257"/>
      <c r="H31" s="257"/>
      <c r="I31" s="257"/>
      <c r="J31" s="257"/>
      <c r="K31" s="349"/>
      <c r="L31" s="13"/>
      <c r="M31" s="12"/>
      <c r="N31" s="7"/>
    </row>
    <row r="32" spans="2:14" ht="15.6" x14ac:dyDescent="0.3">
      <c r="B32" s="31"/>
      <c r="C32" s="12"/>
      <c r="D32" s="1"/>
      <c r="E32" s="13"/>
      <c r="F32" s="257" t="s">
        <v>355</v>
      </c>
      <c r="G32" s="257"/>
      <c r="H32" s="257"/>
      <c r="I32" s="257"/>
      <c r="J32" s="257"/>
      <c r="K32" s="257" t="s">
        <v>355</v>
      </c>
      <c r="L32" s="13"/>
      <c r="M32" s="12"/>
      <c r="N32" s="7"/>
    </row>
    <row r="33" spans="2:14" ht="16.2" thickBot="1" x14ac:dyDescent="0.35">
      <c r="B33" s="5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1"/>
    </row>
  </sheetData>
  <mergeCells count="12">
    <mergeCell ref="D27:F27"/>
    <mergeCell ref="B4:N4"/>
    <mergeCell ref="B5:N5"/>
    <mergeCell ref="B6:N6"/>
    <mergeCell ref="C12:C13"/>
    <mergeCell ref="D12:F12"/>
    <mergeCell ref="G12:M12"/>
    <mergeCell ref="D17:F17"/>
    <mergeCell ref="B7:N7"/>
    <mergeCell ref="C22:C23"/>
    <mergeCell ref="D22:F22"/>
    <mergeCell ref="G22:M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5ED8-F5E0-4EDF-BF4A-EFC3BD1D8007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Kertas kerja III.5</vt:lpstr>
      <vt:lpstr>Kertas kerja III.6</vt:lpstr>
      <vt:lpstr>_____</vt:lpstr>
      <vt:lpstr>Kertas kerja IV.5</vt:lpstr>
      <vt:lpstr>Kertas kerja IV.6</vt:lpstr>
      <vt:lpstr>______</vt:lpstr>
      <vt:lpstr>Kertas kerja V.5</vt:lpstr>
      <vt:lpstr>Kertas kerja V.6</vt:lpstr>
      <vt:lpstr>____</vt:lpstr>
      <vt:lpstr>Kertas kerja VI.2</vt:lpstr>
      <vt:lpstr>Kertas kerja V1.5</vt:lpstr>
      <vt:lpstr>Kertas kerja VI.6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shind</dc:creator>
  <cp:lastModifiedBy>shind</cp:lastModifiedBy>
  <dcterms:created xsi:type="dcterms:W3CDTF">2021-06-01T15:19:39Z</dcterms:created>
  <dcterms:modified xsi:type="dcterms:W3CDTF">2021-06-03T03:10:04Z</dcterms:modified>
</cp:coreProperties>
</file>