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41E38F69-85FC-4021-8EE5-BB05ECC44B88}" xr6:coauthVersionLast="47" xr6:coauthVersionMax="47" xr10:uidLastSave="{00000000-0000-0000-0000-000000000000}"/>
  <bookViews>
    <workbookView xWindow="-26115" yWindow="450" windowWidth="23700" windowHeight="15885" xr2:uid="{10B3320A-F546-4797-AB46-39B2D444BB49}"/>
  </bookViews>
  <sheets>
    <sheet name="Grunddaten" sheetId="10" r:id="rId1"/>
    <sheet name="KW24" sheetId="16" r:id="rId2"/>
    <sheet name="KW25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21" l="1"/>
  <c r="K1" i="21"/>
  <c r="N1" i="21" s="1"/>
  <c r="E1" i="21"/>
  <c r="H1" i="16"/>
  <c r="K1" i="16" s="1"/>
  <c r="N1" i="16" s="1"/>
  <c r="E1" i="16"/>
  <c r="A15" i="21" a="1"/>
  <c r="C14" i="21"/>
  <c r="B1" i="21"/>
  <c r="A15" i="16" a="1"/>
  <c r="A15" i="16" s="1"/>
  <c r="B1" i="16"/>
  <c r="C14" i="16"/>
  <c r="D49" i="16" a="1"/>
  <c r="D24" i="16" a="1"/>
  <c r="D30" i="16" a="1"/>
  <c r="D39" i="16" a="1"/>
  <c r="D26" i="16" a="1"/>
  <c r="D37" i="16" a="1"/>
  <c r="D35" i="16" a="1"/>
  <c r="D46" i="16" a="1"/>
  <c r="D34" i="16" a="1"/>
  <c r="D40" i="16" a="1"/>
  <c r="D36" i="16" a="1"/>
  <c r="D45" i="16" a="1"/>
  <c r="D27" i="16" a="1"/>
  <c r="D48" i="16" a="1"/>
  <c r="D16" i="16" a="1"/>
  <c r="D44" i="16" a="1"/>
  <c r="D17" i="16" a="1"/>
  <c r="D47" i="16" a="1"/>
  <c r="D29" i="16" a="1"/>
  <c r="D19" i="16" a="1"/>
  <c r="D25" i="16" a="1"/>
  <c r="D21" i="16" a="1"/>
  <c r="D32" i="16" a="1"/>
  <c r="D23" i="16" a="1"/>
  <c r="D20" i="16" a="1"/>
  <c r="D22" i="16" a="1"/>
  <c r="D31" i="16" a="1"/>
  <c r="D18" i="16" a="1"/>
  <c r="D42" i="16" a="1"/>
  <c r="D33" i="16" a="1"/>
  <c r="D43" i="16" a="1"/>
  <c r="D41" i="16" a="1"/>
  <c r="D38" i="16" a="1"/>
  <c r="D28" i="16" a="1"/>
  <c r="D48" i="16" l="1"/>
  <c r="D22" i="16"/>
  <c r="D29" i="16"/>
  <c r="D32" i="16"/>
  <c r="D46" i="16"/>
  <c r="D37" i="16"/>
  <c r="D21" i="16"/>
  <c r="D39" i="16"/>
  <c r="D20" i="16"/>
  <c r="D47" i="16"/>
  <c r="D45" i="16"/>
  <c r="D28" i="16"/>
  <c r="D24" i="16"/>
  <c r="D38" i="16"/>
  <c r="D43" i="16"/>
  <c r="D19" i="16"/>
  <c r="D31" i="16"/>
  <c r="D36" i="16"/>
  <c r="D35" i="16"/>
  <c r="D27" i="16"/>
  <c r="D40" i="16"/>
  <c r="D30" i="16"/>
  <c r="D42" i="16"/>
  <c r="D18" i="16"/>
  <c r="D23" i="16"/>
  <c r="D44" i="16"/>
  <c r="D34" i="16"/>
  <c r="D26" i="16"/>
  <c r="D49" i="16"/>
  <c r="D41" i="16"/>
  <c r="D33" i="16"/>
  <c r="D25" i="16"/>
  <c r="D17" i="16"/>
  <c r="D16" i="16"/>
  <c r="E17" i="16"/>
  <c r="E25" i="16"/>
  <c r="E39" i="16"/>
  <c r="E20" i="16"/>
  <c r="E32" i="16"/>
  <c r="E41" i="16"/>
  <c r="E38" i="16"/>
  <c r="E31" i="16"/>
  <c r="E34" i="16"/>
  <c r="E49" i="16"/>
  <c r="E46" i="16"/>
  <c r="E30" i="16"/>
  <c r="E26" i="16"/>
  <c r="E24" i="16"/>
  <c r="E37" i="16"/>
  <c r="E16" i="16"/>
  <c r="E29" i="16"/>
  <c r="E42" i="16"/>
  <c r="E23" i="16"/>
  <c r="E21" i="16"/>
  <c r="E35" i="16"/>
  <c r="E33" i="16"/>
  <c r="E45" i="16"/>
  <c r="E44" i="16"/>
  <c r="E28" i="16"/>
  <c r="E40" i="16"/>
  <c r="E22" i="16"/>
  <c r="E36" i="16"/>
  <c r="E19" i="16"/>
  <c r="E18" i="16"/>
  <c r="E48" i="16"/>
  <c r="E47" i="16"/>
  <c r="E43" i="16"/>
  <c r="E27" i="16"/>
  <c r="E40" i="21"/>
  <c r="E47" i="21"/>
  <c r="E34" i="21"/>
  <c r="E28" i="21"/>
  <c r="E44" i="21"/>
  <c r="D15" i="21"/>
  <c r="E25" i="21"/>
  <c r="E41" i="21"/>
  <c r="E18" i="21"/>
  <c r="E46" i="21"/>
  <c r="E30" i="21"/>
  <c r="E24" i="21"/>
  <c r="E21" i="21"/>
  <c r="E38" i="21"/>
  <c r="E32" i="21"/>
  <c r="E48" i="21"/>
  <c r="E31" i="21"/>
  <c r="E22" i="21"/>
  <c r="E16" i="21"/>
  <c r="E29" i="21"/>
  <c r="E45" i="21"/>
  <c r="E19" i="21"/>
  <c r="E35" i="21"/>
  <c r="E26" i="21"/>
  <c r="E42" i="21"/>
  <c r="E37" i="21"/>
  <c r="A15" i="21"/>
  <c r="E23" i="21"/>
  <c r="E39" i="21"/>
  <c r="E20" i="21"/>
  <c r="E36" i="21"/>
  <c r="E17" i="21"/>
  <c r="E33" i="21"/>
  <c r="E49" i="21"/>
  <c r="E27" i="21"/>
  <c r="E43" i="21"/>
  <c r="F29" i="16"/>
  <c r="D15" i="16"/>
  <c r="D29" i="21" a="1"/>
  <c r="D29" i="21" l="1"/>
  <c r="I29" i="16"/>
  <c r="F16" i="16"/>
  <c r="F29" i="21"/>
  <c r="I29" i="21" s="1"/>
  <c r="F28" i="16"/>
  <c r="F42" i="16"/>
  <c r="F39" i="16"/>
  <c r="F44" i="16"/>
  <c r="F35" i="16"/>
  <c r="F40" i="16"/>
  <c r="F36" i="16"/>
  <c r="F49" i="16"/>
  <c r="F25" i="16"/>
  <c r="F33" i="16"/>
  <c r="F27" i="16"/>
  <c r="F26" i="16"/>
  <c r="F31" i="16"/>
  <c r="F37" i="16"/>
  <c r="F47" i="16"/>
  <c r="F48" i="16"/>
  <c r="F45" i="16"/>
  <c r="F30" i="16"/>
  <c r="F46" i="16"/>
  <c r="F38" i="16"/>
  <c r="F32" i="16"/>
  <c r="F34" i="16"/>
  <c r="F24" i="16"/>
  <c r="F41" i="16"/>
  <c r="F43" i="16"/>
  <c r="D35" i="21" a="1"/>
  <c r="D38" i="21" a="1"/>
  <c r="D24" i="21" a="1"/>
  <c r="D30" i="21" a="1"/>
  <c r="D49" i="21" a="1"/>
  <c r="D45" i="21" a="1"/>
  <c r="D40" i="21" a="1"/>
  <c r="D32" i="21" a="1"/>
  <c r="D41" i="21" a="1"/>
  <c r="D36" i="21" a="1"/>
  <c r="D33" i="21" a="1"/>
  <c r="D48" i="21" a="1"/>
  <c r="D47" i="21" a="1"/>
  <c r="D46" i="21" a="1"/>
  <c r="D27" i="21" a="1"/>
  <c r="D39" i="21" a="1"/>
  <c r="D43" i="21" a="1"/>
  <c r="D25" i="21" a="1"/>
  <c r="D26" i="21" a="1"/>
  <c r="D34" i="21" a="1"/>
  <c r="D28" i="21" a="1"/>
  <c r="D42" i="21" a="1"/>
  <c r="D16" i="21" a="1"/>
  <c r="D37" i="21" a="1"/>
  <c r="D31" i="21" a="1"/>
  <c r="D44" i="21" a="1"/>
  <c r="D27" i="21" l="1"/>
  <c r="D28" i="21"/>
  <c r="F28" i="21" s="1"/>
  <c r="I28" i="21" s="1"/>
  <c r="D43" i="21"/>
  <c r="F43" i="21" s="1"/>
  <c r="I43" i="21" s="1"/>
  <c r="D25" i="21"/>
  <c r="F25" i="21" s="1"/>
  <c r="I25" i="21" s="1"/>
  <c r="D36" i="21"/>
  <c r="F36" i="21" s="1"/>
  <c r="I36" i="21" s="1"/>
  <c r="D34" i="21"/>
  <c r="F34" i="21" s="1"/>
  <c r="I34" i="21" s="1"/>
  <c r="D32" i="21"/>
  <c r="F32" i="21" s="1"/>
  <c r="I32" i="21" s="1"/>
  <c r="D38" i="21"/>
  <c r="F38" i="21" s="1"/>
  <c r="I38" i="21" s="1"/>
  <c r="D39" i="21"/>
  <c r="F39" i="21" s="1"/>
  <c r="I39" i="21" s="1"/>
  <c r="D45" i="21"/>
  <c r="F45" i="21" s="1"/>
  <c r="I45" i="21" s="1"/>
  <c r="D26" i="21"/>
  <c r="D49" i="21"/>
  <c r="F49" i="21" s="1"/>
  <c r="I49" i="21" s="1"/>
  <c r="D35" i="21"/>
  <c r="F35" i="21" s="1"/>
  <c r="I35" i="21" s="1"/>
  <c r="D37" i="21"/>
  <c r="F37" i="21" s="1"/>
  <c r="I37" i="21" s="1"/>
  <c r="D33" i="21"/>
  <c r="F33" i="21" s="1"/>
  <c r="I33" i="21" s="1"/>
  <c r="D41" i="21"/>
  <c r="F41" i="21" s="1"/>
  <c r="I41" i="21" s="1"/>
  <c r="D24" i="21"/>
  <c r="D40" i="21"/>
  <c r="F40" i="21" s="1"/>
  <c r="I40" i="21" s="1"/>
  <c r="D44" i="21"/>
  <c r="F44" i="21" s="1"/>
  <c r="I44" i="21" s="1"/>
  <c r="D46" i="21"/>
  <c r="F46" i="21" s="1"/>
  <c r="I46" i="21" s="1"/>
  <c r="D30" i="21"/>
  <c r="F30" i="21" s="1"/>
  <c r="I30" i="21" s="1"/>
  <c r="D42" i="21"/>
  <c r="F42" i="21" s="1"/>
  <c r="I42" i="21" s="1"/>
  <c r="D48" i="21"/>
  <c r="F48" i="21" s="1"/>
  <c r="I48" i="21" s="1"/>
  <c r="D47" i="21"/>
  <c r="F47" i="21" s="1"/>
  <c r="I47" i="21" s="1"/>
  <c r="D31" i="21"/>
  <c r="D16" i="21"/>
  <c r="F16" i="21" s="1"/>
  <c r="I16" i="21" s="1"/>
  <c r="I16" i="16"/>
  <c r="F31" i="21"/>
  <c r="I31" i="21" s="1"/>
  <c r="F24" i="21"/>
  <c r="I24" i="21" s="1"/>
  <c r="F26" i="21"/>
  <c r="I26" i="21" s="1"/>
  <c r="F27" i="21"/>
  <c r="I27" i="21" s="1"/>
  <c r="I31" i="16"/>
  <c r="I24" i="16"/>
  <c r="I26" i="16"/>
  <c r="I33" i="16"/>
  <c r="I43" i="16"/>
  <c r="I41" i="16"/>
  <c r="I40" i="16"/>
  <c r="I46" i="16"/>
  <c r="I32" i="16"/>
  <c r="I37" i="16"/>
  <c r="I27" i="16"/>
  <c r="I49" i="16"/>
  <c r="I44" i="16"/>
  <c r="I39" i="16"/>
  <c r="I42" i="16"/>
  <c r="I28" i="16"/>
  <c r="I36" i="16"/>
  <c r="I30" i="16"/>
  <c r="I48" i="16"/>
  <c r="I25" i="16"/>
  <c r="I34" i="16"/>
  <c r="I35" i="16"/>
  <c r="I38" i="16"/>
  <c r="I45" i="16"/>
  <c r="I47" i="16"/>
  <c r="F23" i="16"/>
  <c r="F17" i="16"/>
  <c r="F22" i="16"/>
  <c r="F18" i="16"/>
  <c r="F19" i="16"/>
  <c r="F20" i="16"/>
  <c r="F21" i="16"/>
  <c r="D22" i="21" a="1"/>
  <c r="D19" i="21" a="1"/>
  <c r="D18" i="21" a="1"/>
  <c r="D23" i="21" a="1"/>
  <c r="D20" i="21" a="1"/>
  <c r="D21" i="21" a="1"/>
  <c r="D17" i="21" a="1"/>
  <c r="D17" i="21" l="1"/>
  <c r="D23" i="21"/>
  <c r="D21" i="21"/>
  <c r="D19" i="21"/>
  <c r="D20" i="21"/>
  <c r="D18" i="21"/>
  <c r="D22" i="21"/>
  <c r="F20" i="21"/>
  <c r="I20" i="21" s="1"/>
  <c r="F18" i="21"/>
  <c r="I18" i="21" s="1"/>
  <c r="F19" i="21"/>
  <c r="I19" i="21" s="1"/>
  <c r="F22" i="21"/>
  <c r="I22" i="21" s="1"/>
  <c r="F21" i="21"/>
  <c r="I21" i="21" s="1"/>
  <c r="F17" i="21"/>
  <c r="I17" i="21" s="1"/>
  <c r="F23" i="21"/>
  <c r="I23" i="21" s="1"/>
  <c r="I20" i="16"/>
  <c r="I18" i="16"/>
  <c r="I19" i="16"/>
  <c r="I22" i="16"/>
  <c r="I21" i="16"/>
  <c r="I17" i="16"/>
  <c r="I23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tc={EFE2A772-12B1-4DC7-A1E4-800DDB898945}</author>
  </authors>
  <commentList>
    <comment ref="F15" authorId="0" shapeId="0" xr:uid="{EFE2A772-12B1-4DC7-A1E4-800DDB8989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tc={9A86BDE0-3308-444F-BBF4-4DE4FCB7CCF0}</author>
  </authors>
  <commentList>
    <comment ref="F15" authorId="0" shapeId="0" xr:uid="{9A86BDE0-3308-444F-BBF4-4DE4FCB7CC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<sst xmlns="http://schemas.openxmlformats.org/spreadsheetml/2006/main" count="68" uniqueCount="20">
  <si>
    <t>Frau Mayer</t>
  </si>
  <si>
    <t>Frau Klein</t>
  </si>
  <si>
    <t>Frau Rietzinger</t>
  </si>
  <si>
    <t>Frau Schuster</t>
  </si>
  <si>
    <t>Anzahl Behandlungen diese Woche:</t>
  </si>
  <si>
    <t>Kollege:</t>
  </si>
  <si>
    <t>Kollege 1</t>
  </si>
  <si>
    <t>Kollege 2</t>
  </si>
  <si>
    <t>Kollege 3</t>
  </si>
  <si>
    <t>Frau Groß</t>
  </si>
  <si>
    <t>Frau Neu</t>
  </si>
  <si>
    <t>Vorherige KW:</t>
  </si>
  <si>
    <t>Patient/-in</t>
  </si>
  <si>
    <t>Aktuelle KW:</t>
  </si>
  <si>
    <t>Frau Zwei</t>
  </si>
  <si>
    <t>2 St. genehmigt</t>
  </si>
  <si>
    <t>Anzahl Behandlungen noch zu
planen/machen</t>
  </si>
  <si>
    <t>Anzahl Behandlungen insgesamt gemacht/geplant bis (inkl.) diese Woche:</t>
  </si>
  <si>
    <t>Anzahl Behandlungen noch zu planen/machen</t>
  </si>
  <si>
    <t>von der Krankenkasse genehmigte Stunden: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</si>
</sst>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6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4" fillId="3" borderId="2" xfId="0" applyFont="1" applyFill="1" applyBorder="1"/>
    <xf numFmtId="0" fontId="5" fillId="4" borderId="0" xfId="0" applyFont="1" applyFill="1" applyAlignment="1">
      <alignment horizontal="center" vertical="top" wrapText="1"/>
    </xf>
    <xf numFmtId="0" fontId="5" fillId="0" borderId="0" xfId="0" applyFont="1"/>
    <xf numFmtId="0" fontId="6" fillId="9" borderId="0" xfId="0" applyFont="1" applyFill="1"/>
    <xf numFmtId="0" fontId="6" fillId="9" borderId="1" xfId="0" applyFont="1" applyFill="1" applyBorder="1"/>
    <xf numFmtId="0" fontId="7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7" fillId="11" borderId="0" xfId="0" applyFont="1" applyFill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top" wrapText="1"/>
    </xf>
    <xf numFmtId="164" fontId="0" fillId="2" borderId="0" xfId="0" applyNumberFormat="1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1">
    <cellStyle name="Standard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EFE2A772-12B1-4DC7-A1E4-800DDB898945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9A86BDE0-3308-444F-BBF4-4DE4FCB7CCF0}">
    <text>Behandlungen bis zur letzten KW und diese KW zusammen: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576-DE82-4FB4-9992-955443B51572}">
  <dimension ref="A1:B9"/>
  <sheetViews>
    <sheetView tabSelected="1" workbookViewId="0"/>
  </sheetViews>
  <sheetFormatPr baseColWidth="10" defaultRowHeight="15" x14ac:dyDescent="0.25"/>
  <cols>
    <col min="1" max="1" width="24.28515625" customWidth="1"/>
    <col min="2" max="2" width="22.140625" style="20" customWidth="1"/>
  </cols>
  <sheetData>
    <row r="1" spans="1:2" ht="65.25" customHeight="1" x14ac:dyDescent="0.25">
      <c r="A1" s="25" t="s">
        <v>12</v>
      </c>
      <c r="B1" s="25" t="s">
        <v>19</v>
      </c>
    </row>
    <row r="2" spans="1:2" x14ac:dyDescent="0.25">
      <c r="A2" t="s">
        <v>0</v>
      </c>
      <c r="B2" s="20">
        <v>15</v>
      </c>
    </row>
    <row r="3" spans="1:2" x14ac:dyDescent="0.25">
      <c r="A3" t="s">
        <v>9</v>
      </c>
      <c r="B3" s="20">
        <v>20</v>
      </c>
    </row>
    <row r="4" spans="1:2" x14ac:dyDescent="0.25">
      <c r="A4" t="s">
        <v>1</v>
      </c>
      <c r="B4" s="20">
        <v>15</v>
      </c>
    </row>
    <row r="5" spans="1:2" x14ac:dyDescent="0.25">
      <c r="A5" t="s">
        <v>2</v>
      </c>
      <c r="B5" s="20">
        <v>5</v>
      </c>
    </row>
    <row r="6" spans="1:2" x14ac:dyDescent="0.25">
      <c r="A6" t="s">
        <v>3</v>
      </c>
    </row>
    <row r="7" spans="1:2" x14ac:dyDescent="0.25">
      <c r="A7" t="s">
        <v>14</v>
      </c>
      <c r="B7" s="20">
        <v>0</v>
      </c>
    </row>
    <row r="8" spans="1:2" x14ac:dyDescent="0.25">
      <c r="A8" t="s">
        <v>15</v>
      </c>
      <c r="B8" s="20">
        <v>2</v>
      </c>
    </row>
    <row r="9" spans="1:2" x14ac:dyDescent="0.25">
      <c r="A9" t="s">
        <v>10</v>
      </c>
      <c r="B9" s="20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0336-157F-455B-9976-2F06187A89F6}">
  <dimension ref="A1:P64"/>
  <sheetViews>
    <sheetView workbookViewId="0"/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6">
        <f>MAX(DATE($D$13,1,1),DATE($D$13,1,1)-WEEKDAY(DATE($D$13,1,1),2)+($C$13)*7 + 1)</f>
        <v>45089</v>
      </c>
      <c r="C1" s="26"/>
      <c r="D1" s="27"/>
      <c r="E1" s="26">
        <f>B1+1</f>
        <v>45090</v>
      </c>
      <c r="F1" s="26"/>
      <c r="G1" s="27"/>
      <c r="H1" s="26">
        <f t="shared" ref="H1" si="0">E1+1</f>
        <v>45091</v>
      </c>
      <c r="I1" s="26"/>
      <c r="J1" s="27"/>
      <c r="K1" s="26">
        <f t="shared" ref="K1" si="1">H1+1</f>
        <v>45092</v>
      </c>
      <c r="L1" s="26"/>
      <c r="M1" s="27"/>
      <c r="N1" s="26">
        <f t="shared" ref="N1" si="2">K1+1</f>
        <v>45093</v>
      </c>
      <c r="O1" s="26"/>
      <c r="P1" s="27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15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 t="s">
        <v>2</v>
      </c>
      <c r="M8" s="9"/>
      <c r="N8" s="8" t="s">
        <v>2</v>
      </c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8" t="s">
        <v>0</v>
      </c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24</v>
      </c>
      <c r="D13" s="23">
        <v>2023</v>
      </c>
    </row>
    <row r="14" spans="1:16" ht="30" customHeight="1" x14ac:dyDescent="0.25">
      <c r="B14" s="1" t="s">
        <v>11</v>
      </c>
      <c r="C14" s="1">
        <f>C13-1</f>
        <v>23</v>
      </c>
      <c r="M14" s="24"/>
    </row>
    <row r="15" spans="1:16" s="12" customFormat="1" ht="90" x14ac:dyDescent="0.25">
      <c r="A15" s="25" t="str" cm="1">
        <f t="array" ref="A15:B64">Grunddaten!A1:B50</f>
        <v>Patient/-in</v>
      </c>
      <c r="B15" s="25" t="str">
        <v>von der Krankenkasse genehmigte Stunden:</v>
      </c>
      <c r="D15" s="13" t="str">
        <f>"Behandlungen bis (inkl.) KW" &amp; VALUE(C14)</f>
        <v>Behandlungen bis (inkl.) KW23</v>
      </c>
      <c r="E15" s="13" t="s">
        <v>4</v>
      </c>
      <c r="F15" s="13" t="s">
        <v>17</v>
      </c>
      <c r="G15" s="15"/>
      <c r="H15" s="13"/>
      <c r="I15" s="13" t="s">
        <v>18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0</v>
      </c>
      <c r="E16">
        <f>COUNTIF($B$3:$X$12,A16)</f>
        <v>2</v>
      </c>
      <c r="F16">
        <f ca="1">IFERROR(SUM(D16,E16), E16)</f>
        <v>2</v>
      </c>
      <c r="G16" s="16"/>
      <c r="I16">
        <f ca="1">B16-F16</f>
        <v>13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0</v>
      </c>
      <c r="E17">
        <f t="shared" ref="E17:E49" si="3">COUNTIF($B$3:$X$12,A17)</f>
        <v>1</v>
      </c>
      <c r="F17">
        <f t="shared" ref="F17:F49" ca="1" si="4">IFERROR(SUM(D17,E17), E17)</f>
        <v>1</v>
      </c>
      <c r="G17" s="16"/>
      <c r="I17">
        <f t="shared" ref="I17:I49" ca="1" si="5">B17-F17</f>
        <v>19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3"/>
        <v>0</v>
      </c>
      <c r="F18">
        <f t="shared" ca="1" si="4"/>
        <v>0</v>
      </c>
      <c r="G18" s="16"/>
      <c r="I18">
        <f t="shared" ca="1" si="5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0</v>
      </c>
      <c r="E19">
        <f t="shared" si="3"/>
        <v>3</v>
      </c>
      <c r="F19">
        <f t="shared" ca="1" si="4"/>
        <v>3</v>
      </c>
      <c r="G19" s="16"/>
      <c r="I19">
        <f t="shared" ca="1" si="5"/>
        <v>2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3"/>
        <v>0</v>
      </c>
      <c r="F20">
        <f t="shared" ca="1" si="4"/>
        <v>0</v>
      </c>
      <c r="G20" s="16"/>
      <c r="I20">
        <f t="shared" ca="1" si="5"/>
        <v>0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3"/>
        <v>0</v>
      </c>
      <c r="F21">
        <f t="shared" ca="1" si="4"/>
        <v>0</v>
      </c>
      <c r="G21" s="16"/>
      <c r="I21">
        <f t="shared" ca="1" si="5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0</v>
      </c>
      <c r="E22">
        <f t="shared" si="3"/>
        <v>1</v>
      </c>
      <c r="F22">
        <f t="shared" ca="1" si="4"/>
        <v>1</v>
      </c>
      <c r="G22" s="16"/>
      <c r="I22">
        <f t="shared" ca="1" si="5"/>
        <v>1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0</v>
      </c>
      <c r="E23">
        <f t="shared" si="3"/>
        <v>2</v>
      </c>
      <c r="F23">
        <f t="shared" ca="1" si="4"/>
        <v>2</v>
      </c>
      <c r="G23" s="16"/>
      <c r="I23">
        <f t="shared" ca="1" si="5"/>
        <v>18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3"/>
        <v>0</v>
      </c>
      <c r="F24">
        <f t="shared" ca="1" si="4"/>
        <v>0</v>
      </c>
      <c r="G24" s="16"/>
      <c r="I24">
        <f t="shared" ca="1" si="5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3"/>
        <v>0</v>
      </c>
      <c r="F25">
        <f t="shared" ca="1" si="4"/>
        <v>0</v>
      </c>
      <c r="G25" s="16"/>
      <c r="I25">
        <f t="shared" ca="1" si="5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3"/>
        <v>0</v>
      </c>
      <c r="F26">
        <f t="shared" ca="1" si="4"/>
        <v>0</v>
      </c>
      <c r="G26" s="16"/>
      <c r="I26">
        <f t="shared" ca="1" si="5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3"/>
        <v>0</v>
      </c>
      <c r="F27">
        <f t="shared" ca="1" si="4"/>
        <v>0</v>
      </c>
      <c r="G27" s="16"/>
      <c r="I27">
        <f t="shared" ca="1" si="5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3"/>
        <v>0</v>
      </c>
      <c r="F28">
        <f t="shared" ca="1" si="4"/>
        <v>0</v>
      </c>
      <c r="G28" s="16"/>
      <c r="I28">
        <f t="shared" ca="1" si="5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3"/>
        <v>0</v>
      </c>
      <c r="F29">
        <f t="shared" ca="1" si="4"/>
        <v>0</v>
      </c>
      <c r="G29" s="16"/>
      <c r="I29">
        <f t="shared" ca="1" si="5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3"/>
        <v>0</v>
      </c>
      <c r="F30">
        <f t="shared" ca="1" si="4"/>
        <v>0</v>
      </c>
      <c r="G30" s="16"/>
      <c r="I30">
        <f t="shared" ca="1" si="5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3"/>
        <v>0</v>
      </c>
      <c r="F31">
        <f t="shared" ca="1" si="4"/>
        <v>0</v>
      </c>
      <c r="G31" s="16"/>
      <c r="I31">
        <f t="shared" ca="1" si="5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3"/>
        <v>0</v>
      </c>
      <c r="F32">
        <f t="shared" ca="1" si="4"/>
        <v>0</v>
      </c>
      <c r="G32" s="16"/>
      <c r="I32">
        <f t="shared" ca="1" si="5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3"/>
        <v>0</v>
      </c>
      <c r="F33">
        <f t="shared" ca="1" si="4"/>
        <v>0</v>
      </c>
      <c r="G33" s="16"/>
      <c r="I33">
        <f t="shared" ca="1" si="5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3"/>
        <v>0</v>
      </c>
      <c r="F34">
        <f t="shared" ca="1" si="4"/>
        <v>0</v>
      </c>
      <c r="G34" s="16"/>
      <c r="I34">
        <f t="shared" ca="1" si="5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3"/>
        <v>0</v>
      </c>
      <c r="F35">
        <f t="shared" ca="1" si="4"/>
        <v>0</v>
      </c>
      <c r="G35" s="16"/>
      <c r="I35">
        <f t="shared" ca="1" si="5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3"/>
        <v>0</v>
      </c>
      <c r="F36">
        <f t="shared" ca="1" si="4"/>
        <v>0</v>
      </c>
      <c r="G36" s="16"/>
      <c r="I36">
        <f t="shared" ca="1" si="5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3"/>
        <v>0</v>
      </c>
      <c r="F37">
        <f t="shared" ca="1" si="4"/>
        <v>0</v>
      </c>
      <c r="G37" s="16"/>
      <c r="I37">
        <f t="shared" ca="1" si="5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3"/>
        <v>0</v>
      </c>
      <c r="F38">
        <f t="shared" ca="1" si="4"/>
        <v>0</v>
      </c>
      <c r="G38" s="16"/>
      <c r="I38">
        <f t="shared" ca="1" si="5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3"/>
        <v>0</v>
      </c>
      <c r="F39">
        <f t="shared" ca="1" si="4"/>
        <v>0</v>
      </c>
      <c r="G39" s="16"/>
      <c r="I39">
        <f t="shared" ca="1" si="5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3"/>
        <v>0</v>
      </c>
      <c r="F40">
        <f t="shared" ca="1" si="4"/>
        <v>0</v>
      </c>
      <c r="G40" s="16"/>
      <c r="I40">
        <f t="shared" ca="1" si="5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3"/>
        <v>0</v>
      </c>
      <c r="F41">
        <f t="shared" ca="1" si="4"/>
        <v>0</v>
      </c>
      <c r="G41" s="16"/>
      <c r="I41">
        <f t="shared" ca="1" si="5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3"/>
        <v>0</v>
      </c>
      <c r="F42">
        <f t="shared" ca="1" si="4"/>
        <v>0</v>
      </c>
      <c r="G42" s="16"/>
      <c r="I42">
        <f t="shared" ca="1" si="5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3"/>
        <v>0</v>
      </c>
      <c r="F43">
        <f t="shared" ca="1" si="4"/>
        <v>0</v>
      </c>
      <c r="G43" s="16"/>
      <c r="I43">
        <f t="shared" ca="1" si="5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3"/>
        <v>0</v>
      </c>
      <c r="F44">
        <f t="shared" ca="1" si="4"/>
        <v>0</v>
      </c>
      <c r="G44" s="16"/>
      <c r="I44">
        <f t="shared" ca="1" si="5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3"/>
        <v>0</v>
      </c>
      <c r="F45">
        <f t="shared" ca="1" si="4"/>
        <v>0</v>
      </c>
      <c r="G45" s="16"/>
      <c r="I45">
        <f t="shared" ca="1" si="5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3"/>
        <v>0</v>
      </c>
      <c r="F46">
        <f t="shared" ca="1" si="4"/>
        <v>0</v>
      </c>
      <c r="G46" s="16"/>
      <c r="I46">
        <f t="shared" ca="1" si="5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3"/>
        <v>0</v>
      </c>
      <c r="F47">
        <f t="shared" ca="1" si="4"/>
        <v>0</v>
      </c>
      <c r="G47" s="16"/>
      <c r="I47">
        <f t="shared" ca="1" si="5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3"/>
        <v>0</v>
      </c>
      <c r="F48">
        <f t="shared" ca="1" si="4"/>
        <v>0</v>
      </c>
      <c r="G48" s="16"/>
      <c r="I48">
        <f t="shared" ca="1" si="5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3"/>
        <v>0</v>
      </c>
      <c r="F49">
        <f t="shared" ca="1" si="4"/>
        <v>0</v>
      </c>
      <c r="G49" s="16"/>
      <c r="I49">
        <f t="shared" ca="1" si="5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D5D3-9A3A-4CC1-AFB5-BCD9DDD9868E}">
  <dimension ref="A1:P64"/>
  <sheetViews>
    <sheetView workbookViewId="0">
      <selection activeCell="F19" sqref="F19"/>
    </sheetView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6">
        <f>MAX(DATE($D$13,1,1),DATE($D$13,1,1)-WEEKDAY(DATE($D$13,1,1),2)+($C$13)*7 + 1)</f>
        <v>45096</v>
      </c>
      <c r="C1" s="26"/>
      <c r="D1" s="27"/>
      <c r="E1" s="26">
        <f>B1+1</f>
        <v>45097</v>
      </c>
      <c r="F1" s="26"/>
      <c r="G1" s="27"/>
      <c r="H1" s="26">
        <f t="shared" ref="H1" si="0">E1+1</f>
        <v>45098</v>
      </c>
      <c r="I1" s="26"/>
      <c r="J1" s="27"/>
      <c r="K1" s="26">
        <f t="shared" ref="K1" si="1">H1+1</f>
        <v>45099</v>
      </c>
      <c r="L1" s="26"/>
      <c r="M1" s="27"/>
      <c r="N1" s="26">
        <f t="shared" ref="N1" si="2">K1+1</f>
        <v>45100</v>
      </c>
      <c r="O1" s="26"/>
      <c r="P1" s="27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15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/>
      <c r="M8" s="9"/>
      <c r="N8" s="8"/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14"/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 t="s">
        <v>3</v>
      </c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25</v>
      </c>
      <c r="D13" s="23">
        <v>2023</v>
      </c>
    </row>
    <row r="14" spans="1:16" ht="30" customHeight="1" x14ac:dyDescent="0.25">
      <c r="B14" s="1" t="s">
        <v>11</v>
      </c>
      <c r="C14" s="1">
        <f>C13-1</f>
        <v>24</v>
      </c>
      <c r="M14" s="24"/>
    </row>
    <row r="15" spans="1:16" s="12" customFormat="1" ht="90" x14ac:dyDescent="0.25">
      <c r="A15" s="25" t="str" cm="1">
        <f t="array" ref="A15:B64">Grunddaten!A1:B50</f>
        <v>Patient/-in</v>
      </c>
      <c r="B15" s="25" t="str">
        <v>von der Krankenkasse genehmigte Stunden:</v>
      </c>
      <c r="D15" s="13" t="str">
        <f>"Behandlungen bis (inkl.) KW" &amp; VALUE(C14)</f>
        <v>Behandlungen bis (inkl.) KW24</v>
      </c>
      <c r="E15" s="13" t="s">
        <v>4</v>
      </c>
      <c r="F15" s="13" t="s">
        <v>17</v>
      </c>
      <c r="G15" s="15"/>
      <c r="H15" s="13"/>
      <c r="I15" s="13" t="s">
        <v>16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2</v>
      </c>
      <c r="E16">
        <f>COUNTIF($B$3:$X$12,A16)</f>
        <v>1</v>
      </c>
      <c r="F16">
        <f ca="1">IFERROR(SUM(D16,E16), E16)</f>
        <v>3</v>
      </c>
      <c r="G16" s="16"/>
      <c r="I16">
        <f ca="1">B16-F16</f>
        <v>12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1</v>
      </c>
      <c r="E17">
        <f t="shared" ref="E17:E49" si="3">COUNTIF($B$3:$X$12,A17)</f>
        <v>1</v>
      </c>
      <c r="F17">
        <f t="shared" ref="F17:F49" ca="1" si="4">IFERROR(SUM(D17,E17), E17)</f>
        <v>2</v>
      </c>
      <c r="G17" s="16"/>
      <c r="I17">
        <f t="shared" ref="I17:I49" ca="1" si="5">B17-F17</f>
        <v>18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3"/>
        <v>0</v>
      </c>
      <c r="F18">
        <f t="shared" ca="1" si="4"/>
        <v>0</v>
      </c>
      <c r="G18" s="16"/>
      <c r="I18">
        <f t="shared" ca="1" si="5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3</v>
      </c>
      <c r="E19">
        <f t="shared" si="3"/>
        <v>1</v>
      </c>
      <c r="F19">
        <f t="shared" ca="1" si="4"/>
        <v>4</v>
      </c>
      <c r="G19" s="16"/>
      <c r="I19">
        <f t="shared" ca="1" si="5"/>
        <v>1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3"/>
        <v>1</v>
      </c>
      <c r="F20">
        <f t="shared" ca="1" si="4"/>
        <v>1</v>
      </c>
      <c r="G20" s="16"/>
      <c r="I20">
        <f t="shared" ca="1" si="5"/>
        <v>-1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3"/>
        <v>0</v>
      </c>
      <c r="F21">
        <f t="shared" ca="1" si="4"/>
        <v>0</v>
      </c>
      <c r="G21" s="16"/>
      <c r="I21">
        <f t="shared" ca="1" si="5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1</v>
      </c>
      <c r="E22">
        <f t="shared" si="3"/>
        <v>1</v>
      </c>
      <c r="F22">
        <f t="shared" ca="1" si="4"/>
        <v>2</v>
      </c>
      <c r="G22" s="16"/>
      <c r="I22">
        <f t="shared" ca="1" si="5"/>
        <v>0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2</v>
      </c>
      <c r="E23">
        <f t="shared" si="3"/>
        <v>2</v>
      </c>
      <c r="F23">
        <f t="shared" ca="1" si="4"/>
        <v>4</v>
      </c>
      <c r="G23" s="16"/>
      <c r="I23">
        <f t="shared" ca="1" si="5"/>
        <v>16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3"/>
        <v>0</v>
      </c>
      <c r="F24">
        <f t="shared" ca="1" si="4"/>
        <v>0</v>
      </c>
      <c r="G24" s="16"/>
      <c r="I24">
        <f t="shared" ca="1" si="5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3"/>
        <v>0</v>
      </c>
      <c r="F25">
        <f t="shared" ca="1" si="4"/>
        <v>0</v>
      </c>
      <c r="G25" s="16"/>
      <c r="I25">
        <f t="shared" ca="1" si="5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3"/>
        <v>0</v>
      </c>
      <c r="F26">
        <f t="shared" ca="1" si="4"/>
        <v>0</v>
      </c>
      <c r="G26" s="16"/>
      <c r="I26">
        <f t="shared" ca="1" si="5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3"/>
        <v>0</v>
      </c>
      <c r="F27">
        <f t="shared" ca="1" si="4"/>
        <v>0</v>
      </c>
      <c r="G27" s="16"/>
      <c r="I27">
        <f t="shared" ca="1" si="5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3"/>
        <v>0</v>
      </c>
      <c r="F28">
        <f t="shared" ca="1" si="4"/>
        <v>0</v>
      </c>
      <c r="G28" s="16"/>
      <c r="I28">
        <f t="shared" ca="1" si="5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3"/>
        <v>0</v>
      </c>
      <c r="F29">
        <f t="shared" ca="1" si="4"/>
        <v>0</v>
      </c>
      <c r="G29" s="16"/>
      <c r="I29">
        <f t="shared" ca="1" si="5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3"/>
        <v>0</v>
      </c>
      <c r="F30">
        <f t="shared" ca="1" si="4"/>
        <v>0</v>
      </c>
      <c r="G30" s="16"/>
      <c r="I30">
        <f t="shared" ca="1" si="5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3"/>
        <v>0</v>
      </c>
      <c r="F31">
        <f t="shared" ca="1" si="4"/>
        <v>0</v>
      </c>
      <c r="G31" s="16"/>
      <c r="I31">
        <f t="shared" ca="1" si="5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3"/>
        <v>0</v>
      </c>
      <c r="F32">
        <f t="shared" ca="1" si="4"/>
        <v>0</v>
      </c>
      <c r="G32" s="16"/>
      <c r="I32">
        <f t="shared" ca="1" si="5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3"/>
        <v>0</v>
      </c>
      <c r="F33">
        <f t="shared" ca="1" si="4"/>
        <v>0</v>
      </c>
      <c r="G33" s="16"/>
      <c r="I33">
        <f t="shared" ca="1" si="5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3"/>
        <v>0</v>
      </c>
      <c r="F34">
        <f t="shared" ca="1" si="4"/>
        <v>0</v>
      </c>
      <c r="G34" s="16"/>
      <c r="I34">
        <f t="shared" ca="1" si="5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3"/>
        <v>0</v>
      </c>
      <c r="F35">
        <f t="shared" ca="1" si="4"/>
        <v>0</v>
      </c>
      <c r="G35" s="16"/>
      <c r="I35">
        <f t="shared" ca="1" si="5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3"/>
        <v>0</v>
      </c>
      <c r="F36">
        <f t="shared" ca="1" si="4"/>
        <v>0</v>
      </c>
      <c r="G36" s="16"/>
      <c r="I36">
        <f t="shared" ca="1" si="5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3"/>
        <v>0</v>
      </c>
      <c r="F37">
        <f t="shared" ca="1" si="4"/>
        <v>0</v>
      </c>
      <c r="G37" s="16"/>
      <c r="I37">
        <f t="shared" ca="1" si="5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3"/>
        <v>0</v>
      </c>
      <c r="F38">
        <f t="shared" ca="1" si="4"/>
        <v>0</v>
      </c>
      <c r="G38" s="16"/>
      <c r="I38">
        <f t="shared" ca="1" si="5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3"/>
        <v>0</v>
      </c>
      <c r="F39">
        <f t="shared" ca="1" si="4"/>
        <v>0</v>
      </c>
      <c r="G39" s="16"/>
      <c r="I39">
        <f t="shared" ca="1" si="5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3"/>
        <v>0</v>
      </c>
      <c r="F40">
        <f t="shared" ca="1" si="4"/>
        <v>0</v>
      </c>
      <c r="G40" s="16"/>
      <c r="I40">
        <f t="shared" ca="1" si="5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3"/>
        <v>0</v>
      </c>
      <c r="F41">
        <f t="shared" ca="1" si="4"/>
        <v>0</v>
      </c>
      <c r="G41" s="16"/>
      <c r="I41">
        <f t="shared" ca="1" si="5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3"/>
        <v>0</v>
      </c>
      <c r="F42">
        <f t="shared" ca="1" si="4"/>
        <v>0</v>
      </c>
      <c r="G42" s="16"/>
      <c r="I42">
        <f t="shared" ca="1" si="5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3"/>
        <v>0</v>
      </c>
      <c r="F43">
        <f t="shared" ca="1" si="4"/>
        <v>0</v>
      </c>
      <c r="G43" s="16"/>
      <c r="I43">
        <f t="shared" ca="1" si="5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3"/>
        <v>0</v>
      </c>
      <c r="F44">
        <f t="shared" ca="1" si="4"/>
        <v>0</v>
      </c>
      <c r="G44" s="16"/>
      <c r="I44">
        <f t="shared" ca="1" si="5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3"/>
        <v>0</v>
      </c>
      <c r="F45">
        <f t="shared" ca="1" si="4"/>
        <v>0</v>
      </c>
      <c r="G45" s="16"/>
      <c r="I45">
        <f t="shared" ca="1" si="5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3"/>
        <v>0</v>
      </c>
      <c r="F46">
        <f t="shared" ca="1" si="4"/>
        <v>0</v>
      </c>
      <c r="G46" s="16"/>
      <c r="I46">
        <f t="shared" ca="1" si="5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3"/>
        <v>0</v>
      </c>
      <c r="F47">
        <f t="shared" ca="1" si="4"/>
        <v>0</v>
      </c>
      <c r="G47" s="16"/>
      <c r="I47">
        <f t="shared" ca="1" si="5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3"/>
        <v>0</v>
      </c>
      <c r="F48">
        <f t="shared" ca="1" si="4"/>
        <v>0</v>
      </c>
      <c r="G48" s="16"/>
      <c r="I48">
        <f t="shared" ca="1" si="5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3"/>
        <v>0</v>
      </c>
      <c r="F49">
        <f t="shared" ca="1" si="4"/>
        <v>0</v>
      </c>
      <c r="G49" s="16"/>
      <c r="I49">
        <f t="shared" ca="1" si="5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Grunddaten</vt:lpstr>
      <vt:lpstr>KW24</vt:lpstr>
      <vt:lpstr>KW25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2023-06-20T12:22:42Z</dcterms:modified>
</cp:coreProperties>
</file>