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FF21C25B-0629-45D0-B1E6-6A3BC4C1882F}" xr6:coauthVersionLast="47" xr6:coauthVersionMax="47" xr10:uidLastSave="{00000000-0000-0000-0000-000000000000}"/>
  <bookViews>
    <workbookView xWindow="1185" yWindow="450" windowWidth="23265" windowHeight="15750" activeTab="2" xr2:uid="{10B3320A-F546-4797-AB46-39B2D444BB49}"/>
  </bookViews>
  <sheets>
    <sheet name="KW30" sheetId="4" r:id="rId1"/>
    <sheet name="KW31" sheetId="5" r:id="rId2"/>
    <sheet name="KW3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8" l="1" a="1"/>
  <c r="E17" i="8" s="1"/>
  <c r="D15" i="4"/>
  <c r="D15" i="5"/>
  <c r="B16" i="5" a="1"/>
  <c r="B16" i="5" s="1"/>
  <c r="E16" i="5" s="1"/>
  <c r="B16" i="4" a="1"/>
  <c r="B16" i="4" s="1"/>
  <c r="C18" i="8"/>
  <c r="C17" i="8"/>
  <c r="E18" i="8" l="1"/>
  <c r="C15" i="8"/>
  <c r="D15" i="8"/>
  <c r="B16" i="8"/>
  <c r="C15" i="5"/>
  <c r="E19" i="5" s="1"/>
  <c r="E16" i="4"/>
  <c r="F16" i="4" s="1"/>
  <c r="E21" i="4" s="1"/>
  <c r="F21" i="4" s="1"/>
  <c r="E17" i="5"/>
  <c r="E18" i="5"/>
  <c r="E20" i="4"/>
  <c r="F20" i="4" s="1"/>
  <c r="E19" i="4"/>
  <c r="F19" i="4" s="1"/>
  <c r="E18" i="4"/>
  <c r="F18" i="4" s="1"/>
  <c r="E17" i="4"/>
  <c r="F17" i="4" s="1"/>
  <c r="D18" i="8" a="1"/>
  <c r="C17" i="5"/>
  <c r="C19" i="5"/>
  <c r="C22" i="5"/>
  <c r="C21" i="5"/>
  <c r="C20" i="5"/>
  <c r="C16" i="5"/>
  <c r="C18" i="5"/>
  <c r="D18" i="8" l="1"/>
  <c r="F18" i="8" s="1"/>
  <c r="E16" i="8"/>
  <c r="E20" i="5"/>
  <c r="C16" i="8"/>
  <c r="D22" i="5" a="1"/>
  <c r="D22" i="5" l="1"/>
  <c r="D16" i="5" a="1"/>
  <c r="D16" i="5" l="1"/>
  <c r="D17" i="5" a="1"/>
  <c r="D17" i="5" l="1"/>
  <c r="F17" i="5" s="1"/>
  <c r="E22" i="5"/>
  <c r="F22" i="5" s="1"/>
  <c r="F16" i="5"/>
  <c r="D17" i="8" a="1"/>
  <c r="D18" i="5" a="1"/>
  <c r="D17" i="8" l="1"/>
  <c r="F17" i="8" s="1"/>
  <c r="E21" i="5"/>
  <c r="D18" i="5"/>
  <c r="F18" i="5" s="1"/>
  <c r="D20" i="5" a="1"/>
  <c r="D20" i="5" l="1"/>
  <c r="F20" i="5" s="1"/>
  <c r="D19" i="5" a="1"/>
  <c r="D19" i="5" l="1"/>
  <c r="F19" i="5" s="1"/>
  <c r="D21" i="5" a="1"/>
  <c r="D21" i="5" l="1"/>
  <c r="F21" i="5"/>
  <c r="D16" i="8" a="1"/>
  <c r="D16" i="8" l="1"/>
  <c r="F1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tc={07EBA4F2-7F83-46D9-98A5-25A67938EE6D}</author>
  </authors>
  <commentList>
    <comment ref="F15" authorId="0" shapeId="0" xr:uid="{07EBA4F2-7F83-46D9-98A5-25A67938EE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tc={21BD8B81-F474-404A-AF26-50554D9D31BF}</author>
  </authors>
  <commentList>
    <comment ref="F15" authorId="0" shapeId="0" xr:uid="{21BD8B81-F474-404A-AF26-50554D9D31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<sst xmlns="http://schemas.openxmlformats.org/spreadsheetml/2006/main" count="120" uniqueCount="21">
  <si>
    <t>Montag</t>
  </si>
  <si>
    <t>Dienstag</t>
  </si>
  <si>
    <t>Mittwoch</t>
  </si>
  <si>
    <t>Donnerstag</t>
  </si>
  <si>
    <t>Freitag</t>
  </si>
  <si>
    <t>Frau Mayer</t>
  </si>
  <si>
    <t>Frau Klein</t>
  </si>
  <si>
    <t>Frau Rietzinger</t>
  </si>
  <si>
    <t>Frau Schuster</t>
  </si>
  <si>
    <t>Anzahl Behandlungen diese Woche:</t>
  </si>
  <si>
    <t>Behandelte Personen:</t>
  </si>
  <si>
    <t>Anzahl Behandlungen insgesamt:</t>
  </si>
  <si>
    <t>Kollege:</t>
  </si>
  <si>
    <t>Kollege 1</t>
  </si>
  <si>
    <t>Kollege 2</t>
  </si>
  <si>
    <t>Kollege 3</t>
  </si>
  <si>
    <t>Frau Groß</t>
  </si>
  <si>
    <t>Frau Neu</t>
  </si>
  <si>
    <t>Frau 2 in KW30</t>
  </si>
  <si>
    <t>Vorherige KW:</t>
  </si>
  <si>
    <t>Fr. Noch Neuer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</si>
</sst>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5" fillId="3" borderId="2" xfId="0" applyFont="1" applyFill="1" applyBorder="1"/>
    <xf numFmtId="0" fontId="5" fillId="0" borderId="0" xfId="0" applyFont="1"/>
    <xf numFmtId="0" fontId="6" fillId="4" borderId="0" xfId="0" applyFont="1" applyFill="1" applyAlignment="1">
      <alignment horizontal="center" vertical="top" wrapText="1"/>
    </xf>
    <xf numFmtId="0" fontId="6" fillId="0" borderId="0" xfId="0" applyFont="1"/>
    <xf numFmtId="0" fontId="7" fillId="10" borderId="0" xfId="0" applyFont="1" applyFill="1"/>
    <xf numFmtId="0" fontId="7" fillId="10" borderId="1" xfId="0" applyFont="1" applyFill="1" applyBorder="1"/>
    <xf numFmtId="0" fontId="8" fillId="11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07EBA4F2-7F83-46D9-98A5-25A67938EE6D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21BD8B81-F474-404A-AF26-50554D9D31BF}">
    <text>Behandlungen bis zur letzten KW und diese KW zusammen: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560-F7B8-40E6-9917-CFDF93786F11}">
  <sheetPr codeName="Tabelle1"/>
  <dimension ref="A1:P21"/>
  <sheetViews>
    <sheetView workbookViewId="0">
      <selection activeCell="I15" sqref="I15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11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11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12"/>
      <c r="I3" s="9"/>
      <c r="J3" s="10"/>
      <c r="K3" s="12"/>
      <c r="L3" s="9"/>
      <c r="M3" s="10"/>
      <c r="N3" s="12"/>
      <c r="O3" s="9"/>
      <c r="P3" s="10"/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12"/>
      <c r="I4" s="9"/>
      <c r="J4" s="10"/>
      <c r="K4" s="12"/>
      <c r="L4" s="9"/>
      <c r="M4" s="10"/>
      <c r="N4" s="12"/>
      <c r="O4" s="9"/>
      <c r="P4" s="10"/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12" t="s">
        <v>7</v>
      </c>
      <c r="I5" s="9"/>
      <c r="J5" s="10"/>
      <c r="K5" s="12"/>
      <c r="L5" s="9"/>
      <c r="M5" s="10"/>
      <c r="N5" s="12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12"/>
      <c r="I6" s="9"/>
      <c r="J6" s="10"/>
      <c r="K6" s="12"/>
      <c r="L6" s="9"/>
      <c r="M6" s="10"/>
      <c r="N6" s="12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12"/>
      <c r="I7" s="9"/>
      <c r="J7" s="10"/>
      <c r="K7" s="12"/>
      <c r="L7" s="9"/>
      <c r="M7" s="10"/>
      <c r="N7" s="12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12"/>
      <c r="I8" s="9"/>
      <c r="J8" s="10"/>
      <c r="K8" s="12"/>
      <c r="L8" s="9"/>
      <c r="M8" s="10"/>
      <c r="N8" s="12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18</v>
      </c>
      <c r="I9" s="9"/>
      <c r="J9" s="10"/>
      <c r="K9" s="12"/>
      <c r="L9" s="9"/>
      <c r="M9" s="10"/>
      <c r="N9" s="12"/>
      <c r="O9" s="9"/>
      <c r="P9" s="10"/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/>
      <c r="H10" s="15" t="s">
        <v>18</v>
      </c>
      <c r="I10" s="9"/>
      <c r="J10" s="10"/>
      <c r="K10" s="12" t="s">
        <v>6</v>
      </c>
      <c r="L10" s="9"/>
      <c r="M10" s="10"/>
      <c r="N10" s="12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12"/>
      <c r="I11" s="9"/>
      <c r="J11" s="10"/>
      <c r="K11" s="12"/>
      <c r="L11" s="9"/>
      <c r="M11" s="10"/>
      <c r="N11" s="12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2"/>
      <c r="I12" s="9"/>
      <c r="J12" s="10"/>
      <c r="K12" s="12"/>
      <c r="L12" s="9"/>
      <c r="M12" s="10"/>
      <c r="N12" s="12"/>
      <c r="O12" s="9"/>
      <c r="P12" s="10"/>
    </row>
    <row r="15" spans="1:16" ht="45" x14ac:dyDescent="0.25">
      <c r="B15" s="14" t="s">
        <v>10</v>
      </c>
      <c r="D15" s="14" t="str">
        <f>"Behandlungen in bis (inkl.) KW" &amp; VALUE(I15)</f>
        <v>Behandlungen in bis (inkl.) KW29</v>
      </c>
      <c r="E15" s="4" t="s">
        <v>9</v>
      </c>
      <c r="F15" s="4" t="s">
        <v>11</v>
      </c>
      <c r="H15" s="13" t="s">
        <v>19</v>
      </c>
      <c r="I15" s="21">
        <v>29</v>
      </c>
    </row>
    <row r="16" spans="1:16" x14ac:dyDescent="0.25">
      <c r="B16" t="str" cm="1">
        <f t="array" ref="B16:B21">_xlfn.SORTBY(_xlfn.UNIQUE(_xlfn._xlws.FILTER(_xlfn.TOCOL(B3:P12), _xlfn.TOCOL(B3:P12)&lt;&gt;"")), COUNTIF(B3:P12, _xlfn.UNIQUE(_xlfn._xlws.FILTER(_xlfn.TOCOL(B3:P12), _xlfn.TOCOL(B3:P12)&lt;&gt;""))), -1)</f>
        <v>Frau Mayer</v>
      </c>
      <c r="D16">
        <v>0</v>
      </c>
      <c r="E16">
        <f>COUNTIF(B3:P12,B16)</f>
        <v>4</v>
      </c>
      <c r="F16">
        <f>E16</f>
        <v>4</v>
      </c>
    </row>
    <row r="17" spans="2:6" x14ac:dyDescent="0.25">
      <c r="B17" t="str">
        <v>Frau Rietzinger</v>
      </c>
      <c r="D17">
        <v>0</v>
      </c>
      <c r="E17">
        <f>COUNTIF(B4:P13,B17)</f>
        <v>2</v>
      </c>
      <c r="F17">
        <f t="shared" ref="F17:F21" si="0">E17</f>
        <v>2</v>
      </c>
    </row>
    <row r="18" spans="2:6" x14ac:dyDescent="0.25">
      <c r="B18" t="str">
        <v>Frau Schuster</v>
      </c>
      <c r="D18">
        <v>0</v>
      </c>
      <c r="E18">
        <f>COUNTIF(B5:P14,B18)</f>
        <v>2</v>
      </c>
      <c r="F18">
        <f t="shared" si="0"/>
        <v>2</v>
      </c>
    </row>
    <row r="19" spans="2:6" x14ac:dyDescent="0.25">
      <c r="B19" t="str">
        <v>Frau Klein</v>
      </c>
      <c r="D19">
        <v>0</v>
      </c>
      <c r="E19">
        <f>COUNTIF(B6:P15,B19)</f>
        <v>2</v>
      </c>
      <c r="F19">
        <f t="shared" si="0"/>
        <v>2</v>
      </c>
    </row>
    <row r="20" spans="2:6" x14ac:dyDescent="0.25">
      <c r="B20" s="16" t="str">
        <v>Frau 2 in KW30</v>
      </c>
      <c r="D20">
        <v>0</v>
      </c>
      <c r="E20">
        <f>COUNTIF(B7:P15,B20)</f>
        <v>2</v>
      </c>
      <c r="F20">
        <f t="shared" si="0"/>
        <v>2</v>
      </c>
    </row>
    <row r="21" spans="2:6" x14ac:dyDescent="0.25">
      <c r="B21" t="str">
        <v>Frau Groß</v>
      </c>
      <c r="D21">
        <v>0</v>
      </c>
      <c r="E21">
        <f>COUNTIF(B8:P16,B21)</f>
        <v>1</v>
      </c>
      <c r="F21">
        <f t="shared" si="0"/>
        <v>1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F901-2293-4E91-8B0C-D11B44C7F072}">
  <sheetPr codeName="Tabelle2"/>
  <dimension ref="A1:P22"/>
  <sheetViews>
    <sheetView workbookViewId="0">
      <selection activeCell="I15" sqref="I15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 t="s">
        <v>5</v>
      </c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 t="s">
        <v>5</v>
      </c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9" t="s">
        <v>7</v>
      </c>
      <c r="I5" s="9"/>
      <c r="J5" s="9" t="s">
        <v>16</v>
      </c>
      <c r="K5" s="12"/>
      <c r="L5" s="9"/>
      <c r="M5" s="10"/>
      <c r="N5" s="9"/>
      <c r="O5" s="9"/>
      <c r="P5" s="10" t="s">
        <v>5</v>
      </c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 t="s">
        <v>16</v>
      </c>
      <c r="K6" s="12"/>
      <c r="L6" s="9"/>
      <c r="M6" s="10"/>
      <c r="N6" s="9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18</v>
      </c>
      <c r="I9" s="9"/>
      <c r="J9" s="10"/>
      <c r="K9" s="12"/>
      <c r="L9" s="9"/>
      <c r="M9" s="10"/>
      <c r="N9" s="9"/>
      <c r="O9" s="9"/>
      <c r="P9" s="10" t="s">
        <v>16</v>
      </c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 t="s">
        <v>5</v>
      </c>
      <c r="H10" s="9"/>
      <c r="I10" s="9"/>
      <c r="J10" s="10"/>
      <c r="K10" s="12" t="s">
        <v>6</v>
      </c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 t="s">
        <v>5</v>
      </c>
      <c r="H11" s="9"/>
      <c r="I11" s="9"/>
      <c r="J11" s="10"/>
      <c r="K11" s="12"/>
      <c r="L11" s="9" t="s">
        <v>6</v>
      </c>
      <c r="M11" s="10"/>
      <c r="N11" s="9" t="s">
        <v>6</v>
      </c>
      <c r="O11" s="9"/>
      <c r="P11" s="10" t="s">
        <v>16</v>
      </c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9" t="s">
        <v>17</v>
      </c>
      <c r="I12" s="9"/>
      <c r="J12" s="10"/>
      <c r="K12" s="12"/>
      <c r="L12" s="9"/>
      <c r="M12" s="20" t="s">
        <v>17</v>
      </c>
      <c r="N12" s="9" t="s">
        <v>6</v>
      </c>
      <c r="O12" s="9"/>
      <c r="P12" s="10"/>
    </row>
    <row r="15" spans="1:16" s="13" customFormat="1" ht="45" x14ac:dyDescent="0.25">
      <c r="B15" s="14" t="s">
        <v>10</v>
      </c>
      <c r="C15" s="17" t="str">
        <f>"An dieser Stelle ist die Person in KW" &amp; VALUE(I15)</f>
        <v>An dieser Stelle ist die Person in KW30</v>
      </c>
      <c r="D15" s="14" t="str">
        <f>"Behandlungen in bis (inkl.) KW" &amp; VALUE(I15)</f>
        <v>Behandlungen in bis (inkl.) KW30</v>
      </c>
      <c r="E15" s="14" t="s">
        <v>9</v>
      </c>
      <c r="F15" s="14" t="s">
        <v>11</v>
      </c>
      <c r="H15" s="13" t="s">
        <v>19</v>
      </c>
      <c r="I15" s="21">
        <v>30</v>
      </c>
    </row>
    <row r="16" spans="1:16" x14ac:dyDescent="0.25">
      <c r="B16" t="str" cm="1">
        <f t="array" ref="B16:B22">_xlfn.SORTBY(_xlfn.UNIQUE(_xlfn._xlws.FILTER(_xlfn.TOCOL(B3:P12), _xlfn.TOCOL(B3:P12)&lt;&gt;"")), COUNTIF(B3:P12, _xlfn.UNIQUE(_xlfn._xlws.FILTER(_xlfn.TOCOL(B3:P12), _xlfn.TOCOL(B3:P12)&lt;&gt;""))), -1)</f>
        <v>Frau Mayer</v>
      </c>
      <c r="C16" s="18">
        <f ca="1">MATCH(B16,INDIRECT("'KW" &amp; VALUE($I$15) &amp; "'!B$16:B33"),0)</f>
        <v>1</v>
      </c>
      <c r="D16" cm="1">
        <f t="array" aca="1" ref="D16" ca="1">INDIRECT("KW"&amp;VALUE($I$15)&amp;"!F" &amp; (VALUE(C16) + 15))</f>
        <v>4</v>
      </c>
      <c r="E16">
        <f>COUNTIF(B3:P12,B16)</f>
        <v>9</v>
      </c>
      <c r="F16">
        <f t="shared" ref="F16:F20" ca="1" si="0">IFERROR(SUM(D16,E16), E16)</f>
        <v>13</v>
      </c>
    </row>
    <row r="17" spans="2:6" x14ac:dyDescent="0.25">
      <c r="B17" t="str">
        <v>Frau Groß</v>
      </c>
      <c r="C17" s="18">
        <f t="shared" ref="C17:C22" ca="1" si="1">MATCH(B17,INDIRECT("'KW" &amp; VALUE($I$15) &amp; "'!B$16:B33"),0)</f>
        <v>6</v>
      </c>
      <c r="D17" cm="1">
        <f t="array" aca="1" ref="D17" ca="1">INDIRECT("KW"&amp;VALUE($I$15)&amp;"!F" &amp; (VALUE(C17) + 15))</f>
        <v>1</v>
      </c>
      <c r="E17">
        <f>COUNTIF(B4:P13,B17)</f>
        <v>5</v>
      </c>
      <c r="F17">
        <f t="shared" ca="1" si="0"/>
        <v>6</v>
      </c>
    </row>
    <row r="18" spans="2:6" x14ac:dyDescent="0.25">
      <c r="B18" t="str">
        <v>Frau Klein</v>
      </c>
      <c r="C18" s="18">
        <f t="shared" ca="1" si="1"/>
        <v>4</v>
      </c>
      <c r="D18" cm="1">
        <f t="array" aca="1" ref="D18" ca="1">INDIRECT("KW"&amp;VALUE($I$15)&amp;"!F" &amp; (VALUE(C18) + 15))</f>
        <v>2</v>
      </c>
      <c r="E18">
        <f>COUNTIF(B5:P14,B18)</f>
        <v>5</v>
      </c>
      <c r="F18">
        <f t="shared" ca="1" si="0"/>
        <v>7</v>
      </c>
    </row>
    <row r="19" spans="2:6" x14ac:dyDescent="0.25">
      <c r="B19" t="str">
        <v>Frau Rietzinger</v>
      </c>
      <c r="C19" s="18">
        <f t="shared" ca="1" si="1"/>
        <v>2</v>
      </c>
      <c r="D19" cm="1">
        <f t="array" aca="1" ref="D19" ca="1">INDIRECT("KW"&amp;VALUE($I$15)&amp;"!F" &amp; (VALUE(C19) + 15))</f>
        <v>2</v>
      </c>
      <c r="E19">
        <f>COUNTIF(B6:P15,B19)</f>
        <v>1</v>
      </c>
      <c r="F19">
        <f t="shared" ca="1" si="0"/>
        <v>3</v>
      </c>
    </row>
    <row r="20" spans="2:6" x14ac:dyDescent="0.25">
      <c r="B20" t="str">
        <v>Frau Schuster</v>
      </c>
      <c r="C20" s="18">
        <f t="shared" ca="1" si="1"/>
        <v>3</v>
      </c>
      <c r="D20" cm="1">
        <f t="array" aca="1" ref="D20" ca="1">INDIRECT("KW"&amp;VALUE($I$15)&amp;"!F" &amp; (VALUE(C20) + 15))</f>
        <v>2</v>
      </c>
      <c r="E20">
        <f>COUNTIF(B7:P15,B20)</f>
        <v>1</v>
      </c>
      <c r="F20">
        <f t="shared" ca="1" si="0"/>
        <v>3</v>
      </c>
    </row>
    <row r="21" spans="2:6" x14ac:dyDescent="0.25">
      <c r="B21" s="19" t="str">
        <v>Frau Neu</v>
      </c>
      <c r="C21" s="18" t="e">
        <f t="shared" ca="1" si="1"/>
        <v>#N/A</v>
      </c>
      <c r="D21" t="e" cm="1">
        <f t="array" aca="1" ref="D21" ca="1">INDIRECT("KW"&amp;VALUE($I$15)&amp;"!F" &amp; (VALUE(C21) + 15))</f>
        <v>#N/A</v>
      </c>
      <c r="E21">
        <f ca="1">COUNTIF(B8:P16,B21)</f>
        <v>2</v>
      </c>
      <c r="F21">
        <f ca="1">IFERROR(SUM(D21,E21), E21)</f>
        <v>2</v>
      </c>
    </row>
    <row r="22" spans="2:6" x14ac:dyDescent="0.25">
      <c r="B22" s="16" t="str">
        <v>Frau 2 in KW30</v>
      </c>
      <c r="C22" s="18">
        <f t="shared" ca="1" si="1"/>
        <v>5</v>
      </c>
      <c r="D22" cm="1">
        <f t="array" aca="1" ref="D22" ca="1">INDIRECT("KW"&amp;VALUE($I$15)&amp;"!F" &amp; (VALUE(C22) + 15))</f>
        <v>2</v>
      </c>
      <c r="E22">
        <f ca="1">COUNTIF(B9:P17,B22)</f>
        <v>1</v>
      </c>
      <c r="F22">
        <f ca="1">IFERROR(SUM(D22,E22), E22)</f>
        <v>3</v>
      </c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0347-A5CC-4858-8F4C-0D678D16C140}">
  <sheetPr codeName="Tabelle3"/>
  <dimension ref="A1:P22"/>
  <sheetViews>
    <sheetView tabSelected="1" workbookViewId="0">
      <selection activeCell="E13" sqref="E13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/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/>
    </row>
    <row r="4" spans="1:16" x14ac:dyDescent="0.25">
      <c r="A4" s="3">
        <v>0.375</v>
      </c>
      <c r="B4" s="9"/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/>
    </row>
    <row r="5" spans="1:16" x14ac:dyDescent="0.25">
      <c r="A5" s="3">
        <v>0.41666666666666702</v>
      </c>
      <c r="B5" s="9"/>
      <c r="C5" s="9"/>
      <c r="D5" s="10"/>
      <c r="E5" s="12"/>
      <c r="F5" s="9"/>
      <c r="G5" s="10"/>
      <c r="H5" s="9"/>
      <c r="I5" s="9"/>
      <c r="J5" s="9"/>
      <c r="K5" s="12"/>
      <c r="L5" s="9"/>
      <c r="M5" s="10"/>
      <c r="N5" s="9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/>
      <c r="K6" s="12"/>
      <c r="L6" s="9"/>
      <c r="M6" s="10"/>
      <c r="N6" s="9"/>
      <c r="O6" s="9"/>
      <c r="P6" s="10"/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/>
    </row>
    <row r="8" spans="1:16" x14ac:dyDescent="0.25">
      <c r="A8" s="3">
        <v>0.54166666666666696</v>
      </c>
      <c r="B8" s="9"/>
      <c r="C8" s="9"/>
      <c r="D8" s="10"/>
      <c r="E8" s="12"/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/>
      <c r="D9" s="10"/>
      <c r="E9" s="12" t="s">
        <v>5</v>
      </c>
      <c r="F9" s="9"/>
      <c r="G9" s="10"/>
      <c r="H9" s="15"/>
      <c r="I9" s="9"/>
      <c r="J9" s="10"/>
      <c r="K9" s="12"/>
      <c r="L9" s="9"/>
      <c r="M9" s="10"/>
      <c r="N9" s="9"/>
      <c r="O9" s="9"/>
      <c r="P9" s="10"/>
    </row>
    <row r="10" spans="1:16" x14ac:dyDescent="0.25">
      <c r="A10" s="3">
        <v>0.625</v>
      </c>
      <c r="B10" s="9"/>
      <c r="C10" s="9"/>
      <c r="D10" s="10"/>
      <c r="E10" s="12"/>
      <c r="F10" s="9"/>
      <c r="G10" s="10"/>
      <c r="H10" s="9"/>
      <c r="I10" s="9"/>
      <c r="J10" s="10"/>
      <c r="K10" s="12"/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9"/>
      <c r="I11" s="9"/>
      <c r="J11" s="10"/>
      <c r="K11" s="12"/>
      <c r="L11" s="9"/>
      <c r="M11" s="10"/>
      <c r="N11" s="9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 t="s">
        <v>20</v>
      </c>
      <c r="F12" s="9"/>
      <c r="G12" s="10"/>
      <c r="H12" s="19" t="s">
        <v>17</v>
      </c>
      <c r="I12" s="9"/>
      <c r="J12" s="10"/>
      <c r="K12" s="12"/>
      <c r="L12" s="9"/>
      <c r="M12" s="20" t="s">
        <v>17</v>
      </c>
      <c r="N12" s="9"/>
      <c r="O12" s="9"/>
      <c r="P12" s="10"/>
    </row>
    <row r="15" spans="1:16" s="13" customFormat="1" ht="45" x14ac:dyDescent="0.25">
      <c r="B15" s="14" t="s">
        <v>10</v>
      </c>
      <c r="C15" s="17" t="str">
        <f>"An dieser Stelle ist die Person in KW" &amp; VALUE(I15)</f>
        <v>An dieser Stelle ist die Person in KW31</v>
      </c>
      <c r="D15" s="14" t="str">
        <f>"Behandlungen in bis (inkl.) KW" &amp; VALUE(I15)</f>
        <v>Behandlungen in bis (inkl.) KW31</v>
      </c>
      <c r="E15" s="14" t="s">
        <v>9</v>
      </c>
      <c r="F15" s="14" t="s">
        <v>11</v>
      </c>
      <c r="H15" s="13" t="s">
        <v>19</v>
      </c>
      <c r="I15" s="21">
        <v>31</v>
      </c>
    </row>
    <row r="16" spans="1:16" x14ac:dyDescent="0.25">
      <c r="B16" t="str" cm="1">
        <f t="array" ref="B16:B18">_xlfn.SORTBY(_xlfn.UNIQUE(_xlfn._xlws.FILTER(_xlfn.TOCOL(B3:P12), _xlfn.TOCOL(B3:P12)&lt;&gt;"")), COUNTIF(B3:P12, _xlfn.UNIQUE(_xlfn._xlws.FILTER(_xlfn.TOCOL(B3:P12), _xlfn.TOCOL(B3:P12)&lt;&gt;""))), -1)</f>
        <v>Frau Neu</v>
      </c>
      <c r="C16" s="18">
        <f ca="1">MATCH(B16,INDIRECT("'KW" &amp; VALUE($I$15) &amp; "'!B$16:B33"),0)</f>
        <v>6</v>
      </c>
      <c r="D16" cm="1">
        <f t="array" aca="1" ref="D16" ca="1">INDIRECT("KW"&amp;VALUE($I$15)&amp;"!F" &amp; (VALUE(C16) + 15))</f>
        <v>2</v>
      </c>
      <c r="E16">
        <f>COUNTIF(B3:P12,B16)</f>
        <v>2</v>
      </c>
      <c r="F16">
        <f t="shared" ref="F16:F18" ca="1" si="0">IFERROR(SUM(D16,E16), E16)</f>
        <v>4</v>
      </c>
    </row>
    <row r="17" spans="2:6" x14ac:dyDescent="0.25">
      <c r="B17" t="str">
        <v>Frau Mayer</v>
      </c>
      <c r="C17" s="18">
        <f ca="1">MATCH(B17,INDIRECT("'KW" &amp; VALUE($I$15) &amp; "'!B$16:B33"),0)</f>
        <v>1</v>
      </c>
      <c r="D17" cm="1">
        <f t="array" aca="1" ref="D17" ca="1">INDIRECT("KW"&amp;VALUE($I$15)&amp;"!F" &amp; (VALUE(C17) + 15))</f>
        <v>13</v>
      </c>
      <c r="E17">
        <f>COUNTIF(B4:P13,B17)</f>
        <v>1</v>
      </c>
      <c r="F17">
        <f t="shared" ca="1" si="0"/>
        <v>14</v>
      </c>
    </row>
    <row r="18" spans="2:6" x14ac:dyDescent="0.25">
      <c r="B18" t="str">
        <v>Fr. Noch Neuer</v>
      </c>
      <c r="C18" s="18" t="e">
        <f ca="1">MATCH(B18,INDIRECT("'KW" &amp; VALUE($I$15) &amp; "'!B$16:B33"),0)</f>
        <v>#N/A</v>
      </c>
      <c r="D18" t="e" cm="1">
        <f t="array" aca="1" ref="D18" ca="1">INDIRECT("KW"&amp;VALUE($I$15)&amp;"!F" &amp; (VALUE(C18) + 15))</f>
        <v>#N/A</v>
      </c>
      <c r="E18">
        <f>COUNTIF(B5:P14,B18)</f>
        <v>1</v>
      </c>
      <c r="F18">
        <f t="shared" ca="1" si="0"/>
        <v>1</v>
      </c>
    </row>
    <row r="19" spans="2:6" x14ac:dyDescent="0.25">
      <c r="C19" s="18"/>
    </row>
    <row r="20" spans="2:6" x14ac:dyDescent="0.25">
      <c r="C20" s="18"/>
    </row>
    <row r="21" spans="2:6" x14ac:dyDescent="0.25">
      <c r="C21" s="18"/>
    </row>
    <row r="22" spans="2:6" x14ac:dyDescent="0.25">
      <c r="B22" s="16"/>
      <c r="C22" s="18"/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KW30</vt:lpstr>
      <vt:lpstr>KW31</vt:lpstr>
      <vt:lpstr>KW32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2023-06-06T13:27:10Z</dcterms:modified>
</cp:coreProperties>
</file>