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F8D5691E-4189-42A0-AFAA-5A44FF2999EE}" xr6:coauthVersionLast="47" xr6:coauthVersionMax="47" xr10:uidLastSave="{00000000-0000-0000-0000-000000000000}"/>
  <bookViews>
    <workbookView xWindow="-120" yWindow="330" windowWidth="29040" windowHeight="15990" xr2:uid="{10B3320A-F546-4797-AB46-39B2D444BB49}"/>
  </bookViews>
  <sheets>
    <sheet name="Grunddaten" sheetId="10" r:id="rId1"/>
    <sheet name="KW31" sheetId="5" r:id="rId2"/>
    <sheet name="KW32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4" l="1" a="1"/>
  <c r="E20" i="14" s="1"/>
  <c r="C14" i="14"/>
  <c r="E17" i="5"/>
  <c r="E18" i="5"/>
  <c r="E19" i="5"/>
  <c r="E20" i="5"/>
  <c r="E21" i="5"/>
  <c r="E22" i="5"/>
  <c r="E23" i="5"/>
  <c r="E16" i="5"/>
  <c r="C14" i="5"/>
  <c r="D15" i="5" s="1"/>
  <c r="B16" i="5" a="1"/>
  <c r="B16" i="5" s="1"/>
  <c r="G23" i="5"/>
  <c r="C23" i="5"/>
  <c r="G18" i="5"/>
  <c r="G19" i="5"/>
  <c r="G20" i="5"/>
  <c r="G17" i="5"/>
  <c r="G21" i="5"/>
  <c r="G22" i="5"/>
  <c r="G16" i="5"/>
  <c r="E22" i="14" l="1"/>
  <c r="D15" i="14"/>
  <c r="E19" i="14"/>
  <c r="E21" i="14"/>
  <c r="E23" i="14"/>
  <c r="E17" i="14"/>
  <c r="E18" i="14"/>
  <c r="C15" i="14"/>
  <c r="B16" i="14"/>
  <c r="C15" i="5"/>
  <c r="C23" i="14"/>
  <c r="G23" i="14"/>
  <c r="G17" i="14"/>
  <c r="G22" i="14"/>
  <c r="C19" i="14"/>
  <c r="G19" i="14"/>
  <c r="C17" i="14"/>
  <c r="C18" i="14"/>
  <c r="C20" i="14"/>
  <c r="C21" i="14"/>
  <c r="C22" i="14"/>
  <c r="G20" i="14"/>
  <c r="G21" i="14"/>
  <c r="G18" i="14"/>
  <c r="H23" i="5" a="1"/>
  <c r="D23" i="5" a="1"/>
  <c r="H22" i="5" a="1"/>
  <c r="H17" i="5" a="1"/>
  <c r="H20" i="5" a="1"/>
  <c r="H19" i="5" a="1"/>
  <c r="H21" i="5" a="1"/>
  <c r="H18" i="5" a="1"/>
  <c r="H16" i="5" a="1"/>
  <c r="C17" i="5"/>
  <c r="C19" i="5"/>
  <c r="C18" i="5"/>
  <c r="C16" i="5"/>
  <c r="E16" i="14" l="1"/>
  <c r="H23" i="5"/>
  <c r="D23" i="5"/>
  <c r="H18" i="5"/>
  <c r="H21" i="5"/>
  <c r="H19" i="5"/>
  <c r="H20" i="5"/>
  <c r="H17" i="5"/>
  <c r="H22" i="5"/>
  <c r="H16" i="5"/>
  <c r="H18" i="14" a="1"/>
  <c r="C16" i="14"/>
  <c r="D22" i="14" a="1"/>
  <c r="D20" i="14" a="1"/>
  <c r="H17" i="14" a="1"/>
  <c r="G16" i="14"/>
  <c r="H21" i="14" a="1"/>
  <c r="H20" i="14" a="1"/>
  <c r="H19" i="14" a="1"/>
  <c r="D23" i="14" a="1"/>
  <c r="D21" i="14" a="1"/>
  <c r="D19" i="14" a="1"/>
  <c r="H22" i="14" a="1"/>
  <c r="H23" i="14" a="1"/>
  <c r="D16" i="5" a="1"/>
  <c r="H23" i="14" l="1"/>
  <c r="H22" i="14"/>
  <c r="D19" i="14"/>
  <c r="F19" i="14" s="1"/>
  <c r="D21" i="14"/>
  <c r="F21" i="14" s="1"/>
  <c r="D23" i="14"/>
  <c r="F23" i="14" s="1"/>
  <c r="H19" i="14"/>
  <c r="H20" i="14"/>
  <c r="H21" i="14"/>
  <c r="H17" i="14"/>
  <c r="D20" i="14"/>
  <c r="F20" i="14" s="1"/>
  <c r="D22" i="14"/>
  <c r="F22" i="14" s="1"/>
  <c r="H18" i="14"/>
  <c r="D16" i="5"/>
  <c r="H16" i="14" a="1"/>
  <c r="D17" i="5" a="1"/>
  <c r="I19" i="14" l="1"/>
  <c r="I21" i="14"/>
  <c r="H16" i="14"/>
  <c r="I20" i="14"/>
  <c r="I22" i="14"/>
  <c r="I23" i="14"/>
  <c r="D17" i="5"/>
  <c r="F16" i="5"/>
  <c r="D18" i="5" a="1"/>
  <c r="I16" i="5" l="1"/>
  <c r="F17" i="5"/>
  <c r="D18" i="5"/>
  <c r="C21" i="5"/>
  <c r="C20" i="5"/>
  <c r="D20" i="5" a="1"/>
  <c r="I17" i="5" l="1"/>
  <c r="F18" i="5"/>
  <c r="D20" i="5"/>
  <c r="C22" i="5"/>
  <c r="D22" i="5" s="1" a="1"/>
  <c r="D19" i="5" a="1"/>
  <c r="I18" i="5" l="1"/>
  <c r="F23" i="5" s="1"/>
  <c r="F20" i="5"/>
  <c r="D22" i="5"/>
  <c r="F22" i="5"/>
  <c r="D19" i="5"/>
  <c r="D17" i="14" a="1"/>
  <c r="D16" i="14" a="1"/>
  <c r="D21" i="5" a="1"/>
  <c r="D16" i="14" l="1"/>
  <c r="F16" i="14" s="1"/>
  <c r="I16" i="14" s="1"/>
  <c r="D17" i="14"/>
  <c r="F17" i="14" s="1"/>
  <c r="I17" i="14" s="1"/>
  <c r="I23" i="5"/>
  <c r="I22" i="5"/>
  <c r="I20" i="5"/>
  <c r="F19" i="5"/>
  <c r="D21" i="5"/>
  <c r="F21" i="5" s="1"/>
  <c r="D18" i="14" a="1"/>
  <c r="D18" i="14" l="1"/>
  <c r="F18" i="14" s="1"/>
  <c r="I18" i="14" s="1"/>
  <c r="I19" i="5"/>
  <c r="I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tc={88119DF0-071D-4056-B884-9374C3906E22}</author>
  </authors>
  <commentList>
    <comment ref="F15" authorId="0" shapeId="0" xr:uid="{88119DF0-071D-4056-B884-9374C3906E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<sst xmlns="http://schemas.openxmlformats.org/spreadsheetml/2006/main" count="100" uniqueCount="27">
  <si>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</si>
  <si>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</si>
  <si>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</si>
  <si>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</si>
  <si>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</si>
  <si>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</si>
  <si>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</si>
  <si>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</si>
  <si>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</si>
  <si>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</si>
  <si>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</si>
  <si>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</si>
  <si>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</si>
  <si>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</si>
  <si>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</si>
  <si>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</si>
  <si>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</si>
  <si>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</si>
  <si>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</si>
  <si>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</si>
  <si>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Frau 2 in KW31</t>
  </si>
  <si>
    <t>von der Krankenkasste genehmigte Stunden:</t>
  </si>
  <si>
    <t>An dieser Stelle ist die Person in Grunddaten</t>
  </si>
  <si>
    <t>Für diese Person von der KK genehmigte Stunden:</t>
  </si>
  <si>
    <t>Anzahl Behandlungen insgesamt gemacht + geplant:</t>
  </si>
  <si>
    <t>Anzahl Behandlungen noch zu planen + machen</t>
  </si>
  <si>
    <t>Frau 2 Stunden genehmigt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</si>
</sst>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10" borderId="0" xfId="0" applyFont="1" applyFill="1"/>
    <xf numFmtId="0" fontId="6" fillId="10" borderId="1" xfId="0" applyFont="1" applyFill="1" applyBorder="1"/>
    <xf numFmtId="0" fontId="7" fillId="11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/>
  </cellXfs>
  <cellStyles count="1">
    <cellStyle name="Standard" xfId="0" builtinId="0"/>
  </cellStyles>
  <dxfs count="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88119DF0-071D-4056-B884-9374C3906E22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8"/>
  <sheetViews>
    <sheetView tabSelected="1" workbookViewId="0"/>
  </sheetViews>
  <sheetFormatPr baseColWidth="10" defaultRowHeight="15" x14ac:dyDescent="0.25"/>
  <cols>
    <col min="1" max="1" width="24.42578125" bestFit="1" customWidth="1"/>
    <col min="2" max="2" width="22.140625" style="26" customWidth="1"/>
  </cols>
  <sheetData>
    <row r="1" spans="1:2" ht="30" x14ac:dyDescent="0.25">
      <c r="A1" s="4" t="s">
        <v>18</v>
      </c>
      <c r="B1" s="4" t="s">
        <v>21</v>
      </c>
    </row>
    <row r="2" spans="1:2" x14ac:dyDescent="0.25">
      <c r="A2" t="s">
        <v>5</v>
      </c>
      <c r="B2" s="26">
        <v>15</v>
      </c>
    </row>
    <row r="3" spans="1:2" x14ac:dyDescent="0.25">
      <c r="A3" t="s">
        <v>15</v>
      </c>
      <c r="B3" s="26">
        <v>20</v>
      </c>
    </row>
    <row r="4" spans="1:2" x14ac:dyDescent="0.25">
      <c r="A4" t="s">
        <v>6</v>
      </c>
      <c r="B4" s="26">
        <v>15</v>
      </c>
    </row>
    <row r="5" spans="1:2" x14ac:dyDescent="0.25">
      <c r="A5" t="s">
        <v>7</v>
      </c>
      <c r="B5" s="26">
        <v>0</v>
      </c>
    </row>
    <row r="6" spans="1:2" x14ac:dyDescent="0.25">
      <c r="A6" t="s">
        <v>8</v>
      </c>
    </row>
    <row r="7" spans="1:2" x14ac:dyDescent="0.25">
      <c r="A7" t="s">
        <v>20</v>
      </c>
      <c r="B7" s="26">
        <v>0</v>
      </c>
    </row>
    <row r="8" spans="1:2" x14ac:dyDescent="0.25">
      <c r="A8" t="s">
        <v>26</v>
      </c>
      <c r="B8" s="26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sheetPr codeName="Tabelle2"/>
  <dimension ref="A1:P49"/>
  <sheetViews>
    <sheetView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0" t="s">
        <v>0</v>
      </c>
      <c r="C1" s="20"/>
      <c r="D1" s="21"/>
      <c r="E1" s="22" t="s">
        <v>1</v>
      </c>
      <c r="F1" s="23"/>
      <c r="G1" s="24"/>
      <c r="H1" s="25" t="s">
        <v>2</v>
      </c>
      <c r="I1" s="20"/>
      <c r="J1" s="21"/>
      <c r="K1" s="22" t="s">
        <v>3</v>
      </c>
      <c r="L1" s="23"/>
      <c r="M1" s="24"/>
      <c r="N1" s="25" t="s">
        <v>4</v>
      </c>
      <c r="O1" s="20"/>
      <c r="P1" s="21"/>
    </row>
    <row r="2" spans="1:16" s="1" customFormat="1" ht="30" customHeight="1" x14ac:dyDescent="0.25">
      <c r="A2" s="4" t="s">
        <v>11</v>
      </c>
      <c r="B2" s="5" t="s">
        <v>12</v>
      </c>
      <c r="C2" s="6" t="s">
        <v>13</v>
      </c>
      <c r="D2" s="7" t="s">
        <v>14</v>
      </c>
      <c r="E2" s="10" t="s">
        <v>12</v>
      </c>
      <c r="F2" s="6" t="s">
        <v>13</v>
      </c>
      <c r="G2" s="7" t="s">
        <v>14</v>
      </c>
      <c r="H2" s="5" t="s">
        <v>12</v>
      </c>
      <c r="I2" s="6" t="s">
        <v>13</v>
      </c>
      <c r="J2" s="7" t="s">
        <v>14</v>
      </c>
      <c r="K2" s="10" t="s">
        <v>12</v>
      </c>
      <c r="L2" s="6" t="s">
        <v>13</v>
      </c>
      <c r="M2" s="7" t="s">
        <v>14</v>
      </c>
      <c r="N2" s="5" t="s">
        <v>12</v>
      </c>
      <c r="O2" s="6" t="s">
        <v>13</v>
      </c>
      <c r="P2" s="7" t="s">
        <v>14</v>
      </c>
    </row>
    <row r="3" spans="1:16" x14ac:dyDescent="0.25">
      <c r="A3" s="3">
        <v>0.33333333333333331</v>
      </c>
      <c r="B3" s="8" t="s">
        <v>7</v>
      </c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 t="s">
        <v>5</v>
      </c>
    </row>
    <row r="4" spans="1:16" x14ac:dyDescent="0.25">
      <c r="A4" s="3">
        <v>0.375</v>
      </c>
      <c r="B4" s="8" t="s">
        <v>5</v>
      </c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 t="s">
        <v>5</v>
      </c>
    </row>
    <row r="5" spans="1:16" x14ac:dyDescent="0.25">
      <c r="A5" s="3">
        <v>0.41666666666666702</v>
      </c>
      <c r="B5" s="8" t="s">
        <v>8</v>
      </c>
      <c r="C5" s="8"/>
      <c r="D5" s="9"/>
      <c r="E5" s="11"/>
      <c r="F5" s="8"/>
      <c r="G5" s="9"/>
      <c r="H5" s="8" t="s">
        <v>7</v>
      </c>
      <c r="I5" s="8"/>
      <c r="J5" s="8" t="s">
        <v>15</v>
      </c>
      <c r="K5" s="11"/>
      <c r="L5" s="8"/>
      <c r="M5" s="9"/>
      <c r="N5" s="8"/>
      <c r="O5" s="8"/>
      <c r="P5" s="9" t="s">
        <v>5</v>
      </c>
    </row>
    <row r="6" spans="1:16" x14ac:dyDescent="0.25">
      <c r="A6" s="3">
        <v>0.45833333333333298</v>
      </c>
      <c r="B6" s="8"/>
      <c r="C6" s="8"/>
      <c r="D6" s="9"/>
      <c r="E6" s="11"/>
      <c r="F6" s="8"/>
      <c r="G6" s="9"/>
      <c r="H6" s="8"/>
      <c r="I6" s="8"/>
      <c r="J6" s="8" t="s">
        <v>15</v>
      </c>
      <c r="K6" s="11"/>
      <c r="L6" s="8"/>
      <c r="M6" s="9"/>
      <c r="N6" s="8"/>
      <c r="O6" s="8"/>
      <c r="P6" s="9" t="s">
        <v>5</v>
      </c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 t="s">
        <v>26</v>
      </c>
      <c r="L7" s="8"/>
      <c r="M7" s="9"/>
      <c r="N7" s="8"/>
      <c r="O7" s="8"/>
      <c r="P7" s="9" t="s">
        <v>5</v>
      </c>
    </row>
    <row r="8" spans="1:16" x14ac:dyDescent="0.25">
      <c r="A8" s="3">
        <v>0.54166666666666696</v>
      </c>
      <c r="B8" s="8"/>
      <c r="C8" s="8"/>
      <c r="D8" s="9"/>
      <c r="E8" s="11" t="s">
        <v>7</v>
      </c>
      <c r="F8" s="8"/>
      <c r="G8" s="9"/>
      <c r="H8" s="8"/>
      <c r="I8" s="8"/>
      <c r="J8" s="9"/>
      <c r="K8" s="11"/>
      <c r="L8" s="8"/>
      <c r="M8" s="9"/>
      <c r="N8" s="8"/>
      <c r="O8" s="8"/>
      <c r="P8" s="9"/>
    </row>
    <row r="9" spans="1:16" x14ac:dyDescent="0.25">
      <c r="A9" s="3">
        <v>0.58333333333333304</v>
      </c>
      <c r="B9" s="8"/>
      <c r="C9" s="8" t="s">
        <v>6</v>
      </c>
      <c r="D9" s="9"/>
      <c r="E9" s="11" t="s">
        <v>5</v>
      </c>
      <c r="F9" s="8"/>
      <c r="G9" s="9"/>
      <c r="H9" s="14" t="s">
        <v>20</v>
      </c>
      <c r="I9" s="8"/>
      <c r="J9" s="9"/>
      <c r="K9" s="14" t="s">
        <v>20</v>
      </c>
      <c r="L9" s="8"/>
      <c r="M9" s="9"/>
      <c r="N9" s="8"/>
      <c r="O9" s="8"/>
      <c r="P9" s="9" t="s">
        <v>15</v>
      </c>
    </row>
    <row r="10" spans="1:16" x14ac:dyDescent="0.25">
      <c r="A10" s="3">
        <v>0.625</v>
      </c>
      <c r="B10" s="8"/>
      <c r="C10" s="8" t="s">
        <v>15</v>
      </c>
      <c r="D10" s="9"/>
      <c r="E10" s="11" t="s">
        <v>8</v>
      </c>
      <c r="F10" s="8"/>
      <c r="G10" s="9" t="s">
        <v>5</v>
      </c>
      <c r="H10" s="8"/>
      <c r="I10" s="8"/>
      <c r="J10" s="9"/>
      <c r="K10" s="11" t="s">
        <v>6</v>
      </c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 t="s">
        <v>5</v>
      </c>
      <c r="H11" s="8"/>
      <c r="I11" s="8"/>
      <c r="J11" s="9"/>
      <c r="K11" s="11"/>
      <c r="L11" s="8" t="s">
        <v>6</v>
      </c>
      <c r="M11" s="9"/>
      <c r="N11" s="8" t="s">
        <v>6</v>
      </c>
      <c r="O11" s="8"/>
      <c r="P11" s="9" t="s">
        <v>15</v>
      </c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16</v>
      </c>
      <c r="I12" s="8"/>
      <c r="J12" s="9"/>
      <c r="K12" s="11"/>
      <c r="L12" s="8"/>
      <c r="M12" s="18" t="s">
        <v>16</v>
      </c>
      <c r="N12" s="8" t="s">
        <v>6</v>
      </c>
      <c r="O12" s="8"/>
      <c r="P12" s="9"/>
    </row>
    <row r="13" spans="1:16" x14ac:dyDescent="0.25">
      <c r="B13" s="27" t="s">
        <v>19</v>
      </c>
      <c r="C13" s="19">
        <v>31</v>
      </c>
    </row>
    <row r="14" spans="1:16" ht="30" customHeight="1" x14ac:dyDescent="0.25">
      <c r="B14" s="1" t="s">
        <v>17</v>
      </c>
      <c r="C14" s="1">
        <f>C13-1</f>
        <v>30</v>
      </c>
    </row>
    <row r="15" spans="1:16" s="12" customFormat="1" ht="75" x14ac:dyDescent="0.25">
      <c r="B15" s="13" t="s">
        <v>10</v>
      </c>
      <c r="C15" s="15" t="str">
        <f>"An dieser Stelle ist die Person in KW" &amp; VALUE(C14)</f>
        <v>An dieser Stelle ist die Person in KW30</v>
      </c>
      <c r="D15" s="13" t="str">
        <f>"Behandlungen bis (inkl.) KW" &amp; VALUE(C14)</f>
        <v>Behandlungen bis (inkl.) KW30</v>
      </c>
      <c r="E15" s="13" t="s">
        <v>9</v>
      </c>
      <c r="F15" s="13" t="s">
        <v>24</v>
      </c>
      <c r="G15" s="15" t="s">
        <v>22</v>
      </c>
      <c r="H15" s="13" t="s">
        <v>23</v>
      </c>
      <c r="I15" s="13" t="s">
        <v>25</v>
      </c>
    </row>
    <row r="16" spans="1:16" x14ac:dyDescent="0.25">
      <c r="B16" t="str" cm="1">
        <f t="array" ref="B16:B23">_xlfn.SORTBY(_xlfn.UNIQUE(_xlfn._xlws.FILTER(_xlfn.TOCOL(B3:P12), _xlfn.TOCOL(B3:P12)&lt;&gt;"")), COUNTIF(B3:P12, _xlfn.UNIQUE(_xlfn._xlws.FILTER(_xlfn.TOCOL(B3:P12), _xlfn.TOCOL(B3:P12)&lt;&gt;""))), -1)</f>
        <v>Frau Mayer</v>
      </c>
      <c r="C16" s="16" t="e">
        <f ca="1">MATCH(B16,INDIRECT("'KW" &amp; VALUE($C$14) &amp; "'!B$16:B33"),0)</f>
        <v>#REF!</v>
      </c>
      <c r="D16" t="e" cm="1">
        <f t="array" aca="1" ref="D16" ca="1">INDIRECT("KW"&amp;VALUE($C$14)&amp;"!F" &amp; (VALUE(C16) + 15))</f>
        <v>#REF!</v>
      </c>
      <c r="E16">
        <f>COUNTIF($B$3:$P$12,B16)</f>
        <v>9</v>
      </c>
      <c r="F16">
        <f t="shared" ref="F16:F20" ca="1" si="0">IFERROR(SUM(D16,E16), E16)</f>
        <v>9</v>
      </c>
      <c r="G16" s="16">
        <f ca="1">MATCH(B16,INDIRECT("'Grunddaten'!A2:A33"),0)</f>
        <v>1</v>
      </c>
      <c r="H16" cm="1">
        <f t="array" aca="1" ref="H16" ca="1">INDIRECT("Grunddaten!$B$" &amp; (VALUE(G16) + 1))</f>
        <v>15</v>
      </c>
      <c r="I16">
        <f ca="1">H16-F16</f>
        <v>6</v>
      </c>
    </row>
    <row r="17" spans="2:9" x14ac:dyDescent="0.25">
      <c r="B17" t="str">
        <v>Frau Groß</v>
      </c>
      <c r="C17" s="16" t="e">
        <f ca="1">MATCH(B17,INDIRECT("'KW" &amp; VALUE($C$14) &amp; "'!B$16:B33"),0)</f>
        <v>#REF!</v>
      </c>
      <c r="D17" t="e" cm="1">
        <f t="array" aca="1" ref="D17" ca="1">INDIRECT("KW"&amp;VALUE($C$14)&amp;"!F" &amp; (VALUE(C17) + 15))</f>
        <v>#REF!</v>
      </c>
      <c r="E17">
        <f t="shared" ref="E17:E23" si="1">COUNTIF($B$3:$P$12,B17)</f>
        <v>5</v>
      </c>
      <c r="F17">
        <f t="shared" ca="1" si="0"/>
        <v>5</v>
      </c>
      <c r="G17" s="16">
        <f t="shared" ref="G17:G23" ca="1" si="2">MATCH(B17,INDIRECT("'Grunddaten'!A2:A33"),0)</f>
        <v>2</v>
      </c>
      <c r="H17" cm="1">
        <f t="array" aca="1" ref="H17" ca="1">INDIRECT("Grunddaten!$B$" &amp; (VALUE(G17) + 1))</f>
        <v>20</v>
      </c>
      <c r="I17">
        <f t="shared" ref="I17:I30" ca="1" si="3">H17-F17</f>
        <v>15</v>
      </c>
    </row>
    <row r="18" spans="2:9" x14ac:dyDescent="0.25">
      <c r="B18" t="str">
        <v>Frau Klein</v>
      </c>
      <c r="C18" s="16" t="e">
        <f ca="1">MATCH(B18,INDIRECT("'KW" &amp; VALUE($C$14) &amp; "'!B$16:B33"),0)</f>
        <v>#REF!</v>
      </c>
      <c r="D18" t="e" cm="1">
        <f t="array" aca="1" ref="D18" ca="1">INDIRECT("KW"&amp;VALUE($C$14)&amp;"!F" &amp; (VALUE(C18) + 15))</f>
        <v>#REF!</v>
      </c>
      <c r="E18">
        <f t="shared" si="1"/>
        <v>5</v>
      </c>
      <c r="F18">
        <f t="shared" ca="1" si="0"/>
        <v>5</v>
      </c>
      <c r="G18" s="16">
        <f t="shared" ca="1" si="2"/>
        <v>3</v>
      </c>
      <c r="H18" cm="1">
        <f t="array" aca="1" ref="H18" ca="1">INDIRECT("Grunddaten!$B$" &amp; (VALUE(G18) + 1))</f>
        <v>15</v>
      </c>
      <c r="I18">
        <f t="shared" ca="1" si="3"/>
        <v>10</v>
      </c>
    </row>
    <row r="19" spans="2:9" x14ac:dyDescent="0.25">
      <c r="B19" t="str">
        <v>Frau Rietzinger</v>
      </c>
      <c r="C19" s="16" t="e">
        <f ca="1">MATCH(B19,INDIRECT("'KW" &amp; VALUE($C$14) &amp; "'!B$16:B33"),0)</f>
        <v>#REF!</v>
      </c>
      <c r="D19" t="e" cm="1">
        <f t="array" aca="1" ref="D19" ca="1">INDIRECT("KW"&amp;VALUE($C$14)&amp;"!F" &amp; (VALUE(C19) + 15))</f>
        <v>#REF!</v>
      </c>
      <c r="E19">
        <f t="shared" si="1"/>
        <v>3</v>
      </c>
      <c r="F19">
        <f t="shared" ca="1" si="0"/>
        <v>3</v>
      </c>
      <c r="G19" s="16">
        <f t="shared" ca="1" si="2"/>
        <v>4</v>
      </c>
      <c r="H19" cm="1">
        <f t="array" aca="1" ref="H19" ca="1">INDIRECT("Grunddaten!$B$" &amp; (VALUE(G19) + 1))</f>
        <v>0</v>
      </c>
      <c r="I19">
        <f t="shared" ca="1" si="3"/>
        <v>-3</v>
      </c>
    </row>
    <row r="20" spans="2:9" x14ac:dyDescent="0.25">
      <c r="B20" t="str">
        <v>Frau Schuster</v>
      </c>
      <c r="C20" s="16" t="e">
        <f ca="1">MATCH(B20,INDIRECT("'KW" &amp; VALUE($C$14) &amp; "'!B$16:B33"),0)</f>
        <v>#REF!</v>
      </c>
      <c r="D20" t="e" cm="1">
        <f t="array" aca="1" ref="D20" ca="1">INDIRECT("KW"&amp;VALUE($C$14)&amp;"!F" &amp; (VALUE(C20) + 15))</f>
        <v>#REF!</v>
      </c>
      <c r="E20">
        <f t="shared" si="1"/>
        <v>2</v>
      </c>
      <c r="F20">
        <f t="shared" ca="1" si="0"/>
        <v>2</v>
      </c>
      <c r="G20" s="16">
        <f t="shared" ca="1" si="2"/>
        <v>5</v>
      </c>
      <c r="H20" cm="1">
        <f t="array" aca="1" ref="H20" ca="1">INDIRECT("Grunddaten!$B$" &amp; (VALUE(G20) + 1))</f>
        <v>0</v>
      </c>
      <c r="I20">
        <f t="shared" ca="1" si="3"/>
        <v>-2</v>
      </c>
    </row>
    <row r="21" spans="2:9" x14ac:dyDescent="0.25">
      <c r="B21" t="str">
        <v>Frau 2 in KW31</v>
      </c>
      <c r="C21" s="16" t="e">
        <f ca="1">MATCH(B21,INDIRECT("'KW" &amp; VALUE($C$14) &amp; "'!B$16:B33"),0)</f>
        <v>#REF!</v>
      </c>
      <c r="D21" t="e" cm="1">
        <f t="array" aca="1" ref="D21" ca="1">INDIRECT("KW"&amp;VALUE($C$14)&amp;"!F" &amp; (VALUE(C21) + 15))</f>
        <v>#REF!</v>
      </c>
      <c r="E21">
        <f t="shared" si="1"/>
        <v>2</v>
      </c>
      <c r="F21">
        <f ca="1">IFERROR(SUM(D21,E21), E21)</f>
        <v>2</v>
      </c>
      <c r="G21" s="16">
        <f t="shared" ca="1" si="2"/>
        <v>6</v>
      </c>
      <c r="H21" cm="1">
        <f t="array" aca="1" ref="H21" ca="1">INDIRECT("Grunddaten!$B$" &amp; (VALUE(G21) + 1))</f>
        <v>0</v>
      </c>
      <c r="I21">
        <f t="shared" ca="1" si="3"/>
        <v>-2</v>
      </c>
    </row>
    <row r="22" spans="2:9" x14ac:dyDescent="0.25">
      <c r="B22" s="28" t="str">
        <v>Frau Neu</v>
      </c>
      <c r="C22" s="16" t="e">
        <f ca="1">MATCH(B22,INDIRECT("'KW" &amp; VALUE($C$14) &amp; "'!B$16:B33"),0)</f>
        <v>#REF!</v>
      </c>
      <c r="D22" t="e" cm="1">
        <f t="array" aca="1" ref="D22" ca="1">INDIRECT("KW"&amp;VALUE($C$14)&amp;"!F" &amp; (VALUE(C22) + 15))</f>
        <v>#REF!</v>
      </c>
      <c r="E22">
        <f t="shared" si="1"/>
        <v>2</v>
      </c>
      <c r="F22">
        <f ca="1">IFERROR(SUM(D22,E22), E22)</f>
        <v>2</v>
      </c>
      <c r="G22" s="16" t="e">
        <f t="shared" ca="1" si="2"/>
        <v>#N/A</v>
      </c>
      <c r="H22" t="e" cm="1">
        <f t="array" aca="1" ref="H22" ca="1">INDIRECT("Grunddaten!$B$" &amp; (VALUE(G22) + 1))</f>
        <v>#N/A</v>
      </c>
      <c r="I22" t="e">
        <f t="shared" ca="1" si="3"/>
        <v>#N/A</v>
      </c>
    </row>
    <row r="23" spans="2:9" x14ac:dyDescent="0.25">
      <c r="B23" t="str">
        <v>Frau 2 Stunden genehmigt</v>
      </c>
      <c r="C23" s="16" t="e">
        <f ca="1">MATCH(B23,INDIRECT("'KW" &amp; VALUE($C$14) &amp; "'!B$16:B33"),0)</f>
        <v>#REF!</v>
      </c>
      <c r="D23" t="e" cm="1">
        <f t="array" aca="1" ref="D23" ca="1">INDIRECT("KW"&amp;VALUE($C$14)&amp;"!F" &amp; (VALUE(C23) + 15))</f>
        <v>#REF!</v>
      </c>
      <c r="E23">
        <f t="shared" si="1"/>
        <v>1</v>
      </c>
      <c r="F23">
        <f ca="1">IFERROR(SUM(D23,E23), E23)</f>
        <v>1</v>
      </c>
      <c r="G23" s="16">
        <f t="shared" ca="1" si="2"/>
        <v>7</v>
      </c>
      <c r="H23" cm="1">
        <f t="array" aca="1" ref="H23" ca="1">INDIRECT("Grunddaten!$B$" &amp; (VALUE(G23) + 1))</f>
        <v>2</v>
      </c>
      <c r="I23">
        <f t="shared" ca="1" si="3"/>
        <v>1</v>
      </c>
    </row>
    <row r="24" spans="2:9" x14ac:dyDescent="0.25">
      <c r="G24" s="16"/>
    </row>
    <row r="25" spans="2:9" x14ac:dyDescent="0.25">
      <c r="G25" s="16"/>
    </row>
    <row r="26" spans="2:9" x14ac:dyDescent="0.25">
      <c r="G26" s="16"/>
    </row>
    <row r="27" spans="2:9" x14ac:dyDescent="0.25">
      <c r="G27" s="16"/>
    </row>
    <row r="28" spans="2:9" x14ac:dyDescent="0.25">
      <c r="G28" s="16"/>
    </row>
    <row r="29" spans="2:9" x14ac:dyDescent="0.25">
      <c r="G29" s="16"/>
    </row>
    <row r="30" spans="2:9" x14ac:dyDescent="0.25">
      <c r="G30" s="16"/>
    </row>
    <row r="31" spans="2:9" x14ac:dyDescent="0.25">
      <c r="G31" s="16"/>
    </row>
    <row r="32" spans="2:9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</sheetData>
  <mergeCells count="5">
    <mergeCell ref="B1:D1"/>
    <mergeCell ref="E1:G1"/>
    <mergeCell ref="H1:J1"/>
    <mergeCell ref="K1:M1"/>
    <mergeCell ref="N1:P1"/>
  </mergeCells>
  <conditionalFormatting sqref="I16:I23">
    <cfRule type="cellIs" dxfId="5" priority="3" operator="greaterThan">
      <formula>0</formula>
    </cfRule>
    <cfRule type="cellIs" dxfId="4" priority="2" operator="equal">
      <formula>0</formula>
    </cfRule>
    <cfRule type="cellIs" dxfId="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3439-6594-49BC-865F-E72960E63BB3}">
  <dimension ref="A1:P44"/>
  <sheetViews>
    <sheetView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0" t="s">
        <v>0</v>
      </c>
      <c r="C1" s="20"/>
      <c r="D1" s="21"/>
      <c r="E1" s="22" t="s">
        <v>1</v>
      </c>
      <c r="F1" s="23"/>
      <c r="G1" s="24"/>
      <c r="H1" s="25" t="s">
        <v>2</v>
      </c>
      <c r="I1" s="20"/>
      <c r="J1" s="21"/>
      <c r="K1" s="22" t="s">
        <v>3</v>
      </c>
      <c r="L1" s="23"/>
      <c r="M1" s="24"/>
      <c r="N1" s="25" t="s">
        <v>4</v>
      </c>
      <c r="O1" s="20"/>
      <c r="P1" s="21"/>
    </row>
    <row r="2" spans="1:16" s="1" customFormat="1" ht="30" customHeight="1" x14ac:dyDescent="0.25">
      <c r="A2" s="4" t="s">
        <v>11</v>
      </c>
      <c r="B2" s="5" t="s">
        <v>12</v>
      </c>
      <c r="C2" s="6" t="s">
        <v>13</v>
      </c>
      <c r="D2" s="7" t="s">
        <v>14</v>
      </c>
      <c r="E2" s="10" t="s">
        <v>12</v>
      </c>
      <c r="F2" s="6" t="s">
        <v>13</v>
      </c>
      <c r="G2" s="7" t="s">
        <v>14</v>
      </c>
      <c r="H2" s="5" t="s">
        <v>12</v>
      </c>
      <c r="I2" s="6" t="s">
        <v>13</v>
      </c>
      <c r="J2" s="7" t="s">
        <v>14</v>
      </c>
      <c r="K2" s="10" t="s">
        <v>12</v>
      </c>
      <c r="L2" s="6" t="s">
        <v>13</v>
      </c>
      <c r="M2" s="7" t="s">
        <v>14</v>
      </c>
      <c r="N2" s="5" t="s">
        <v>12</v>
      </c>
      <c r="O2" s="6" t="s">
        <v>13</v>
      </c>
      <c r="P2" s="7" t="s">
        <v>14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/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 t="s">
        <v>26</v>
      </c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/>
      <c r="I8" s="8"/>
      <c r="J8" s="9"/>
      <c r="K8" s="11"/>
      <c r="L8" s="8"/>
      <c r="M8" s="9"/>
      <c r="N8" s="8"/>
      <c r="O8" s="8"/>
      <c r="P8" s="9"/>
    </row>
    <row r="9" spans="1:16" x14ac:dyDescent="0.25">
      <c r="A9" s="3">
        <v>0.58333333333333304</v>
      </c>
      <c r="B9" s="8"/>
      <c r="C9" s="8"/>
      <c r="D9" s="9"/>
      <c r="E9" s="11"/>
      <c r="F9" s="8"/>
      <c r="G9" s="9"/>
      <c r="H9" s="14"/>
      <c r="I9" s="8"/>
      <c r="J9" s="9"/>
      <c r="K9" s="14" t="s">
        <v>20</v>
      </c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16</v>
      </c>
      <c r="I12" s="8"/>
      <c r="J12" s="9"/>
      <c r="K12" s="11"/>
      <c r="L12" s="8"/>
      <c r="M12" s="18" t="s">
        <v>16</v>
      </c>
      <c r="N12" s="8"/>
      <c r="O12" s="8"/>
      <c r="P12" s="9"/>
    </row>
    <row r="13" spans="1:16" x14ac:dyDescent="0.25">
      <c r="B13" s="27" t="s">
        <v>19</v>
      </c>
      <c r="C13" s="19">
        <v>32</v>
      </c>
    </row>
    <row r="14" spans="1:16" ht="30" customHeight="1" x14ac:dyDescent="0.25">
      <c r="B14" s="1" t="s">
        <v>17</v>
      </c>
      <c r="C14" s="1">
        <f>C13-1</f>
        <v>31</v>
      </c>
    </row>
    <row r="15" spans="1:16" s="12" customFormat="1" ht="75" x14ac:dyDescent="0.25">
      <c r="B15" s="13" t="s">
        <v>10</v>
      </c>
      <c r="C15" s="15" t="str">
        <f>"An dieser Stelle ist die Person in KW" &amp; VALUE(C14)</f>
        <v>An dieser Stelle ist die Person in KW31</v>
      </c>
      <c r="D15" s="13" t="str">
        <f>"Behandlungen bis (inkl.) KW" &amp; VALUE(C14)</f>
        <v>Behandlungen bis (inkl.) KW31</v>
      </c>
      <c r="E15" s="13" t="s">
        <v>9</v>
      </c>
      <c r="F15" s="13" t="s">
        <v>24</v>
      </c>
      <c r="G15" s="15" t="s">
        <v>22</v>
      </c>
      <c r="H15" s="13" t="s">
        <v>23</v>
      </c>
      <c r="I15" s="13" t="s">
        <v>25</v>
      </c>
    </row>
    <row r="16" spans="1:16" x14ac:dyDescent="0.25">
      <c r="B16" t="str" cm="1">
        <f t="array" ref="B16:B18">_xlfn.SORTBY(_xlfn.UNIQUE(_xlfn._xlws.FILTER(_xlfn.TOCOL(B3:P12), _xlfn.TOCOL(B3:P12)&lt;&gt;"")), COUNTIF(B3:P12, _xlfn.UNIQUE(_xlfn._xlws.FILTER(_xlfn.TOCOL(B3:P12), _xlfn.TOCOL(B3:P12)&lt;&gt;""))), -1)</f>
        <v>Frau Neu</v>
      </c>
      <c r="C16" s="16">
        <f ca="1">MATCH(B16,INDIRECT("'KW" &amp; VALUE($C$14) &amp; "'!B$16:B33"),0)</f>
        <v>7</v>
      </c>
      <c r="D16" cm="1">
        <f t="array" aca="1" ref="D16" ca="1">INDIRECT("KW"&amp;VALUE($C$14)&amp;"!F" &amp; (VALUE(C16) + 15))</f>
        <v>2</v>
      </c>
      <c r="E16">
        <f>COUNTIF($B$3:$P$12,B16)</f>
        <v>2</v>
      </c>
      <c r="F16">
        <f t="shared" ref="F16:F20" ca="1" si="0">IFERROR(SUM(D16,E16), E16)</f>
        <v>4</v>
      </c>
      <c r="G16" s="16" t="e">
        <f ca="1">MATCH(B16,INDIRECT("'Grunddaten'!A2:A33"),0)</f>
        <v>#N/A</v>
      </c>
      <c r="H16" t="e" cm="1">
        <f t="array" aca="1" ref="H16" ca="1">INDIRECT("Grunddaten!$B$" &amp; (VALUE(G16) + 1))</f>
        <v>#N/A</v>
      </c>
      <c r="I16" t="e">
        <f ca="1">H16-F16</f>
        <v>#N/A</v>
      </c>
    </row>
    <row r="17" spans="2:9" x14ac:dyDescent="0.25">
      <c r="B17" t="str">
        <v>Frau 2 Stunden genehmigt</v>
      </c>
      <c r="C17" s="16">
        <f ca="1">MATCH(B17,INDIRECT("'KW" &amp; VALUE($C$14) &amp; "'!B$16:B33"),0)</f>
        <v>8</v>
      </c>
      <c r="D17" cm="1">
        <f t="array" aca="1" ref="D17" ca="1">INDIRECT("KW"&amp;VALUE($C$14)&amp;"!F" &amp; (VALUE(C17) + 15))</f>
        <v>1</v>
      </c>
      <c r="E17">
        <f t="shared" ref="E17:E23" si="1">COUNTIF($B$3:$P$12,B17)</f>
        <v>1</v>
      </c>
      <c r="F17">
        <f t="shared" ca="1" si="0"/>
        <v>2</v>
      </c>
      <c r="G17" s="16">
        <f t="shared" ref="G17:G23" ca="1" si="2">MATCH(B17,INDIRECT("'Grunddaten'!A2:A33"),0)</f>
        <v>7</v>
      </c>
      <c r="H17" cm="1">
        <f t="array" aca="1" ref="H17" ca="1">INDIRECT("Grunddaten!$B$" &amp; (VALUE(G17) + 1))</f>
        <v>2</v>
      </c>
      <c r="I17">
        <f t="shared" ref="I17:I23" ca="1" si="3">H17-F17</f>
        <v>0</v>
      </c>
    </row>
    <row r="18" spans="2:9" x14ac:dyDescent="0.25">
      <c r="B18" t="str">
        <v>Frau 2 in KW31</v>
      </c>
      <c r="C18" s="16">
        <f ca="1">MATCH(B18,INDIRECT("'KW" &amp; VALUE($C$14) &amp; "'!B$16:B33"),0)</f>
        <v>6</v>
      </c>
      <c r="D18" cm="1">
        <f t="array" aca="1" ref="D18" ca="1">INDIRECT("KW"&amp;VALUE($C$14)&amp;"!F" &amp; (VALUE(C18) + 15))</f>
        <v>2</v>
      </c>
      <c r="E18">
        <f t="shared" si="1"/>
        <v>1</v>
      </c>
      <c r="F18">
        <f t="shared" ca="1" si="0"/>
        <v>3</v>
      </c>
      <c r="G18" s="16">
        <f t="shared" ca="1" si="2"/>
        <v>6</v>
      </c>
      <c r="H18" cm="1">
        <f t="array" aca="1" ref="H18" ca="1">INDIRECT("Grunddaten!$B$" &amp; (VALUE(G18) + 1))</f>
        <v>0</v>
      </c>
      <c r="I18">
        <f t="shared" ca="1" si="3"/>
        <v>-3</v>
      </c>
    </row>
    <row r="19" spans="2:9" x14ac:dyDescent="0.25">
      <c r="C19" s="16" t="e">
        <f ca="1">MATCH(B19,INDIRECT("'KW" &amp; VALUE($C$14) &amp; "'!B$16:B33"),0)</f>
        <v>#N/A</v>
      </c>
      <c r="D19" t="e" cm="1">
        <f t="array" aca="1" ref="D19" ca="1">INDIRECT("KW"&amp;VALUE($C$14)&amp;"!F" &amp; (VALUE(C19) + 15))</f>
        <v>#N/A</v>
      </c>
      <c r="E19">
        <f t="shared" si="1"/>
        <v>0</v>
      </c>
      <c r="F19">
        <f t="shared" ca="1" si="0"/>
        <v>0</v>
      </c>
      <c r="G19" s="16" t="e">
        <f t="shared" ca="1" si="2"/>
        <v>#N/A</v>
      </c>
      <c r="H19" t="e" cm="1">
        <f t="array" aca="1" ref="H19" ca="1">INDIRECT("Grunddaten!$B$" &amp; (VALUE(G19) + 1))</f>
        <v>#N/A</v>
      </c>
      <c r="I19" t="e">
        <f t="shared" ca="1" si="3"/>
        <v>#N/A</v>
      </c>
    </row>
    <row r="20" spans="2:9" x14ac:dyDescent="0.25">
      <c r="C20" s="16" t="e">
        <f ca="1">MATCH(B20,INDIRECT("'KW" &amp; VALUE($C$14) &amp; "'!B$16:B33"),0)</f>
        <v>#N/A</v>
      </c>
      <c r="D20" t="e" cm="1">
        <f t="array" aca="1" ref="D20" ca="1">INDIRECT("KW"&amp;VALUE($C$14)&amp;"!F" &amp; (VALUE(C20) + 15))</f>
        <v>#N/A</v>
      </c>
      <c r="E20">
        <f t="shared" si="1"/>
        <v>0</v>
      </c>
      <c r="F20">
        <f t="shared" ca="1" si="0"/>
        <v>0</v>
      </c>
      <c r="G20" s="16" t="e">
        <f t="shared" ca="1" si="2"/>
        <v>#N/A</v>
      </c>
      <c r="H20" t="e" cm="1">
        <f t="array" aca="1" ref="H20" ca="1">INDIRECT("Grunddaten!$B$" &amp; (VALUE(G20) + 1))</f>
        <v>#N/A</v>
      </c>
      <c r="I20" t="e">
        <f t="shared" ca="1" si="3"/>
        <v>#N/A</v>
      </c>
    </row>
    <row r="21" spans="2:9" x14ac:dyDescent="0.25">
      <c r="C21" s="16" t="e">
        <f ca="1">MATCH(B21,INDIRECT("'KW" &amp; VALUE($C$14) &amp; "'!B$16:B33"),0)</f>
        <v>#N/A</v>
      </c>
      <c r="D21" t="e" cm="1">
        <f t="array" aca="1" ref="D21" ca="1">INDIRECT("KW"&amp;VALUE($C$14)&amp;"!F" &amp; (VALUE(C21) + 15))</f>
        <v>#N/A</v>
      </c>
      <c r="E21">
        <f t="shared" si="1"/>
        <v>0</v>
      </c>
      <c r="F21">
        <f ca="1">IFERROR(SUM(D21,E21), E21)</f>
        <v>0</v>
      </c>
      <c r="G21" s="16" t="e">
        <f t="shared" ca="1" si="2"/>
        <v>#N/A</v>
      </c>
      <c r="H21" t="e" cm="1">
        <f t="array" aca="1" ref="H21" ca="1">INDIRECT("Grunddaten!$B$" &amp; (VALUE(G21) + 1))</f>
        <v>#N/A</v>
      </c>
      <c r="I21" t="e">
        <f t="shared" ca="1" si="3"/>
        <v>#N/A</v>
      </c>
    </row>
    <row r="22" spans="2:9" x14ac:dyDescent="0.25">
      <c r="B22" s="28"/>
      <c r="C22" s="16" t="e">
        <f ca="1">MATCH(B22,INDIRECT("'KW" &amp; VALUE($C$14) &amp; "'!B$16:B33"),0)</f>
        <v>#N/A</v>
      </c>
      <c r="D22" t="e" cm="1">
        <f t="array" aca="1" ref="D22" ca="1">INDIRECT("KW"&amp;VALUE($C$14)&amp;"!F" &amp; (VALUE(C22) + 15))</f>
        <v>#N/A</v>
      </c>
      <c r="E22">
        <f t="shared" si="1"/>
        <v>0</v>
      </c>
      <c r="F22">
        <f ca="1">IFERROR(SUM(D22,E22), E22)</f>
        <v>0</v>
      </c>
      <c r="G22" s="16" t="e">
        <f t="shared" ca="1" si="2"/>
        <v>#N/A</v>
      </c>
      <c r="H22" t="e" cm="1">
        <f t="array" aca="1" ref="H22" ca="1">INDIRECT("Grunddaten!$B$" &amp; (VALUE(G22) + 1))</f>
        <v>#N/A</v>
      </c>
      <c r="I22" t="e">
        <f t="shared" ca="1" si="3"/>
        <v>#N/A</v>
      </c>
    </row>
    <row r="23" spans="2:9" x14ac:dyDescent="0.25">
      <c r="C23" s="16" t="e">
        <f ca="1">MATCH(B23,INDIRECT("'KW" &amp; VALUE($C$14) &amp; "'!B$16:B33"),0)</f>
        <v>#N/A</v>
      </c>
      <c r="D23" t="e" cm="1">
        <f t="array" aca="1" ref="D23" ca="1">INDIRECT("KW"&amp;VALUE($C$14)&amp;"!F" &amp; (VALUE(C23) + 15))</f>
        <v>#N/A</v>
      </c>
      <c r="E23">
        <f t="shared" si="1"/>
        <v>0</v>
      </c>
      <c r="F23">
        <f ca="1">IFERROR(SUM(D23,E23), E23)</f>
        <v>0</v>
      </c>
      <c r="G23" s="16" t="e">
        <f t="shared" ca="1" si="2"/>
        <v>#N/A</v>
      </c>
      <c r="H23" t="e" cm="1">
        <f t="array" aca="1" ref="H23" ca="1">INDIRECT("Grunddaten!$B$" &amp; (VALUE(G23) + 1))</f>
        <v>#N/A</v>
      </c>
      <c r="I23" t="e">
        <f t="shared" ca="1" si="3"/>
        <v>#N/A</v>
      </c>
    </row>
    <row r="24" spans="2:9" x14ac:dyDescent="0.25">
      <c r="G24" s="16"/>
    </row>
    <row r="25" spans="2:9" x14ac:dyDescent="0.25">
      <c r="G25" s="16"/>
    </row>
    <row r="26" spans="2:9" x14ac:dyDescent="0.25">
      <c r="G26" s="16"/>
    </row>
    <row r="27" spans="2:9" x14ac:dyDescent="0.25">
      <c r="G27" s="16"/>
    </row>
    <row r="28" spans="2:9" x14ac:dyDescent="0.25">
      <c r="G28" s="16"/>
    </row>
    <row r="29" spans="2:9" x14ac:dyDescent="0.25">
      <c r="G29" s="16"/>
    </row>
    <row r="30" spans="2:9" x14ac:dyDescent="0.25">
      <c r="G30" s="16"/>
    </row>
    <row r="31" spans="2:9" x14ac:dyDescent="0.25">
      <c r="G31" s="16"/>
    </row>
    <row r="32" spans="2:9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</sheetData>
  <mergeCells count="5">
    <mergeCell ref="B1:D1"/>
    <mergeCell ref="E1:G1"/>
    <mergeCell ref="H1:J1"/>
    <mergeCell ref="K1:M1"/>
    <mergeCell ref="N1:P1"/>
  </mergeCells>
  <conditionalFormatting sqref="I16:I23">
    <cfRule type="cellIs" dxfId="0" priority="1" operator="lessThan">
      <formula>0</formula>
    </cfRule>
    <cfRule type="cellIs" dxfId="1" priority="2" operator="equal">
      <formula>0</formula>
    </cfRule>
    <cfRule type="cellIs" dxfId="2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Grunddaten</vt:lpstr>
      <vt:lpstr>KW31</vt:lpstr>
      <vt:lpstr>KW32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2023-06-12T09:30:38Z</dcterms:modified>
</cp:coreProperties>
</file>