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JO Works\DOJO Excel\"/>
    </mc:Choice>
  </mc:AlternateContent>
  <xr:revisionPtr revIDLastSave="0" documentId="13_ncr:1_{F85CD998-77BE-40C2-9B29-EB92D12FF4D4}" xr6:coauthVersionLast="45" xr6:coauthVersionMax="45" xr10:uidLastSave="{00000000-0000-0000-0000-000000000000}"/>
  <bookViews>
    <workbookView xWindow="-120" yWindow="-120" windowWidth="20730" windowHeight="11160" xr2:uid="{A04F362E-BCA1-4A33-BC94-A46DDCADA95C}"/>
  </bookViews>
  <sheets>
    <sheet name="Sheet1" sheetId="2" r:id="rId1"/>
    <sheet name="Table Tennis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1" i="1"/>
  <c r="G12" i="1"/>
  <c r="G13" i="1"/>
  <c r="G16" i="1"/>
  <c r="G17" i="1"/>
  <c r="G19" i="1"/>
  <c r="G20" i="1"/>
  <c r="G21" i="1"/>
  <c r="G22" i="1"/>
  <c r="G24" i="1"/>
  <c r="G25" i="1"/>
  <c r="G27" i="1"/>
  <c r="G28" i="1"/>
  <c r="G29" i="1"/>
  <c r="G30" i="1"/>
  <c r="G31" i="1"/>
  <c r="G32" i="1"/>
  <c r="G33" i="1"/>
  <c r="G34" i="1"/>
  <c r="G36" i="1"/>
  <c r="G37" i="1"/>
  <c r="G40" i="1"/>
  <c r="G42" i="1"/>
  <c r="G43" i="1"/>
  <c r="G44" i="1"/>
  <c r="G45" i="1"/>
  <c r="G46" i="1"/>
  <c r="G48" i="1"/>
  <c r="G49" i="1"/>
  <c r="G50" i="1"/>
  <c r="G51" i="1"/>
  <c r="G53" i="1"/>
  <c r="G55" i="1"/>
  <c r="G56" i="1"/>
  <c r="G57" i="1"/>
  <c r="G58" i="1"/>
  <c r="G62" i="1"/>
  <c r="G63" i="1"/>
  <c r="G64" i="1"/>
  <c r="G65" i="1"/>
  <c r="G66" i="1"/>
  <c r="G67" i="1"/>
  <c r="G69" i="1"/>
  <c r="G70" i="1"/>
  <c r="G71" i="1"/>
  <c r="G72" i="1"/>
  <c r="G73" i="1"/>
  <c r="G74" i="1"/>
  <c r="G76" i="1"/>
  <c r="G78" i="1"/>
  <c r="G79" i="1"/>
  <c r="G80" i="1"/>
  <c r="G81" i="1"/>
  <c r="G82" i="1"/>
  <c r="G83" i="1"/>
  <c r="G85" i="1"/>
  <c r="G86" i="1"/>
  <c r="G87" i="1"/>
  <c r="G89" i="1"/>
  <c r="G91" i="1"/>
  <c r="G92" i="1"/>
  <c r="G94" i="1"/>
  <c r="G95" i="1"/>
  <c r="G96" i="1"/>
  <c r="G98" i="1"/>
  <c r="G101" i="1"/>
  <c r="G103" i="1"/>
  <c r="G104" i="1"/>
  <c r="G105" i="1"/>
</calcChain>
</file>

<file path=xl/sharedStrings.xml><?xml version="1.0" encoding="utf-8"?>
<sst xmlns="http://schemas.openxmlformats.org/spreadsheetml/2006/main" count="1222" uniqueCount="720">
  <si>
    <t>Fitness Centres, Meditation Centres, Fitness Centres For Women, Meditation Classes, Unisex Fitness Centres, Tennis Classes, Fitness Centres For Gents, Table Tennis Classes.</t>
  </si>
  <si>
    <t>close proxomity to Above Ashoda Hospital</t>
  </si>
  <si>
    <t>Private</t>
  </si>
  <si>
    <t>Cash</t>
  </si>
  <si>
    <t>https://gs-academy-table-tennis-and-fitnees.business.site/</t>
  </si>
  <si>
    <t>https://www.google.com/search?client=ubuntu&amp;hs=d9n&amp;channel=fs&amp;q=table+tennis+classes+in+telangana&amp;npsic=0&amp;rflfq=1&amp;rlha=0&amp;rllag=17377652,78494117,6147&amp;tbm=lcl&amp;ved=2ahUKEwi3sdL__bPqAhWIfn0KHbu8CEYQjGp6BAgMED0&amp;rldoc=1#rldoc=1&amp;rlfi=hd:;si:10432409567608161527,l,CiF0YWJsZSB0ZW5uaXMgY2xhc3NlcyBpbiB0ZWxhbmdhbmFaOQoUdGFibGUgdGVubmlzIGNsYXNzZXMiIXRhYmxlIHRlbm5pcyBjbGFzc2VzIGluIHRlbGFuZ2FuYQ;mv:[[18.506697,79.1786151],[17.3349546,78.23538289999999]];start:20</t>
  </si>
  <si>
    <t>https://www.justdial.com/Karimnagar/Gs-Academy-Above-Ashoda-Hospital-Karimnagar-HO/9999PX878-X878-180406175222-F4Y8_BZDET</t>
  </si>
  <si>
    <t>Telangana</t>
  </si>
  <si>
    <t>Karimnagar</t>
  </si>
  <si>
    <t>https://www.google.com/maps/place/Gs+Academy/@18.4439251,79.1258908,17z/data=!3m1!4b1!4m5!3m4!1s0x3bccd920e7727d49:0x90c75d3a7cabc4f7!8m2!3d18.4439251!4d79.1280848</t>
  </si>
  <si>
    <t>Vavilalapally, Karimnagar, Telangana 505001</t>
  </si>
  <si>
    <t>Gs Academy</t>
  </si>
  <si>
    <t>close proxomity to Beside Aarya Samaj Mandir</t>
  </si>
  <si>
    <t>Association (Govnt.)</t>
  </si>
  <si>
    <t>http://www.telanganatabletennis.com/contact-us.php</t>
  </si>
  <si>
    <t>https://www.google.com/search?client=ubuntu&amp;hs=d9n&amp;channel=fs&amp;q=table+tennis+classes+in+telangana&amp;npsic=0&amp;rflfq=1&amp;rlha=0&amp;rllag=17377652,78494117,6147&amp;tbm=lcl&amp;ved=2ahUKEwi3sdL__bPqAhWIfn0KHbu8CEYQjGp6BAgMED0&amp;rldoc=1#rldoc=1&amp;rlfi=hd:;si:10122420834120501349,l,CiF0YWJsZSB0ZW5uaXMgY2xhc3NlcyBpbiB0ZWxhbmdhbmFaOQoUdGFibGUgdGVubmlzIGNsYXNzZXMiIXRhYmxlIHRlbm5pcyBjbGFzc2VzIGluIHRlbGFuZ2FuYQ;mv:[[17.5536998,78.5749433],[17.3082492,78.3101344]]</t>
  </si>
  <si>
    <t>https://www.justdial.com/Hyderabad/Gsm-Table-Tennis-Academy-Beside-Aarya-Samaj-Mandir-Rashtrapati-Road/040PXX40-XX40-180831133658-Y3E3_BZDET</t>
  </si>
  <si>
    <t>telanganastatett@gmail.com, tsttaentries@gmail.com</t>
  </si>
  <si>
    <t>Secunderabad</t>
  </si>
  <si>
    <t>https://www.google.com/maps/place/GSM+Table+Tennis+Academy/@17.4288324,78.4888558,17z/data=!3m1!4b1!4m5!3m4!1s0x3bcb9a1d7340ef77:0x8c7a101e24c40865!8m2!3d17.4288324!4d78.4910498</t>
  </si>
  <si>
    <t>1141, beside Aarya Samaj Mandir, Rashtrapati Road, Secunderabad, Telangana 500003</t>
  </si>
  <si>
    <t>GSM Table Tennis Academy</t>
  </si>
  <si>
    <t>https://www.google.com/search?client=ubuntu&amp;hs=d9n&amp;channel=fs&amp;q=table+tennis+classes+in+telangana&amp;npsic=0&amp;rflfq=1&amp;rlha=0&amp;rllag=17377652,78494117,6147&amp;tbm=lcl&amp;ved=2ahUKEwi3sdL__bPqAhWIfn0KHbu8CEYQjGp6BAgMED0&amp;rldoc=1#rldoc=1&amp;rlfi=hd:;si:4014062523325727779;mv:[[17.5536998,78.5749433],[17.3082492,78.3101344]]</t>
  </si>
  <si>
    <t>Hyderabad</t>
  </si>
  <si>
    <t>https://www.google.com/maps/place/Xtreme+Table+Tennis+Hh/@17.396011,78.4887093,17z/data=!3m1!4b1!4m5!3m4!1s0x3bcb99c5ca684261:0x37b4d098f909c423!8m2!3d17.396011!4d78.4909033</t>
  </si>
  <si>
    <t>Narayanguda Rd, Hari Vihar Colony, Bhawani Nagar, Narayanguda, Hyderabad, Telangana 500029</t>
  </si>
  <si>
    <t>Xtreme Table Tennis Hh</t>
  </si>
  <si>
    <t>close proxomity to Lakshmi Nagar Colony Park Besode States School</t>
  </si>
  <si>
    <t>https://theegala-table-tennis-academy.business.site/</t>
  </si>
  <si>
    <t>https://www.google.com/search?client=ubuntu&amp;hs=d9n&amp;channel=fs&amp;q=table+tennis+classes+in+telangana&amp;npsic=0&amp;rflfq=1&amp;rlha=0&amp;rllag=17377652,78494117,6147&amp;tbm=lcl&amp;ved=2ahUKEwi3sdL__bPqAhWIfn0KHbu8CEYQjGp6BAgMED0&amp;rldoc=1#rldoc=1&amp;rlfi=hd:;si:15174851580816789094,l,CiF0YWJsZSB0ZW5uaXMgY2xhc3NlcyBpbiB0ZWxhbmdhbmFaOQoUdGFibGUgdGVubmlzIGNsYXNzZXMiIXRhYmxlIHRlbm5pcyBjbGFzc2VzIGluIHRlbGFuZ2FuYQ;mv:[[17.5536998,78.5749433],[17.3082492,78.3101344]]</t>
  </si>
  <si>
    <t>https://www.justdial.com/Hyderabad/Theegala-Table-Tennis-Academy-Lakshmi-Nagar-Colony-Park-Besode-States-School-Meerpet/040PXX40-XX40-181008165526-X5U3_BZDET</t>
  </si>
  <si>
    <t>090599 50865</t>
  </si>
  <si>
    <t>hyderabad</t>
  </si>
  <si>
    <t>https://www.google.com/maps/place/Theegala+Table+Tennis+Academy/@17.3213983,78.5380277,17z/data=!3m1!4b1!4m5!3m4!1s0x3bcba37cbd1c3fff:0xd297e71ce9dc0e66!8m2!3d17.3213983!4d78.5402217</t>
  </si>
  <si>
    <t>beside slate school, survey no:24, colony, Lakshmi Nagar Colony Park, RN Reddy Nagar, Meerpet, Hyderabad, Telangana 500079</t>
  </si>
  <si>
    <t>Theegala Table Tennis Academy</t>
  </si>
  <si>
    <t>Non-Profit Voluntary Organization</t>
  </si>
  <si>
    <t>https://playsmc.org</t>
  </si>
  <si>
    <t>https://www.google.com/search?client=ubuntu&amp;hs=d9n&amp;channel=fs&amp;q=table+tennis+classes+in+telangana&amp;npsic=0&amp;rflfq=1&amp;rlha=0&amp;rllag=17377652,78494117,6147&amp;tbm=lcl&amp;ved=2ahUKEwi3sdL__bPqAhWIfn0KHbu8CEYQjGp6BAgMED0&amp;rldoc=1#rldoc=1&amp;rlfi=hd:;si:5580642744935283651,l,CiF0YWJsZSB0ZW5uaXMgY2xhc3NlcyBpbiB0ZWxhbmdhbmFaOQoUdGFibGUgdGVubmlzIGNsYXNzZXMiIXRhYmxlIHRlbm5pcyBjbGFzc2VzIGluIHRlbGFuZ2FuYQ;mv:[[18.506697,79.1786151],[17.3349546,78.23538289999999]];start:20</t>
  </si>
  <si>
    <t xml:space="preserve">Dr.Nagabhushanam Tenali,  Saroja Tenali </t>
  </si>
  <si>
    <t>ria@playsmc.org</t>
  </si>
  <si>
    <t>https://www.google.com/maps/place/PLAYsmc/@17.432748,78.427972,17z/data=!3m1!4b1!4m5!3m4!1s0x3bcb90d62f606e41:0x4d726d024e3a7bc3!8m2!3d17.432748!4d78.430166</t>
  </si>
  <si>
    <t>70 a, cosy cottage, sri krishna nagar, opp yousufguda indoor stadium, Hyderabad, Telangana 500045</t>
  </si>
  <si>
    <t>PLAYsmc</t>
  </si>
  <si>
    <t>https://www.google.com/search?client=ubuntu&amp;hs=d9n&amp;channel=fs&amp;q=table+tennis+classes+in+telangana&amp;npsic=0&amp;rflfq=1&amp;rlha=0&amp;rllag=17377652,78494117,6147&amp;tbm=lcl&amp;ved=2ahUKEwi3sdL__bPqAhWIfn0KHbu8CEYQjGp6BAgMED0&amp;rldoc=1#rldoc=1&amp;rlfi=hd:;si:7757795547826299254,l,CiF0YWJsZSB0ZW5uaXMgY2xhc3NlcyBpbiB0ZWxhbmdhbmFaOQoUdGFibGUgdGVubmlzIGNsYXNzZXMiIXRhYmxlIHRlbm5pcyBjbGFzc2VzIGluIHRlbGFuZ2FuYQ;mv:[[18.506697,79.1786151],[17.3349546,78.23538289999999]];start:20</t>
  </si>
  <si>
    <t>https://www.google.com/maps/place/AWA+Tennis+Academy/@17.4102684,78.4525262,17z/data=!3m1!4b1!4m5!3m4!1s0x3bcb97471844a423:0x6ba939f2bc4b2176!8m2!3d17.4102684!4d78.4547202</t>
  </si>
  <si>
    <t>6-3-609/63, Anand Nagar Rd, Anand Nagar Colony, Khairatabad, Hyderabad, Telangana 500004, Anand Nagar Rd, Anand Nagar Colony, Khairtabad, Hyderabad, Telangana 500004</t>
  </si>
  <si>
    <t>AWA Tennis Academy</t>
  </si>
  <si>
    <t>https://www.google.com/search?client=ubuntu&amp;hs=d9n&amp;channel=fs&amp;q=table+tennis+classes+in+telangana&amp;npsic=0&amp;rflfq=1&amp;rlha=0&amp;rllag=17377652,78494117,6147&amp;tbm=lcl&amp;ved=2ahUKEwi3sdL__bPqAhWIfn0KHbu8CEYQjGp6BAgMED0&amp;rldoc=1#rldoc=1&amp;rlfi=hd:;si:11560888580345011847;mv:[[17.5536998,78.5749433],[17.3082492,78.3101344]]</t>
  </si>
  <si>
    <t>https://www.google.com/maps/place/Table+Tennis+Classes/@17.4201796,78.5486523,17z/data=!3m1!4b1!4m5!3m4!1s0x3bcb93e231216579:0xa07086e95f559e87!8m2!3d17.4201796!4d78.5508463</t>
  </si>
  <si>
    <t>33, Street Number 11, HMT Nagar, Habsiguda, Hyderabad, Telangana 500007</t>
  </si>
  <si>
    <t>Table Tennis Classes</t>
  </si>
  <si>
    <t>close proxomity to Methodics Colony, Kundanbagh</t>
  </si>
  <si>
    <t>Cash, Cheques</t>
  </si>
  <si>
    <t>https://www.facebook.com/acetennishyd/</t>
  </si>
  <si>
    <t>https://www.google.com/search?client=ubuntu&amp;hs=d9n&amp;channel=fs&amp;q=table+tennis+classes+in+telangana&amp;npsic=0&amp;rflfq=1&amp;rlha=0&amp;rllag=17377652,78494117,6147&amp;tbm=lcl&amp;ved=2ahUKEwi3sdL__bPqAhWIfn0KHbu8CEYQjGp6BAgMED0&amp;rldoc=1#rlfi=hd:;si:18270304685798923371,l,CiF0YWJsZSB0ZW5uaXMgY2xhc3NlcyBpbiB0ZWxhbmdhbmFaOQoUdGFibGUgdGVubmlzIGNsYXNzZXMiIXRhYmxlIHRlbm5pcyBjbGFzc2VzIGluIHRlbGFuZ2FuYQ;mv:[[17.5536998,78.5749433],[17.3082492,78.3101344]]</t>
  </si>
  <si>
    <t>https://www.justdial.com/Hyderabad/ACE-Tennis-Academy-Methodics-Colony-Kundanbagh-Begumpet/040PXX40-XX40-001223364964-C5I1_BZDET</t>
  </si>
  <si>
    <t>http://www.acetennisacademy.in</t>
  </si>
  <si>
    <t>https://www.google.com/maps/place/Ace+Tennis+Academy/@17.4347511,78.4599997,17z/data=!3m1!4b1!4m5!3m4!1s0x3bcb90b1c8483e0f:0xfd8d294fbf331c6b!8m2!3d17.4347511!4d78.4621937</t>
  </si>
  <si>
    <t>Arya Samaj Centre, Kundanbagh Colony, Begumpet, Hyderabad, Telangana 500016</t>
  </si>
  <si>
    <t>Ace Tennis Academy</t>
  </si>
  <si>
    <t>https://www.facebook.com/pg/Top-Spin-Table-Tennis-Academy-405387876944086/about/?ref=page_internal</t>
  </si>
  <si>
    <t>https://www.google.com/search?client=ubuntu&amp;hs=d9n&amp;channel=fs&amp;q=table+tennis+classes+in+telangana&amp;npsic=0&amp;rflfq=1&amp;rlha=0&amp;rllag=17377652,78494117,6147&amp;tbm=lcl&amp;ved=2ahUKEwi3sdL__bPqAhWIfn0KHbu8CEYQjGp6BAgMED0&amp;rldoc=1#rlfi=hd:;si:7672189169926358776,l,CiF0YWJsZSB0ZW5uaXMgY2xhc3NlcyBpbiB0ZWxhbmdhbmFaOQoUdGFibGUgdGVubmlzIGNsYXNzZXMiIXRhYmxlIHRlbm5pcyBjbGFzc2VzIGluIHRlbGFuZ2FuYQ;mv:[[17.5536998,78.5749433],[17.3082492,78.3101344]]</t>
  </si>
  <si>
    <t>099499 57979</t>
  </si>
  <si>
    <t>topspincoe@gmail.com</t>
  </si>
  <si>
    <t>https://www.google.com/maps/place/TopSpin+Table+Tennis+Academy/@15.1459977,76.6747555,7z/data=!4m8!1m2!2m1!1sTopSpin+Table+Tennis+Academy!3m4!1s0x3bcb959469145e41:0x6a791766ab0f46f8!8m2!3d17.3942007!4d78.376118</t>
  </si>
  <si>
    <t>2nd Floor, Happy Days Building, Puppalaguda - Manikonda Main Rd, opposite to Vidya Book Point, Hyderabad, Telangana 500089</t>
  </si>
  <si>
    <t>TopSpin Table Tennis Academy</t>
  </si>
  <si>
    <t>https://www.facebook.com/pg/adyantTTA/about/?ref=page_internal</t>
  </si>
  <si>
    <t>https://www.google.com/search?client=ubuntu&amp;hs=d9n&amp;channel=fs&amp;q=table+tennis+classes+in+telangana&amp;npsic=0&amp;rflfq=1&amp;rlha=0&amp;rllag=17377652,78494117,6147&amp;tbm=lcl&amp;ved=2ahUKEwi3sdL__bPqAhWIfn0KHbu8CEYQjGp6BAgMED0&amp;rldoc=1#rlfi=hd:;si:14996852991290732537,l,CiF0YWJsZSB0ZW5uaXMgY2xhc3NlcyBpbiB0ZWxhbmdhbmFaOQoUdGFibGUgdGVubmlzIGNsYXNzZXMiIXRhYmxlIHRlbm5pcyBjbGFzc2VzIGluIHRlbGFuZ2FuYQ;mv:[[17.5536998,78.5749433],[17.3082492,78.3101344]]</t>
  </si>
  <si>
    <t>https://www.google.com/maps/place/Adyant+Table+Tennis+Academy/@17.5207957,78.395636,17z/data=!3m1!4b1!4m5!3m4!1s0x3bcb8f82776e278b:0xd01f8656bea36ff9!8m2!3d17.5207957!4d78.39783</t>
  </si>
  <si>
    <t>PLot No 1197, Vasuki Nilayam. Above Icon Grocery Mart, beside Rainbow School, Pragathi Nagar, Hyderabad, Telangana 500090</t>
  </si>
  <si>
    <t>Adyant Table Tennis Academy</t>
  </si>
  <si>
    <t>https://akrasia-table-tennis-parlor.business.site/</t>
  </si>
  <si>
    <t>https://www.google.com/search?client=ubuntu&amp;hs=d9n&amp;channel=fs&amp;q=table+tennis+classes+in+telangana&amp;npsic=0&amp;rflfq=1&amp;rlha=0&amp;rllag=17377652,78494117,6147&amp;tbm=lcl&amp;ved=2ahUKEwi3sdL__bPqAhWIfn0KHbu8CEYQjGp6BAgMED0&amp;rldoc=1#rlfi=hd:;si:16011867850506375639,l,CiF0YWJsZSB0ZW5uaXMgY2xhc3NlcyBpbiB0ZWxhbmdhbmFaOQoUdGFibGUgdGVubmlzIGNsYXNzZXMiIXRhYmxlIHRlbm5pcyBjbGFzc2VzIGluIHRlbGFuZ2FuYQ;mv:[[17.5536998,78.5749433],[17.3082492,78.3101344]]</t>
  </si>
  <si>
    <t>https://www.google.com/maps/place/Akrasia+GameSpot/@17.5192974,78.3889099,17z/data=!3m1!4b1!4m5!3m4!1s0x3bcb8e023ce7ee35:0xde3594f9bbee11d7!8m2!3d17.5192974!4d78.3911039</t>
  </si>
  <si>
    <t>Plot No: 101, 5, Rd Number 5, Madhura Nagar, Nizampet, Hyderabad, Telangana 500090</t>
  </si>
  <si>
    <t>Akrasia GameSpot</t>
  </si>
  <si>
    <t>https://www.gamepointindia.com</t>
  </si>
  <si>
    <t>https://www.google.com/search?client=ubuntu&amp;hs=d9n&amp;channel=fs&amp;q=table+tennis+classes+in+telangana&amp;npsic=0&amp;rflfq=1&amp;rlha=0&amp;rllag=17377652,78494117,6147&amp;tbm=lcl&amp;ved=2ahUKEwi3sdL__bPqAhWIfn0KHbu8CEYQjGp6BAgMED0&amp;rldoc=1#rldoc=1&amp;rlfi=hd:;si:1375206432069915532,l,CiF0YWJsZSB0ZW5uaXMgY2xhc3NlcyBpbiB0ZWxhbmdhbmFaOQoUdGFibGUgdGVubmlzIGNsYXNzZXMiIXRhYmxlIHRlbm5pcyBjbGFzc2VzIGluIHRlbGFuZ2FuYQ;mv:[[18.506697,79.1786151],[17.3349546,78.23538289999999]];start:20</t>
  </si>
  <si>
    <t xml:space="preserve">aditya@nplay.in, siddharth@nplay.in </t>
  </si>
  <si>
    <t xml:space="preserve">Aditya Reddy, Siddharth Reddy </t>
  </si>
  <si>
    <t>gamepoint@nplay.in</t>
  </si>
  <si>
    <t>https://www.google.com/maps/place/Gamepoint+Uppal/@17.4009092,78.549141,17z/data=!3m1!4b1!4m5!3m4!1s0x3bcb99d7f9d182c7:0x1315b6f6bc5c138c!8m2!3d17.4009092!4d78.551335</t>
  </si>
  <si>
    <t>Survey no. 1, Plot No. A-1/5, IDA Uppal, Uppal, Hyderabad, Telangana 500039</t>
  </si>
  <si>
    <t>Gamepoint Uppal</t>
  </si>
  <si>
    <t>https://www.google.com/search?client=ubuntu&amp;hs=d9n&amp;channel=fs&amp;q=table+tennis+classes+in+telangana&amp;npsic=0&amp;rflfq=1&amp;rlha=0&amp;rllag=17377652,78494117,6147&amp;tbm=lcl&amp;ved=2ahUKEwi3sdL__bPqAhWIfn0KHbu8CEYQjGp6BAgMED0&amp;rldoc=1#rlfi=hd:;si:14436669259373751114;mv:[[17.5536998,78.5749433],[17.3082492,78.3101344]]</t>
  </si>
  <si>
    <t>https://www.google.com/maps/place/GHMC+Table+Tennis+Club/@17.4888973,78.3221266,17z/data=!3m1!4b1!4m5!3m4!1s0x3bcb929329a93013:0xc8595a33e0c62b4a!8m2!3d17.4888973!4d78.3243206</t>
  </si>
  <si>
    <t>35, PJR Stadium Ln, Parvat Nagar, Santhi Nagar, Chanda Nagar, Hyderabad, Telangana 500050</t>
  </si>
  <si>
    <t>GHMC Table Tennis Club</t>
  </si>
  <si>
    <t>https://www.google.com/search?client=ubuntu&amp;hs=d9n&amp;channel=fs&amp;q=table+tennis+classes+in+telangana&amp;npsic=0&amp;rflfq=1&amp;rlha=0&amp;rllag=17377652,78494117,6147&amp;tbm=lcl&amp;ved=2ahUKEwi3sdL__bPqAhWIfn0KHbu8CEYQjGp6BAgMED0&amp;rldoc=1#rlfi=hd:;si:13332883042047466275;mv:[[17.5536998,78.5749433],[17.3082492,78.3101344]]</t>
  </si>
  <si>
    <t>https://www.google.com/maps/place/Optimum+Table+Tennis+Academy/@17.3540536,78.3649062,14z/data=!4m8!1m2!2m1!1sOptimum+Table+Tennis+Academy!3m4!1s0x3bcb95c944345403:0xb907ea7c71119b23!8m2!3d17.3540536!4d78.3824157</t>
  </si>
  <si>
    <t>Bandlaguda Jagir Rd, Sai Baba Nagar, Balaji Nagar, Bandlaguda Jagir, Hyderabad, Telangana 500086</t>
  </si>
  <si>
    <t>Optimum Table Tennis Academy</t>
  </si>
  <si>
    <t>https://www.google.com/search?client=ubuntu&amp;hs=d9n&amp;channel=fs&amp;q=table+tennis+classes+in+telangana&amp;npsic=0&amp;rflfq=1&amp;rlha=0&amp;rllag=17377652,78494117,6147&amp;tbm=lcl&amp;ved=2ahUKEwi3sdL__bPqAhWIfn0KHbu8CEYQjGp6BAgMED0&amp;rldoc=1#rlfi=hd:;si:12547278254785652415,l,CiF0YWJsZSB0ZW5uaXMgY2xhc3NlcyBpbiB0ZWxhbmdhbmFaOQoUdGFibGUgdGVubmlzIGNsYXNzZXMiIXRhYmxlIHRlbm5pcyBjbGFzc2VzIGluIHRlbGFuZ2FuYQ;mv:[[17.5536998,78.5749433],[17.3082492,78.3101344]]</t>
  </si>
  <si>
    <t>4-30 to 8-30 a.m,4-30 to 8-30 p.m</t>
  </si>
  <si>
    <t>https://www.google.com/maps/place/V+Academy+for+Table+tennis/@17.3399212,78.5343183,17z/data=!3m1!4b1!4m5!3m4!1s0x3bcb99dd576c5e21:0xae20e3182a7b66bf!8m2!3d17.3399212!4d78.5365123</t>
  </si>
  <si>
    <t>JVMLC Hall, no 10, Karmanghat Rd, Madhava Nagar Colony, Hyderabad, Telangana 500079 (Located in: JVMLC TRUST BHAVAN)</t>
  </si>
  <si>
    <t>V Academy for Table tennis</t>
  </si>
  <si>
    <t>close proxomity to Naveen Nagar</t>
  </si>
  <si>
    <t>https://www.facebook.com/pg/globalttacademy/about/?ref=page_internal</t>
  </si>
  <si>
    <t>https://www.google.com/search?client=ubuntu&amp;hs=IXR&amp;channel=fs&amp;tbm=lcl&amp;ei=jYwAX-eZLJjSz7sP9YaLKA&amp;q=table+tennis+classes+in+telangana&amp;oq=table+tennis+classes+in+telangana&amp;gs_l=psy-ab.3..33i22i29i30k1.3614577.3616855.0.3617653.9.9.0.0.0.0.228.1151.0j3j3.6.0....0...1c.1.64.psy-ab..3.6.1150...0i22i30k1.0.zb-r6zPF-oM#rlfi=hd:;si:12715691970488381804,l,CiF0YWJsZSB0ZW5uaXMgY2xhc3NlcyBpbiB0ZWxhbmdhbmFaOQoUdGFibGUgdGVubmlzIGNsYXNzZXMiIXRhYmxlIHRlbm5pcyBjbGFzc2VzIGluIHRlbGFuZ2FuYQ;mv:[[17.5536998,78.5749433],[17.3082492,78.3101344]]</t>
  </si>
  <si>
    <t>https://www.justdial.com/Hyderabad/Global-Table-Tennis-Academy-Naveen-Nagar-Banjara-Hills/040PXX40-XX40-150730122650-B4Y1_BZDET</t>
  </si>
  <si>
    <t>098662 36003</t>
  </si>
  <si>
    <t>https://www.google.com/maps/place/Global+Table+Tennis+Academy/@17.415384,78.449528,17z/data=!3m1!4b1!4m5!3m4!1s0x3bcb9737ef5a398d:0xb0773679fe3f316c!8m2!3d17.415384!4d78.451722</t>
  </si>
  <si>
    <t>Global Table Tennis Academy</t>
  </si>
  <si>
    <t>close proxomity to Beside Shanti Theatre</t>
  </si>
  <si>
    <t>Association</t>
  </si>
  <si>
    <t>http://www.telanganatabletennis.com/tt-training-centers.php</t>
  </si>
  <si>
    <t>https://www.google.com/search?client=ubuntu&amp;hs=IXR&amp;channel=fs&amp;tbm=lcl&amp;ei=jYwAX-eZLJjSz7sP9YaLKA&amp;q=table+tennis+classes+in+telangana&amp;oq=table+tennis+classes+in+telangana&amp;gs_l=psy-ab.3..33i22i29i30k1.3614577.3616855.0.3617653.9.9.0.0.0.0.228.1151.0j3j3.6.0....0...1c.1.64.psy-ab..3.6.1150...0i22i30k1.0.zb-r6zPF-oM#rlfi=hd:;si:15982881396365813965,l,CiF0YWJsZSB0ZW5uaXMgY2xhc3NlcyBpbiB0ZWxhbmdhbmFaOQoUdGFibGUgdGVubmlzIGNsYXNzZXMiIXRhYmxlIHRlbm5pcyBjbGFzc2VzIGluIHRlbGFuZ2FuYQ;mv:[[17.5536998,78.5749433],[17.3082492,78.3101344]]</t>
  </si>
  <si>
    <t>https://www.justdial.com/Hyderabad/YMCA-Xtreme-Table-Tennis-Academy-Beside-Shanti-Theatre-YMCA-Narayanguda/040PXX40-XX40-170423141036-N6I1_BZDET</t>
  </si>
  <si>
    <t>040 - 2332 5028</t>
  </si>
  <si>
    <t>telanganastatett@gmail.com  / tsttaentries@gmail.com</t>
  </si>
  <si>
    <t>https://www.google.com/maps/place/YMCA+Extreme+Table+Tennis+Academy/@17.3952753,78.487708,17z/data=!3m1!4b1!4m5!3m4!1s0x3bcb99c5c9b8553d:0xddce99f2f59568cd!8m2!3d17.3952753!4d78.489902</t>
  </si>
  <si>
    <t>No. 3/4/0489, Ymca, Narayanaguda, 500029, Chitrapuri Colony, Bagh Lingampalli, Narayanguda, Hyderabad, Telangana 500027</t>
  </si>
  <si>
    <t>YMCA Extreme Table Tennis Academy</t>
  </si>
  <si>
    <t>close proxomity to Milap Nagar, Near Aims Hospital, MIDC</t>
  </si>
  <si>
    <t>Cash, Cheques.</t>
  </si>
  <si>
    <t>https://www.facebook.com/pg/Yash-Health-Care-Centre-251217795327101/about/?ref=page_internal</t>
  </si>
  <si>
    <t>https://www.google.com/search?client=ubuntu&amp;hs=CXR&amp;channel=fs&amp;q=table+tennis+classes+in+maharashtra&amp;npsic=0&amp;rflfq=1&amp;rlha=0&amp;rllag=19162576,72873440,6407&amp;tbm=lcl&amp;ved=2ahUKEwid4aqC4rPqAhVz8HMBHWepBXIQjGp6BAgMED0&amp;rldoc=1#rlfi=hd:;si:12694841036259384409,l,CiN0YWJsZSB0ZW5uaXMgY2xhc3NlcyBpbiBtYWhhcmFzaHRyYUiaiIXR5YCAgAhaRwoUdGFibGUgdGVubmlzIGNsYXNzZXMQABABEAIYABgBGAQiI3RhYmxlIHRlbm5pcyBjbGFzc2VzIGluIG1haGFyYXNodHJh;mv:[[21.308031,79.51802409999999],[18.333895,72.47658539999999]];start:40</t>
  </si>
  <si>
    <t>https://www.justdial.com/Mumbai/Yash-Gymkhana-Milap-Nagar-Near-Aims-Hospital-MIDC-Dombivli-East/022PXX22-XX22-120517165757-S8C8_BZDET</t>
  </si>
  <si>
    <t>098200 36160</t>
  </si>
  <si>
    <t>Maharashtra</t>
  </si>
  <si>
    <t>Dombivli</t>
  </si>
  <si>
    <t>https://www.google.com/maps/place/Yash+Health+Care+Center/@19.2078053,73.1036339,17z/data=!3m1!4b1!4m5!3m4!1s0x3be7959983f53377:0xb02d22a98e4adc59!8m2!3d19.2078053!4d73.1058279</t>
  </si>
  <si>
    <t>Road no. 5, Sudama Nagar, MIDC Residence Area, Dombivli, Maharashtra 421203</t>
  </si>
  <si>
    <t>Yash Health Care Center</t>
  </si>
  <si>
    <t>https://www.nmsaindia.com</t>
  </si>
  <si>
    <t>https://www.google.com/search?client=ubuntu&amp;hs=Qk4&amp;channel=fs&amp;q=table+tennis+classes+in+maharashtra&amp;npsic=0&amp;rflfq=1&amp;rlha=0&amp;rllag=19162576,72873440,6407&amp;tbm=lcl&amp;ved=2ahUKEwjckJ7Ww7PqAhX3IbcAHaQaBbIQjGp6BAgMED0&amp;rldoc=1#rldoc=1&amp;rlfi=hd:;si:11738423415864385923,l,CiN0YWJsZSB0ZW5uaXMgY2xhc3NlcyBpbiBtYWhhcmFzaHRyYUjQzvfa8KqAgAhaRwoUdGFibGUgdGVubmlzIGNsYXNzZXMQABABEAIYARgCGAQiI3RhYmxlIHRlbm5pcyBjbGFzc2VzIGluIG1haGFyYXNodHJh;mv:[[22.988843531003475,80.50719244531248],[17.265860845824637,71.77306158593748]];start:40</t>
  </si>
  <si>
    <t>Mr. Arun Bhosale, Mr. Shekhar Tompe</t>
  </si>
  <si>
    <t>Late Shri. S.K.Wankhede</t>
  </si>
  <si>
    <t>27824535/36/37/38</t>
  </si>
  <si>
    <t>nmsavashi@gmail.com</t>
  </si>
  <si>
    <t>Navi Mumbai</t>
  </si>
  <si>
    <t>https://www.google.com/maps/place/NMSA+Tennis+Courts/@19.0706997,72.9888022,17z/data=!3m1!4b1!4m5!3m4!1s0x3be7c6b50ff341e1:0xa2e741e765b96183!8m2!3d19.0706997!4d72.9909962</t>
  </si>
  <si>
    <t>RH4-H/1, Sane Guruji Marg, Sports Association Park, Sector 6, Vashi, Navi Mumbai, Maharashtra 400703</t>
  </si>
  <si>
    <t>NMSA Tennis Courts</t>
  </si>
  <si>
    <t>6+</t>
  </si>
  <si>
    <t>https://rdtta.wordpress.com/</t>
  </si>
  <si>
    <t>https://www.google.com/search?client=ubuntu&amp;hs=Qk4&amp;channel=fs&amp;q=table+tennis+classes+in+maharashtra&amp;npsic=0&amp;rflfq=1&amp;rlha=0&amp;rllag=19162576,72873440,6407&amp;tbm=lcl&amp;ved=2ahUKEwjckJ7Ww7PqAhX3IbcAHaQaBbIQjGp6BAgMED0&amp;rldoc=1#rlfi=hd:;si:12681046998004748879,l,CiN0YWJsZSB0ZW5uaXMgY2xhc3NlcyBpbiBtYWhhcmFzaHRyYVo7ChR0YWJsZSB0ZW5uaXMgY2xhc3NlcyIjdGFibGUgdGVubmlzIGNsYXNzZXMgaW4gbWFoYXJhc2h0cmE;mv:[[21.144904399999998,78.057067],[18.3313594,72.53280079999999]];start:20</t>
  </si>
  <si>
    <t>https://www.google.com/maps/place/Raigad+District+Table+Tennis+Association/@18.9945345,73.1216967,17z/data=!3m1!4b1!4m5!3m4!1s0x3be7e85d487adb81:0xaffc210ec01b524f!8m2!3d18.9945345!4d73.1238907</t>
  </si>
  <si>
    <t>CIDCO community Centre, 2nd Floor, near Banthiya School, Sector 18, New Panvel East, Navi Mumbai, Maharashtra 400703</t>
  </si>
  <si>
    <t>Raigad District Table Tennis Association</t>
  </si>
  <si>
    <t>Trust</t>
  </si>
  <si>
    <t>http://nerulgymkhana.com/tennis-coaching</t>
  </si>
  <si>
    <t>https://www.google.com/search?client=ubuntu&amp;hs=CXR&amp;channel=fs&amp;q=table+tennis+classes+in+maharashtra&amp;npsic=0&amp;rflfq=1&amp;rlha=0&amp;rllag=19162576,72873440,6407&amp;tbm=lcl&amp;ved=2ahUKEwid4aqC4rPqAhVz8HMBHWepBXIQjGp6BAgMED0&amp;rldoc=1#rlfi=hd:;si:15932618702284684617,l,CiN0YWJsZSB0ZW5uaXMgY2xhc3NlcyBpbiBtYWhhcmFzaHRyYUja6KfK54CAgAhaRQoUdGFibGUgdGVubmlzIGNsYXNzZXMQABABEAIYAhgEIiN0YWJsZSB0ZW5uaXMgY2xhc3NlcyBpbiBtYWhhcmFzaHRyYQ;mv:[[21.4072112,79.4541953],[18.3260971,72.4497888]];start:60</t>
  </si>
  <si>
    <t>02227709393, 022 27733131</t>
  </si>
  <si>
    <t>admin@nerulgymkhana.com</t>
  </si>
  <si>
    <t>https://www.google.com/maps/place/Nerul+Gymkhana/@19.026701,73.012992,17z/data=!3m1!4b1!4m5!3m4!1s0x3be7c395722df65b:0xdd1c084b8b6c7d49!8m2!3d19.026701!4d73.015186</t>
  </si>
  <si>
    <t>Plot No 5 &amp; 5A, Seawood Sation Road, Sector No 28, Nerul, Navi Mumbai, Maharashtra 400706</t>
  </si>
  <si>
    <t>Nerul Gymkhana</t>
  </si>
  <si>
    <t>https://www.google.com/search?client=ubuntu&amp;hs=Qk4&amp;channel=fs&amp;q=table+tennis+classes+in+maharashtra&amp;npsic=0&amp;rflfq=1&amp;rlha=0&amp;rllag=19162576,72873440,6407&amp;tbm=lcl&amp;ved=2ahUKEwjckJ7Ww7PqAhX3IbcAHaQaBbIQjGp6BAgMED0&amp;rldoc=1#rlfi=hd:;si:1574030092110958604;mv:[[21.144904399999998,78.057067],[18.3313594,72.53280079999999]];start:20</t>
  </si>
  <si>
    <t>https://www.google.com/maps/place/Yash+Shrivastava+Table+Creation/@19.033595,73.066671,17z/data=!3m1!4b1!4m5!3m4!1s0x3be7c2198c8c7a3d:0x15d814077a0c900c!8m2!3d19.033595!4d73.068865</t>
  </si>
  <si>
    <t>Kharghar Station Rd, near Bhoomi Heights, Sector 8, Kharghar, Navi Mumbai, Maharashtra 410210</t>
  </si>
  <si>
    <t>Yash Shrivastava Table Creation</t>
  </si>
  <si>
    <t>https://www.google.com/search?client=ubuntu&amp;hs=Qk4&amp;channel=fs&amp;q=table+tennis+classes+in+maharashtra&amp;npsic=0&amp;rflfq=1&amp;rlha=0&amp;rllag=19162576,72873440,6407&amp;tbm=lcl&amp;ved=2ahUKEwjckJ7Ww7PqAhX3IbcAHaQaBbIQjGp6BAgMED0&amp;rldoc=1#rlfi=hd:;si:9217833560486224183,l,CiN0YWJsZSB0ZW5uaXMgY2xhc3NlcyBpbiBtYWhhcmFzaHRyYVo7ChR0YWJsZSB0ZW5uaXMgY2xhc3NlcyIjdGFibGUgdGVubmlzIGNsYXNzZXMgaW4gbWFoYXJhc2h0cmE;mv:[[21.144904399999998,78.057067],[18.3313594,72.53280079999999]];start:20</t>
  </si>
  <si>
    <t>https://www.justdial.com/Jalgaon/Pioneer-Table-Tennis-Club-Jalgaon-Collectorate/9999PX257-X257-180302090924-I6S2_BZDET</t>
  </si>
  <si>
    <t>Jalgaon</t>
  </si>
  <si>
    <t>https://www.google.com/maps/place/Pioneer+Table+Tennis+Club/@20.9941788,75.4941765,12z/data=!4m8!1m2!2m1!1sPioneer+Table+Tennis+Club!3m4!1s0x3bd90e52ecfbc405:0x7fec52c8fb74a137!8m2!3d20.9941788!4d75.5642143</t>
  </si>
  <si>
    <t>Ganapati Nagar, Jalgaon, Maharashtra 425001</t>
  </si>
  <si>
    <t>Pioneer Table Tennis Club</t>
  </si>
  <si>
    <t>https://www.google.com/search?client=ubuntu&amp;hs=Qk4&amp;channel=fs&amp;q=table+tennis+classes+in+maharashtra&amp;npsic=0&amp;rflfq=1&amp;rlha=0&amp;rllag=19162576,72873440,6407&amp;tbm=lcl&amp;ved=2ahUKEwjckJ7Ww7PqAhX3IbcAHaQaBbIQjGp6BAgMED0&amp;rldoc=1#rlfi=hd:;si:686862217717739124,l,CiN0YWJsZSB0ZW5uaXMgY2xhc3NlcyBpbiBtYWhhcmFzaHRyYVo7ChR0YWJsZSB0ZW5uaXMgY2xhc3NlcyIjdGFibGUgdGVubmlzIGNsYXNzZXMgaW4gbWFoYXJhc2h0cmE;mv:[[21.144904399999998,78.057067],[18.3313594,72.53280079999999]];start:20</t>
  </si>
  <si>
    <t>https://www.justdial.com/Amravati/H-S-Sports-Club-Table-Tennis-Kanwar-Nagar/9999PX721-X721-181012064835-E1R9_BZDET</t>
  </si>
  <si>
    <t>Amravati</t>
  </si>
  <si>
    <t>https://www.google.com/maps/place/H.S+Sports+Club+TABLE+TENNIS/@20.9210342,77.7589302,17z/data=!3m1!4b1!4m5!3m4!1s0x3bd6a4bb970aac5b:0x988398c40b3ee74!8m2!3d20.9210342!4d77.7611242</t>
  </si>
  <si>
    <t>Prashant Nagar, Kanwar Nagar, Guruchhaya Colony, Shyam Nagar, Amravati, Maharashtra 444605</t>
  </si>
  <si>
    <t>H.S Sports Club TABLE TENNIS</t>
  </si>
  <si>
    <t>https://sun-table-tennis-academy.business.site/?utm_source=gmb&amp;utm_medium=referral</t>
  </si>
  <si>
    <t>https://www.google.com/search?client=ubuntu&amp;hs=iy7&amp;channel=fs&amp;q=table+tennis+classes+in+maharashtra&amp;npsic=0&amp;rflfq=1&amp;rlha=0&amp;rllag=19162576,72873440,6407&amp;tbm=lcl&amp;ved=2ahUKEwi2st7_ybHqAhXBQ3wKHeFFCo8QjGp6BAgMED0&amp;rldoc=1#rldoc=1&amp;rlfi=hd:;si:6358500657511820231,l,CiN0YWJsZSB0ZW5uaXMgY2xhc3NlcyBpbiBtYWhhcmFzaHRyYVo7ChR0YWJsZSB0ZW5uaXMgY2xhc3NlcyIjdGFibGUgdGVubmlzIGNsYXNzZXMgaW4gbWFoYXJhc2h0cmE;mv:[[21.3181963,79.4365768],[18.3224421,72.4557866]]</t>
  </si>
  <si>
    <t>https://www.justdial.com/Nashik/Sun-Table-Tennis-Academy-College-Road/0253PX253-X253-190823085105-L3H4_BZDET</t>
  </si>
  <si>
    <t>Nashik</t>
  </si>
  <si>
    <t>https://www.google.com/maps/place/Sun+table+tennis+academy/@20.0047053,73.7614985,17z/data=!3m1!4b1!4m5!3m4!1s0x3bddeb19d6aca9ff:0x583deea8c3146bc7!8m2!3d20.0047053!4d73.7636925</t>
  </si>
  <si>
    <t>Yeolekar lane shraddha mall, College Rd, Nashik, Maharashtra 422005</t>
  </si>
  <si>
    <t>Sun table tennis academy</t>
  </si>
  <si>
    <t>https://jay-modak-table-tennis-academy.business.site/?utm_source=gmb&amp;utm_medium=referral</t>
  </si>
  <si>
    <t>https://www.google.com/search?client=ubuntu&amp;hs=Qk4&amp;channel=fs&amp;q=table+tennis+classes+in+maharashtra&amp;npsic=0&amp;rflfq=1&amp;rlha=0&amp;rllag=19162576,72873440,6407&amp;tbm=lcl&amp;ved=2ahUKEwjckJ7Ww7PqAhX3IbcAHaQaBbIQjGp6BAgMED0&amp;rldoc=1#rlfi=hd:;si:3574323269267514065,l,CiN0YWJsZSB0ZW5uaXMgY2xhc3NlcyBpbiBtYWhhcmFzaHRyYVo7ChR0YWJsZSB0ZW5uaXMgY2xhc3NlcyIjdGFibGUgdGVubmlzIGNsYXNzZXMgaW4gbWFoYXJhc2h0cmE;mv:[[21.144904399999998,78.057067],[18.3313594,72.53280079999999]];start:20</t>
  </si>
  <si>
    <t>Jay Modak</t>
  </si>
  <si>
    <t>098228 49270</t>
  </si>
  <si>
    <t>https://www.google.com/maps/place/Jay+Modak+Table+Tennis+Academy/@19.9829477,73.776836,17z/data=!3m1!4b1!4m5!3m4!1s0x3bddeb7b37938841:0x319a8c13691a62d1!8m2!3d19.9829477!4d73.77903</t>
  </si>
  <si>
    <t>Mahatma Jyotiba Phule Vikas Mandal, Mumbai - Agra National Hwy, Govind Nagar, Nashik, Maharashtra 422009</t>
  </si>
  <si>
    <t>Jay Modak Table Tennis Academy</t>
  </si>
  <si>
    <t>Sports Goods Dealers, Cricket Bat Dealers, Tennis Racket Dealers, Roller Skates Dealers, Badminton Equipment Dealers, Indoor Game Dealers, Cricket Accessory Dealers, Cricket Ball Dealers.</t>
  </si>
  <si>
    <t>close proxomity to Near Sant Eknath Rangmandir</t>
  </si>
  <si>
    <t>https://www.google.com/search?client=ubuntu&amp;hs=iy7&amp;channel=fs&amp;q=table+tennis+classes+in+maharashtra&amp;npsic=0&amp;rflfq=1&amp;rlha=0&amp;rllag=19162576,72873440,6407&amp;tbm=lcl&amp;ved=2ahUKEwi2st7_ybHqAhXBQ3wKHeFFCo8QjGp6BAgMED0&amp;rldoc=1#rldoc=1&amp;rlfi=hd:;si:7983055440870540092,l,CiN0YWJsZSB0ZW5uaXMgY2xhc3NlcyBpbiBtYWhhcmFzaHRyYVo7ChR0YWJsZSB0ZW5uaXMgY2xhc3NlcyIjdGFibGUgdGVubmlzIGNsYXNzZXMgaW4gbWFoYXJhc2h0cmE;mv:[[21.3181963,79.4365768],[18.3224421,72.4557866]]</t>
  </si>
  <si>
    <t>https://www.justdial.com/Aurangabad-Maharashtra/Shree-Aniruddha-Sports-Near-Sant-Eknath-Rangmandir-Osmanpura/9999PX240-X240-130517182620-E1I4_BZDET</t>
  </si>
  <si>
    <t>Aurangabad</t>
  </si>
  <si>
    <t>https://www.google.com/maps/place/Shri+Aniruddha+Sports+Racket+Zone+(badminton+,tennis+,table+tennis+%26+squesh+shop+)/@19.8697436,75.3273549,17z/data=!3m1!4b1!4m5!3m4!1s0x3bdb98654b4f7437:0x6ec982a09f56833c!8m2!3d19.8697436!4d75.3295489</t>
  </si>
  <si>
    <t>LS-6J, Harnam Plaza Near Sant Eknath Rang Mandir, Opposite IDBI Bank, New Usmanpura, Aurangabad, Maharashtra 431001</t>
  </si>
  <si>
    <t>Shri Aniruddha Sports Racket Zone (badminton ,tennis ,table tennis &amp; squesh shop )</t>
  </si>
  <si>
    <t>https://www.google.com/search?client=ubuntu&amp;hs=CXR&amp;channel=fs&amp;q=table+tennis+classes+in+maharashtra&amp;npsic=0&amp;rflfq=1&amp;rlha=0&amp;rllag=19162576,72873440,6407&amp;tbm=lcl&amp;ved=2ahUKEwid4aqC4rPqAhVz8HMBHWepBXIQjGp6BAgMED0&amp;rldoc=1#rlfi=hd:;si:4623767233860368415,l,CiN0YWJsZSB0ZW5uaXMgY2xhc3NlcyBpbiBtYWhhcmFzaHRyYVo7ChR0YWJsZSB0ZW5uaXMgY2xhc3NlcyIjdGFibGUgdGVubmlzIGNsYXNzZXMgaW4gbWFoYXJhc2h0cmE;mv:[[21.4072112,79.4541953],[18.3260971,72.4497888]];start:60</t>
  </si>
  <si>
    <t>https://www.justdial.com/Aurangabad-Maharashtra/N-3-Tennis-Club-Cidco/9999PX240-X240-190205224539-Z9V7_BZDET</t>
  </si>
  <si>
    <t>https://www.google.com/maps/place/N+3+Tennis+Club/@19.8708787,75.3611651,17z/data=!3m1!4b1!4m5!3m4!1s0x3bdba28cdf5e6b05:0x402aebcd2a56781f!8m2!3d19.8708787!4d75.3633591</t>
  </si>
  <si>
    <t>Jalna Road, Kamgar Chowk, N 3, Cidco, Aurangabad, Maharashtra 431003</t>
  </si>
  <si>
    <t>N 3 Tennis Club</t>
  </si>
  <si>
    <t>https://www.google.com/search?client=ubuntu&amp;hs=iy7&amp;channel=fs&amp;q=table+tennis+classes+in+maharashtra&amp;npsic=0&amp;rflfq=1&amp;rlha=0&amp;rllag=19162576,72873440,6407&amp;tbm=lcl&amp;ved=2ahUKEwi2st7_ybHqAhXBQ3wKHeFFCo8QjGp6BAgMED0&amp;rldoc=1#rldoc=1&amp;rlfi=hd:;si:9827459908331267554,l,CiN0YWJsZSB0ZW5uaXMgY2xhc3NlcyBpbiBtYWhhcmFzaHRyYVo7ChR0YWJsZSB0ZW5uaXMgY2xhc3NlcyIjdGFibGUgdGVubmlzIGNsYXNzZXMgaW4gbWFoYXJhc2h0cmE;mv:[[21.3181963,79.4365768],[18.3224421,72.4557866]]</t>
  </si>
  <si>
    <t>Nagpur</t>
  </si>
  <si>
    <t>https://www.google.com/maps/place/Offices+club+sports+center/@21.1577095,79.0604119,17z/data=!3m1!4b1!4m5!3m4!1s0x3bd4c057b17d3131:0x886226b7f07a65e2!8m2!3d21.1577095!4d79.0626059</t>
  </si>
  <si>
    <t>CBI Colony, Civil Lines, Nagpur, Maharashtra 440001</t>
  </si>
  <si>
    <t>Offices club sports center</t>
  </si>
  <si>
    <t>Badminton, Table Tannis,  Health Club &amp; Gym, Swimming, Card Room, Billiards, Yoga</t>
  </si>
  <si>
    <t>close proxomity to Near Radha Krishna Hospital</t>
  </si>
  <si>
    <t>Cash, Master Card, Visa Card, Debit Cards, Cheques, Credit Card, Amex Card.</t>
  </si>
  <si>
    <t>http://esclub.in</t>
  </si>
  <si>
    <t>https://www.google.com/search?client=ubuntu&amp;hs=CXR&amp;channel=fs&amp;q=table+tennis+classes+in+maharashtra&amp;npsic=0&amp;rflfq=1&amp;rlha=0&amp;rllag=19162576,72873440,6407&amp;tbm=lcl&amp;ved=2ahUKEwid4aqC4rPqAhVz8HMBHWepBXIQjGp6BAgMED0&amp;rldoc=1#rlfi=hd:;si:9519946554347665344,l,CiN0YWJsZSB0ZW5uaXMgY2xhc3NlcyBpbiBtYWhhcmFzaHRyYUiv4oq_5oCAgAhaRQoUdGFibGUgdGVubmlzIGNsYXNzZXMQABABEAIYAhgEIiN0YWJsZSB0ZW5uaXMgY2xhc3NlcyBpbiBtYWhhcmFzaHRyYQ;mv:[[21.308031,79.51802409999999],[18.333895,72.47658539999999]];start:40</t>
  </si>
  <si>
    <t>https://www.justdial.com/Nagpur/The-Eastern-Sports-Club-Near-Radha-Krishna-Hospital-Wardhaman-Nagar/0712PX712-X712-1235230579L2N2V5-DC_BZDET</t>
  </si>
  <si>
    <t>(0712) 2683836</t>
  </si>
  <si>
    <t>(0712) 2682650</t>
  </si>
  <si>
    <t>easternclub@rediffmail.com</t>
  </si>
  <si>
    <t>https://www.google.com/maps/place/The+Eastern+Sports+Club/@21.1487023,79.1386102,17z/data=!3m1!4b1!4m5!3m4!1s0x3bd4c712d11b4947:0x841da4f3cc98b7c0!8m2!3d21.1487023!4d79.1408042</t>
  </si>
  <si>
    <t>74-A, Central Ave, Next Shri Radhakrishna Hospital, Transport Nagar, Wardhaman Nagar Colony, Nagpur, Maharashtra 440008</t>
  </si>
  <si>
    <t>The Eastern Sports Club</t>
  </si>
  <si>
    <t>https://www.facebook.com/pg/CPTTAcademy/about/?ref=page_internal</t>
  </si>
  <si>
    <t>https://www.google.com/search?client=ubuntu&amp;hs=iy7&amp;channel=fs&amp;q=table+tennis+classes+in+maharashtra&amp;npsic=0&amp;rflfq=1&amp;rlha=0&amp;rllag=19162576,72873440,6407&amp;tbm=lcl&amp;ved=2ahUKEwi2st7_ybHqAhXBQ3wKHeFFCo8QjGp6BAgMED0&amp;rldoc=1#rlfi=hd:;si:13165302218261865319,l,CiN0YWJsZSB0ZW5uaXMgY2xhc3NlcyBpbiBtYWhhcmFzaHRyYVo7ChR0YWJsZSB0ZW5uaXMgY2xhc3NlcyIjdGFibGUgdGVubmlzIGNsYXNzZXMgaW4gbWFoYXJhc2h0cmE;mv:[[21.3181963,79.4365768],[18.3224421,72.4557866]]</t>
  </si>
  <si>
    <t>020 2727 5088</t>
  </si>
  <si>
    <t>086985 41010</t>
  </si>
  <si>
    <t>Pimpri-Chinchwad</t>
  </si>
  <si>
    <t>https://www.google.com/maps/place/Chondhe+Patil+Table+Tennis+Academy/@18.585926,73.7781759,17z/data=!3m1!4b1!4m5!3m4!1s0x3bc2b93b9aea5151:0xb6b48c9d60292367!8m2!3d18.585926!4d73.7803699</t>
  </si>
  <si>
    <t>24, Vishal Nagar Main Rd, Omkar Society, Pimple Nilakh, Pimpri-Chinchwad, Maharashtra 411027</t>
  </si>
  <si>
    <t>Chondhe Patil Table Tennis Academy</t>
  </si>
  <si>
    <t>5 years to 13 Years</t>
  </si>
  <si>
    <t>http://www.ekamconsultants.com/</t>
  </si>
  <si>
    <t>https://www.google.com/search?client=ubuntu&amp;hs=iy7&amp;channel=fs&amp;q=table+tennis+classes+in+maharashtra&amp;npsic=0&amp;rflfq=1&amp;rlha=0&amp;rllag=19162576,72873440,6407&amp;tbm=lcl&amp;ved=2ahUKEwi2st7_ybHqAhXBQ3wKHeFFCo8QjGp6BAgMED0&amp;rldoc=1#rlfi=hd:;si:15657261983832098382,l,CiN0YWJsZSB0ZW5uaXMgY2xhc3NlcyBpbiBtYWhhcmFzaHRyYVo7ChR0YWJsZSB0ZW5uaXMgY2xhc3NlcyIjdGFibGUgdGVubmlzIGNsYXNzZXMgaW4gbWFoYXJhc2h0cmE;mv:[[21.3181963,79.4365768],[18.3224421,72.4557866]]</t>
  </si>
  <si>
    <t>https://www.facebook.com/pg/EKAM-Table-Tennis-Academy-242286209654455/about/?ref=page_internal</t>
  </si>
  <si>
    <t>ksubodh61@yahoo.co.in</t>
  </si>
  <si>
    <t>Subodh Chandrakant Kord, Dr. Jyoti Subodh Korde</t>
  </si>
  <si>
    <t>response@ekamconsultants.com</t>
  </si>
  <si>
    <t>https://www.google.com/maps/place/EKAM+Table+Tennis+Academy/@18.6028442,73.7900347,17z/data=!3m1!4b1!4m5!3m4!1s0x3bc2b91577f44fc5:0xd949c4d18d8a464e!8m2!3d18.6028442!4d73.7922287</t>
  </si>
  <si>
    <t>Ekam table tennis academy Nakhate complex ,s.no.41/1/A,Ramnagar ,behind Kautik Hotel, Rahatani, Pune, Maharashtra 411018</t>
  </si>
  <si>
    <t>EKAM Table Tennis Academy</t>
  </si>
  <si>
    <t>https://aims-table-tennis-academy.business.site/</t>
  </si>
  <si>
    <t>https://www.google.com/search?client=ubuntu&amp;hs=iy7&amp;channel=fs&amp;q=table+tennis+classes+in+maharashtra&amp;npsic=0&amp;rflfq=1&amp;rlha=0&amp;rllag=19162576,72873440,6407&amp;tbm=lcl&amp;ved=2ahUKEwi2st7_ybHqAhXBQ3wKHeFFCo8QjGp6BAgMED0&amp;rldoc=1#rlfi=hd:;si:1047858679972957633,l,CiN0YWJsZSB0ZW5uaXMgY2xhc3NlcyBpbiBtYWhhcmFzaHRyYVo7ChR0YWJsZSB0ZW5uaXMgY2xhc3NlcyIjdGFibGUgdGVubmlzIGNsYXNzZXMgaW4gbWFoYXJhc2h0cmE;mv:[[21.3181963,79.4365768],[18.3224421,72.4557866]]</t>
  </si>
  <si>
    <t>https://www.facebook.com/pg/AIMS-TABLE-Tennis-Acadamy-985542791493763/about/?ref=page_internal</t>
  </si>
  <si>
    <t>Pune</t>
  </si>
  <si>
    <t>https://www.google.com/maps/place/AIMS+TABLE+TENNIS+ACADEMY/@18.4829289,73.8490328,17z/data=!3m1!4b1!4m5!3m4!1s0x3bc2eb0df2b1c439:0xe8abdeaea990dc1!8m2!3d18.4829289!4d73.8512268</t>
  </si>
  <si>
    <t>Kamgar Kalyan Bhavan, Sahakar Nagar, Swargate, Pune, Maharashtra 411037</t>
  </si>
  <si>
    <t>AIMS TABLE TENNIS ACADEMY</t>
  </si>
  <si>
    <t>https://www.google.com/search?client=ubuntu&amp;hs=iy7&amp;channel=fs&amp;q=table+tennis+classes+in+maharashtra&amp;npsic=0&amp;rflfq=1&amp;rlha=0&amp;rllag=19162576,72873440,6407&amp;tbm=lcl&amp;ved=2ahUKEwi2st7_ybHqAhXBQ3wKHeFFCo8QjGp6BAgMED0&amp;rldoc=1#rlfi=hd:;si:18026961809654551831,l,CiN0YWJsZSB0ZW5uaXMgY2xhc3NlcyBpbiBtYWhhcmFzaHRyYVo7ChR0YWJsZSB0ZW5uaXMgY2xhc3NlcyIjdGFibGUgdGVubmlzIGNsYXNzZXMgaW4gbWFoYXJhc2h0cmE;mv:[[21.3181963,79.4365768],[18.3224421,72.4557866]]</t>
  </si>
  <si>
    <t>https://www.google.com/maps/place/Vibrant+Table+Tennis+Academy/@18.4893052,73.884923,17z/data=!3m1!4b1!4m5!3m4!1s0x3bc2c183117c2741:0xfa2ca24143fe1517!8m2!3d18.4893052!4d73.887117</t>
  </si>
  <si>
    <t>Suite 301 A, Gandhi Empire, Serene Estate, Camp, Pune, Maharashtra 411040(Located in: Maratha Mandir Mangal Karyalay)</t>
  </si>
  <si>
    <t>Vibrant Table Tennis Academy</t>
  </si>
  <si>
    <t>https://satavpatilsports.business.site/?utm_source=gmb&amp;utm_medium=referral</t>
  </si>
  <si>
    <t>https://www.google.com/search?client=ubuntu&amp;hs=Qk4&amp;channel=fs&amp;q=table+tennis+classes+in+maharashtra&amp;npsic=0&amp;rflfq=1&amp;rlha=0&amp;rllag=19162576,72873440,6407&amp;tbm=lcl&amp;ved=2ahUKEwjckJ7Ww7PqAhX3IbcAHaQaBbIQjGp6BAgMED0&amp;rldoc=1#rlfi=hd:;si:11116580744194211945,l,CiN0YWJsZSB0ZW5uaXMgY2xhc3NlcyBpbiBtYWhhcmFzaHRyYUjy2fu7iK-AgAhaSQoUdGFibGUgdGVubmlzIGNsYXNzZXMQABABEAIYABgBGAIYBCIjdGFibGUgdGVubmlzIGNsYXNzZXMgaW4gbWFoYXJhc2h0cmE;mv:[[21.144904399999998,78.057067],[18.3313594,72.53280079999999]];start:20</t>
  </si>
  <si>
    <t>080875 56165</t>
  </si>
  <si>
    <t>https://www.google.com/maps/place/SATAV+PATIL+SPORTS+Badminton+courts+,+Cricket+Football+Table+Tennis+Coaching/@18.5660112,73.9759624,17z/data=!4m8!1m2!2m1!1sSATAV+PATIL+SPORTS+Badminton+courts+,+Cricket+Football+Table+Tennis+Coaching!3m4!1s0x3bc2c3086824d703:0x9a460749e6a4c069!8m2!3d18.5659411!4d73.9784256</t>
  </si>
  <si>
    <t>Baif Rd, Wagholi, Domkhel Wasti, Maharashtra 412207</t>
  </si>
  <si>
    <t>SATAV PATIL SPORTS Badminton courts , Cricket Football Table Tennis Coaching</t>
  </si>
  <si>
    <t>badminton,gym,cricket etc</t>
  </si>
  <si>
    <t>proxomity to Next to Lord Krishna Temple Opposite Girikand Travels</t>
  </si>
  <si>
    <t>Cash, Master Card, Visa Card, Debit Cards, Cheques, American Express Card, Credit Card.</t>
  </si>
  <si>
    <t>Mon - Fri(regular) and sat- sun(Corporate Coaching Batches)</t>
  </si>
  <si>
    <t>https://www.pycgymkhana.com</t>
  </si>
  <si>
    <t>https://www.google.com/search?client=ubuntu&amp;hs=CXR&amp;channel=fs&amp;q=table+tennis+classes+in+maharashtra&amp;npsic=0&amp;rflfq=1&amp;rlha=0&amp;rllag=19162576,72873440,6407&amp;tbm=lcl&amp;ved=2ahUKEwid4aqC4rPqAhVz8HMBHWepBXIQjGp6BAgMED0&amp;rldoc=1#rlfi=hd:;si:12005869389060571276,l,CiN0YWJsZSB0ZW5uaXMgY2xhc3NlcyBpbiBtYWhhcmFzaHRyYUia0PnR5YCAgAhaRQoUdGFibGUgdGVubmlzIGNsYXNzZXMQABABEAIYAhgEIiN0YWJsZSB0ZW5uaXMgY2xhc3NlcyBpbiBtYWhhcmFzaHRyYQ;mv:[[21.4072112,79.4541953],[18.3260971,72.4497888]];start:60</t>
  </si>
  <si>
    <t>https://www.justdial.com/Pune/PYC-Hindu-Gymkhana-Next-To-Lord-Krishna-Temple-Opposite-Girikand-Travels-Deccan-Gymkhana/020P5081222_BZDET</t>
  </si>
  <si>
    <t>Mr. Upendra Mulye</t>
  </si>
  <si>
    <t>7 AM to 11 AM,  4 PM to 7 PM and 9 AM to 11 AM (Corporate Coaching Batches)</t>
  </si>
  <si>
    <t>20-67602000 / 1, 20-2567 7843</t>
  </si>
  <si>
    <t>info@pycgymkhana.com, membership@pycgymkhana.com, ladiesbranch@pycgymkhana.com, sports@pycgymkhana.com</t>
  </si>
  <si>
    <t>https://www.google.com/maps/place/PYC+Hindu+Gymkhana/@18.5177945,73.8372123,17z/data=!3m1!4b1!4m5!3m4!1s0x3bc2bf8f3fffffff:0xa69d6a997ab1008c!8m2!3d18.5177945!4d73.8394063</t>
  </si>
  <si>
    <t>CTS No. 766, F.P. No. 244, Bhandarkar Rd, Pune, Maharashtra 411004</t>
  </si>
  <si>
    <t>PYC Hindu Gymkhana</t>
  </si>
  <si>
    <t>https://deccangymkhana.co.in/</t>
  </si>
  <si>
    <t>https://www.google.com/search?client=ubuntu&amp;hs=Qk4&amp;channel=fs&amp;q=table+tennis+classes+in+maharashtra&amp;npsic=0&amp;rflfq=1&amp;rlha=0&amp;rllag=19162576,72873440,6407&amp;tbm=lcl&amp;ved=2ahUKEwjckJ7Ww7PqAhX3IbcAHaQaBbIQjGp6BAgMED0&amp;rldoc=1#rlfi=hd:;si:4416287406087515470,l,CiN0YWJsZSB0ZW5uaXMgY2xhc3NlcyBpbiBtYWhhcmFzaHRyYUj55bjwwY-AgAhaRwoUdGFibGUgdGVubmlzIGNsYXNzZXMQABABEAIYARgCGAQiI3RhYmxlIHRlbm5pcyBjbGFzc2VzIGluIG1haGFyYXNodHJh;mv:[[21.144904399999998,78.057067],[18.3313594,72.53280079999999]];start:20</t>
  </si>
  <si>
    <t>https://www.google.com/maps/place/Deccan+Gymkhana+Tennis+Club/@18.5158176,73.8375887,17z/data=!3m1!4b1!4m5!3m4!1s0x3bc2bf885d4a5e0b:0x3d49cdff51e0ad4e!8m2!3d18.5158176!4d73.8397827</t>
  </si>
  <si>
    <t>759/102, Opposite PYC Tennis Courts, Deccan Gymkhana Rd, Pune, Maharashtra 411004</t>
  </si>
  <si>
    <t>Deccan Gymkhana Tennis Club</t>
  </si>
  <si>
    <t>https://www.google.com/search?client=ubuntu&amp;hs=Qk4&amp;channel=fs&amp;q=table+tennis+classes+in+maharashtra&amp;npsic=0&amp;rflfq=1&amp;rlha=0&amp;rllag=19162576,72873440,6407&amp;tbm=lcl&amp;ved=2ahUKEwjckJ7Ww7PqAhX3IbcAHaQaBbIQjGp6BAgMED0&amp;rldoc=1#rlfi=hd:;si:12952147254754863796,l,CiN0YWJsZSB0ZW5uaXMgY2xhc3NlcyBpbiBtYWhhcmFzaHRyYVo7ChR0YWJsZSB0ZW5uaXMgY2xhc3NlcyIjdGFibGUgdGVubmlzIGNsYXNzZXMgaW4gbWFoYXJhc2h0cmE;mv:[[21.144904399999998,78.057067],[18.3313594,72.53280079999999]];start:20</t>
  </si>
  <si>
    <t>https://www.google.com/maps/place/Table+Tennis+Stadium/@18.5740057,73.7423195,14z/data=!4m8!1m2!2m1!1sTable+Tennis+Stadium!3m4!1s0x3bc2b94e1cc221b9:0xb3bf454e0636eab4!8m2!3d18.5740057!4d73.759829</t>
  </si>
  <si>
    <t>National Games Park, Balewadi, Pune, Maharashtra 411045</t>
  </si>
  <si>
    <t>Table Tennis Stadium</t>
  </si>
  <si>
    <t>https://www.google.com/search?client=ubuntu&amp;hs=Qk4&amp;channel=fs&amp;q=table+tennis+classes+in+maharashtra&amp;npsic=0&amp;rflfq=1&amp;rlha=0&amp;rllag=19162576,72873440,6407&amp;tbm=lcl&amp;ved=2ahUKEwjckJ7Ww7PqAhX3IbcAHaQaBbIQjGp6BAgMED0&amp;rldoc=1#rlfi=hd:;si:10610569791332087859,l,CiN0YWJsZSB0ZW5uaXMgY2xhc3NlcyBpbiBtYWhhcmFzaHRyYVo7ChR0YWJsZSB0ZW5uaXMgY2xhc3NlcyIjdGFibGUgdGVubmlzIGNsYXNzZXMgaW4gbWFoYXJhc2h0cmE;mv:[[21.144904399999998,78.057067],[18.3313594,72.53280079999999]];start:20</t>
  </si>
  <si>
    <t>https://www.google.com/maps/place/Table+Tennis+Coach/@18.482085,73.851463,17z/data=!3m1!4b1!4m5!3m4!1s0x3bc2eaa8e6cda045:0x934051020cd6f833!8m2!3d18.482085!4d73.853657</t>
  </si>
  <si>
    <t>Table Tennis Coach</t>
  </si>
  <si>
    <t>https://www.google.com/search?client=ubuntu&amp;hs=Qk4&amp;channel=fs&amp;q=table+tennis+classes+in+maharashtra&amp;npsic=0&amp;rflfq=1&amp;rlha=0&amp;rllag=19162576,72873440,6407&amp;tbm=lcl&amp;ved=2ahUKEwjckJ7Ww7PqAhX3IbcAHaQaBbIQjGp6BAgMED0&amp;rldoc=1#rldoc=1&amp;rlfi=hd:;si:2228879754059250244,l,CiN0YWJsZSB0ZW5uaXMgY2xhc3NlcyBpbiBtYWhhcmFzaHRyYVo7ChR0YWJsZSB0ZW5uaXMgY2xhc3NlcyIjdGFibGUgdGVubmlzIGNsYXNzZXMgaW4gbWFoYXJhc2h0cmE;mv:[[22.988843531003475,80.50719244531248],[17.265860845824637,71.77306158593748]];start:40</t>
  </si>
  <si>
    <t>https://www.google.com/maps/place/Ajit+Sail+Tennis+Academy+(ASTA)/@18.5115413,73.9241361,17z/data=!3m1!4b1!4m5!3m4!1s0x3bc2c1f2c2e84277:0x1eee9253c3c2fa44!8m2!3d18.5115413!4d73.9263301</t>
  </si>
  <si>
    <t>Vishwashanti Marg, Rambaug Colony, Kothrud, Pune, Maharashtra 411038</t>
  </si>
  <si>
    <t>Ajit Sail Tennis Academy (ASTA)</t>
  </si>
  <si>
    <t>close proxomity to Paud Road</t>
  </si>
  <si>
    <t>Cash, Master Card, Visa Card, Debit Cards, UPI, Paytm, BHIM.</t>
  </si>
  <si>
    <t>https://www.google.com/search?client=ubuntu&amp;hs=Qk4&amp;channel=fs&amp;q=table+tennis+classes+in+maharashtra&amp;npsic=0&amp;rflfq=1&amp;rlha=0&amp;rllag=19162576,72873440,6407&amp;tbm=lcl&amp;ved=2ahUKEwjckJ7Ww7PqAhX3IbcAHaQaBbIQjGp6BAgMED0&amp;rldoc=1#rlfi=hd:;si:13403301476565971240,l,CiN0YWJsZSB0ZW5uaXMgY2xhc3NlcyBpbiBtYWhhcmFzaHRyYVo7ChR0YWJsZSB0ZW5uaXMgY2xhc3NlcyIjdGFibGUgdGVubmlzIGNsYXNzZXMgaW4gbWFoYXJhc2h0cmE;mv:[[21.144904399999998,78.057067],[18.3313594,72.53280079999999]];start:20</t>
  </si>
  <si>
    <t>https://www.justdial.com/Pune/Navnath-Shete-Lawn-Tennis-Coaching-Classes-Paud-Road-Kothrud/020PXX20-XX20-151214095619-X8L4_BZDET</t>
  </si>
  <si>
    <t>https://www.google.com/maps/place/Navnath+Shete+Lawn+Tennis+Coaching+Classes/@18.5114937,73.8138581,17z/data=!3m1!4b1!4m5!3m4!1s0x3bc2bfa32849d8f1:0xba0217ade02ef128!8m2!3d18.5114937!4d73.8160521</t>
  </si>
  <si>
    <t>Chaitanya Health Club, Vishwashanti Marg, Jijau Masaheb Marg, Kothrud, Pune, Maharashtra 411038</t>
  </si>
  <si>
    <t>Navnath Shete Lawn Tennis Coaching Classes</t>
  </si>
  <si>
    <t>http://pdtta.org/</t>
  </si>
  <si>
    <t>https://www.google.com/search?client=ubuntu&amp;hs=Qk4&amp;channel=fs&amp;q=table+tennis+classes+in+maharashtra&amp;npsic=0&amp;rflfq=1&amp;rlha=0&amp;rllag=19162576,72873440,6407&amp;tbm=lcl&amp;ved=2ahUKEwjckJ7Ww7PqAhX3IbcAHaQaBbIQjGp6BAgMED0&amp;rldoc=1#rlfi=hd:;si:12479110688022324331;mv:[[21.144904399999998,78.057067],[18.3313594,72.53280079999999]];start:20</t>
  </si>
  <si>
    <t>sharada.tt@gmail.com/mail.mstta@gmail.com</t>
  </si>
  <si>
    <t>https://www.google.com/maps/place/Poona+District+Table+Tennis+Association/@18.5077148,73.8314231,17z/data=!3m1!4b1!4m5!3m4!1s0x3bc2bf8c56321163:0xad2eb50db859e46b!8m2!3d18.5077148!4d73.8336171</t>
  </si>
  <si>
    <t>Sharada Centre 11/1,Erandawane, Karve Road, Pune, Maharashtra 411004 (Located in: Sharada Group)</t>
  </si>
  <si>
    <t>Poona District Table Tennis Association</t>
  </si>
  <si>
    <t>Health Clubs, Swimming Pools, Gyms, Dance Classes, Swimming Classes, Yoga Classes, Zumba Classes, Women Gyms.</t>
  </si>
  <si>
    <t>Cash, Cheque, Debit Card, Credit Card, UPI, BHIM, Paytm, Visa Card, Master Card, G Pay, PhonePe, NEFT, RTGS, IMPS.</t>
  </si>
  <si>
    <t>http://www.metrocityhealthclub.com</t>
  </si>
  <si>
    <t>https://www.google.com/search?client=ubuntu&amp;hs=Qk4&amp;channel=fs&amp;q=table+tennis+classes+in+maharashtra&amp;npsic=0&amp;rflfq=1&amp;rlha=0&amp;rllag=19162576,72873440,6407&amp;tbm=lcl&amp;ved=2ahUKEwjckJ7Ww7PqAhX3IbcAHaQaBbIQjGp6BAgMED0&amp;rldoc=1#rldoc=1&amp;rlfi=hd:;si:5299204022756501707,l,CiN0YWJsZSB0ZW5uaXMgY2xhc3NlcyBpbiBtYWhhcmFzaHRyYUjHk-LBla2AgAhaSQoUdGFibGUgdGVubmlzIGNsYXNzZXMQABABEAIYABgBGAIYBCIjdGFibGUgdGVubmlzIGNsYXNzZXMgaW4gbWFoYXJhc2h0cmE;mv:[[22.988843531003475,80.50719244531248],[17.265860845824637,71.77306158593748]];start:40</t>
  </si>
  <si>
    <t>https://www.justdial.com/Pune/Metrocity-Sports-and-Health-Club-Kothrud/020PG004385_BZDET</t>
  </si>
  <si>
    <t>https://www.google.com/maps/place/Metrocity+Sports+and+Health+Club/@18.5116176,73.8138088,17z/data=!3m1!4b1!4m5!3m4!1s0x3bc2bfbda9260cf5:0x498a8dfb78b8e8cb!8m2!3d18.5116176!4d73.8160028</t>
  </si>
  <si>
    <t>Metrocity Sports and Health Club</t>
  </si>
  <si>
    <t>close proxomity to Near Ranka Jewellers ,Besides Lohiya Vidyalaya</t>
  </si>
  <si>
    <t>6 to 8 years</t>
  </si>
  <si>
    <t>http://www.mwta.co.in/</t>
  </si>
  <si>
    <t>https://www.google.com/search?client=ubuntu&amp;hs=CXR&amp;channel=fs&amp;q=table+tennis+classes+in+maharashtra&amp;npsic=0&amp;rflfq=1&amp;rlha=0&amp;rllag=19162576,72873440,6407&amp;tbm=lcl&amp;ved=2ahUKEwid4aqC4rPqAhVz8HMBHWepBXIQjGp6BAgMED0&amp;rldoc=1#rlfi=hd:;si:11181473099974234737,l,CiN0YWJsZSB0ZW5uaXMgY2xhc3NlcyBpbiBtYWhhcmFzaHRyYVo7ChR0YWJsZSB0ZW5uaXMgY2xhc3NlcyIjdGFibGUgdGVubmlzIGNsYXNzZXMgaW4gbWFoYXJhc2h0cmE;mv:[[21.308031,79.51802409999999],[18.333895,72.47658539999999]];start:40</t>
  </si>
  <si>
    <t>https://www.justdial.com/Pune/Mandar-Wakankar-Tennis-Academy-Near-Ranka-Jewellers-Besides-Lohiya-Vidyalaya-Bibvewadi/020P1233402847E8K8Y9_BZDET</t>
  </si>
  <si>
    <t>Mr. Mandar Wakankar</t>
  </si>
  <si>
    <t>info@mwta.co.in</t>
  </si>
  <si>
    <t>https://www.google.com/maps/place/Mandar+Wakankar+Tennis+Academy/@18.4932237,73.8614856,17z/data=!3m1!4b1!4m5!3m4!1s0x3bc2c0185edd6e99:0x9b2c928add8cd271!8m2!3d18.4932237!4d73.8636796</t>
  </si>
  <si>
    <t>Daulatram Mandir campus, Mukund Nagar, Pune, Maharashtra, near Lohiya Vidyalaya</t>
  </si>
  <si>
    <t>Mandar Wakankar Tennis Academy</t>
  </si>
  <si>
    <t>20 Years</t>
  </si>
  <si>
    <t>https://www.facebook.com/pg/millschool/about/?ref=page_internal</t>
  </si>
  <si>
    <t>https://www.google.com/search?client=ubuntu&amp;hs=CXR&amp;channel=fs&amp;q=table+tennis+classes+in+maharashtra&amp;npsic=0&amp;rflfq=1&amp;rlha=0&amp;rllag=19162576,72873440,6407&amp;tbm=lcl&amp;ved=2ahUKEwid4aqC4rPqAhVz8HMBHWepBXIQjGp6BAgMED0&amp;rldoc=1#rlfi=hd:;si:11607070851882149615,l,CiN0YWJsZSB0ZW5uaXMgY2xhc3NlcyBpbiBtYWhhcmFzaHRyYVo7ChR0YWJsZSB0ZW5uaXMgY2xhc3NlcyIjdGFibGUgdGVubmlzIGNsYXNzZXMgaW4gbWFoYXJhc2h0cmE;mv:[[21.4072112,79.4541953],[18.3260971,72.4497888]];start:60</t>
  </si>
  <si>
    <t>https://www.justdial.com/Pune/Millennium-School-Of-Tennis-Vedant-Nagari-Karve-Nagar/020PXX20-XX20-180216172057-H4J5_BZDET</t>
  </si>
  <si>
    <t>080802 58797</t>
  </si>
  <si>
    <t>https://www.google.com/maps/place/Millenium+School+Of+Tennis/@18.4911568,73.8062306,17z/data=!3m1!4b1!4m5!3m4!1s0x3bc2bf289e28523b:0xa11499716139e6ef!8m2!3d18.4911568!4d73.8084246</t>
  </si>
  <si>
    <t>Hingane Home Colony, Karve Nagar, Pune, Maharashtra 411052</t>
  </si>
  <si>
    <t>Millenium School Of Tennis</t>
  </si>
  <si>
    <t>close proxomity to Near Maratha Temple Shinde Nagar</t>
  </si>
  <si>
    <t>https://www.facebook.com/pg/TTFCPune/about/?ref=page_internal</t>
  </si>
  <si>
    <t>https://www.google.com/search?client=ubuntu&amp;hs=iy7&amp;channel=fs&amp;q=table+tennis+classes+in+maharashtra&amp;npsic=0&amp;rflfq=1&amp;rlha=0&amp;rllag=19162576,72873440,6407&amp;tbm=lcl&amp;ved=2ahUKEwi2st7_ybHqAhXBQ3wKHeFFCo8QjGp6BAgMED0&amp;rldoc=1#rlfi=hd:;si:3513450531390703989,l,CiN0YWJsZSB0ZW5uaXMgY2xhc3NlcyBpbiBtYWhhcmFzaHRyYVo7ChR0YWJsZSB0ZW5uaXMgY2xhc3NlcyIjdGFibGUgdGVubmlzIGNsYXNzZXMgaW4gbWFoYXJhc2h0cmE;mv:[[21.3181963,79.4365768],[18.3224421,72.4557866]]</t>
  </si>
  <si>
    <t>https://www.justdial.com/Pune/TTFC-Table-Tennis-Freaks-Centre-Near-Maratha-Temple-Shinde-Nagar-Bavdhan/020PXX20-XX20-150404144909-Y9W5_BZDET</t>
  </si>
  <si>
    <t>098600 02226</t>
  </si>
  <si>
    <t>https://www.google.com/maps/place/Table+Tennis+Freaks+Centre+:+TTFC/@18.5119659,73.7796732,17z/data=!3m1!4b1!4m5!3m4!1s0x3bc2be5ab0a5e2ff:0x30c248a4ab734975!8m2!3d18.5119659!4d73.7818672</t>
  </si>
  <si>
    <t>Shinde Complex, 1st Floor, NDA Pashan Rd, Shindenagar, Pune, Maharashtra 411021</t>
  </si>
  <si>
    <t>Table Tennis Freaks Centre : TTFC</t>
  </si>
  <si>
    <t>https://www.google.com/search?client=ubuntu&amp;hs=iy7&amp;channel=fs&amp;q=table+tennis+classes+in+maharashtra&amp;npsic=0&amp;rflfq=1&amp;rlha=0&amp;rllag=19162576,72873440,6407&amp;tbm=lcl&amp;ved=2ahUKEwi2st7_ybHqAhXBQ3wKHeFFCo8QjGp6BAgMED0&amp;rldoc=1#rlfi=hd:;si:2427532669671812122,l,CiN0YWJsZSB0ZW5uaXMgY2xhc3NlcyBpbiBtYWhhcmFzaHRyYVo7ChR0YWJsZSB0ZW5uaXMgY2xhc3NlcyIjdGFibGUgdGVubmlzIGNsYXNzZXMgaW4gbWFoYXJhc2h0cmE;mv:[[21.3181963,79.4365768],[18.3224421,72.4557866]]</t>
  </si>
  <si>
    <t>Thane</t>
  </si>
  <si>
    <t>https://www.google.com/maps/place/Boosters+Academy+-+Table+Tennis+Coaching/@19.1913426,72.9583608,17z/data=!3m1!4b1!4m5!3m4!1s0x3be7b91b79c07e19:0x21b05419f871ac1a!8m2!3d19.1913426!4d72.9605548</t>
  </si>
  <si>
    <t>Noori Rd, Louis Wadi, Thane West, Thane, Maharashtra 400604</t>
  </si>
  <si>
    <t>Boosters Academy - Table Tennis Coaching</t>
  </si>
  <si>
    <t>500 / year</t>
  </si>
  <si>
    <t>https://www.google.com/search?client=ubuntu&amp;hs=Qk4&amp;channel=fs&amp;q=table+tennis+classes+in+maharashtra&amp;npsic=0&amp;rflfq=1&amp;rlha=0&amp;rllag=19162576,72873440,6407&amp;tbm=lcl&amp;ved=2ahUKEwjckJ7Ww7PqAhX3IbcAHaQaBbIQjGp6BAgMED0&amp;rldoc=1#rldoc=1&amp;rlfi=hd:;si:2014438638760593461,l,CiN0YWJsZSB0ZW5uaXMgY2xhc3NlcyBpbiBtYWhhcmFzaHRyYUjeyvHps4-AgAhaRQoUdGFibGUgdGVubmlzIGNsYXNzZXMQABABEAIYAhgEIiN0YWJsZSB0ZW5uaXMgY2xhc3NlcyBpbiBtYWhhcmFzaHRyYQ;mv:[[22.988843531003475,80.50719244531248],[17.265860845824637,71.77306158593748]];start:40</t>
  </si>
  <si>
    <t>https://www.justdial.com/Mumbai/Thane-Gymkhana-Officers-Club-Kopri-thane-East/022PXX22-XX22-140818150047-A9R1_BZDET</t>
  </si>
  <si>
    <t>https://www.google.com/maps/place/Thane+Gymkhana+Officers+Club/@19.1802337,72.9657268,17z/data=!3m1!4b1!4m5!3m4!1s0x3be7b8de3fffffff:0x1bf4b944dd258835!8m2!3d19.1802337!4d72.9679208</t>
  </si>
  <si>
    <t>14, Kopri, Thane East, Thane, Maharashtra 400603 (Located in: Bara Bungalow)</t>
  </si>
  <si>
    <t>Thane Gymkhana Officers Club</t>
  </si>
  <si>
    <t>5+</t>
  </si>
  <si>
    <t>http://aspirantstt.com</t>
  </si>
  <si>
    <t>https://www.google.com/search?client=ubuntu&amp;hs=Qk4&amp;channel=fs&amp;q=table+tennis+classes+in+maharashtra&amp;npsic=0&amp;rflfq=1&amp;rlha=0&amp;rllag=19162576,72873440,6407&amp;tbm=lcl&amp;ved=2ahUKEwjckJ7Ww7PqAhX3IbcAHaQaBbIQjGp6BAgMED0&amp;rldoc=1#rldoc=1&amp;rlfi=hd:;si:8027472934139554035;mv:[[22.988843531003475,80.50719244531248],[17.265860845824637,71.77306158593748]];start:40</t>
  </si>
  <si>
    <t>Amey Joshi</t>
  </si>
  <si>
    <t>ameyjoshi@aspirantstt.com</t>
  </si>
  <si>
    <t>enquiry@aspirantstt.com, hrd@aspirantstt.com</t>
  </si>
  <si>
    <t>https://www.google.com/maps/place/Aspirants+Table+Tennis+Academy/@19.1898408,72.9681937,17z/data=!3m1!4b1!4m5!3m4!1s0x3be7b921db56673d:0x6f67501a2b7368f3!8m2!3d19.1898408!4d72.9703877</t>
  </si>
  <si>
    <t>KES Bhagavati Vidyalaya, Chhatrapati Sambhaji Rd, Naupada, Thane West, Thane, Maharashtra 400602</t>
  </si>
  <si>
    <t>Aspirants Table Tennis Academy</t>
  </si>
  <si>
    <t>15 years</t>
  </si>
  <si>
    <t>close proxomity to HDFC Bank, Near Modi Hyundai Showroom</t>
  </si>
  <si>
    <t>5+ yrs.</t>
  </si>
  <si>
    <t>https://racqueteers.in/</t>
  </si>
  <si>
    <t>https://www.google.com/search?client=ubuntu&amp;hs=iy7&amp;channel=fs&amp;q=table+tennis+classes+in+maharashtra&amp;npsic=0&amp;rflfq=1&amp;rlha=0&amp;rllag=19162576,72873440,6407&amp;tbm=lcl&amp;ved=2ahUKEwi2st7_ybHqAhXBQ3wKHeFFCo8QjGp6BAgMED0&amp;rldoc=1#rlfi=hd:;si:7069398939264071237,l,CiN0YWJsZSB0ZW5uaXMgY2xhc3NlcyBpbiBtYWhhcmFzaHRyYVo7ChR0YWJsZSB0ZW5uaXMgY2xhc3NlcyIjdGFibGUgdGVubmlzIGNsYXNzZXMgaW4gbWFoYXJhc2h0cmE;mv:[[21.3181963,79.4365768],[18.3224421,72.4557866]]</t>
  </si>
  <si>
    <t>https://www.justdial.com/Mumbai/Racqueteers-Table-Tennis-Academy-Near-Thane-West/022PXX22-XX22-180901041029-V5N8_BZDET</t>
  </si>
  <si>
    <t>Oren Daniel</t>
  </si>
  <si>
    <t>Priti Mokashi</t>
  </si>
  <si>
    <t>racqueteerstt@gmail.com</t>
  </si>
  <si>
    <t>https://www.google.com/maps/place/Racqueteers+Table+Tennis+Academy/@19.1945042,72.9609408,17z/data=!3m1!4b1!4m5!3m4!1s0x3be7b973f67f1eeb:0x621b8ce1465bb645!8m2!3d19.1945042!4d72.9631348</t>
  </si>
  <si>
    <t>HDFC Bank, Saurabh Society, Near Modi Hyundai Showroom Service Road, Eastern Express Hwy, Panch Pakhdi, Thane, Maharashtra 400602</t>
  </si>
  <si>
    <t>Racqueteers Table Tennis Academy</t>
  </si>
  <si>
    <t>https://www.google.com/search?client=ubuntu&amp;hs=iy7&amp;channel=fs&amp;q=table+tennis+classes+in+maharashtra&amp;npsic=0&amp;rflfq=1&amp;rlha=0&amp;rllag=19162576,72873440,6407&amp;tbm=lcl&amp;ved=2ahUKEwi2st7_ybHqAhXBQ3wKHeFFCo8QjGp6BAgMED0&amp;rldoc=1#rldoc=1&amp;rlfi=hd:;si:15255891003066267606,l,CiN0YWJsZSB0ZW5uaXMgY2xhc3NlcyBpbiBtYWhhcmFzaHRyYVo7ChR0YWJsZSB0ZW5uaXMgY2xhc3NlcyIjdGFibGUgdGVubmlzIGNsYXNzZXMgaW4gbWFoYXJhc2h0cmE;mv:[[21.3181963,79.4365768],[18.3224421,72.4557866]]</t>
  </si>
  <si>
    <t>Mumbai</t>
  </si>
  <si>
    <t>https://www.google.com/maps/place/Supreme+Table+Tennis+Academy/@19.1880278,72.8375014,17z/data=!3m1!4b1!4m5!3m4!1s0x3be7b6ef7e250ed9:0xd3b7d009c1d7b7d6!8m2!3d19.1880278!4d72.8396954</t>
  </si>
  <si>
    <t>Ground Floor, Arogyam Dhana Sampada Liberty Garden Road Next to Raj Manor Tower, Malad West, Mumbai, Maharashtra 400064</t>
  </si>
  <si>
    <t>Supreme Table Tennis Academy</t>
  </si>
  <si>
    <t>https://www.google.com/search?client=ubuntu&amp;hs=Qk4&amp;channel=fs&amp;q=table+tennis+classes+in+maharashtra&amp;npsic=0&amp;rflfq=1&amp;rlha=0&amp;rllag=19162576,72873440,6407&amp;tbm=lcl&amp;ved=2ahUKEwjckJ7Ww7PqAhX3IbcAHaQaBbIQjGp6BAgMED0&amp;rldoc=1#rlfi=hd:;si:7473224447406082713;mv:[[21.144904399999998,78.057067],[18.3313594,72.53280079999999]];start:20</t>
  </si>
  <si>
    <t>https://www.google.com/maps/place/Table+Tennis+Classes/@19.105117,72.863708,17z/data=!3m1!4b1!4m5!3m4!1s0x3be7b8772acfffff:0x67b63a0a42678a99!8m2!3d19.105117!4d72.865902</t>
  </si>
  <si>
    <t>1, Kanti Nagar Rd, Kanti Nagar, J B Nagar, Andheri East, Mumbai, Maharashtra 400099</t>
  </si>
  <si>
    <t>close proxomity to Opposite Building No 39</t>
  </si>
  <si>
    <t>Cash, Visa Card, Debit Cards, Cheques</t>
  </si>
  <si>
    <t>https://www.google.com/search?client=ubuntu&amp;hs=CXR&amp;channel=fs&amp;q=table+tennis+classes+in+maharashtra&amp;npsic=0&amp;rflfq=1&amp;rlha=0&amp;rllag=19162576,72873440,6407&amp;tbm=lcl&amp;ved=2ahUKEwid4aqC4rPqAhVz8HMBHWepBXIQjGp6BAgMED0&amp;rldoc=1#rlfi=hd:;si:13132015341792985045,l,CiN0YWJsZSB0ZW5uaXMgY2xhc3NlcyBpbiBtYWhhcmFzaHRyYVo7ChR0YWJsZSB0ZW5uaXMgY2xhc3NlcyIjdGFibGUgdGVubmlzIGNsYXNzZXMgaW4gbWFoYXJhc2h0cmE;mv:[[21.4072112,79.4541953],[18.3260971,72.4497888]];start:60</t>
  </si>
  <si>
    <t>https://www.justdial.com/Mumbai/Leo-Tennis-Academy-Opposite-Building-No-39-Manish-Nagar-Andheri-West/022PXX22-XX22-110324153935-F8W8_BZDET</t>
  </si>
  <si>
    <t>https://www.google.com/maps/place/Leo+Tennis+Academy/@19.1261074,72.8248555,17z/data=!3m1!4b1!4m5!3m4!1s0x3be7b61fe5b4c005:0xb63e4a60808cffd5!8m2!3d19.1261074!4d72.8270495</t>
  </si>
  <si>
    <t>15-B, Varsova Rd, Gharkul Society, Indira Nagar, Four Bungalows, Andheri West, Mumbai, Maharashtra 400058</t>
  </si>
  <si>
    <t>Leo Tennis Academy</t>
  </si>
  <si>
    <t>25+</t>
  </si>
  <si>
    <t>500+</t>
  </si>
  <si>
    <t>https://www.google.com/search?client=ubuntu&amp;hs=iy7&amp;channel=fs&amp;q=table+tennis+classes+in+maharashtra&amp;npsic=0&amp;rflfq=1&amp;rlha=0&amp;rllag=19162576,72873440,6407&amp;tbm=lcl&amp;ved=2ahUKEwi2st7_ybHqAhXBQ3wKHeFFCo8QjGp6BAgMED0&amp;rldoc=1#rlfi=hd:;si:15310301771989318053;mv:[[21.3181963,79.4365768],[18.3224421,72.4557866]]</t>
  </si>
  <si>
    <t>https://www.google.com/maps/place/RCF+Table+Tennis+Court/@19.0415773,72.8998045,17z/data=!3m1!4b1!4m5!3m4!1s0x3be7c60081a7b141:0xd4791e581b74f9a5!8m2!3d19.0415773!4d72.9019985</t>
  </si>
  <si>
    <t>Sports Club, RCF, RCF Colony, Chembur, Mumbai, Maharashtra 400074</t>
  </si>
  <si>
    <t>RCF Table Tennis Court</t>
  </si>
  <si>
    <t>http://jltta.in</t>
  </si>
  <si>
    <t>https://www.google.com/search?client=ubuntu&amp;hs=iy7&amp;channel=fs&amp;q=table+tennis+classes+in+maharashtra&amp;npsic=0&amp;rflfq=1&amp;rlha=0&amp;rllag=19162576,72873440,6407&amp;tbm=lcl&amp;ved=2ahUKEwi2st7_ybHqAhXBQ3wKHeFFCo8QjGp6BAgMED0&amp;rldoc=1#rldoc=1&amp;rlfi=hd:;si:739289290894421583;mv:[[21.3181963,79.4365768],[18.3224421,72.4557866]]</t>
  </si>
  <si>
    <t>jayeshlakhani410@gmail.com</t>
  </si>
  <si>
    <t>Jayesh Lakhani Sir</t>
  </si>
  <si>
    <t>https://www.google.com/maps/place/JLTTA+Vile+Parle/@19.1069053,72.8286354,15z/data=!4m8!1m2!2m1!1sJLTTA+Vile+Parle!3m4!1s0x3be7c9b5f9214ddd:0xa427bb172032e4f!8m2!3d19.1048597!4d72.8460797</t>
  </si>
  <si>
    <t>Swatantryaveer Savarkar Seva Kendra, Vile Parle, Mumbai, Maharashtra 400056</t>
  </si>
  <si>
    <t>JLTTA Vile Parle</t>
  </si>
  <si>
    <t>https://www.google.com/search?client=ubuntu&amp;hs=Qk4&amp;channel=fs&amp;q=table+tennis+classes+in+maharashtra&amp;npsic=0&amp;rflfq=1&amp;rlha=0&amp;rllag=19162576,72873440,6407&amp;tbm=lcl&amp;ved=2ahUKEwjckJ7Ww7PqAhX3IbcAHaQaBbIQjGp6BAgMED0&amp;rldoc=1#rlfi=hd:;si:8686474529333200784,l,CiN0YWJsZSB0ZW5uaXMgY2xhc3NlcyBpbiBtYWhhcmFzaHRyYVo7ChR0YWJsZSB0ZW5uaXMgY2xhc3NlcyIjdGFibGUgdGVubmlzIGNsYXNzZXMgaW4gbWFoYXJhc2h0cmE;mv:[[21.144904399999998,78.057067],[18.3313594,72.53280079999999]];start:20</t>
  </si>
  <si>
    <t>5000( 3 Monthly)</t>
  </si>
  <si>
    <t>https://www.google.com/maps/place/JLTTA+Hub+Juhu/@19.1089513,72.8265496,17z/data=!3m1!4b1!4m5!3m4!1s0x3be7c9c1f7f30a7f:0x788c8e8fbf624790!8m2!3d19.1089513!4d72.8287436</t>
  </si>
  <si>
    <t>Durbar 34, 11th Road, Vithal Nagar, Society, JVPD Scheme, Vile Parle West, Mumbai, Maharashtra 400049</t>
  </si>
  <si>
    <t>JLTTA Hub Juhu</t>
  </si>
  <si>
    <t>https://www.facebook.com/pg/GURUTTC/about/?ref=page_internal</t>
  </si>
  <si>
    <t>https://www.google.com/search?client=ubuntu&amp;hs=iy7&amp;channel=fs&amp;q=table+tennis+classes+in+maharashtra&amp;npsic=0&amp;rflfq=1&amp;rlha=0&amp;rllag=19162576,72873440,6407&amp;tbm=lcl&amp;ved=2ahUKEwi2st7_ybHqAhXBQ3wKHeFFCo8QjGp6BAgMED0&amp;rldoc=1#rlfi=hd:;si:14135367058330257744,l,CiN0YWJsZSB0ZW5uaXMgY2xhc3NlcyBpbiBtYWhhcmFzaHRyYVo7ChR0YWJsZSB0ZW5uaXMgY2xhc3NlcyIjdGFibGUgdGVubmlzIGNsYXNzZXMgaW4gbWFoYXJhc2h0cmE;mv:[[21.3181963,79.4365768],[18.3224421,72.4557866]]</t>
  </si>
  <si>
    <t>https://www.justdial.com/Mumbai/Guru-Table-Tennis-Centre-Malad-West/022PXX22-XX22-170711120648-Z2S8_BZDET</t>
  </si>
  <si>
    <t>guruttcentre@gmail.com</t>
  </si>
  <si>
    <t>https://www.google.com/maps/place/Guru+Table+Tennis+Centre/@19.1880417,72.837626,17z/data=!3m1!4b1!4m5!3m4!1s0x3be7b6ef7e250ed9:0xc42ae97279888950!8m2!3d19.1880417!4d72.83982</t>
  </si>
  <si>
    <t>1st floor, Arogyam Dhanasampada Foundation, Mamletdarwadi Main Rd, Navy Colony, Malad West, Mumbai, Maharashtra 400064</t>
  </si>
  <si>
    <t>Guru Table Tennis Centre</t>
  </si>
  <si>
    <t>https://www.google.com/search?client=ubuntu&amp;hs=iy7&amp;channel=fs&amp;q=table+tennis+classes+in+maharashtra&amp;npsic=0&amp;rflfq=1&amp;rlha=0&amp;rllag=19162576,72873440,6407&amp;tbm=lcl&amp;ved=2ahUKEwi2st7_ybHqAhXBQ3wKHeFFCo8QjGp6BAgMED0&amp;rldoc=1#rldoc=1&amp;rlfi=hd:;si:7255831477794499564;mv:[[21.3181963,79.4365768],[18.3224421,72.4557866]]</t>
  </si>
  <si>
    <t>https://www.justdial.com/Mumbai/Mahrashtra-Labour-Welfare-Board-Table-Tennis-Academy-Lower-Parel/022PXX22-XX22-180529200458-G1Q3_BZDET</t>
  </si>
  <si>
    <t>https://www.google.com/maps/place/Mahrashtra+Labour+Welfare+Board+Table+Tennis+Academy/@18.9919912,72.8275635,17z/data=!3m1!4b1!4m5!3m4!1s0x3be7cef4e67f930f:0x64b1e4493809ebec!8m2!3d18.9919912!4d72.8297575</t>
  </si>
  <si>
    <t>30, Lower Parel East, BDD Chawl, Lower Parel, Mumbai, Maharashtra 400013</t>
  </si>
  <si>
    <t>Mahrashtra Labour Welfare Board Table Tennis Academy</t>
  </si>
  <si>
    <t>https://www.google.com/search?client=ubuntu&amp;hs=Qk4&amp;channel=fs&amp;q=table+tennis+classes+in+maharashtra&amp;npsic=0&amp;rflfq=1&amp;rlha=0&amp;rllag=19162576,72873440,6407&amp;tbm=lcl&amp;ved=2ahUKEwjckJ7Ww7PqAhX3IbcAHaQaBbIQjGp6BAgMED0&amp;rldoc=1#rlfi=hd:;si:14431759007530227665;mv:[[21.144904399999998,78.057067],[18.3313594,72.53280079999999]];start:20</t>
  </si>
  <si>
    <t>https://www.google.com/maps/place/Kalpataru+Aura+Table+Tennis/@19.0971022,72.9150957,17z/data=!3m1!4b1!4m5!3m4!1s0x3be7c7c925fdda17:0xc847e85ac7e217d1!8m2!3d19.0971022!4d72.9172897</t>
  </si>
  <si>
    <t>ground Floor, Kalpataru Aura, Club 2, Nityanand Nagar, Ghatkopar West, Mumbai, Maharashtra 400086</t>
  </si>
  <si>
    <t>Kalpataru Aura Table Tennis</t>
  </si>
  <si>
    <t>close proxomity to Next Petrol Pump &amp; Krishnakunj Building, Opposite Dindoshi Depot</t>
  </si>
  <si>
    <t>https://www.facebook.com/pg/saitennisacademy/about/?ref=page_internal</t>
  </si>
  <si>
    <t>https://www.google.com/search?client=ubuntu&amp;hs=Qk4&amp;channel=fs&amp;q=table+tennis+classes+in+maharashtra&amp;npsic=0&amp;rflfq=1&amp;rlha=0&amp;rllag=19162576,72873440,6407&amp;tbm=lcl&amp;ved=2ahUKEwjckJ7Ww7PqAhX3IbcAHaQaBbIQjGp6BAgMED0&amp;rldoc=1#rlfi=hd:;si:13209023927950027302,l,CiN0YWJsZSB0ZW5uaXMgY2xhc3NlcyBpbiBtYWhhcmFzaHRyYVo7ChR0YWJsZSB0ZW5uaXMgY2xhc3NlcyIjdGFibGUgdGVubmlzIGNsYXNzZXMgaW4gbWFoYXJhc2h0cmE;mv:[[21.144904399999998,78.057067],[18.3313594,72.53280079999999]];start:20</t>
  </si>
  <si>
    <t>https://www.justdial.com/Mumbai/Sai-Tennis-Academy-Next-Petrol-Pump-Krishnakunj-Building-Opposite-Dindoshi-Depot-Goregaon-East/022P8010699_BZDET</t>
  </si>
  <si>
    <t>090294 56567</t>
  </si>
  <si>
    <t>info@saitennisacademy.com</t>
  </si>
  <si>
    <t>https://www.google.com/maps/place/Sai+Tennis+Academy/@19.1750362,72.864274,17z/data=!3m1!4b1!4m5!3m4!1s0x3be7b7a776e001db:0xb74fe1472f18aa26!8m2!3d19.1750362!4d72.866468</t>
  </si>
  <si>
    <t>Gen Arunkumar Vaidya Marg, Yashodham, Goregaon East, Mumbai Suburban, Mumbai, Maharashtra 400063</t>
  </si>
  <si>
    <t>Sai Tennis Academy</t>
  </si>
  <si>
    <t>7 to 17 years</t>
  </si>
  <si>
    <t>http://mulundgymkhana.org.in</t>
  </si>
  <si>
    <t>https://www.google.com/search?client=ubuntu&amp;hs=CXR&amp;channel=fs&amp;q=table+tennis+classes+in+maharashtra&amp;npsic=0&amp;rflfq=1&amp;rlha=0&amp;rllag=19162576,72873440,6407&amp;tbm=lcl&amp;ved=2ahUKEwid4aqC4rPqAhVz8HMBHWepBXIQjGp6BAgMED0&amp;rldoc=1#rlfi=hd:;si:11395361802659759706,l,CiN0YWJsZSB0ZW5uaXMgY2xhc3NlcyBpbiBtYWhhcmFzaHRyYUj31a7c5YCAgAhaRwoUdGFibGUgdGVubmlzIGNsYXNzZXMQABABEAIYABgBGAQiI3RhYmxlIHRlbm5pcyBjbGFzc2VzIGluIG1haGFyYXNodHJh;mv:[[21.308031,79.51802409999999],[18.333895,72.47658539999999]];start:40</t>
  </si>
  <si>
    <t>Morning 6.00 a.m. to 10.00 a.m. Evening 8.00 p.m. to 10.00 p.m.</t>
  </si>
  <si>
    <t>1062/-  FOR LM,  1770/-  FOR NON LM</t>
  </si>
  <si>
    <t>mail@mulundgymkhana.org.in ,mulundgymkaha@gmail.com</t>
  </si>
  <si>
    <t>https://www.google.com/maps/place/Mulund+Gymkhana/@19.1672562,72.9612007,17z/data=!3m1!4b1!4m5!3m4!1s0x3be7b8ec0ff73169:0x9e24752f2e97065a!8m2!3d19.1672562!4d72.9633947</t>
  </si>
  <si>
    <t>Navghar Rd, opp. Shahani Colony, Deendayal Nagar, Mulund (E, Mumbai, Maharashtra 400081</t>
  </si>
  <si>
    <t>Mulund Gymkhana</t>
  </si>
  <si>
    <t>close proxomity to Near Tanvi Super Market</t>
  </si>
  <si>
    <t>Cash, UPI, BHIM, Paytm, G Pay, NEFT, RTGS, IMPS, Cheque</t>
  </si>
  <si>
    <t>http://www.jpotta.in/about-us/</t>
  </si>
  <si>
    <t>https://www.google.com/search?client=ubuntu&amp;hs=iy7&amp;channel=fs&amp;q=table+tennis+classes+in+maharashtra&amp;npsic=0&amp;rflfq=1&amp;rlha=0&amp;rllag=19162576,72873440,6407&amp;tbm=lcl&amp;ved=2ahUKEwi2st7_ybHqAhXBQ3wKHeFFCo8QjGp6BAgMED0&amp;rldoc=1#rldoc=1&amp;rlfi=hd:;si:16959982086269897468,l,CiN0YWJsZSB0ZW5uaXMgY2xhc3NlcyBpbiBtYWhhcmFzaHRyYVo7ChR0YWJsZSB0ZW5uaXMgY2xhc3NlcyIjdGFibGUgdGVubmlzIGNsYXNzZXMgaW4gbWFoYXJhc2h0cmE;mv:[[21.3181963,79.4365768],[18.3224421,72.4557866]]</t>
  </si>
  <si>
    <t>https://www.justdial.com/Mumbai/Jp-Olympia-Table-Tennis-Academy-Near-Tanvi-Super-Market-Marol-Naka-Andheri-East/022PXX22-XX22-190515162332-T3M1_BZDET</t>
  </si>
  <si>
    <t>Arjun Patra</t>
  </si>
  <si>
    <t>Vijay Gate</t>
  </si>
  <si>
    <t>akv@jpotta.in</t>
  </si>
  <si>
    <t>https://www.google.com/maps/place/JP+Olympia+Table+Tennis+Academy/@19.112407,72.8804633,17z/data=!3m1!4b1!4m5!3m4!1s0x3be7c9c8860b5055:0xeb5df5d9811b0afc!8m2!3d19.112407!4d72.8826573</t>
  </si>
  <si>
    <t>Atul Blue Fortuna , C-Wing,Shop No- 07,Basement, Makwana Rd, Marol, Mumbai, Maharashtra 400059</t>
  </si>
  <si>
    <t>JP Olympia Table Tennis Academy</t>
  </si>
  <si>
    <t>https://www.google.com/search?client=ubuntu&amp;hs=iy7&amp;channel=fs&amp;q=table+tennis+classes+in+maharashtra&amp;npsic=0&amp;rflfq=1&amp;rlha=0&amp;rllag=19162576,72873440,6407&amp;tbm=lcl&amp;ved=2ahUKEwi2st7_ybHqAhXBQ3wKHeFFCo8QjGp6BAgMED0&amp;rldoc=1#rldoc=1&amp;rlfi=hd:;si:12854191427159262892,l,CiN0YWJsZSB0ZW5uaXMgY2xhc3NlcyBpbiBtYWhhcmFzaHRyYVo7ChR0YWJsZSB0ZW5uaXMgY2xhc3NlcyIjdGFibGUgdGVubmlzIGNsYXNzZXMgaW4gbWFoYXJhc2h0cmE;mv:[[21.3181963,79.4365768],[18.3224421,72.4557866]]</t>
  </si>
  <si>
    <t>https://www.google.com/maps/place/Table+Tennis+Academy/@19.0110786,72.8269527,15z/data=!4m8!1m2!2m1!1sTable+Tennis+Academy!3m4!1s0x3be7cee9c6363259:0xb26342ffa2b306ac!8m2!3d19.0110786!4d72.8357074</t>
  </si>
  <si>
    <t>Babasaheb Ambedkar Nagar, Mumbai, Maharashtra 400012</t>
  </si>
  <si>
    <t>Table Tennis Academy</t>
  </si>
  <si>
    <t>https://www.facebook.com/pg/AchieversTableTennisAcademy/about/?ref=page_internal</t>
  </si>
  <si>
    <t>https://www.google.com/search?client=ubuntu&amp;hs=iy7&amp;channel=fs&amp;q=table+tennis+classes+in+maharashtra&amp;npsic=0&amp;rflfq=1&amp;rlha=0&amp;rllag=19162576,72873440,6407&amp;tbm=lcl&amp;ved=2ahUKEwi2st7_ybHqAhXBQ3wKHeFFCo8QjGp6BAgMED0&amp;rldoc=1#rlfi=hd:;si:5326587863945770794,l,CiN0YWJsZSB0ZW5uaXMgY2xhc3NlcyBpbiBtYWhhcmFzaHRyYVo7ChR0YWJsZSB0ZW5uaXMgY2xhc3NlcyIjdGFibGUgdGVubmlzIGNsYXNzZXMgaW4gbWFoYXJhc2h0cmE;mv:[[21.3181963,79.4365768],[18.3224421,72.4557866]]</t>
  </si>
  <si>
    <t>https://www.justdial.com/Mumbai/Achievers-Table-Tennis-Academy-Andheri-West/022PXX22-XX22-180327132417-K5C3_BZDET</t>
  </si>
  <si>
    <t>Subodh Goregaonkar</t>
  </si>
  <si>
    <t>subratjain_007@yahoo.in</t>
  </si>
  <si>
    <t>https://www.google.com/maps/place/Achiever's+Table+Tennis+Academy/@19.117916,72.83869,17z/data=!3m1!4b1!4m5!3m4!1s0x3be7c9d06ec66231:0x49ebd770d764f72a!8m2!3d19.117916!4d72.840884</t>
  </si>
  <si>
    <t>Shree Ram Welfare Society High School, Juhu Lane, Shree Ram Nagar, Andheri West, Mumbai, Maharashtra 400069</t>
  </si>
  <si>
    <t>Achiever's Table Tennis Academy</t>
  </si>
  <si>
    <t>close proxomity to Behind SBI Bank, Near Hindustan Naka</t>
  </si>
  <si>
    <t>https://www.google.com/search?client=ubuntu&amp;hs=iy7&amp;channel=fs&amp;q=table+tennis+classes+in+maharashtra&amp;npsic=0&amp;rflfq=1&amp;rlha=0&amp;rllag=19162576,72873440,6407&amp;tbm=lcl&amp;ved=2ahUKEwi2st7_ybHqAhXBQ3wKHeFFCo8QjGp6BAgMED0&amp;rldoc=1#rlfi=hd:;si:1049294251999885823;mv:[[21.3181963,79.4365768],[18.3224421,72.4557866]]</t>
  </si>
  <si>
    <t>https://www.justdial.com/Mumbai/Mumbai-Suburban-District-Table-Tennis-Association-Behind-SBI-Bank-Near-Hindustan-Naka-Kandivali-West/022PXX22-XX22-130924154848-E7R8_BZDET</t>
  </si>
  <si>
    <t>https://www.google.com/maps/place/Mumbai+Suburban+District+Table+Tennis+Association/@19.1576336,72.7968176,13z/data=!4m8!1m2!2m1!1sMumbai+Suburban+District+Table+Tennis+Association!3m4!1s0x3be7b6c5f6f3b5db:0xe8fd790134ff9ff!8m2!3d19.2072367!4d72.8348221</t>
  </si>
  <si>
    <t>G/17, Rock Enclave, Behind SBI Bank Near, Hindustan Naka, Kandivali (w, Mumbai, Maharashtra 400067</t>
  </si>
  <si>
    <t>Mumbai Suburban District Table Tennis Association</t>
  </si>
  <si>
    <t>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3169329038470377222;mv:[[13.1261955,77.8308167],[12.2444364,74.6668337]]</t>
  </si>
  <si>
    <t>https://www.justdial.com/Mangalore/Ramakrishna-Tennis-Club-Kadri/0824P824STD2000348_BZDET</t>
  </si>
  <si>
    <t>Karnataka</t>
  </si>
  <si>
    <t>Mangalore</t>
  </si>
  <si>
    <t>https://www.google.com/maps/place/SPORTS+1+TABLE+TENNIS+ACADEMY/@12.953847,77.3500528,10z/data=!4m8!1m2!2m1!1sSPORTS+1+TABLE+TENNIS+ACADEMY!3m4!1s0x3bae3e1503cbd491:0x2bfbb7f7fa5b6f06!8m2!3d12.9446612!4d77.5414429</t>
  </si>
  <si>
    <t>Ramakrishna Tennis Club, Shivabagh, Kadri, Mangalore, Karnataka 575002</t>
  </si>
  <si>
    <t>Ramakrishna Tennis Club</t>
  </si>
  <si>
    <t>close proxomity to Near Chaitanya Techno School Mahesh Pu Collage</t>
  </si>
  <si>
    <t>https://www.facebook.com/pg/Mathapati-Table-Tennis-Academy-Mangalore-120688088617278/about/?ref=page_internal</t>
  </si>
  <si>
    <t>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8761304410602340969,l,CiF0YWJsZSB0ZW5uaXMgY2xhc3NlcyBpbiBrYXJuYXRha2FaOQoUdGFibGUgdGVubmlzIGNsYXNzZXMiIXRhYmxlIHRlbm5pcyBjbGFzc2VzIGluIGthcm5hdGFrYQ;mv:[[13.1261955,77.8308167],[12.2444364,74.6668337]]</t>
  </si>
  <si>
    <t>https://www.justdial.com/Mangalore/Mathapati-Table-Tennis-Academy-Near-Chaitanya-Techno-School-Mahesh-Pu-Collage-Kottara-Chowki/0824PX824-X824-181013233019-Q1H5_BZDET</t>
  </si>
  <si>
    <t>098441 48436</t>
  </si>
  <si>
    <t>veereshmathapati436@gmail.com</t>
  </si>
  <si>
    <t>https://www.google.com/maps/place/MATHAPATI+TABLE+TENNIS+ACADEMY/@12.9137553,74.8341388,17z/data=!3m1!4b1!4m5!3m4!1s0x3ba350830b33ae17:0x799667f12b040269!8m2!3d12.9137553!4d74.8363328</t>
  </si>
  <si>
    <t>Near Chaitanya Techno School Mahesh PU Collage , Kottara Chowki, Mangalore, Karnataka 575006</t>
  </si>
  <si>
    <t>MATHAPATI TABLE TENNIS ACADEMY</t>
  </si>
  <si>
    <t>close proxomity to Near In Kaveri School</t>
  </si>
  <si>
    <t>Cash, Debit Cards, Credit Card.</t>
  </si>
  <si>
    <t>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14081758160431054897;mv:[[13.1261955,77.8308167],[12.2444364,74.6668337]]</t>
  </si>
  <si>
    <t>https://www.justdial.com/Mysore/Harsha-Table-Tennis-Academy-Near-In-Kaveri-School-Jayanagar/0821PX821-X821-190518075014-P6V1_BZDET</t>
  </si>
  <si>
    <t>Mysuru</t>
  </si>
  <si>
    <t>https://www.google.com/maps/place/HARSHA+TABLE+TENNIS+ACADEMY/@12.2916735,76.6303479,17z/data=!3m1!4b1!4m5!3m4!1s0x3baf7b2da3fa9bfd:0xc36c747045738031!8m2!3d12.2916735!4d76.6325419</t>
  </si>
  <si>
    <t>Cauvery Educational Institution, Jayanagar, Kuvempu Nagara, Mysuru, Karnataka 570023</t>
  </si>
  <si>
    <t>HARSHA TABLE TENNIS ACADEMY</t>
  </si>
  <si>
    <t>Cash, Master Card, Visa Card, Credit Card.</t>
  </si>
  <si>
    <t>http://stagtta.com/</t>
  </si>
  <si>
    <t>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11455622520196964583,l,CiF0YWJsZSB0ZW5uaXMgY2xhc3NlcyBpbiBrYXJuYXRha2FaOQoUdGFibGUgdGVubmlzIGNsYXNzZXMiIXRhYmxlIHRlbm5pcyBjbGFzc2VzIGluIGthcm5hdGFrYQ;mv:[[13.1261955,77.8308167],[12.2444364,74.6668337]]</t>
  </si>
  <si>
    <t>Mr. Sandeep Gupta</t>
  </si>
  <si>
    <t>Bengaluru</t>
  </si>
  <si>
    <t>https://www.google.com/maps/place/Mudaliar+seva+sanga+table+tennis+academy/@12.9941484,77.5560602,17z/data=!3m1!4b1!4m5!3m4!1s0x3bae3d8964eba0e9:0xe20f11809218f3a!8m2!3d12.9941484!4d77.5582542</t>
  </si>
  <si>
    <t>861, Puttaswamy Rd, Lakshminarayanapuram, Rajajinagar, Bengaluru, Karnataka 560021</t>
  </si>
  <si>
    <t>Stag Table Tennis Academy</t>
  </si>
  <si>
    <t>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1018078601320435514,l,CiF0YWJsZSB0ZW5uaXMgY2xhc3NlcyBpbiBrYXJuYXRha2FaOQoUdGFibGUgdGVubmlzIGNsYXNzZXMiIXRhYmxlIHRlbm5pcyBjbGFzc2VzIGluIGthcm5hdGFrYQ;mv:[[13.1261955,77.8308167],[12.2444364,74.6668337]]</t>
  </si>
  <si>
    <t>https://www.justdial.com/Bangalore/Mudaliar-Seva-Sanga-Table-Tennis-Academy-Prakash-Nagar/080PXX80-XX80-170928193015-C9R9_BZDET</t>
  </si>
  <si>
    <t>Mudaliar seva sanga table tennis academy</t>
  </si>
  <si>
    <t>https://www.tenvicsports.com/ContactTENVIC.php</t>
  </si>
  <si>
    <t>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12752459698806506416;mv:[[13.1261955,77.8308167],[12.2444364,74.6668337]]</t>
  </si>
  <si>
    <t>Anil Kumble, Vasanth Bharadwaj</t>
  </si>
  <si>
    <t>91 80 2671 1140</t>
  </si>
  <si>
    <t>prabhod.k@tenvicsports.com</t>
  </si>
  <si>
    <t>https://www.google.com/maps/place/Agon+Table+Tennis/@13.0638525,77.6491377,17z/data=!4m8!1m2!2m1!1sAgon+Table+Tennis+bengluru!3m4!1s0x3bae190fc6def6b5:0x725184b3f27aa7bb!8m2!3d13.063642!4d77.6513104</t>
  </si>
  <si>
    <t>52, 2nd Cross Rd, Canara Bank Colony, LIC Colony, Jayanagar 3rd Block East, Jayanagar, Bengaluru, Karnataka 560011</t>
  </si>
  <si>
    <t>Tenvic Table Tennis Club</t>
  </si>
  <si>
    <t>http://tabletennismatch.com/rules</t>
  </si>
  <si>
    <t>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11811424390887664486,l,CiF0YWJsZSB0ZW5uaXMgY2xhc3NlcyBpbiBrYXJuYXRha2FaOQoUdGFibGUgdGVubmlzIGNsYXNzZXMiIXRhYmxlIHRlbm5pcyBjbGFzc2VzIGluIGthcm5hdGFrYQ;mv:[[13.1261955,77.8308167],[12.2444364,74.6668337]]</t>
  </si>
  <si>
    <t>66, 2nd Main Rd, Wellington Paradise, Singasandra, Bengaluru, Karnataka 560068</t>
  </si>
  <si>
    <t>Hobby Table Tennis</t>
  </si>
  <si>
    <t>http://www.prospin95.com/</t>
  </si>
  <si>
    <t>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8714902405157604646,l,CiF0YWJsZSB0ZW5uaXMgY2xhc3NlcyBpbiBrYXJuYXRha2FaOQoUdGFibGUgdGVubmlzIGNsYXNzZXMiIXRhYmxlIHRlbm5pcyBjbGFzc2VzIGluIGthcm5hdGFrYQ;mv:[[13.1261955,77.8308167],[12.2444364,74.6668337]]</t>
  </si>
  <si>
    <t>#33/1, 3rd Floor, Above Shailaja Eye Hospital, Chinnaswamappa Layout, Horamavu, Bengaluru, Karnataka 560043</t>
  </si>
  <si>
    <t>ProSpin95 Table Tennis Academy</t>
  </si>
  <si>
    <t>https://ganeshs-table-tennis-class.business.site/?utm_source=gmb&amp;utm_medium=referral</t>
  </si>
  <si>
    <t>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12783370326921458678,l,CiF0YWJsZSB0ZW5uaXMgY2xhc3NlcyBpbiBrYXJuYXRha2FaOQoUdGFibGUgdGVubmlzIGNsYXNzZXMiIXRhYmxlIHRlbm5pcyBjbGFzc2VzIGluIGthcm5hdGFrYQ;mv:[[13.1261955,77.8308167],[12.2444364,74.6668337]]</t>
  </si>
  <si>
    <t>https://www.google.com/maps/place/Ganesh's+Table+Tennis+Class/@12.9040458,77.6429731,17z/data=!3m1!4b1!4m5!3m4!1s0x3bae1598e7a79411:0xb167a795486c33f6!8m2!3d12.9040458!4d77.6451671</t>
  </si>
  <si>
    <t>B602 Nagarjuna Green Ridge Apartments, 27th Cross Road, 15/2, 19th Main Rd, Sector 2, HSR Layout, Bengaluru, Karnataka 560102</t>
  </si>
  <si>
    <t>Ganesh's Table Tennis Class</t>
  </si>
  <si>
    <t>https://www.facebook.com/pg/matchpointttacademy/about/?ref=page_internal</t>
  </si>
  <si>
    <t>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794704265234801717,l,CiF0YWJsZSB0ZW5uaXMgY2xhc3NlcyBpbiBrYXJuYXRha2FaOQoUdGFibGUgdGVubmlzIGNsYXNzZXMiIXRhYmxlIHRlbm5pcyBjbGFzc2VzIGluIGthcm5hdGFrYQ;mv:[[13.1261955,77.8308167],[12.2444364,74.6668337]]</t>
  </si>
  <si>
    <t>vishytt@yahoo.co.in</t>
  </si>
  <si>
    <t>https://www.google.com/maps/place/Match+Point+Table+Tennis+Academy/@12.9501905,77.5728855,17z/data=!3m1!4b1!4m5!3m4!1s0x3bae15ee7bf745e1:0xb075b5196cee435!8m2!3d12.9501905!4d77.5750795</t>
  </si>
  <si>
    <t>C/O Vasavi School, Diagnal Road, VV Puram, opposite Jain College, Bengaluru, Karnataka 560004</t>
  </si>
  <si>
    <t>Match Point Table Tennis Academy</t>
  </si>
  <si>
    <t>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15750189739682004997,l,CiF0YWJsZSB0ZW5uaXMgY2xhc3NlcyBpbiBrYXJuYXRha2FIw5O5xoergIAIWkUKFHRhYmxlIHRlbm5pcyBjbGFzc2VzEAAQARACGAAYARgEIiF0YWJsZSB0ZW5uaXMgY2xhc3NlcyBpbiBrYXJuYXRha2E;mv:[[13.1261955,77.8308167],[12.2444364,74.6668337]]</t>
  </si>
  <si>
    <t>NammaShuttle.singasandra@gmail.com</t>
  </si>
  <si>
    <t>https://www.google.com/maps/place/Namma+Shuttle/@12.9501811,77.5048563,12z/data=!4m8!1m2!2m1!1sNamma+Shuttle!3m4!1s0x3bae1498cc39f233:0xda93ea1ec2bf8005!8m2!3d12.9037668!4d77.6475415</t>
  </si>
  <si>
    <t>Nagarjuna Greenridge Apts, Near, 62/63, 27th Cross Road, 19th Main Rd, 2nd Sector, HSR Layout, Bengaluru, Karnataka 560102</t>
  </si>
  <si>
    <t>Namma Shuttle</t>
  </si>
  <si>
    <t>Government</t>
  </si>
  <si>
    <t>http://karnatakatt.com/</t>
  </si>
  <si>
    <t>94488 08663</t>
  </si>
  <si>
    <t>Room No. 46, Gate No. 7, Sree Kanteerava Stadium, Kasturba Rd, Bengaluru, Karnataka 560001</t>
  </si>
  <si>
    <t>Karnataka Table Tennis Association</t>
  </si>
  <si>
    <t>all age groups</t>
  </si>
  <si>
    <t>All Days</t>
  </si>
  <si>
    <t>https://top-spin-table-tennis-academy.business.site/</t>
  </si>
  <si>
    <t>097390 24420</t>
  </si>
  <si>
    <t>303, Near Sunshine Apartments, E End D Main Rd, Jayanagara 9th Block, Bengaluru, Karnataka 560041</t>
  </si>
  <si>
    <t>Top Spin Table Tennis Academy</t>
  </si>
  <si>
    <t>https://www.facebook.com/pg/JoshiTableTennisAcademy/about/?ref=page_internal</t>
  </si>
  <si>
    <t>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15100680323475626535,l,CiF0YWJsZSB0ZW5uaXMgY2xhc3NlcyBpbiBrYXJuYXRha2FaOQoUdGFibGUgdGVubmlzIGNsYXNzZXMiIXRhYmxlIHRlbm5pcyBjbGFzc2VzIGluIGthcm5hdGFrYQ;mv:[[13.1261955,77.8308167],[12.2444364,74.6668337]]</t>
  </si>
  <si>
    <t>https://www.justdial.com/Bangalore/Joshi-Table-Tennis-Academy/080PXX80-XX80-180824184303-U9M8_BZDET</t>
  </si>
  <si>
    <t xml:space="preserve">Sri.V.Muralikrishna, Sri.Arun , Sri.Madhusudhan </t>
  </si>
  <si>
    <t>jotabletennisacademy@gmail.com</t>
  </si>
  <si>
    <t>https://www.google.com/maps/place/Joshi+Table+Tennis+Academy/@13.0053104,77.5546629,17z/data=!3m1!4b1!4m5!3m4!1s0x3bae3d8151f3e5e1:0xd19064bf537eda27!8m2!3d13.0053104!4d77.5568569</t>
  </si>
  <si>
    <t>1951, 8th A Main Rd, D-Block, E block, 2nd Stage, Rajajinagar, Bengaluru, Karnataka 560010</t>
  </si>
  <si>
    <t>Joshi Table Tennis Academy</t>
  </si>
  <si>
    <t>close proxomity to Beside NTI Ground</t>
  </si>
  <si>
    <t>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9865281538792247104;mv:[[13.1261955,77.8308167],[12.2444364,74.6668337]]</t>
  </si>
  <si>
    <t>https://www.justdial.com/Bangalore/SRI-SAI-Nandan-Institute-OF-TABLE-Tennis-Beside-NTI-Ground-Vidyaranyapura/080PXX80-XX80-110327221453-M5H8_BZDET</t>
  </si>
  <si>
    <t>https://www.google.com/maps/place/Sri+Sai+Nandan+Institute+of+Table+Tennis/@13.0789584,77.5554442,17z/data=!3m1!4b1!4m5!3m4!1s0x3bae2326f392426b:0x88e8854a80ee4f40!8m2!3d13.0789584!4d77.5576382</t>
  </si>
  <si>
    <t>859, 19th Cross HMT, HMT Layout 5th Block, Vidyaranyapura, Bengaluru, Karnataka 560097</t>
  </si>
  <si>
    <t>Sri Sai Nandan Institute of Table Tennis</t>
  </si>
  <si>
    <t>https://rm-square-table-tennis-academy.business.site/</t>
  </si>
  <si>
    <t>CS JAGADISH</t>
  </si>
  <si>
    <t>072592 62924</t>
  </si>
  <si>
    <t>No.128, 19th Cross Rd, VIII Main, CHBS Layout, MC Layout, Vijayanagar, Bengaluru, Karnataka 560040</t>
  </si>
  <si>
    <t>RM Square Table Tennis Academy</t>
  </si>
  <si>
    <t>http://www.truebouncetennisacademy.com/</t>
  </si>
  <si>
    <t>P. M. Murugan</t>
  </si>
  <si>
    <t>97406 13345</t>
  </si>
  <si>
    <t>info@truebouncetennisacademy.com</t>
  </si>
  <si>
    <t>6th Cross, Kaggadasapura, Bangalore 560093, Holy Cross School Rd, Malleshpalya, Kaggadasapura, Bengaluru, Karnataka 560093</t>
  </si>
  <si>
    <t>True Bounce Tennis Academy</t>
  </si>
  <si>
    <t>097312 63955</t>
  </si>
  <si>
    <t>59, 50 Feet Rd, Avalahalli, Banashankari Stage I, Banashankari, Bengaluru, Karnataka 560026</t>
  </si>
  <si>
    <t>SPORTS 1 TABLE TENNIS ACADEMY</t>
  </si>
  <si>
    <t>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5309930168691564270,l,CiF0YWJsZSB0ZW5uaXMgY2xhc3NlcyBpbiBrYXJuYXRha2FaOQoUdGFibGUgdGVubmlzIGNsYXNzZXMiIXRhYmxlIHRlbm5pcyBjbGFzc2VzIGluIGthcm5hdGFrYQ;mv:[[13.1261955,77.8308167],[12.2444364,74.6668337]]</t>
  </si>
  <si>
    <t>https://www.google.com/maps/place/TTX1+-+Table+Tennis+Coaching+Classes+By+Sanjay+Iyengar/@12.953847,77.3500528,10z/data=!3m1!4b1!4m5!3m4!1s0x3bae1746a7852259:0x49b0a95aeefd9eee!8m2!3d12.9539974!4d77.6309395</t>
  </si>
  <si>
    <t>Bengluru, Karnataka</t>
  </si>
  <si>
    <t>TTX1 - Table Tennis Coaching Classes By Sanjay Iyengar</t>
  </si>
  <si>
    <t>https://horizon-tt-club.business.site/</t>
  </si>
  <si>
    <t>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10409321177048198972,l,CiF0YWJsZSB0ZW5uaXMgY2xhc3NlcyBpbiBrYXJuYXRha2FaOQoUdGFibGUgdGVubmlzIGNsYXNzZXMiIXRhYmxlIHRlbm5pcyBjbGFzc2VzIGluIGthcm5hdGFrYQ;mv:[[13.1261955,77.8308167],[12.2444364,74.6668337]]</t>
  </si>
  <si>
    <t>https://www.justdial.com/Bangalore/Horizon-Table-Tennis-Club-Behind-APS-College-Basavanagudi/080PXX80-XX80-141027234501-I1Z8_BZDET</t>
  </si>
  <si>
    <t>6.30 to 8pm</t>
  </si>
  <si>
    <t>3rd Cross Road, NR Colony, Basavanagudi, Bengaluru, Karnataka 560047</t>
  </si>
  <si>
    <t>HORIZON TT CLUB</t>
  </si>
  <si>
    <t>http://agonsports.in</t>
  </si>
  <si>
    <t>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8237511101839484859,l,CiF0YWJsZSB0ZW5uaXMgY2xhc3NlcyBpbiBrYXJuYXRha2FaOQoUdGFibGUgdGVubmlzIGNsYXNzZXMiIXRhYmxlIHRlbm5pcyBjbGFzc2VzIGluIGthcm5hdGFrYQ;mv:[[13.1261955,77.8308167],[12.2444364,74.6668337]]</t>
  </si>
  <si>
    <t>https://www.facebook.com/pg/AgonSports/about/?ref=page_internal</t>
  </si>
  <si>
    <t>90714 04040</t>
  </si>
  <si>
    <t>info@agonsports.in</t>
  </si>
  <si>
    <t>#50/8A, Hennur, Bagalur Main Rd, Bengaluru, Karnataka 560077</t>
  </si>
  <si>
    <t>Agon Table Tennis</t>
  </si>
  <si>
    <t>close proxomity to Near MN Krishna Rao Park</t>
  </si>
  <si>
    <t>6 to 15 years</t>
  </si>
  <si>
    <t>https://skiesttacademyofficial.wordpress.com/2016/04/18/skies-table-tennis-acady/</t>
  </si>
  <si>
    <t>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15385778893060332894,l,CiF0YWJsZSB0ZW5uaXMgY2xhc3NlcyBpbiBrYXJuYXRha2FaOQoUdGFibGUgdGVubmlzIGNsYXNzZXMiIXRhYmxlIHRlbm5pcyBjbGFzc2VzIGluIGthcm5hdGFrYQ;mv:[[13.1261955,77.8308167],[12.2444364,74.6668337]]</t>
  </si>
  <si>
    <t>https://www.justdial.com/Bangalore/SKIES-Table-Tennis-Academy-Near-MN-Krishna-Rao-Park-Basavanagudi/080PXX80-XX80-170903224534-N7R7_BZDET</t>
  </si>
  <si>
    <t>Anshuman Roy and Anirban Roychowdhury</t>
  </si>
  <si>
    <t>junior(4-6 pm), senior(6-9:30pm)</t>
  </si>
  <si>
    <t>https://www.google.com/maps/place/SKIES+Table+Tennis+Academy/@12.9405156,77.5757561,17z/data=!3m1!4b1!4m5!3m4!1s0x3bae15939915d4d9:0xd5854462c9905d5e!8m2!3d12.9405156!4d77.5779501</t>
  </si>
  <si>
    <t>67, Mosque Rd, Basavanagudi, Bengaluru, Karnataka 560004</t>
  </si>
  <si>
    <t>SKIES Table Tennis Academy</t>
  </si>
  <si>
    <t>https://www.google.com/search?client=ubuntu&amp;hs=hq2&amp;channel=fs&amp;q=table+tennis+classes+in+delhi&amp;npsic=0&amp;rflfq=1&amp;rlha=0&amp;rllag=28670665,77205503,8196&amp;tbm=lcl&amp;ved=2ahUKEwi5nu3VsKzqAhVPAXIKHfcjDckQjGp6BAgMEEI&amp;rldoc=1#rlfi=hd:;si:13013154372731883594,l,Ch10YWJsZSB0ZW5uaXMgY2xhc3NlcyBpbiBkZWxoaVo1ChR0YWJsZSB0ZW5uaXMgY2xhc3NlcyIddGFibGUgdGVubmlzIGNsYXNzZXMgaW4gZGVsaGk;mv:[[28.731227099999995,77.3297582],[28.4618315,77.0242006]]</t>
  </si>
  <si>
    <t>Delhi</t>
  </si>
  <si>
    <t>New Delhi</t>
  </si>
  <si>
    <t>https://www.google.com/maps/place/Sportz+Republik+-+Table+Tennis+Academy/@28.6714119,77.1034908,13z/data=!4m8!1m2!2m1!1sSportz+Republik+-+Table+Tennis+Academy!3m4!1s0x390d0320c83baa4b:0xb49802f49201504a!8m2!3d28.6260377!4d77.1201765</t>
  </si>
  <si>
    <t>Rajkiya Pratibha Vikas Vidyalaya, Mayapuri Rd, Block BE, Hari Nagar, Delhi, 110064</t>
  </si>
  <si>
    <t>Sportz Republik - Table Tennis Academy</t>
  </si>
  <si>
    <t>https://www.neelachaltennis.in/</t>
  </si>
  <si>
    <t>https://www.google.com/search?client=ubuntu&amp;hs=hq2&amp;channel=fs&amp;q=table+tennis+classes+in+delhi&amp;npsic=0&amp;rflfq=1&amp;rlha=0&amp;rllag=28670665,77205503,8196&amp;tbm=lcl&amp;ved=2ahUKEwi5nu3VsKzqAhVPAXIKHfcjDckQjGp6BAgMEEI&amp;rldoc=1#rlfi=hd:;si:4109550275668078752,l,Ch10YWJsZSB0ZW5uaXMgY2xhc3NlcyBpbiBkZWxoaVo1ChR0YWJsZSB0ZW5uaXMgY2xhc3NlcyIddGFibGUgdGVubmlzIGNsYXNzZXMgaW4gZGVsaGk;mv:[[28.731227099999995,77.3297582],[28.4618315,77.0242006]]</t>
  </si>
  <si>
    <t>Mr. Dilip Mohanty</t>
  </si>
  <si>
    <t>info@neelachaltennis.in, dilipusptr@gmail.com</t>
  </si>
  <si>
    <t>https://www.google.com/maps/place/Neelachal+Tennis+Academy/@28.6916135,77.1053493,17z/data=!3m1!4b1!4m5!3m4!1s0x390d0408eeaaab2b:0x39080e33cfcdf0a0!8m2!3d28.6916135!4d77.1075433</t>
  </si>
  <si>
    <t>Bal Bharati Public School, Pitam Pura, New Delhi, Delhi 110034 (Located in: Bal Bharati Public School Pitampura)</t>
  </si>
  <si>
    <t>Neelachal Tennis Academy</t>
  </si>
  <si>
    <t>https://www.facebook.com/pg/StaggerAcademy/about/?ref=page_internal</t>
  </si>
  <si>
    <t>https://www.google.com/search?client=ubuntu&amp;hs=hq2&amp;channel=fs&amp;q=table+tennis+classes+in+delhi&amp;npsic=0&amp;rflfq=1&amp;rlha=0&amp;rllag=28670665,77205503,8196&amp;tbm=lcl&amp;ved=2ahUKEwi5nu3VsKzqAhVPAXIKHfcjDckQjGp6BAgMEEI&amp;rldoc=1#rlfi=hd:;si:2425050282892180192;mv:[[28.731227099999995,77.3297582],[28.4618315,77.0242006]]</t>
  </si>
  <si>
    <t>https://www.justdial.com/Delhi/Stagger-Table-Tennis-Krishna-Nagar/011PXX11-XX11-170928232625-A4W4_BZDET</t>
  </si>
  <si>
    <t>https://www.google.com/maps/place/Stagger+Table+Tennis,+Music+%26+Dance+Academy/@28.6634146,77.2769922,17z/data=!3m1!4b1!4m5!3m4!1s0x390cfc9b35ae1fc1:0x21a78262423fbae0!8m2!3d28.6634146!4d77.2791862</t>
  </si>
  <si>
    <t>Shop No. 32/8, Krishna Nagar Azad Nagar West, Azad Nagar East, New Delhi, Delhi 110051</t>
  </si>
  <si>
    <t>Stagger Table Tennis, Music &amp; Dance Academy</t>
  </si>
  <si>
    <t>https://www.google.com/search?client=ubuntu&amp;hs=hq2&amp;channel=fs&amp;q=table+tennis+classes+in+delhi&amp;npsic=0&amp;rflfq=1&amp;rlha=0&amp;rllag=28670665,77205503,8196&amp;tbm=lcl&amp;ved=2ahUKEwi5nu3VsKzqAhVPAXIKHfcjDckQjGp6BAgMEEI&amp;rldoc=1#rlfi=hd:;si:13165116119842757207;mv:[[28.731227099999995,77.3297582],[28.4618315,77.0242006]]</t>
  </si>
  <si>
    <t>https://www.google.com/maps/place/Lawn+Tennis+Courts/@28.6093807,77.0383758,17z/data=!3m1!4b1!4m5!3m4!1s0x390d0533a028e8e5:0xb6b3e35bf5ff1a57!8m2!3d28.6093807!4d77.0405698</t>
  </si>
  <si>
    <t>Netaji Subhas Institute of Technology, Dwarka Sector-3, Dwarka, Delhi, 110078</t>
  </si>
  <si>
    <t>Lawn Tennis Courts</t>
  </si>
  <si>
    <t>https://www.google.com/search?client=ubuntu&amp;hs=mW2&amp;channel=fs&amp;q=table+tennis+classes+in+delhi&amp;npsic=0&amp;rflfq=1&amp;rlha=0&amp;rllag=28670665,77205503,8196&amp;tbm=lcl&amp;ved=2ahUKEwi4kumIrKzqAhXEYisKHX2rAfIQjGp6BAgMEEI&amp;rldoc=1#rlfi=hd:;si:13537594514999512557,l,Ch10YWJsZSB0ZW5uaXMgY2xhc3NlcyBpbiBkZWxoaVo1ChR0YWJsZSB0ZW5uaXMgY2xhc3NlcyIddGFibGUgdGVubmlzIGNsYXNzZXMgaW4gZGVsaGk;mv:[[28.731227099999995,77.3297582],[28.4618315,77.0242006]]</t>
  </si>
  <si>
    <t>https://www.google.com/maps/place/KTM+Table+Tennis+and+Karate+Academy/@28.6457611,77.2265678,17z/data=!3m1!4b1!4m5!3m4!1s0x390cfd3d344bb289:0xbbdf327c73d28ded!8m2!3d28.6457611!4d77.2287618</t>
  </si>
  <si>
    <t>Arya Samaj Gali, Kucha Pati Ram, Chandni Chowk, New Delhi, Delhi 110006</t>
  </si>
  <si>
    <t>KTM Table Tennis and Karate Academy</t>
  </si>
  <si>
    <t>http://hansrajmodelschool.org/6AF16FD7-80A0-47BC-A6E7-BC6DC2BCA81C/CMS/Page/SPORTS_INTRODUCTION</t>
  </si>
  <si>
    <t>https://www.google.com/search?client=ubuntu&amp;hs=mW2&amp;channel=fs&amp;q=table+tennis+classes+in+delhi&amp;npsic=0&amp;rflfq=1&amp;rlha=0&amp;rllag=28670665,77205503,8196&amp;tbm=lcl&amp;ved=2ahUKEwi4kumIrKzqAhXEYisKHX2rAfIQjGp6BAgMEEI&amp;rldoc=1#rlfi=hd:;si:2639160488007270235;mv:[[28.731227099999995,77.3297582],[28.4618315,77.0242006]]</t>
  </si>
  <si>
    <t>011 25228136</t>
  </si>
  <si>
    <t>info@hansrajmodelschool.org</t>
  </si>
  <si>
    <t>https://www.google.com/maps/place/Hansraj+Model+School+Table+Tennis+Hall/@28.6638982,77.1197206,17z/data=!3m1!4b1!4m5!3m4!1s0x390d039ee588384d:0x24a02e7b20eb7f5b!8m2!3d28.6638982!4d77.1219146</t>
  </si>
  <si>
    <t>21/25, Rd Number 25, Punjabi Bagh, Delhi, 110026</t>
  </si>
  <si>
    <t>Hansraj Model School Table Tennis Hall</t>
  </si>
  <si>
    <t>https://www.facebook.com/pg/pinnacletabletennisacademy/about/?ref=page_internal</t>
  </si>
  <si>
    <t>https://www.google.com/search?client=ubuntu&amp;hs=mW2&amp;channel=fs&amp;q=table+tennis+classes+in+delhi&amp;npsic=0&amp;rflfq=1&amp;rlha=0&amp;rllag=28670665,77205503,8196&amp;tbm=lcl&amp;ved=2ahUKEwi4kumIrKzqAhXEYisKHX2rAfIQjGp6BAgMEEI&amp;rldoc=1#rlfi=hd:;si:2386550684161902680,l,Ch10YWJsZSB0ZW5uaXMgY2xhc3NlcyBpbiBkZWxoaUiVi67quJ2AgAhaQQoUdGFibGUgdGVubmlzIGNsYXNzZXMQABABEAIYABgBGAQiHXRhYmxlIHRlbm5pcyBjbGFzc2VzIGluIGRlbGhp;mv:[[28.731227099999995,77.3297582],[28.4618315,77.0242006]]</t>
  </si>
  <si>
    <t>malikdeepak2610@gmail.com</t>
  </si>
  <si>
    <t>https://www.google.com/maps/place/PINNACLE+TABLE+TENNIS+ACADEMY/@28.7167952,77.1263746,17z/data=!3m1!4b1!4m5!3m4!1s0x390d03d761cf74a1:0x211ebb33e7ef8858!8m2!3d28.7167952!4d77.1285686</t>
  </si>
  <si>
    <t>Gayatri Apartments, Rajapur, Pocket 21, Sector 9, Rohini, New Delhi, Delhi 110085</t>
  </si>
  <si>
    <t>PINNACLE TABLE TENNIS ACADEMY</t>
  </si>
  <si>
    <t>https://www.google.com/search?client=ubuntu&amp;hs=mW2&amp;channel=fs&amp;q=table+tennis+classes+in+delhi&amp;npsic=0&amp;rflfq=1&amp;rlha=0&amp;rllag=28670665,77205503,8196&amp;tbm=lcl&amp;ved=2ahUKEwi4kumIrKzqAhXEYisKHX2rAfIQjGp6BAgMEEI&amp;rldoc=1#rlfi=hd:;si:3784026604264514924;mv:[[28.731227099999995,77.3297582],[28.4618315,77.0242006]]</t>
  </si>
  <si>
    <t>https://www.google.com/maps/place/Table+Tennis+room/@28.5904359,77.0531595,17z/data=!3m1!4b1!4m5!3m4!1s0x390d1adf4b7f7185:0x34839025dfd0656c!8m2!3d28.5904359!4d77.0553535</t>
  </si>
  <si>
    <t>Sector 11 Dwarka, Dwarka, Delhi, 110075 (Located in: Dda Sports Complex Dwarka New Delhi Sec 11)</t>
  </si>
  <si>
    <t>Table Tennis room</t>
  </si>
  <si>
    <t>https://www.google.com/search?client=ubuntu&amp;hs=mW2&amp;channel=fs&amp;q=table+tennis+classes+in+delhi&amp;npsic=0&amp;rflfq=1&amp;rlha=0&amp;rllag=28670665,77205503,8196&amp;tbm=lcl&amp;ved=2ahUKEwi4kumIrKzqAhXEYisKHX2rAfIQjGp6BAgMEEI&amp;rldoc=1#rlfi=hd:;si:9855194878537551450;mv:[[28.731227099999995,77.3297582],[28.4618315,77.0242006]]</t>
  </si>
  <si>
    <t>https://www.google.com/maps/place/Table+tennis+academy/@28.5607612,77.0561591,17z/data=!3m1!4b1!4m5!3m4!1s0x390d1b0687b74e2f:0x88c4af86e77ace5a!8m2!3d28.5607612!4d77.0583531</t>
  </si>
  <si>
    <t>Opp.manish mall, Dwarka, Delhi 110077</t>
  </si>
  <si>
    <t>Table tennis academy</t>
  </si>
  <si>
    <t>https://www.google.com/search?client=ubuntu&amp;hs=mW2&amp;channel=fs&amp;q=table+tennis+classes+in+delhi&amp;npsic=0&amp;rflfq=1&amp;rlha=0&amp;rllag=28670665,77205503,8196&amp;tbm=lcl&amp;ved=2ahUKEwi4kumIrKzqAhXEYisKHX2rAfIQjGp6BAgMEEI&amp;rldoc=1#rlfi=hd:;si:13214173794854248258,l,Ch10YWJsZSB0ZW5uaXMgY2xhc3NlcyBpbiBkZWxoaVo1ChR0YWJsZSB0ZW5uaXMgY2xhc3NlcyIddGFibGUgdGVubmlzIGNsYXNzZXMgaW4gZGVsaGk;mv:[[28.731227099999995,77.3297582],[28.4618315,77.0242006]]</t>
  </si>
  <si>
    <t>https://www.google.com/maps/place/Ping+Pong+Table+Tennis+Academy/@28.5532993,77.1568412,12z/data=!4m8!1m2!2m1!1sPing+Pong+Table+Tennis+Academy!3m4!1s0x390d032a9d698cab:0xb7622d0e02901f42!8m2!3d28.6355145!4d77.1775963</t>
  </si>
  <si>
    <t>Sindhi School, Pocket H, Double Storey II, New Rajinder Nagar, New Delhi, Delhi 110060</t>
  </si>
  <si>
    <t>Ping Pong Table Tennis Academy</t>
  </si>
  <si>
    <t>https://kmon-table-tennis-academy.business.site/</t>
  </si>
  <si>
    <t>https://www.google.com/search?client=ubuntu&amp;hs=mW2&amp;channel=fs&amp;q=table+tennis+classes+in+delhi&amp;npsic=0&amp;rflfq=1&amp;rlha=0&amp;rllag=28670665,77205503,8196&amp;tbm=lcl&amp;ved=2ahUKEwi4kumIrKzqAhXEYisKHX2rAfIQjGp6BAgMEEI&amp;rldoc=1#rlfi=hd:;si:2422972230584386991,l,Ch10YWJsZSB0ZW5uaXMgY2xhc3NlcyBpbiBkZWxoaVo1ChR0YWJsZSB0ZW5uaXMgY2xhc3NlcyIddGFibGUgdGVubmlzIGNsYXNzZXMgaW4gZGVsaGk;mv:[[28.731227099999995,77.3297582],[28.4618315,77.0242006]]</t>
  </si>
  <si>
    <t>https://www.facebook.com/pg/KMON-509865612702943/about/?ref=page_internal</t>
  </si>
  <si>
    <t>https://www.google.com/maps/place/K'mon+Table+Tennis+Academy/@28.5533174,77.2248701,17z/data=!3m1!4b1!4m5!3m4!1s0x390ce36a9f16b933:0x21a02068009e45af!8m2!3d28.5533174!4d77.2270641</t>
  </si>
  <si>
    <t>DDA Squash &amp; Badminton Stadium, Siri Fort, New Delhi, Delhi 110049</t>
  </si>
  <si>
    <t>K'mon Table Tennis Academy</t>
  </si>
  <si>
    <t>https://www.google.com/search?client=ubuntu&amp;hs=mW2&amp;channel=fs&amp;q=table+tennis+classes+in+delhi&amp;npsic=0&amp;rflfq=1&amp;rlha=0&amp;rllag=28670665,77205503,8196&amp;tbm=lcl&amp;ved=2ahUKEwi4kumIrKzqAhXEYisKHX2rAfIQjGp6BAgMEEI&amp;rldoc=1#rlfi=hd:;si:4908961578046537344;mv:[[28.731227099999995,77.3297582],[28.4618315,77.0242006]]</t>
  </si>
  <si>
    <t>https://www.google.com/maps/place/Table+Tennis+Academy/@28.6651053,77.3085095,17z/data=!4m5!3m4!1s0x390cfb12ebedc7db:0x4420228be3813e80!8m2!3d28.6651053!4d77.3107035</t>
  </si>
  <si>
    <t>Yamuns Sports Complex, Surajmal Vihar, Delhi, 110092</t>
  </si>
  <si>
    <t>https://www.google.com/search?client=ubuntu&amp;hs=br1&amp;channel=fs&amp;q=table+tennis+classes+in+delhi&amp;npsic=0&amp;rflfq=1&amp;rlha=0&amp;rllag=28670665,77205503,8196&amp;tbm=lcl&amp;ved=2ahUKEwjMhOLHoqzqAhXVbCsKHVMcDVMQjGp6BAgMEEI&amp;rldoc=1#rlfi=hd:;si:5375253411864884095;mv:[[28.731227099999995,77.3297582],[28.4618315,77.0242006]]</t>
  </si>
  <si>
    <t>https://www.google.com/maps/place/Stag+Table+Tennis+Academy/@28.6315114,77.1129979,12z/data=!4m8!1m2!2m1!1sStag+Table+Tennis+Academy+!3m4!1s0x390ce2361a2e0633:0x4a98bc7fafe9b37f!8m2!3d28.555533!4d77.233732</t>
  </si>
  <si>
    <t>Kailash Colony, opposite Lady Shriram College, New Delhi, Delhi</t>
  </si>
  <si>
    <t>https://table-tennis-academy.business.site/</t>
  </si>
  <si>
    <t>https://www.google.com/search?client=ubuntu&amp;hs=br1&amp;channel=fs&amp;q=table+tennis+classes+in+delhi&amp;npsic=0&amp;rflfq=1&amp;rlha=0&amp;rllag=28670665,77205503,8196&amp;tbm=lcl&amp;ved=2ahUKEwjMhOLHoqzqAhXVbCsKHVMcDVMQjGp6BAgMEEI&amp;rldoc=1#rlfi=hd:;si:18074490510690817449,l,Ch10YWJsZSB0ZW5uaXMgY2xhc3NlcyBpbiBkZWxoaVo1ChR0YWJsZSB0ZW5uaXMgY2xhc3NlcyIddGFibGUgdGVubmlzIGNsYXNzZXMgaW4gZGVsaGk;mv:[[28.731227099999995,77.3297582],[28.4618315,77.0242006]]</t>
  </si>
  <si>
    <t>https://www.google.com/maps/place/AGA+Table+Tennis+Academy/@28.6631387,77.3098531,17z/data=!4m8!1m2!2m1!1sAGA+Table+Tennis+Academy!3m4!1s0x390cfb1389f3e7b9:0xfad57d5b51e515a9!8m2!3d28.661236!4d77.313389</t>
  </si>
  <si>
    <t>43, Vigyan Vihar, 1st Floor, Delhi - 110092 (Vidit Chawla, New Delhi, Delhi 110092</t>
  </si>
  <si>
    <t>AGA Table Tennis Academy</t>
  </si>
  <si>
    <t>http://ganadorstabletennisacademy.business.site/</t>
  </si>
  <si>
    <t>https://www.google.com/search?client=ubuntu&amp;hs=br1&amp;channel=fs&amp;q=table+tennis+classes+in+delhi&amp;npsic=0&amp;rflfq=1&amp;rlha=0&amp;rllag=28670665,77205503,8196&amp;tbm=lcl&amp;ved=2ahUKEwjMhOLHoqzqAhXVbCsKHVMcDVMQjGp6BAgMEEI&amp;rldoc=1#rlfi=hd:;si:4419221945955497011,l,Ch10YWJsZSB0ZW5uaXMgY2xhc3NlcyBpbiBkZWxoaVo1ChR0YWJsZSB0ZW5uaXMgY2xhc3NlcyIddGFibGUgdGVubmlzIGNsYXNzZXMgaW4gZGVsaGk;mv:[[28.731227099999995,77.3297582],[28.4618315,77.0242006]]</t>
  </si>
  <si>
    <t>https://www.facebook.com/pg/ganadorttacademy/about/?ref=page_internal</t>
  </si>
  <si>
    <t>https://www.google.com/maps/place/ganador's+table+tennis+academy/@28.6286992,77.2798843,13z/data=!4m8!1m2!2m1!1sganador's+table+tennis+academy!3m4!1s0x390cfca1aaee30f7:0x3d543af22049b433!8m2!3d28.6608095!4d77.2783195</t>
  </si>
  <si>
    <t>233/A West azad Nagar near, Krishna Nagar, delhi51, Delhi 110051</t>
  </si>
  <si>
    <t>ganador's table tennis academy</t>
  </si>
  <si>
    <t>close proxomity to Ware Housing Scheme,Marble Market,Near Richie Rich Banquet Hall</t>
  </si>
  <si>
    <t>Mondays are off days</t>
  </si>
  <si>
    <t>https://www.facebook.com/pg/bravotabletennis/about/?ref=page_internal</t>
  </si>
  <si>
    <t>https://www.google.com/search?client=ubuntu&amp;hs=br1&amp;channel=fs&amp;q=table+tennis+classes+in+delhi&amp;npsic=0&amp;rflfq=1&amp;rlha=0&amp;rllag=28670665,77205503,8196&amp;tbm=lcl&amp;ved=2ahUKEwjMhOLHoqzqAhXVbCsKHVMcDVMQjGp6BAgMEEI&amp;rldoc=1#rlfi=hd:;si:6193315782705309855,l,Ch10YWJsZSB0ZW5uaXMgY2xhc3NlcyBpbiBkZWxoaVo1ChR0YWJsZSB0ZW5uaXMgY2xhc3NlcyIddGFibGUgdGVubmlzIGNsYXNzZXMgaW4gZGVsaGk;mv:[[28.731227099999995,77.3297582],[28.4618315,77.0242006]]</t>
  </si>
  <si>
    <t>https://www.justdial.com/Delhi/Bravo-Table-Tennis-Academy-Ware-Housing-Scheme-Marble-Market-Near-Richie-Rich-Banquet-Hall-Kirti-Nagar/011PXX11-XX11-171010115051-W5K3_BZDET</t>
  </si>
  <si>
    <t>8:00 - 11:00 am and 4:00 - 8:00 pm</t>
  </si>
  <si>
    <t>https://www.google.com/maps/place/BRAVO+STAG+Table+Tennis+Academy/@28.6338041,77.1304941,17z/data=!3m1!4b1!4m5!3m4!1s0x390d033c154a84df:0x55f313e409f8689f!8m2!3d28.6338041!4d77.1326881</t>
  </si>
  <si>
    <t>Block A, A-2/30, WHS Block 2, Block A, Ware Housing Scheme, Kirti Nagar, New Delhi, Delhi 110015</t>
  </si>
  <si>
    <t>BRAVO STAG Table Tennis Academy</t>
  </si>
  <si>
    <t>close proxomity to Bq Block</t>
  </si>
  <si>
    <t>https://www.google.com/search?client=ubuntu&amp;hs=br1&amp;channel=fs&amp;q=table+tennis+classes+in+delhi&amp;npsic=0&amp;rflfq=1&amp;rlha=0&amp;rllag=28670665,77205503,8196&amp;tbm=lcl&amp;ved=2ahUKEwjMhOLHoqzqAhXVbCsKHVMcDVMQjGp6BAgMEEI&amp;rldoc=1#rlfi=hd:;si:17695721136937210981;mv:[[28.731227099999995,77.3297582],[28.4618315,77.0242006]]</t>
  </si>
  <si>
    <t>https://www.justdial.com/Delhi/Stag-Table-Tennis-Academy-Bq-Block-Shalimar-Bagh/011PXX11-XX11-130808101326-T6B9_BZDET</t>
  </si>
  <si>
    <t>011 27472713</t>
  </si>
  <si>
    <t>tt.champ@rediffmail.com</t>
  </si>
  <si>
    <t>https://www.google.com/maps/place/Stag+Table+Tennis+Academy/@28.6315114,77.1129979,12z/data=!4m8!1m2!2m1!1sStag+Table+Tennis+Academy!3m4!1s0x390d02242e04a041:0xf593d49e3b839465!8m2!3d28.707526!4d77.157016</t>
  </si>
  <si>
    <t>Bq Sports Complex Behind Bq Market, Shalimar Bagh, New Delhi, Delhi 110088</t>
  </si>
  <si>
    <t>Number of Coaches</t>
  </si>
  <si>
    <t>Years of Experience</t>
  </si>
  <si>
    <t>Number of Center</t>
  </si>
  <si>
    <t>Number of Tables</t>
  </si>
  <si>
    <t>Number of Players</t>
  </si>
  <si>
    <t>mini Height</t>
  </si>
  <si>
    <t>Coach Experience</t>
  </si>
  <si>
    <t>Pincode</t>
  </si>
  <si>
    <t>Sports also offered</t>
  </si>
  <si>
    <t>Landmark</t>
  </si>
  <si>
    <t>Government/ Private</t>
  </si>
  <si>
    <t>Modes of Payment</t>
  </si>
  <si>
    <t>Minimum Age</t>
  </si>
  <si>
    <t>Minimum Course Duration</t>
  </si>
  <si>
    <t>Course Days</t>
  </si>
  <si>
    <t>Year of Establishment</t>
  </si>
  <si>
    <t>Category (Unisexual/Bisexual)</t>
  </si>
  <si>
    <t xml:space="preserve">No. of ratings </t>
  </si>
  <si>
    <t>Rating</t>
  </si>
  <si>
    <t>Club/class Website</t>
  </si>
  <si>
    <t>Google Link</t>
  </si>
  <si>
    <t>Source Link</t>
  </si>
  <si>
    <t>Coach Details</t>
  </si>
  <si>
    <t>Club Instructor Photo/ Club Photo</t>
  </si>
  <si>
    <t xml:space="preserve">Club Instructor Name </t>
  </si>
  <si>
    <t>Batches Timing</t>
  </si>
  <si>
    <t xml:space="preserve"> Batches</t>
  </si>
  <si>
    <t>Membership Plans
{ Monthly, 3 Months Fees,
6 Months Fees, Yearly }</t>
  </si>
  <si>
    <t>Registration Fees</t>
  </si>
  <si>
    <t>Head/Owner Email Id</t>
  </si>
  <si>
    <t>Head/ Owner Contact No.</t>
  </si>
  <si>
    <t>Head/ Owner Name</t>
  </si>
  <si>
    <t>Other Contacts</t>
  </si>
  <si>
    <t>Club Fax Number</t>
  </si>
  <si>
    <t>Club Contact no</t>
  </si>
  <si>
    <t>Club Email Id</t>
  </si>
  <si>
    <t>State</t>
  </si>
  <si>
    <t>City</t>
  </si>
  <si>
    <t>Location Link (Google Map)</t>
  </si>
  <si>
    <t>Address</t>
  </si>
  <si>
    <t xml:space="preserve">Club /Academy/ Class Name </t>
  </si>
  <si>
    <t>Sports</t>
  </si>
  <si>
    <t>Table Tennis</t>
  </si>
  <si>
    <t>Row Labels</t>
  </si>
  <si>
    <t>Grand Total</t>
  </si>
  <si>
    <t xml:space="preserve">Count of Club /Academy/ Class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</si>
</sst>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rgb="FF1155CC"/>
      <name val="Arial"/>
    </font>
    <font>
      <b/>
      <sz val="10"/>
      <color rgb="FF000000"/>
      <name val="Arial"/>
    </font>
    <font>
      <sz val="8"/>
      <color rgb="FF000000"/>
      <name val="Arial"/>
    </font>
    <font>
      <b/>
      <sz val="10"/>
      <color theme="1"/>
      <name val="Arial"/>
    </font>
    <font>
      <b/>
      <sz val="10"/>
      <color rgb="FFFFFFFF"/>
      <name val="Arial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A4335"/>
        <bgColor rgb="FFEA433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2" borderId="1" xfId="0" applyFont="1" applyFill="1" applyBorder="1"/>
    <xf numFmtId="0" fontId="3" fillId="2" borderId="0" xfId="0" applyFont="1" applyFill="1" applyAlignment="1">
      <alignment horizontal="right"/>
    </xf>
    <xf numFmtId="0" fontId="4" fillId="2" borderId="0" xfId="0" applyFont="1" applyFill="1"/>
    <xf numFmtId="0" fontId="2" fillId="2" borderId="0" xfId="0" applyFont="1" applyFill="1" applyAlignment="1">
      <alignment horizontal="right"/>
    </xf>
    <xf numFmtId="0" fontId="2" fillId="3" borderId="0" xfId="0" applyFont="1" applyFill="1"/>
    <xf numFmtId="0" fontId="2" fillId="3" borderId="1" xfId="0" applyFont="1" applyFill="1" applyBorder="1"/>
    <xf numFmtId="0" fontId="2" fillId="3" borderId="0" xfId="0" applyFont="1" applyFill="1" applyAlignment="1">
      <alignment horizontal="right"/>
    </xf>
    <xf numFmtId="0" fontId="4" fillId="3" borderId="0" xfId="0" applyFont="1" applyFill="1"/>
    <xf numFmtId="0" fontId="4" fillId="3" borderId="1" xfId="0" applyFont="1" applyFill="1" applyBorder="1"/>
    <xf numFmtId="0" fontId="5" fillId="3" borderId="0" xfId="0" applyFont="1" applyFill="1"/>
    <xf numFmtId="0" fontId="6" fillId="3" borderId="0" xfId="0" applyFont="1" applyFill="1" applyAlignment="1">
      <alignment horizontal="right"/>
    </xf>
    <xf numFmtId="0" fontId="7" fillId="3" borderId="0" xfId="0" applyFont="1" applyFill="1" applyAlignment="1">
      <alignment horizontal="right"/>
    </xf>
    <xf numFmtId="0" fontId="8" fillId="3" borderId="0" xfId="0" applyFont="1" applyFill="1" applyAlignment="1">
      <alignment horizontal="center"/>
    </xf>
    <xf numFmtId="0" fontId="9" fillId="3" borderId="0" xfId="0" applyFont="1" applyFill="1"/>
    <xf numFmtId="0" fontId="1" fillId="3" borderId="0" xfId="0" applyFont="1" applyFill="1"/>
    <xf numFmtId="0" fontId="8" fillId="4" borderId="0" xfId="0" applyFont="1" applyFill="1"/>
    <xf numFmtId="0" fontId="8" fillId="5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4" fontId="8" fillId="4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 Rani" refreshedDate="44061.501820254627" createdVersion="6" refreshedVersion="6" minRefreshableVersion="3" recordCount="104" xr:uid="{75B83C63-AE2B-4F98-9D43-6F4BA51B8792}">
  <cacheSource type="worksheet">
    <worksheetSource ref="A1:AQ105" sheet="Table Tennis"/>
  </cacheSource>
  <cacheFields count="43">
    <cacheField name="Club /Academy/ Class Name " numFmtId="0">
      <sharedItems/>
    </cacheField>
    <cacheField name="Address" numFmtId="0">
      <sharedItems containsBlank="1"/>
    </cacheField>
    <cacheField name="Location Link (Google Map)" numFmtId="0">
      <sharedItems longText="1"/>
    </cacheField>
    <cacheField name="City" numFmtId="0">
      <sharedItems/>
    </cacheField>
    <cacheField name="State" numFmtId="0">
      <sharedItems count="4">
        <s v="Delhi"/>
        <s v="Karnataka"/>
        <s v="Maharashtra"/>
        <s v="Telangana"/>
      </sharedItems>
    </cacheField>
    <cacheField name="Club Email Id" numFmtId="0">
      <sharedItems containsBlank="1"/>
    </cacheField>
    <cacheField name="Club Contact no" numFmtId="0">
      <sharedItems containsBlank="1" containsMixedTypes="1" containsNumber="1" containsInteger="1" minValue="8032015852" maxValue="919999872223"/>
    </cacheField>
    <cacheField name="Club Fax Number" numFmtId="0">
      <sharedItems containsBlank="1"/>
    </cacheField>
    <cacheField name="Other Contacts" numFmtId="0">
      <sharedItems containsBlank="1" containsMixedTypes="1" containsNumber="1" containsInteger="1" minValue="2025464728" maxValue="919873181164"/>
    </cacheField>
    <cacheField name="Head/ Owner Name" numFmtId="0">
      <sharedItems containsBlank="1"/>
    </cacheField>
    <cacheField name="Head/ Owner Contact No." numFmtId="0">
      <sharedItems containsString="0" containsBlank="1" containsNumber="1" containsInteger="1" minValue="9212398448" maxValue="9820384464"/>
    </cacheField>
    <cacheField name="Head/Owner Email Id" numFmtId="0">
      <sharedItems containsBlank="1"/>
    </cacheField>
    <cacheField name="Registration Fees" numFmtId="0">
      <sharedItems containsString="0" containsBlank="1" containsNumber="1" containsInteger="1" minValue="3000" maxValue="3000"/>
    </cacheField>
    <cacheField name="Membership Plans_x000a_{ Monthly, 3 Months Fees,_x000a_6 Months Fees, Yearly }" numFmtId="0">
      <sharedItems containsBlank="1" containsMixedTypes="1" containsNumber="1" containsInteger="1" minValue="1500" maxValue="3500"/>
    </cacheField>
    <cacheField name=" Batches" numFmtId="0">
      <sharedItems containsBlank="1"/>
    </cacheField>
    <cacheField name="Batches Timing" numFmtId="0">
      <sharedItems containsBlank="1"/>
    </cacheField>
    <cacheField name="Club Instructor Name " numFmtId="0">
      <sharedItems containsBlank="1"/>
    </cacheField>
    <cacheField name="Club Instructor Photo/ Club Photo" numFmtId="0">
      <sharedItems containsNonDate="0" containsString="0" containsBlank="1"/>
    </cacheField>
    <cacheField name="Coach Details" numFmtId="0">
      <sharedItems containsBlank="1"/>
    </cacheField>
    <cacheField name="Source Link" numFmtId="0">
      <sharedItems longText="1"/>
    </cacheField>
    <cacheField name="Google Link" numFmtId="0">
      <sharedItems longText="1"/>
    </cacheField>
    <cacheField name="Club/class Website" numFmtId="0">
      <sharedItems containsBlank="1"/>
    </cacheField>
    <cacheField name="Rating" numFmtId="0">
      <sharedItems containsString="0" containsBlank="1" containsNumber="1" minValue="2" maxValue="5"/>
    </cacheField>
    <cacheField name="No. of ratings " numFmtId="0">
      <sharedItems containsString="0" containsBlank="1" containsNumber="1" containsInteger="1" minValue="1" maxValue="2979"/>
    </cacheField>
    <cacheField name="Category (Unisexual/Bisexual)" numFmtId="0">
      <sharedItems containsNonDate="0" containsString="0" containsBlank="1"/>
    </cacheField>
    <cacheField name="Year of Establishment" numFmtId="0">
      <sharedItems containsString="0" containsBlank="1" containsNumber="1" containsInteger="1" minValue="1896" maxValue="2019"/>
    </cacheField>
    <cacheField name="Course Days" numFmtId="0">
      <sharedItems containsBlank="1"/>
    </cacheField>
    <cacheField name="Minimum Course Duration" numFmtId="0">
      <sharedItems containsNonDate="0" containsString="0" containsBlank="1"/>
    </cacheField>
    <cacheField name="Minimum Age" numFmtId="0">
      <sharedItems containsBlank="1"/>
    </cacheField>
    <cacheField name="Modes of Payment" numFmtId="0">
      <sharedItems containsBlank="1"/>
    </cacheField>
    <cacheField name="Government/ Private" numFmtId="0">
      <sharedItems containsBlank="1"/>
    </cacheField>
    <cacheField name="Number of Coaches" numFmtId="0">
      <sharedItems containsNonDate="0" containsString="0" containsBlank="1"/>
    </cacheField>
    <cacheField name="Landmark" numFmtId="0">
      <sharedItems containsBlank="1"/>
    </cacheField>
    <cacheField name="Sports also offered" numFmtId="0">
      <sharedItems containsBlank="1"/>
    </cacheField>
    <cacheField name="Pincode" numFmtId="0">
      <sharedItems containsNonDate="0" containsString="0" containsBlank="1"/>
    </cacheField>
    <cacheField name="Coach Experience" numFmtId="0">
      <sharedItems containsBlank="1"/>
    </cacheField>
    <cacheField name="mini Height" numFmtId="0">
      <sharedItems containsNonDate="0" containsString="0" containsBlank="1"/>
    </cacheField>
    <cacheField name="Number of Players" numFmtId="0">
      <sharedItems containsBlank="1" containsMixedTypes="1" containsNumber="1" containsInteger="1" minValue="30" maxValue="30"/>
    </cacheField>
    <cacheField name="Number of Tables" numFmtId="0">
      <sharedItems containsString="0" containsBlank="1" containsNumber="1" containsInteger="1" minValue="3" maxValue="6"/>
    </cacheField>
    <cacheField name="Number of Center" numFmtId="0">
      <sharedItems containsString="0" containsBlank="1" containsNumber="1" containsInteger="1" minValue="4" maxValue="6"/>
    </cacheField>
    <cacheField name="Years of Experience" numFmtId="0">
      <sharedItems containsBlank="1"/>
    </cacheField>
    <cacheField name="Number of Coaches2" numFmtId="0">
      <sharedItems containsNonDate="0" containsString="0" containsBlank="1"/>
    </cacheField>
    <cacheField name="Spor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Stag Table Tennis Academy"/>
    <s v="Bq Sports Complex Behind Bq Market, Shalimar Bagh, New Delhi, Delhi 110088"/>
    <s v="https://www.google.com/maps/place/Stag+Table+Tennis+Academy/@28.6315114,77.1129979,12z/data=!4m8!1m2!2m1!1sStag+Table+Tennis+Academy!3m4!1s0x390d02242e04a041:0xf593d49e3b839465!8m2!3d28.707526!4d77.157016"/>
    <s v="New Delhi"/>
    <x v="0"/>
    <s v="tt.champ@rediffmail.com"/>
    <n v="911147472713"/>
    <s v="011 27472713"/>
    <n v="9212398448"/>
    <s v="Mr. Sandeep Gupta"/>
    <n v="9212398448"/>
    <m/>
    <m/>
    <m/>
    <m/>
    <m/>
    <m/>
    <m/>
    <s v="Mr. Sandeep Gupta"/>
    <s v="https://www.justdial.com/Delhi/Stag-Table-Tennis-Academy-Bq-Block-Shalimar-Bagh/011PXX11-XX11-130808101326-T6B9_BZDET"/>
    <s v="https://www.google.com/search?client=ubuntu&amp;hs=br1&amp;channel=fs&amp;q=table+tennis+classes+in+delhi&amp;npsic=0&amp;rflfq=1&amp;rlha=0&amp;rllag=28670665,77205503,8196&amp;tbm=lcl&amp;ved=2ahUKEwjMhOLHoqzqAhXVbCsKHVMcDVMQjGp6BAgMEEI&amp;rldoc=1#rlfi=hd:;si:17695721136937210981;mv:[[28.731227099999995,77.3297582],[28.4618315,77.0242006]]"/>
    <s v="http://stagtta.com/"/>
    <n v="4.2"/>
    <n v="51"/>
    <m/>
    <n v="1997"/>
    <m/>
    <m/>
    <m/>
    <s v="Cash, Master Card, Visa Card, Credit Card."/>
    <s v="Private"/>
    <m/>
    <s v="close proxomity to Bq Block"/>
    <m/>
    <m/>
    <m/>
    <m/>
    <m/>
    <m/>
    <m/>
    <m/>
    <m/>
    <s v="Table Tennis"/>
  </r>
  <r>
    <s v="BRAVO STAG Table Tennis Academy"/>
    <s v="Block A, A-2/30, WHS Block 2, Block A, Ware Housing Scheme, Kirti Nagar, New Delhi, Delhi 110015"/>
    <s v="https://www.google.com/maps/place/BRAVO+STAG+Table+Tennis+Academy/@28.6338041,77.1304941,17z/data=!3m1!4b1!4m5!3m4!1s0x390d033c154a84df:0x55f313e409f8689f!8m2!3d28.6338041!4d77.1326881"/>
    <s v="New Delhi"/>
    <x v="0"/>
    <m/>
    <n v="919654242490"/>
    <m/>
    <n v="919873181164"/>
    <m/>
    <m/>
    <m/>
    <m/>
    <n v="3500"/>
    <m/>
    <s v="8:00 - 11:00 am and 4:00 - 8:00 pm"/>
    <m/>
    <m/>
    <m/>
    <s v="https://www.justdial.com/Delhi/Bravo-Table-Tennis-Academy-Ware-Housing-Scheme-Marble-Market-Near-Richie-Rich-Banquet-Hall-Kirti-Nagar/011PXX11-XX11-171010115051-W5K3_BZDET"/>
    <s v="https://www.google.com/search?client=ubuntu&amp;hs=br1&amp;channel=fs&amp;q=table+tennis+classes+in+delhi&amp;npsic=0&amp;rflfq=1&amp;rlha=0&amp;rllag=28670665,77205503,8196&amp;tbm=lcl&amp;ved=2ahUKEwjMhOLHoqzqAhXVbCsKHVMcDVMQjGp6BAgMEEI&amp;rldoc=1#rlfi=hd:;si:6193315782705309855,l,Ch10YWJsZSB0ZW5uaXMgY2xhc3NlcyBpbiBkZWxoaVo1ChR0YWJsZSB0ZW5uaXMgY2xhc3NlcyIddGFibGUgdGVubmlzIGNsYXNzZXMgaW4gZGVsaGk;mv:[[28.731227099999995,77.3297582],[28.4618315,77.0242006]]"/>
    <s v="https://www.facebook.com/pg/bravotabletennis/about/?ref=page_internal"/>
    <n v="4.3"/>
    <n v="76"/>
    <m/>
    <n v="2017"/>
    <s v="Mondays are off days"/>
    <m/>
    <m/>
    <s v="Cash"/>
    <s v="Private"/>
    <m/>
    <s v="close proxomity to Ware Housing Scheme,Marble Market,Near Richie Rich Banquet Hall"/>
    <m/>
    <m/>
    <m/>
    <m/>
    <m/>
    <m/>
    <m/>
    <m/>
    <m/>
    <s v="Table Tennis"/>
  </r>
  <r>
    <s v="ganador's table tennis academy"/>
    <s v="233/A West azad Nagar near, Krishna Nagar, delhi51, Delhi 110051"/>
    <s v="https://www.google.com/maps/place/ganador's+table+tennis+academy/@28.6286992,77.2798843,13z/data=!4m8!1m2!2m1!1sganador's+table+tennis+academy!3m4!1s0x390cfca1aaee30f7:0x3d543af22049b433!8m2!3d28.6608095!4d77.2783195"/>
    <s v="New Delhi"/>
    <x v="0"/>
    <m/>
    <n v="919999640151"/>
    <m/>
    <m/>
    <m/>
    <m/>
    <m/>
    <m/>
    <m/>
    <m/>
    <m/>
    <m/>
    <m/>
    <m/>
    <s v="https://www.facebook.com/pg/ganadorttacademy/about/?ref=page_internal"/>
    <s v="https://www.google.com/search?client=ubuntu&amp;hs=br1&amp;channel=fs&amp;q=table+tennis+classes+in+delhi&amp;npsic=0&amp;rflfq=1&amp;rlha=0&amp;rllag=28670665,77205503,8196&amp;tbm=lcl&amp;ved=2ahUKEwjMhOLHoqzqAhXVbCsKHVMcDVMQjGp6BAgMEEI&amp;rldoc=1#rlfi=hd:;si:4419221945955497011,l,Ch10YWJsZSB0ZW5uaXMgY2xhc3NlcyBpbiBkZWxoaVo1ChR0YWJsZSB0ZW5uaXMgY2xhc3NlcyIddGFibGUgdGVubmlzIGNsYXNzZXMgaW4gZGVsaGk;mv:[[28.731227099999995,77.3297582],[28.4618315,77.0242006]]"/>
    <s v="http://ganadorstabletennisacademy.business.site/"/>
    <n v="4.2"/>
    <n v="28"/>
    <m/>
    <m/>
    <m/>
    <m/>
    <m/>
    <m/>
    <s v="Private"/>
    <m/>
    <m/>
    <m/>
    <m/>
    <m/>
    <m/>
    <m/>
    <m/>
    <m/>
    <m/>
    <m/>
    <s v="Table Tennis"/>
  </r>
  <r>
    <s v="AGA Table Tennis Academy"/>
    <s v="43, Vigyan Vihar, 1st Floor, Delhi - 110092 (Vidit Chawla, New Delhi, Delhi 110092"/>
    <s v="https://www.google.com/maps/place/AGA+Table+Tennis+Academy/@28.6631387,77.3098531,17z/data=!4m8!1m2!2m1!1sAGA+Table+Tennis+Academy!3m4!1s0x390cfb1389f3e7b9:0xfad57d5b51e515a9!8m2!3d28.661236!4d77.313389"/>
    <s v="New Delhi"/>
    <x v="0"/>
    <m/>
    <n v="919999872223"/>
    <m/>
    <m/>
    <m/>
    <m/>
    <m/>
    <m/>
    <m/>
    <m/>
    <m/>
    <m/>
    <m/>
    <m/>
    <s v="https://www.google.com/search?client=ubuntu&amp;hs=br1&amp;channel=fs&amp;q=table+tennis+classes+in+delhi&amp;npsic=0&amp;rflfq=1&amp;rlha=0&amp;rllag=28670665,77205503,8196&amp;tbm=lcl&amp;ved=2ahUKEwjMhOLHoqzqAhXVbCsKHVMcDVMQjGp6BAgMEEI&amp;rldoc=1#rlfi=hd:;si:18074490510690817449,l,Ch10YWJsZSB0ZW5uaXMgY2xhc3NlcyBpbiBkZWxoaVo1ChR0YWJsZSB0ZW5uaXMgY2xhc3NlcyIddGFibGUgdGVubmlzIGNsYXNzZXMgaW4gZGVsaGk;mv:[[28.731227099999995,77.3297582],[28.4618315,77.0242006]]"/>
    <s v="https://www.google.com/search?client=ubuntu&amp;hs=br1&amp;channel=fs&amp;q=table+tennis+classes+in+delhi&amp;npsic=0&amp;rflfq=1&amp;rlha=0&amp;rllag=28670665,77205503,8196&amp;tbm=lcl&amp;ved=2ahUKEwjMhOLHoqzqAhXVbCsKHVMcDVMQjGp6BAgMEEI&amp;rldoc=1#rlfi=hd:;si:18074490510690817449,l,Ch10YWJsZSB0ZW5uaXMgY2xhc3NlcyBpbiBkZWxoaVo1ChR0YWJsZSB0ZW5uaXMgY2xhc3NlcyIddGFibGUgdGVubmlzIGNsYXNzZXMgaW4gZGVsaGk;mv:[[28.731227099999995,77.3297582],[28.4618315,77.0242006]]"/>
    <s v="https://table-tennis-academy.business.site/"/>
    <n v="4.9000000000000004"/>
    <n v="11"/>
    <m/>
    <m/>
    <m/>
    <m/>
    <m/>
    <m/>
    <s v="Private"/>
    <m/>
    <m/>
    <m/>
    <m/>
    <m/>
    <m/>
    <m/>
    <m/>
    <m/>
    <m/>
    <m/>
    <s v="Table Tennis"/>
  </r>
  <r>
    <s v="Stag Table Tennis Academy"/>
    <s v="Kailash Colony, opposite Lady Shriram College, New Delhi, Delhi"/>
    <s v="https://www.google.com/maps/place/Stag+Table+Tennis+Academy/@28.6315114,77.1129979,12z/data=!4m8!1m2!2m1!1sStag+Table+Tennis+Academy+!3m4!1s0x390ce2361a2e0633:0x4a98bc7fafe9b37f!8m2!3d28.555533!4d77.233732"/>
    <s v="New Delhi"/>
    <x v="0"/>
    <m/>
    <n v="919560987900"/>
    <m/>
    <m/>
    <s v="Mr. Sandeep Gupta"/>
    <n v="9212398448"/>
    <m/>
    <m/>
    <m/>
    <m/>
    <m/>
    <m/>
    <m/>
    <s v="Mr. Sandeep Gupta"/>
    <s v="https://www.google.com/search?client=ubuntu&amp;hs=br1&amp;channel=fs&amp;q=table+tennis+classes+in+delhi&amp;npsic=0&amp;rflfq=1&amp;rlha=0&amp;rllag=28670665,77205503,8196&amp;tbm=lcl&amp;ved=2ahUKEwjMhOLHoqzqAhXVbCsKHVMcDVMQjGp6BAgMEEI&amp;rldoc=1#rlfi=hd:;si:5375253411864884095;mv:[[28.731227099999995,77.3297582],[28.4618315,77.0242006]]"/>
    <s v="https://www.google.com/search?client=ubuntu&amp;hs=br1&amp;channel=fs&amp;q=table+tennis+classes+in+delhi&amp;npsic=0&amp;rflfq=1&amp;rlha=0&amp;rllag=28670665,77205503,8196&amp;tbm=lcl&amp;ved=2ahUKEwjMhOLHoqzqAhXVbCsKHVMcDVMQjGp6BAgMEEI&amp;rldoc=1#rlfi=hd:;si:5375253411864884095;mv:[[28.731227099999995,77.3297582],[28.4618315,77.0242006]]"/>
    <s v="http://stagtta.com/"/>
    <n v="4.5999999999999996"/>
    <n v="9"/>
    <m/>
    <n v="1997"/>
    <m/>
    <m/>
    <m/>
    <s v="Cash, Master Card, Visa Card, Credit Card."/>
    <s v="Private"/>
    <m/>
    <m/>
    <m/>
    <m/>
    <m/>
    <m/>
    <m/>
    <m/>
    <m/>
    <m/>
    <m/>
    <s v="Table Tennis"/>
  </r>
  <r>
    <s v="Table Tennis Academy"/>
    <s v="Yamuns Sports Complex, Surajmal Vihar, Delhi, 110092"/>
    <s v="https://www.google.com/maps/place/Table+Tennis+Academy/@28.6651053,77.3085095,17z/data=!4m5!3m4!1s0x390cfb12ebedc7db:0x4420228be3813e80!8m2!3d28.6651053!4d77.3107035"/>
    <s v="New Delhi"/>
    <x v="0"/>
    <m/>
    <n v="919999872223"/>
    <m/>
    <m/>
    <m/>
    <m/>
    <m/>
    <m/>
    <m/>
    <m/>
    <m/>
    <m/>
    <m/>
    <m/>
    <s v="https://www.google.com/search?client=ubuntu&amp;hs=mW2&amp;channel=fs&amp;q=table+tennis+classes+in+delhi&amp;npsic=0&amp;rflfq=1&amp;rlha=0&amp;rllag=28670665,77205503,8196&amp;tbm=lcl&amp;ved=2ahUKEwi4kumIrKzqAhXEYisKHX2rAfIQjGp6BAgMEEI&amp;rldoc=1#rlfi=hd:;si:4908961578046537344;mv:[[28.731227099999995,77.3297582],[28.4618315,77.0242006]]"/>
    <s v="https://www.google.com/search?client=ubuntu&amp;hs=mW2&amp;channel=fs&amp;q=table+tennis+classes+in+delhi&amp;npsic=0&amp;rflfq=1&amp;rlha=0&amp;rllag=28670665,77205503,8196&amp;tbm=lcl&amp;ved=2ahUKEwi4kumIrKzqAhXEYisKHX2rAfIQjGp6BAgMEEI&amp;rldoc=1#rlfi=hd:;si:4908961578046537344;mv:[[28.731227099999995,77.3297582],[28.4618315,77.0242006]]"/>
    <m/>
    <n v="4"/>
    <n v="1"/>
    <m/>
    <m/>
    <m/>
    <m/>
    <m/>
    <m/>
    <s v="Private"/>
    <m/>
    <m/>
    <m/>
    <m/>
    <m/>
    <m/>
    <m/>
    <m/>
    <m/>
    <m/>
    <m/>
    <s v="Table Tennis"/>
  </r>
  <r>
    <s v="K'mon Table Tennis Academy"/>
    <s v="DDA Squash &amp; Badminton Stadium, Siri Fort, New Delhi, Delhi 110049"/>
    <s v="https://www.google.com/maps/place/K'mon+Table+Tennis+Academy/@28.5533174,77.2248701,17z/data=!3m1!4b1!4m5!3m4!1s0x390ce36a9f16b933:0x21a02068009e45af!8m2!3d28.5533174!4d77.2270641"/>
    <s v="New Delhi"/>
    <x v="0"/>
    <m/>
    <n v="919810355511"/>
    <m/>
    <m/>
    <m/>
    <m/>
    <m/>
    <m/>
    <m/>
    <m/>
    <m/>
    <m/>
    <m/>
    <m/>
    <s v="https://www.facebook.com/pg/KMON-509865612702943/about/?ref=page_internal"/>
    <s v="https://www.google.com/search?client=ubuntu&amp;hs=mW2&amp;channel=fs&amp;q=table+tennis+classes+in+delhi&amp;npsic=0&amp;rflfq=1&amp;rlha=0&amp;rllag=28670665,77205503,8196&amp;tbm=lcl&amp;ved=2ahUKEwi4kumIrKzqAhXEYisKHX2rAfIQjGp6BAgMEEI&amp;rldoc=1#rlfi=hd:;si:2422972230584386991,l,Ch10YWJsZSB0ZW5uaXMgY2xhc3NlcyBpbiBkZWxoaVo1ChR0YWJsZSB0ZW5uaXMgY2xhc3NlcyIddGFibGUgdGVubmlzIGNsYXNzZXMgaW4gZGVsaGk;mv:[[28.731227099999995,77.3297582],[28.4618315,77.0242006]]"/>
    <s v="https://kmon-table-tennis-academy.business.site/"/>
    <n v="4.9000000000000004"/>
    <n v="27"/>
    <m/>
    <n v="2017"/>
    <m/>
    <m/>
    <m/>
    <m/>
    <s v="Private"/>
    <m/>
    <m/>
    <m/>
    <m/>
    <m/>
    <m/>
    <m/>
    <m/>
    <m/>
    <m/>
    <m/>
    <s v="Table Tennis"/>
  </r>
  <r>
    <s v="Ping Pong Table Tennis Academy"/>
    <s v="Sindhi School, Pocket H, Double Storey II, New Rajinder Nagar, New Delhi, Delhi 110060"/>
    <s v="https://www.google.com/maps/place/Ping+Pong+Table+Tennis+Academy/@28.5532993,77.1568412,12z/data=!4m8!1m2!2m1!1sPing+Pong+Table+Tennis+Academy!3m4!1s0x390d032a9d698cab:0xb7622d0e02901f42!8m2!3d28.6355145!4d77.1775963"/>
    <s v="New Delhi"/>
    <x v="0"/>
    <m/>
    <n v="919560687238"/>
    <m/>
    <m/>
    <m/>
    <m/>
    <m/>
    <m/>
    <m/>
    <m/>
    <m/>
    <m/>
    <m/>
    <m/>
    <s v="https://www.google.com/search?client=ubuntu&amp;hs=mW2&amp;channel=fs&amp;q=table+tennis+classes+in+delhi&amp;npsic=0&amp;rflfq=1&amp;rlha=0&amp;rllag=28670665,77205503,8196&amp;tbm=lcl&amp;ved=2ahUKEwi4kumIrKzqAhXEYisKHX2rAfIQjGp6BAgMEEI&amp;rldoc=1#rlfi=hd:;si:13214173794854248258,l,Ch10YWJsZSB0ZW5uaXMgY2xhc3NlcyBpbiBkZWxoaVo1ChR0YWJsZSB0ZW5uaXMgY2xhc3NlcyIddGFibGUgdGVubmlzIGNsYXNzZXMgaW4gZGVsaGk;mv:[[28.731227099999995,77.3297582],[28.4618315,77.0242006]]"/>
    <s v="https://www.google.com/search?client=ubuntu&amp;hs=mW2&amp;channel=fs&amp;q=table+tennis+classes+in+delhi&amp;npsic=0&amp;rflfq=1&amp;rlha=0&amp;rllag=28670665,77205503,8196&amp;tbm=lcl&amp;ved=2ahUKEwi4kumIrKzqAhXEYisKHX2rAfIQjGp6BAgMEEI&amp;rldoc=1#rlfi=hd:;si:13214173794854248258,l,Ch10YWJsZSB0ZW5uaXMgY2xhc3NlcyBpbiBkZWxoaVo1ChR0YWJsZSB0ZW5uaXMgY2xhc3NlcyIddGFibGUgdGVubmlzIGNsYXNzZXMgaW4gZGVsaGk;mv:[[28.731227099999995,77.3297582],[28.4618315,77.0242006]]"/>
    <m/>
    <n v="5"/>
    <n v="24"/>
    <m/>
    <m/>
    <m/>
    <m/>
    <m/>
    <m/>
    <s v="Private"/>
    <m/>
    <m/>
    <m/>
    <m/>
    <m/>
    <m/>
    <m/>
    <m/>
    <m/>
    <m/>
    <m/>
    <s v="Table Tennis"/>
  </r>
  <r>
    <s v="Table Tennis Academy"/>
    <s v="Opp.manish mall, Dwarka, Delhi 110077"/>
    <s v="https://www.google.com/maps/place/Table+tennis+academy/@28.5607612,77.0561591,17z/data=!3m1!4b1!4m5!3m4!1s0x390d1b0687b74e2f:0x88c4af86e77ace5a!8m2!3d28.5607612!4d77.0583531"/>
    <s v="New Delhi"/>
    <x v="0"/>
    <m/>
    <m/>
    <m/>
    <m/>
    <m/>
    <m/>
    <m/>
    <m/>
    <m/>
    <m/>
    <m/>
    <m/>
    <m/>
    <m/>
    <s v="https://www.google.com/search?client=ubuntu&amp;hs=mW2&amp;channel=fs&amp;q=table+tennis+classes+in+delhi&amp;npsic=0&amp;rflfq=1&amp;rlha=0&amp;rllag=28670665,77205503,8196&amp;tbm=lcl&amp;ved=2ahUKEwi4kumIrKzqAhXEYisKHX2rAfIQjGp6BAgMEEI&amp;rldoc=1#rlfi=hd:;si:9855194878537551450;mv:[[28.731227099999995,77.3297582],[28.4618315,77.0242006]]"/>
    <s v="https://www.google.com/search?client=ubuntu&amp;hs=mW2&amp;channel=fs&amp;q=table+tennis+classes+in+delhi&amp;npsic=0&amp;rflfq=1&amp;rlha=0&amp;rllag=28670665,77205503,8196&amp;tbm=lcl&amp;ved=2ahUKEwi4kumIrKzqAhXEYisKHX2rAfIQjGp6BAgMEEI&amp;rldoc=1#rlfi=hd:;si:9855194878537551450;mv:[[28.731227099999995,77.3297582],[28.4618315,77.0242006]]"/>
    <m/>
    <n v="5"/>
    <n v="1"/>
    <m/>
    <m/>
    <m/>
    <m/>
    <m/>
    <m/>
    <s v="Private"/>
    <m/>
    <m/>
    <m/>
    <m/>
    <m/>
    <m/>
    <m/>
    <m/>
    <m/>
    <m/>
    <m/>
    <s v="Table Tennis"/>
  </r>
  <r>
    <s v="Table Tennis room"/>
    <s v="Sector 11 Dwarka, Dwarka, Delhi, 110075 (Located in: Dda Sports Complex Dwarka New Delhi Sec 11)"/>
    <s v="https://www.google.com/maps/place/Table+Tennis+room/@28.5904359,77.0531595,17z/data=!3m1!4b1!4m5!3m4!1s0x390d1adf4b7f7185:0x34839025dfd0656c!8m2!3d28.5904359!4d77.0553535"/>
    <s v="New Delhi"/>
    <x v="0"/>
    <m/>
    <n v="911125089733"/>
    <m/>
    <m/>
    <m/>
    <m/>
    <m/>
    <m/>
    <m/>
    <m/>
    <m/>
    <m/>
    <m/>
    <m/>
    <s v="https://www.google.com/search?client=ubuntu&amp;hs=mW2&amp;channel=fs&amp;q=table+tennis+classes+in+delhi&amp;npsic=0&amp;rflfq=1&amp;rlha=0&amp;rllag=28670665,77205503,8196&amp;tbm=lcl&amp;ved=2ahUKEwi4kumIrKzqAhXEYisKHX2rAfIQjGp6BAgMEEI&amp;rldoc=1#rlfi=hd:;si:3784026604264514924;mv:[[28.731227099999995,77.3297582],[28.4618315,77.0242006]]"/>
    <s v="https://www.google.com/search?client=ubuntu&amp;hs=mW2&amp;channel=fs&amp;q=table+tennis+classes+in+delhi&amp;npsic=0&amp;rflfq=1&amp;rlha=0&amp;rllag=28670665,77205503,8196&amp;tbm=lcl&amp;ved=2ahUKEwi4kumIrKzqAhXEYisKHX2rAfIQjGp6BAgMEEI&amp;rldoc=1#rlfi=hd:;si:3784026604264514924;mv:[[28.731227099999995,77.3297582],[28.4618315,77.0242006]]"/>
    <m/>
    <n v="4"/>
    <n v="8"/>
    <m/>
    <m/>
    <m/>
    <m/>
    <m/>
    <m/>
    <s v="Private"/>
    <m/>
    <m/>
    <m/>
    <m/>
    <m/>
    <m/>
    <m/>
    <m/>
    <m/>
    <m/>
    <m/>
    <s v="Table Tennis"/>
  </r>
  <r>
    <s v="PINNACLE TABLE TENNIS ACADEMY"/>
    <s v="Gayatri Apartments, Rajapur, Pocket 21, Sector 9, Rohini, New Delhi, Delhi 110085"/>
    <s v="https://www.google.com/maps/place/PINNACLE+TABLE+TENNIS+ACADEMY/@28.7167952,77.1263746,17z/data=!3m1!4b1!4m5!3m4!1s0x390d03d761cf74a1:0x211ebb33e7ef8858!8m2!3d28.7167952!4d77.1285686"/>
    <s v="New Delhi"/>
    <x v="0"/>
    <s v="malikdeepak2610@gmail.com"/>
    <n v="919711011574"/>
    <m/>
    <m/>
    <m/>
    <m/>
    <m/>
    <m/>
    <m/>
    <m/>
    <m/>
    <m/>
    <m/>
    <m/>
    <s v="https://www.google.com/search?client=ubuntu&amp;hs=mW2&amp;channel=fs&amp;q=table+tennis+classes+in+delhi&amp;npsic=0&amp;rflfq=1&amp;rlha=0&amp;rllag=28670665,77205503,8196&amp;tbm=lcl&amp;ved=2ahUKEwi4kumIrKzqAhXEYisKHX2rAfIQjGp6BAgMEEI&amp;rldoc=1#rlfi=hd:;si:2386550684161902680,l,Ch10YWJsZSB0ZW5uaXMgY2xhc3NlcyBpbiBkZWxoaUiVi67quJ2AgAhaQQoUdGFibGUgdGVubmlzIGNsYXNzZXMQABABEAIYABgBGAQiHXRhYmxlIHRlbm5pcyBjbGFzc2VzIGluIGRlbGhp;mv:[[28.731227099999995,77.3297582],[28.4618315,77.0242006]]"/>
    <s v="https://www.google.com/search?client=ubuntu&amp;hs=mW2&amp;channel=fs&amp;q=table+tennis+classes+in+delhi&amp;npsic=0&amp;rflfq=1&amp;rlha=0&amp;rllag=28670665,77205503,8196&amp;tbm=lcl&amp;ved=2ahUKEwi4kumIrKzqAhXEYisKHX2rAfIQjGp6BAgMEEI&amp;rldoc=1#rlfi=hd:;si:2386550684161902680,l,Ch10YWJsZSB0ZW5uaXMgY2xhc3NlcyBpbiBkZWxoaUiVi67quJ2AgAhaQQoUdGFibGUgdGVubmlzIGNsYXNzZXMQABABEAIYABgBGAQiHXRhYmxlIHRlbm5pcyBjbGFzc2VzIGluIGRlbGhp;mv:[[28.731227099999995,77.3297582],[28.4618315,77.0242006]]"/>
    <s v="https://www.facebook.com/pg/pinnacletabletennisacademy/about/?ref=page_internal"/>
    <n v="4.4000000000000004"/>
    <n v="107"/>
    <m/>
    <n v="2009"/>
    <m/>
    <m/>
    <m/>
    <m/>
    <s v="Private"/>
    <m/>
    <m/>
    <m/>
    <m/>
    <m/>
    <m/>
    <m/>
    <m/>
    <m/>
    <m/>
    <m/>
    <s v="Table Tennis"/>
  </r>
  <r>
    <s v="Hansraj Model School Table Tennis Hall"/>
    <s v="21/25, Rd Number 25, Punjabi Bagh, Delhi, 110026"/>
    <s v="https://www.google.com/maps/place/Hansraj+Model+School+Table+Tennis+Hall/@28.6638982,77.1197206,17z/data=!3m1!4b1!4m5!3m4!1s0x390d039ee588384d:0x24a02e7b20eb7f5b!8m2!3d28.6638982!4d77.1219146"/>
    <s v="New Delhi"/>
    <x v="0"/>
    <s v="info@hansrajmodelschool.org"/>
    <n v="911145911500"/>
    <s v="011 25228136"/>
    <m/>
    <m/>
    <m/>
    <m/>
    <m/>
    <m/>
    <m/>
    <m/>
    <m/>
    <m/>
    <m/>
    <s v="https://www.google.com/search?client=ubuntu&amp;hs=mW2&amp;channel=fs&amp;q=table+tennis+classes+in+delhi&amp;npsic=0&amp;rflfq=1&amp;rlha=0&amp;rllag=28670665,77205503,8196&amp;tbm=lcl&amp;ved=2ahUKEwi4kumIrKzqAhXEYisKHX2rAfIQjGp6BAgMEEI&amp;rldoc=1#rlfi=hd:;si:2639160488007270235;mv:[[28.731227099999995,77.3297582],[28.4618315,77.0242006]]"/>
    <s v="https://www.google.com/search?client=ubuntu&amp;hs=mW2&amp;channel=fs&amp;q=table+tennis+classes+in+delhi&amp;npsic=0&amp;rflfq=1&amp;rlha=0&amp;rllag=28670665,77205503,8196&amp;tbm=lcl&amp;ved=2ahUKEwi4kumIrKzqAhXEYisKHX2rAfIQjGp6BAgMEEI&amp;rldoc=1#rlfi=hd:;si:2639160488007270235;mv:[[28.731227099999995,77.3297582],[28.4618315,77.0242006]]"/>
    <s v="http://hansrajmodelschool.org/6AF16FD7-80A0-47BC-A6E7-BC6DC2BCA81C/CMS/Page/SPORTS_INTRODUCTION"/>
    <n v="4.5"/>
    <n v="15"/>
    <m/>
    <m/>
    <m/>
    <m/>
    <m/>
    <m/>
    <s v="Private"/>
    <m/>
    <m/>
    <m/>
    <m/>
    <m/>
    <m/>
    <m/>
    <m/>
    <m/>
    <m/>
    <m/>
    <s v="Table Tennis"/>
  </r>
  <r>
    <s v="KTM Table Tennis and Karate Academy"/>
    <s v="Arya Samaj Gali, Kucha Pati Ram, Chandni Chowk, New Delhi, Delhi 110006"/>
    <s v="https://www.google.com/maps/place/KTM+Table+Tennis+and+Karate+Academy/@28.6457611,77.2265678,17z/data=!3m1!4b1!4m5!3m4!1s0x390cfd3d344bb289:0xbbdf327c73d28ded!8m2!3d28.6457611!4d77.2287618"/>
    <s v="New Delhi"/>
    <x v="0"/>
    <m/>
    <m/>
    <m/>
    <m/>
    <m/>
    <m/>
    <m/>
    <m/>
    <m/>
    <m/>
    <m/>
    <m/>
    <m/>
    <m/>
    <s v="https://www.google.com/search?client=ubuntu&amp;hs=mW2&amp;channel=fs&amp;q=table+tennis+classes+in+delhi&amp;npsic=0&amp;rflfq=1&amp;rlha=0&amp;rllag=28670665,77205503,8196&amp;tbm=lcl&amp;ved=2ahUKEwi4kumIrKzqAhXEYisKHX2rAfIQjGp6BAgMEEI&amp;rldoc=1#rlfi=hd:;si:13537594514999512557,l,Ch10YWJsZSB0ZW5uaXMgY2xhc3NlcyBpbiBkZWxoaVo1ChR0YWJsZSB0ZW5uaXMgY2xhc3NlcyIddGFibGUgdGVubmlzIGNsYXNzZXMgaW4gZGVsaGk;mv:[[28.731227099999995,77.3297582],[28.4618315,77.0242006]]"/>
    <s v="https://www.google.com/search?client=ubuntu&amp;hs=mW2&amp;channel=fs&amp;q=table+tennis+classes+in+delhi&amp;npsic=0&amp;rflfq=1&amp;rlha=0&amp;rllag=28670665,77205503,8196&amp;tbm=lcl&amp;ved=2ahUKEwi4kumIrKzqAhXEYisKHX2rAfIQjGp6BAgMEEI&amp;rldoc=1#rlfi=hd:;si:13537594514999512557,l,Ch10YWJsZSB0ZW5uaXMgY2xhc3NlcyBpbiBkZWxoaVo1ChR0YWJsZSB0ZW5uaXMgY2xhc3NlcyIddGFibGUgdGVubmlzIGNsYXNzZXMgaW4gZGVsaGk;mv:[[28.731227099999995,77.3297582],[28.4618315,77.0242006]]"/>
    <m/>
    <m/>
    <m/>
    <m/>
    <m/>
    <m/>
    <m/>
    <m/>
    <m/>
    <s v="Private"/>
    <m/>
    <m/>
    <m/>
    <m/>
    <m/>
    <m/>
    <m/>
    <m/>
    <m/>
    <m/>
    <m/>
    <s v="Table Tennis"/>
  </r>
  <r>
    <s v="Lawn Tennis Courts"/>
    <s v="Netaji Subhas Institute of Technology, Dwarka Sector-3, Dwarka, Delhi, 110078"/>
    <s v="https://www.google.com/maps/place/Lawn+Tennis+Courts/@28.6093807,77.0383758,17z/data=!3m1!4b1!4m5!3m4!1s0x390d0533a028e8e5:0xb6b3e35bf5ff1a57!8m2!3d28.6093807!4d77.0405698"/>
    <s v="New Delhi"/>
    <x v="0"/>
    <m/>
    <m/>
    <m/>
    <m/>
    <m/>
    <m/>
    <m/>
    <m/>
    <m/>
    <m/>
    <m/>
    <m/>
    <m/>
    <m/>
    <s v="https://www.google.com/search?client=ubuntu&amp;hs=hq2&amp;channel=fs&amp;q=table+tennis+classes+in+delhi&amp;npsic=0&amp;rflfq=1&amp;rlha=0&amp;rllag=28670665,77205503,8196&amp;tbm=lcl&amp;ved=2ahUKEwi5nu3VsKzqAhVPAXIKHfcjDckQjGp6BAgMEEI&amp;rldoc=1#rlfi=hd:;si:13165116119842757207;mv:[[28.731227099999995,77.3297582],[28.4618315,77.0242006]]"/>
    <s v="https://www.google.com/search?client=ubuntu&amp;hs=hq2&amp;channel=fs&amp;q=table+tennis+classes+in+delhi&amp;npsic=0&amp;rflfq=1&amp;rlha=0&amp;rllag=28670665,77205503,8196&amp;tbm=lcl&amp;ved=2ahUKEwi5nu3VsKzqAhVPAXIKHfcjDckQjGp6BAgMEEI&amp;rldoc=1#rlfi=hd:;si:13165116119842757207;mv:[[28.731227099999995,77.3297582],[28.4618315,77.0242006]]"/>
    <m/>
    <n v="4"/>
    <n v="2"/>
    <m/>
    <m/>
    <m/>
    <m/>
    <m/>
    <m/>
    <s v="Private"/>
    <m/>
    <m/>
    <m/>
    <m/>
    <m/>
    <m/>
    <m/>
    <m/>
    <m/>
    <m/>
    <m/>
    <s v="Table Tennis"/>
  </r>
  <r>
    <s v="Stagger Table Tennis, Music &amp; Dance Academy"/>
    <s v="Shop No. 32/8, Krishna Nagar Azad Nagar West, Azad Nagar East, New Delhi, Delhi 110051"/>
    <s v="https://www.google.com/maps/place/Stagger+Table+Tennis,+Music+%26+Dance+Academy/@28.6634146,77.2769922,17z/data=!3m1!4b1!4m5!3m4!1s0x390cfc9b35ae1fc1:0x21a78262423fbae0!8m2!3d28.6634146!4d77.2791862"/>
    <s v="New Delhi"/>
    <x v="0"/>
    <m/>
    <n v="919136110223"/>
    <m/>
    <m/>
    <m/>
    <m/>
    <m/>
    <m/>
    <m/>
    <m/>
    <m/>
    <m/>
    <m/>
    <m/>
    <s v="https://www.justdial.com/Delhi/Stagger-Table-Tennis-Krishna-Nagar/011PXX11-XX11-170928232625-A4W4_BZDET"/>
    <s v="https://www.google.com/search?client=ubuntu&amp;hs=hq2&amp;channel=fs&amp;q=table+tennis+classes+in+delhi&amp;npsic=0&amp;rflfq=1&amp;rlha=0&amp;rllag=28670665,77205503,8196&amp;tbm=lcl&amp;ved=2ahUKEwi5nu3VsKzqAhVPAXIKHfcjDckQjGp6BAgMEEI&amp;rldoc=1#rlfi=hd:;si:2425050282892180192;mv:[[28.731227099999995,77.3297582],[28.4618315,77.0242006]]"/>
    <s v="https://www.facebook.com/pg/StaggerAcademy/about/?ref=page_internal"/>
    <n v="4.4000000000000004"/>
    <n v="9"/>
    <m/>
    <m/>
    <m/>
    <m/>
    <m/>
    <m/>
    <s v="Private"/>
    <m/>
    <m/>
    <m/>
    <m/>
    <m/>
    <m/>
    <m/>
    <m/>
    <m/>
    <m/>
    <m/>
    <s v="Table Tennis"/>
  </r>
  <r>
    <s v="Neelachal Tennis Academy"/>
    <s v="Bal Bharati Public School, Pitam Pura, New Delhi, Delhi 110034 (Located in: Bal Bharati Public School Pitampura)"/>
    <s v="https://www.google.com/maps/place/Neelachal+Tennis+Academy/@28.6916135,77.1053493,17z/data=!3m1!4b1!4m5!3m4!1s0x390d0408eeaaab2b:0x39080e33cfcdf0a0!8m2!3d28.6916135!4d77.1075433"/>
    <s v="New Delhi"/>
    <x v="0"/>
    <s v="info@neelachaltennis.in, dilipusptr@gmail.com"/>
    <n v="919810780745"/>
    <m/>
    <m/>
    <s v="Mr. Dilip Mohanty"/>
    <m/>
    <m/>
    <m/>
    <m/>
    <m/>
    <m/>
    <m/>
    <m/>
    <s v="Mr. Dilip Mohanty"/>
    <s v="https://www.google.com/search?client=ubuntu&amp;hs=hq2&amp;channel=fs&amp;q=table+tennis+classes+in+delhi&amp;npsic=0&amp;rflfq=1&amp;rlha=0&amp;rllag=28670665,77205503,8196&amp;tbm=lcl&amp;ved=2ahUKEwi5nu3VsKzqAhVPAXIKHfcjDckQjGp6BAgMEEI&amp;rldoc=1#rlfi=hd:;si:4109550275668078752,l,Ch10YWJsZSB0ZW5uaXMgY2xhc3NlcyBpbiBkZWxoaVo1ChR0YWJsZSB0ZW5uaXMgY2xhc3NlcyIddGFibGUgdGVubmlzIGNsYXNzZXMgaW4gZGVsaGk;mv:[[28.731227099999995,77.3297582],[28.4618315,77.0242006]]"/>
    <s v="https://www.google.com/search?client=ubuntu&amp;hs=hq2&amp;channel=fs&amp;q=table+tennis+classes+in+delhi&amp;npsic=0&amp;rflfq=1&amp;rlha=0&amp;rllag=28670665,77205503,8196&amp;tbm=lcl&amp;ved=2ahUKEwi5nu3VsKzqAhVPAXIKHfcjDckQjGp6BAgMEEI&amp;rldoc=1#rlfi=hd:;si:4109550275668078752,l,Ch10YWJsZSB0ZW5uaXMgY2xhc3NlcyBpbiBkZWxoaVo1ChR0YWJsZSB0ZW5uaXMgY2xhc3NlcyIddGFibGUgdGVubmlzIGNsYXNzZXMgaW4gZGVsaGk;mv:[[28.731227099999995,77.3297582],[28.4618315,77.0242006]]"/>
    <s v="https://www.neelachaltennis.in/"/>
    <n v="3.9"/>
    <n v="23"/>
    <m/>
    <n v="2005"/>
    <m/>
    <m/>
    <m/>
    <m/>
    <s v="Private"/>
    <m/>
    <m/>
    <m/>
    <m/>
    <m/>
    <m/>
    <m/>
    <m/>
    <m/>
    <m/>
    <m/>
    <s v="Table Tennis"/>
  </r>
  <r>
    <s v="Sportz Republik - Table Tennis Academy"/>
    <s v="Rajkiya Pratibha Vikas Vidyalaya, Mayapuri Rd, Block BE, Hari Nagar, Delhi, 110064"/>
    <s v="https://www.google.com/maps/place/Sportz+Republik+-+Table+Tennis+Academy/@28.6714119,77.1034908,13z/data=!4m8!1m2!2m1!1sSportz+Republik+-+Table+Tennis+Academy!3m4!1s0x390d0320c83baa4b:0xb49802f49201504a!8m2!3d28.6260377!4d77.1201765"/>
    <s v="New Delhi"/>
    <x v="0"/>
    <m/>
    <m/>
    <m/>
    <m/>
    <m/>
    <m/>
    <m/>
    <m/>
    <m/>
    <m/>
    <m/>
    <m/>
    <m/>
    <m/>
    <s v="https://www.google.com/search?client=ubuntu&amp;hs=hq2&amp;channel=fs&amp;q=table+tennis+classes+in+delhi&amp;npsic=0&amp;rflfq=1&amp;rlha=0&amp;rllag=28670665,77205503,8196&amp;tbm=lcl&amp;ved=2ahUKEwi5nu3VsKzqAhVPAXIKHfcjDckQjGp6BAgMEEI&amp;rldoc=1#rlfi=hd:;si:13013154372731883594,l,Ch10YWJsZSB0ZW5uaXMgY2xhc3NlcyBpbiBkZWxoaVo1ChR0YWJsZSB0ZW5uaXMgY2xhc3NlcyIddGFibGUgdGVubmlzIGNsYXNzZXMgaW4gZGVsaGk;mv:[[28.731227099999995,77.3297582],[28.4618315,77.0242006]]"/>
    <s v="https://www.google.com/search?client=ubuntu&amp;hs=hq2&amp;channel=fs&amp;q=table+tennis+classes+in+delhi&amp;npsic=0&amp;rflfq=1&amp;rlha=0&amp;rllag=28670665,77205503,8196&amp;tbm=lcl&amp;ved=2ahUKEwi5nu3VsKzqAhVPAXIKHfcjDckQjGp6BAgMEEI&amp;rldoc=1#rlfi=hd:;si:13013154372731883594,l,Ch10YWJsZSB0ZW5uaXMgY2xhc3NlcyBpbiBkZWxoaVo1ChR0YWJsZSB0ZW5uaXMgY2xhc3NlcyIddGFibGUgdGVubmlzIGNsYXNzZXMgaW4gZGVsaGk;mv:[[28.731227099999995,77.3297582],[28.4618315,77.0242006]]"/>
    <m/>
    <n v="5"/>
    <n v="2"/>
    <m/>
    <m/>
    <m/>
    <m/>
    <m/>
    <m/>
    <s v="Private"/>
    <m/>
    <m/>
    <m/>
    <m/>
    <m/>
    <m/>
    <m/>
    <m/>
    <m/>
    <m/>
    <m/>
    <s v="Table Tennis"/>
  </r>
  <r>
    <s v="SKIES Table Tennis Academy"/>
    <s v="67, Mosque Rd, Basavanagudi, Bengaluru, Karnataka 560004"/>
    <s v="https://www.google.com/maps/place/SKIES+Table+Tennis+Academy/@12.9405156,77.5757561,17z/data=!3m1!4b1!4m5!3m4!1s0x3bae15939915d4d9:0xd5854462c9905d5e!8m2!3d12.9405156!4d77.5779501"/>
    <s v="Bengaluru"/>
    <x v="1"/>
    <m/>
    <n v="919686137540"/>
    <m/>
    <m/>
    <m/>
    <m/>
    <m/>
    <n v="3000"/>
    <n v="1500"/>
    <m/>
    <s v="junior(4-6 pm), senior(6-9:30pm)"/>
    <s v="Anshuman Roy and Anirban Roychowdhury"/>
    <m/>
    <m/>
    <s v="https://www.justdial.com/Bangalore/SKIES-Table-Tennis-Academy-Near-MN-Krishna-Rao-Park-Basavanagudi/080PXX80-XX80-170903224534-N7R7_BZDET"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15385778893060332894,l,CiF0YWJsZSB0ZW5uaXMgY2xhc3NlcyBpbiBrYXJuYXRha2FaOQoUdGFibGUgdGVubmlzIGNsYXNzZXMiIXRhYmxlIHRlbm5pcyBjbGFzc2VzIGluIGthcm5hdGFrYQ;mv:[[13.1261955,77.8308167],[12.2444364,74.6668337]]"/>
    <s v="https://skiesttacademyofficial.wordpress.com/2016/04/18/skies-table-tennis-acady/"/>
    <n v="4.7"/>
    <n v="39"/>
    <m/>
    <n v="2016"/>
    <m/>
    <m/>
    <s v="6 to 15 years"/>
    <s v="Cash"/>
    <s v="Private"/>
    <m/>
    <s v="close proxomity to Near MN Krishna Rao Park"/>
    <m/>
    <m/>
    <m/>
    <m/>
    <m/>
    <m/>
    <m/>
    <m/>
    <m/>
    <s v="Table Tennis"/>
  </r>
  <r>
    <s v="Agon Table Tennis"/>
    <s v="#50/8A, Hennur, Bagalur Main Rd, Bengaluru, Karnataka 560077"/>
    <s v="https://www.google.com/maps/place/Agon+Table+Tennis/@13.0638525,77.6491377,17z/data=!4m8!1m2!2m1!1sAgon+Table+Tennis+bengluru!3m4!1s0x3bae190fc6def6b5:0x725184b3f27aa7bb!8m2!3d13.063642!4d77.6513104"/>
    <s v="Bengaluru"/>
    <x v="1"/>
    <s v="info@agonsports.in"/>
    <n v="919035123123"/>
    <m/>
    <s v="90714 04040"/>
    <m/>
    <m/>
    <m/>
    <m/>
    <m/>
    <m/>
    <m/>
    <m/>
    <m/>
    <m/>
    <s v="https://www.facebook.com/pg/AgonSports/about/?ref=page_internal"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8237511101839484859,l,CiF0YWJsZSB0ZW5uaXMgY2xhc3NlcyBpbiBrYXJuYXRha2FaOQoUdGFibGUgdGVubmlzIGNsYXNzZXMiIXRhYmxlIHRlbm5pcyBjbGFzc2VzIGluIGthcm5hdGFrYQ;mv:[[13.1261955,77.8308167],[12.2444364,74.6668337]]"/>
    <s v="http://agonsports.in"/>
    <n v="5"/>
    <n v="1"/>
    <m/>
    <n v="2014"/>
    <m/>
    <m/>
    <m/>
    <m/>
    <s v="Private"/>
    <m/>
    <m/>
    <m/>
    <m/>
    <m/>
    <m/>
    <m/>
    <m/>
    <m/>
    <m/>
    <m/>
    <s v="Table Tennis"/>
  </r>
  <r>
    <s v="HORIZON TT CLUB"/>
    <s v="3rd Cross Road, NR Colony, Basavanagudi, Bengaluru, Karnataka 560047"/>
    <s v="https://www.google.com/maps/place/Agon+Table+Tennis/@13.0638525,77.6491377,17z/data=!4m8!1m2!2m1!1sAgon+Table+Tennis+bengluru!3m4!1s0x3bae190fc6def6b5:0x725184b3f27aa7bb!8m2!3d13.063642!4d77.6513104"/>
    <s v="Bengaluru"/>
    <x v="1"/>
    <m/>
    <n v="919844662179"/>
    <m/>
    <m/>
    <m/>
    <m/>
    <m/>
    <m/>
    <m/>
    <m/>
    <s v="6.30 to 8pm"/>
    <m/>
    <m/>
    <m/>
    <s v="https://www.justdial.com/Bangalore/Horizon-Table-Tennis-Club-Behind-APS-College-Basavanagudi/080PXX80-XX80-141027234501-I1Z8_BZDET"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10409321177048198972,l,CiF0YWJsZSB0ZW5uaXMgY2xhc3NlcyBpbiBrYXJuYXRha2FaOQoUdGFibGUgdGVubmlzIGNsYXNzZXMiIXRhYmxlIHRlbm5pcyBjbGFzc2VzIGluIGthcm5hdGFrYQ;mv:[[13.1261955,77.8308167],[12.2444364,74.6668337]]"/>
    <s v="https://horizon-tt-club.business.site/"/>
    <n v="4.9000000000000004"/>
    <n v="22"/>
    <m/>
    <n v="1988"/>
    <m/>
    <m/>
    <m/>
    <s v="Cash"/>
    <s v="Private"/>
    <m/>
    <m/>
    <m/>
    <m/>
    <m/>
    <m/>
    <m/>
    <m/>
    <m/>
    <m/>
    <m/>
    <s v="Table Tennis"/>
  </r>
  <r>
    <s v="TTX1 - Table Tennis Coaching Classes By Sanjay Iyengar"/>
    <s v="Bengluru, Karnataka"/>
    <s v="https://www.google.com/maps/place/TTX1+-+Table+Tennis+Coaching+Classes+By+Sanjay+Iyengar/@12.953847,77.3500528,10z/data=!3m1!4b1!4m5!3m4!1s0x3bae1746a7852259:0x49b0a95aeefd9eee!8m2!3d12.9539974!4d77.6309395"/>
    <s v="Bengaluru"/>
    <x v="1"/>
    <m/>
    <n v="919886246085"/>
    <m/>
    <m/>
    <m/>
    <m/>
    <m/>
    <m/>
    <m/>
    <m/>
    <m/>
    <m/>
    <m/>
    <m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5309930168691564270,l,CiF0YWJsZSB0ZW5uaXMgY2xhc3NlcyBpbiBrYXJuYXRha2FaOQoUdGFibGUgdGVubmlzIGNsYXNzZXMiIXRhYmxlIHRlbm5pcyBjbGFzc2VzIGluIGthcm5hdGFrYQ;mv:[[13.1261955,77.8308167],[12.2444364,74.6668337]]"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5309930168691564270,l,CiF0YWJsZSB0ZW5uaXMgY2xhc3NlcyBpbiBrYXJuYXRha2FaOQoUdGFibGUgdGVubmlzIGNsYXNzZXMiIXRhYmxlIHRlbm5pcyBjbGFzc2VzIGluIGthcm5hdGFrYQ;mv:[[13.1261955,77.8308167],[12.2444364,74.6668337]]"/>
    <m/>
    <n v="5"/>
    <n v="39"/>
    <m/>
    <m/>
    <m/>
    <m/>
    <m/>
    <m/>
    <s v="Private"/>
    <m/>
    <m/>
    <m/>
    <m/>
    <m/>
    <m/>
    <m/>
    <m/>
    <m/>
    <m/>
    <m/>
    <s v="Table Tennis"/>
  </r>
  <r>
    <s v="SPORTS 1 TABLE TENNIS ACADEMY"/>
    <s v="59, 50 Feet Rd, Avalahalli, Banashankari Stage I, Banashankari, Bengaluru, Karnataka 560026"/>
    <s v="https://www.google.com/maps/place/SPORTS+1+TABLE+TENNIS+ACADEMY/@12.953847,77.3500528,10z/data=!4m8!1m2!2m1!1sSPORTS+1+TABLE+TENNIS+ACADEMY!3m4!1s0x3bae3e1503cbd491:0x2bfbb7f7fa5b6f06!8m2!3d12.9446612!4d77.5414429"/>
    <s v="Bengaluru"/>
    <x v="1"/>
    <m/>
    <s v="097312 63955"/>
    <m/>
    <m/>
    <m/>
    <m/>
    <m/>
    <m/>
    <m/>
    <m/>
    <m/>
    <m/>
    <m/>
    <m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3169329038470377222;mv:[[13.1261955,77.8308167],[12.2444364,74.6668337]]"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3169329038470377222;mv:[[13.1261955,77.8308167],[12.2444364,74.6668337]]"/>
    <m/>
    <n v="3.7"/>
    <n v="23"/>
    <m/>
    <m/>
    <m/>
    <m/>
    <m/>
    <m/>
    <s v="Private"/>
    <m/>
    <m/>
    <m/>
    <m/>
    <m/>
    <m/>
    <m/>
    <m/>
    <m/>
    <m/>
    <m/>
    <s v="Table Tennis"/>
  </r>
  <r>
    <s v="True Bounce Tennis Academy"/>
    <s v="6th Cross, Kaggadasapura, Bangalore 560093, Holy Cross School Rd, Malleshpalya, Kaggadasapura, Bengaluru, Karnataka 560093"/>
    <s v="https://www.google.com/maps/place/SPORTS+1+TABLE+TENNIS+ACADEMY/@12.953847,77.3500528,10z/data=!4m8!1m2!2m1!1sSPORTS+1+TABLE+TENNIS+ACADEMY!3m4!1s0x3bae3e1503cbd491:0x2bfbb7f7fa5b6f06!8m2!3d12.9446612!4d77.5414429"/>
    <s v="Bengaluru"/>
    <x v="1"/>
    <s v="info@truebouncetennisacademy.com"/>
    <n v="919880263006"/>
    <m/>
    <s v="97406 13345"/>
    <s v="P. M. Murugan"/>
    <m/>
    <m/>
    <m/>
    <m/>
    <m/>
    <m/>
    <m/>
    <m/>
    <m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3169329038470377222;mv:[[13.1261955,77.8308167],[12.2444364,74.6668337]]"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3169329038470377222;mv:[[13.1261955,77.8308167],[12.2444364,74.6668337]]"/>
    <s v="http://www.truebouncetennisacademy.com/"/>
    <n v="4"/>
    <n v="111"/>
    <m/>
    <n v="2002"/>
    <m/>
    <m/>
    <m/>
    <m/>
    <s v="Private"/>
    <m/>
    <m/>
    <m/>
    <m/>
    <m/>
    <m/>
    <m/>
    <m/>
    <m/>
    <m/>
    <m/>
    <s v="Table Tennis"/>
  </r>
  <r>
    <s v="RM Square Table Tennis Academy"/>
    <s v="No.128, 19th Cross Rd, VIII Main, CHBS Layout, MC Layout, Vijayanagar, Bengaluru, Karnataka 560040"/>
    <s v="https://www.google.com/maps/place/SPORTS+1+TABLE+TENNIS+ACADEMY/@12.953847,77.3500528,10z/data=!4m8!1m2!2m1!1sSPORTS+1+TABLE+TENNIS+ACADEMY!3m4!1s0x3bae3e1503cbd491:0x2bfbb7f7fa5b6f06!8m2!3d12.9446612!4d77.5414429"/>
    <s v="Bengaluru"/>
    <x v="1"/>
    <m/>
    <n v="916360919005"/>
    <m/>
    <s v="072592 62924"/>
    <m/>
    <m/>
    <m/>
    <m/>
    <m/>
    <m/>
    <m/>
    <m/>
    <m/>
    <s v="CS JAGADISH"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3169329038470377222;mv:[[13.1261955,77.8308167],[12.2444364,74.6668337]]"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3169329038470377222;mv:[[13.1261955,77.8308167],[12.2444364,74.6668337]]"/>
    <s v="https://rm-square-table-tennis-academy.business.site/"/>
    <n v="4.8"/>
    <n v="36"/>
    <m/>
    <m/>
    <m/>
    <m/>
    <m/>
    <m/>
    <s v="Private"/>
    <m/>
    <m/>
    <m/>
    <m/>
    <m/>
    <m/>
    <m/>
    <m/>
    <m/>
    <m/>
    <m/>
    <s v="Table Tennis"/>
  </r>
  <r>
    <s v="Sri Sai Nandan Institute of Table Tennis"/>
    <s v="859, 19th Cross HMT, HMT Layout 5th Block, Vidyaranyapura, Bengaluru, Karnataka 560097"/>
    <s v="https://www.google.com/maps/place/Sri+Sai+Nandan+Institute+of+Table+Tennis/@13.0789584,77.5554442,17z/data=!3m1!4b1!4m5!3m4!1s0x3bae2326f392426b:0x88e8854a80ee4f40!8m2!3d13.0789584!4d77.5576382"/>
    <s v="Bengaluru"/>
    <x v="1"/>
    <m/>
    <n v="8032015852"/>
    <m/>
    <n v="9845240220"/>
    <m/>
    <m/>
    <m/>
    <m/>
    <m/>
    <m/>
    <m/>
    <m/>
    <m/>
    <m/>
    <s v="https://www.justdial.com/Bangalore/SRI-SAI-Nandan-Institute-OF-TABLE-Tennis-Beside-NTI-Ground-Vidyaranyapura/080PXX80-XX80-110327221453-M5H8_BZDET"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9865281538792247104;mv:[[13.1261955,77.8308167],[12.2444364,74.6668337]]"/>
    <m/>
    <n v="4.2"/>
    <n v="5"/>
    <m/>
    <n v="2016"/>
    <m/>
    <m/>
    <m/>
    <s v="Cash"/>
    <s v="Private"/>
    <m/>
    <s v="close proxomity to Beside NTI Ground"/>
    <m/>
    <m/>
    <m/>
    <m/>
    <m/>
    <m/>
    <m/>
    <m/>
    <m/>
    <s v="Table Tennis"/>
  </r>
  <r>
    <s v="Joshi Table Tennis Academy"/>
    <s v="1951, 8th A Main Rd, D-Block, E block, 2nd Stage, Rajajinagar, Bengaluru, Karnataka 560010"/>
    <s v="https://www.google.com/maps/place/Joshi+Table+Tennis+Academy/@13.0053104,77.5546629,17z/data=!3m1!4b1!4m5!3m4!1s0x3bae3d8151f3e5e1:0xd19064bf537eda27!8m2!3d13.0053104!4d77.5568569"/>
    <s v="Bengaluru"/>
    <x v="1"/>
    <s v="jotabletennisacademy@gmail.com"/>
    <n v="919448613033"/>
    <m/>
    <m/>
    <m/>
    <m/>
    <m/>
    <m/>
    <m/>
    <m/>
    <m/>
    <m/>
    <m/>
    <s v="Sri.V.Muralikrishna, Sri.Arun , Sri.Madhusudhan "/>
    <s v="https://www.justdial.com/Bangalore/Joshi-Table-Tennis-Academy/080PXX80-XX80-180824184303-U9M8_BZDET"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15100680323475626535,l,CiF0YWJsZSB0ZW5uaXMgY2xhc3NlcyBpbiBrYXJuYXRha2FaOQoUdGFibGUgdGVubmlzIGNsYXNzZXMiIXRhYmxlIHRlbm5pcyBjbGFzc2VzIGluIGthcm5hdGFrYQ;mv:[[13.1261955,77.8308167],[12.2444364,74.6668337]]"/>
    <s v="https://www.facebook.com/pg/JoshiTableTennisAcademy/about/?ref=page_internal"/>
    <n v="4.7"/>
    <n v="22"/>
    <m/>
    <n v="2006"/>
    <m/>
    <m/>
    <m/>
    <m/>
    <s v="Private"/>
    <m/>
    <m/>
    <m/>
    <m/>
    <m/>
    <m/>
    <m/>
    <m/>
    <m/>
    <m/>
    <m/>
    <s v="Table Tennis"/>
  </r>
  <r>
    <s v="Top Spin Table Tennis Academy"/>
    <s v="303, Near Sunshine Apartments, E End D Main Rd, Jayanagara 9th Block, Bengaluru, Karnataka 560041"/>
    <s v="https://www.google.com/maps/place/SPORTS+1+TABLE+TENNIS+ACADEMY/@12.953847,77.3500528,10z/data=!4m8!1m2!2m1!1sSPORTS+1+TABLE+TENNIS+ACADEMY!3m4!1s0x3bae3e1503cbd491:0x2bfbb7f7fa5b6f06!8m2!3d12.9446612!4d77.5414429"/>
    <s v="Bengaluru"/>
    <x v="1"/>
    <m/>
    <n v="919060032357"/>
    <m/>
    <s v="097390 24420"/>
    <m/>
    <m/>
    <m/>
    <m/>
    <m/>
    <m/>
    <m/>
    <m/>
    <m/>
    <m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3169329038470377222;mv:[[13.1261955,77.8308167],[12.2444364,74.6668337]]"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3169329038470377222;mv:[[13.1261955,77.8308167],[12.2444364,74.6668337]]"/>
    <s v="https://top-spin-table-tennis-academy.business.site/"/>
    <n v="5"/>
    <n v="29"/>
    <m/>
    <m/>
    <s v="All Days"/>
    <m/>
    <s v="all age groups"/>
    <m/>
    <s v="Private"/>
    <m/>
    <m/>
    <m/>
    <m/>
    <m/>
    <m/>
    <m/>
    <m/>
    <m/>
    <m/>
    <m/>
    <s v="Table Tennis"/>
  </r>
  <r>
    <s v="Karnataka Table Tennis Association"/>
    <s v="Room No. 46, Gate No. 7, Sree Kanteerava Stadium, Kasturba Rd, Bengaluru, Karnataka 560001"/>
    <s v="https://www.google.com/maps/place/SPORTS+1+TABLE+TENNIS+ACADEMY/@12.953847,77.3500528,10z/data=!4m8!1m2!2m1!1sSPORTS+1+TABLE+TENNIS+ACADEMY!3m4!1s0x3bae3e1503cbd491:0x2bfbb7f7fa5b6f06!8m2!3d12.9446612!4d77.5414429"/>
    <s v="Bengaluru"/>
    <x v="1"/>
    <m/>
    <n v="919845240220"/>
    <m/>
    <s v="94488 08663"/>
    <m/>
    <m/>
    <m/>
    <m/>
    <m/>
    <m/>
    <m/>
    <m/>
    <m/>
    <m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3169329038470377222;mv:[[13.1261955,77.8308167],[12.2444364,74.6668337]]"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3169329038470377222;mv:[[13.1261955,77.8308167],[12.2444364,74.6668337]]"/>
    <s v="http://karnatakatt.com/"/>
    <n v="3"/>
    <n v="2"/>
    <m/>
    <m/>
    <m/>
    <m/>
    <m/>
    <m/>
    <s v="Government"/>
    <m/>
    <m/>
    <m/>
    <m/>
    <m/>
    <m/>
    <m/>
    <m/>
    <m/>
    <m/>
    <m/>
    <s v="Table Tennis"/>
  </r>
  <r>
    <s v="Namma Shuttle"/>
    <s v="Nagarjuna Greenridge Apts, Near, 62/63, 27th Cross Road, 19th Main Rd, 2nd Sector, HSR Layout, Bengaluru, Karnataka 560102"/>
    <s v="https://www.google.com/maps/place/Namma+Shuttle/@12.9501811,77.5048563,12z/data=!4m8!1m2!2m1!1sNamma+Shuttle!3m4!1s0x3bae1498cc39f233:0xda93ea1ec2bf8005!8m2!3d12.9037668!4d77.6475415"/>
    <s v="Bengaluru"/>
    <x v="1"/>
    <s v="NammaShuttle.singasandra@gmail.com"/>
    <n v="918123468333"/>
    <m/>
    <m/>
    <m/>
    <m/>
    <m/>
    <m/>
    <m/>
    <m/>
    <m/>
    <m/>
    <m/>
    <m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15750189739682004997,l,CiF0YWJsZSB0ZW5uaXMgY2xhc3NlcyBpbiBrYXJuYXRha2FIw5O5xoergIAIWkUKFHRhYmxlIHRlbm5pcyBjbGFzc2VzEAAQARACGAAYARgEIiF0YWJsZSB0ZW5uaXMgY2xhc3NlcyBpbiBrYXJuYXRha2E;mv:[[13.1261955,77.8308167],[12.2444364,74.6668337]]"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15750189739682004997,l,CiF0YWJsZSB0ZW5uaXMgY2xhc3NlcyBpbiBrYXJuYXRha2FIw5O5xoergIAIWkUKFHRhYmxlIHRlbm5pcyBjbGFzc2VzEAAQARACGAAYARgEIiF0YWJsZSB0ZW5uaXMgY2xhc3NlcyBpbiBrYXJuYXRha2E;mv:[[13.1261955,77.8308167],[12.2444364,74.6668337]]"/>
    <m/>
    <n v="4.0999999999999996"/>
    <n v="224"/>
    <m/>
    <m/>
    <m/>
    <m/>
    <m/>
    <m/>
    <s v="Private"/>
    <m/>
    <m/>
    <m/>
    <m/>
    <m/>
    <m/>
    <m/>
    <m/>
    <m/>
    <m/>
    <m/>
    <s v="Table Tennis"/>
  </r>
  <r>
    <s v="Match Point Table Tennis Academy"/>
    <s v="C/O Vasavi School, Diagnal Road, VV Puram, opposite Jain College, Bengaluru, Karnataka 560004"/>
    <s v="https://www.google.com/maps/place/Match+Point+Table+Tennis+Academy/@12.9501905,77.5728855,17z/data=!3m1!4b1!4m5!3m4!1s0x3bae15ee7bf745e1:0xb075b5196cee435!8m2!3d12.9501905!4d77.5750795"/>
    <s v="Bengaluru"/>
    <x v="1"/>
    <s v="vishytt@yahoo.co.in"/>
    <n v="919845320335"/>
    <m/>
    <m/>
    <m/>
    <m/>
    <m/>
    <m/>
    <m/>
    <m/>
    <m/>
    <m/>
    <m/>
    <m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794704265234801717,l,CiF0YWJsZSB0ZW5uaXMgY2xhc3NlcyBpbiBrYXJuYXRha2FaOQoUdGFibGUgdGVubmlzIGNsYXNzZXMiIXRhYmxlIHRlbm5pcyBjbGFzc2VzIGluIGthcm5hdGFrYQ;mv:[[13.1261955,77.8308167],[12.2444364,74.6668337]]"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794704265234801717,l,CiF0YWJsZSB0ZW5uaXMgY2xhc3NlcyBpbiBrYXJuYXRha2FaOQoUdGFibGUgdGVubmlzIGNsYXNzZXMiIXRhYmxlIHRlbm5pcyBjbGFzc2VzIGluIGthcm5hdGFrYQ;mv:[[13.1261955,77.8308167],[12.2444364,74.6668337]]"/>
    <s v="https://www.facebook.com/pg/matchpointttacademy/about/?ref=page_internal"/>
    <n v="4.3"/>
    <n v="32"/>
    <m/>
    <m/>
    <m/>
    <m/>
    <m/>
    <m/>
    <s v="Private"/>
    <m/>
    <m/>
    <m/>
    <m/>
    <m/>
    <m/>
    <m/>
    <m/>
    <m/>
    <m/>
    <m/>
    <s v="Table Tennis"/>
  </r>
  <r>
    <s v="Ganesh's Table Tennis Class"/>
    <s v="B602 Nagarjuna Green Ridge Apartments, 27th Cross Road, 15/2, 19th Main Rd, Sector 2, HSR Layout, Bengaluru, Karnataka 560102"/>
    <s v="https://www.google.com/maps/place/Ganesh's+Table+Tennis+Class/@12.9040458,77.6429731,17z/data=!3m1!4b1!4m5!3m4!1s0x3bae1598e7a79411:0xb167a795486c33f6!8m2!3d12.9040458!4d77.6451671"/>
    <s v="Bengaluru"/>
    <x v="1"/>
    <m/>
    <n v="919566041524"/>
    <m/>
    <m/>
    <m/>
    <m/>
    <m/>
    <m/>
    <m/>
    <m/>
    <m/>
    <m/>
    <m/>
    <m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12783370326921458678,l,CiF0YWJsZSB0ZW5uaXMgY2xhc3NlcyBpbiBrYXJuYXRha2FaOQoUdGFibGUgdGVubmlzIGNsYXNzZXMiIXRhYmxlIHRlbm5pcyBjbGFzc2VzIGluIGthcm5hdGFrYQ;mv:[[13.1261955,77.8308167],[12.2444364,74.6668337]]"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12783370326921458678,l,CiF0YWJsZSB0ZW5uaXMgY2xhc3NlcyBpbiBrYXJuYXRha2FaOQoUdGFibGUgdGVubmlzIGNsYXNzZXMiIXRhYmxlIHRlbm5pcyBjbGFzc2VzIGluIGthcm5hdGFrYQ;mv:[[13.1261955,77.8308167],[12.2444364,74.6668337]]"/>
    <s v="https://ganeshs-table-tennis-class.business.site/?utm_source=gmb&amp;utm_medium=referral"/>
    <n v="4.9000000000000004"/>
    <n v="10"/>
    <m/>
    <m/>
    <m/>
    <m/>
    <m/>
    <m/>
    <s v="Private"/>
    <m/>
    <m/>
    <m/>
    <m/>
    <m/>
    <m/>
    <m/>
    <m/>
    <m/>
    <m/>
    <m/>
    <s v="Table Tennis"/>
  </r>
  <r>
    <s v="ProSpin95 Table Tennis Academy"/>
    <s v="#33/1, 3rd Floor, Above Shailaja Eye Hospital, Chinnaswamappa Layout, Horamavu, Bengaluru, Karnataka 560043"/>
    <s v="https://www.google.com/maps/place/Agon+Table+Tennis/@13.0638525,77.6491377,17z/data=!4m8!1m2!2m1!1sAgon+Table+Tennis+bengluru!3m4!1s0x3bae190fc6def6b5:0x725184b3f27aa7bb!8m2!3d13.063642!4d77.6513104"/>
    <s v="Bengaluru"/>
    <x v="1"/>
    <m/>
    <n v="919880553553"/>
    <m/>
    <n v="9886045225"/>
    <m/>
    <m/>
    <m/>
    <m/>
    <m/>
    <m/>
    <m/>
    <m/>
    <m/>
    <m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8714902405157604646,l,CiF0YWJsZSB0ZW5uaXMgY2xhc3NlcyBpbiBrYXJuYXRha2FaOQoUdGFibGUgdGVubmlzIGNsYXNzZXMiIXRhYmxlIHRlbm5pcyBjbGFzc2VzIGluIGthcm5hdGFrYQ;mv:[[13.1261955,77.8308167],[12.2444364,74.6668337]]"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8714902405157604646,l,CiF0YWJsZSB0ZW5uaXMgY2xhc3NlcyBpbiBrYXJuYXRha2FaOQoUdGFibGUgdGVubmlzIGNsYXNzZXMiIXRhYmxlIHRlbm5pcyBjbGFzc2VzIGluIGthcm5hdGFrYQ;mv:[[13.1261955,77.8308167],[12.2444364,74.6668337]]"/>
    <s v="http://www.prospin95.com/"/>
    <n v="4.7"/>
    <n v="46"/>
    <m/>
    <m/>
    <m/>
    <m/>
    <m/>
    <m/>
    <s v="Private"/>
    <m/>
    <m/>
    <m/>
    <m/>
    <m/>
    <m/>
    <m/>
    <m/>
    <m/>
    <m/>
    <m/>
    <s v="Table Tennis"/>
  </r>
  <r>
    <s v="Hobby Table Tennis"/>
    <s v="66, 2nd Main Rd, Wellington Paradise, Singasandra, Bengaluru, Karnataka 560068"/>
    <s v="https://www.google.com/maps/place/Agon+Table+Tennis/@13.0638525,77.6491377,17z/data=!4m8!1m2!2m1!1sAgon+Table+Tennis+bengluru!3m4!1s0x3bae190fc6def6b5:0x725184b3f27aa7bb!8m2!3d13.063642!4d77.6513104"/>
    <s v="Bengaluru"/>
    <x v="1"/>
    <m/>
    <n v="919686861776"/>
    <m/>
    <m/>
    <m/>
    <m/>
    <m/>
    <m/>
    <m/>
    <m/>
    <m/>
    <m/>
    <m/>
    <m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11811424390887664486,l,CiF0YWJsZSB0ZW5uaXMgY2xhc3NlcyBpbiBrYXJuYXRha2FaOQoUdGFibGUgdGVubmlzIGNsYXNzZXMiIXRhYmxlIHRlbm5pcyBjbGFzc2VzIGluIGthcm5hdGFrYQ;mv:[[13.1261955,77.8308167],[12.2444364,74.6668337]]"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11811424390887664486,l,CiF0YWJsZSB0ZW5uaXMgY2xhc3NlcyBpbiBrYXJuYXRha2FaOQoUdGFibGUgdGVubmlzIGNsYXNzZXMiIXRhYmxlIHRlbm5pcyBjbGFzc2VzIGluIGthcm5hdGFrYQ;mv:[[13.1261955,77.8308167],[12.2444364,74.6668337]]"/>
    <s v="http://tabletennismatch.com/rules"/>
    <n v="3.7"/>
    <n v="40"/>
    <m/>
    <m/>
    <m/>
    <m/>
    <m/>
    <m/>
    <s v="Private"/>
    <m/>
    <m/>
    <m/>
    <m/>
    <m/>
    <m/>
    <m/>
    <m/>
    <m/>
    <m/>
    <m/>
    <s v="Table Tennis"/>
  </r>
  <r>
    <s v="Tenvic Table Tennis Club"/>
    <s v="52, 2nd Cross Rd, Canara Bank Colony, LIC Colony, Jayanagar 3rd Block East, Jayanagar, Bengaluru, Karnataka 560011"/>
    <s v="https://www.google.com/maps/place/Agon+Table+Tennis/@13.0638525,77.6491377,17z/data=!4m8!1m2!2m1!1sAgon+Table+Tennis+bengluru!3m4!1s0x3bae190fc6def6b5:0x725184b3f27aa7bb!8m2!3d13.063642!4d77.6513104"/>
    <s v="Bengaluru"/>
    <x v="1"/>
    <s v="prabhod.k@tenvicsports.com"/>
    <s v="91 80 2671 1140"/>
    <m/>
    <m/>
    <s v="Anil Kumble, Vasanth Bharadwaj"/>
    <m/>
    <m/>
    <m/>
    <m/>
    <m/>
    <m/>
    <m/>
    <m/>
    <m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12752459698806506416;mv:[[13.1261955,77.8308167],[12.2444364,74.6668337]]"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12752459698806506416;mv:[[13.1261955,77.8308167],[12.2444364,74.6668337]]"/>
    <s v="https://www.tenvicsports.com/ContactTENVIC.php"/>
    <n v="3.8"/>
    <n v="4"/>
    <m/>
    <m/>
    <m/>
    <m/>
    <m/>
    <m/>
    <s v="Private"/>
    <m/>
    <m/>
    <m/>
    <m/>
    <m/>
    <m/>
    <m/>
    <m/>
    <m/>
    <m/>
    <m/>
    <s v="Table Tennis"/>
  </r>
  <r>
    <s v="Mudaliar seva sanga table tennis academy"/>
    <s v="861, Puttaswamy Rd, Lakshminarayanapuram, Rajajinagar, Bengaluru, Karnataka 560021"/>
    <s v="https://www.google.com/maps/place/Mudaliar+seva+sanga+table+tennis+academy/@12.9941484,77.5560602,17z/data=!3m1!4b1!4m5!3m4!1s0x3bae3d8964eba0e9:0xe20f11809218f3a!8m2!3d12.9941484!4d77.5582542"/>
    <s v="Bengaluru"/>
    <x v="1"/>
    <m/>
    <n v="919901964624"/>
    <m/>
    <m/>
    <m/>
    <m/>
    <m/>
    <m/>
    <m/>
    <m/>
    <m/>
    <m/>
    <m/>
    <m/>
    <s v="https://www.justdial.com/Bangalore/Mudaliar-Seva-Sanga-Table-Tennis-Academy-Prakash-Nagar/080PXX80-XX80-170928193015-C9R9_BZDET"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1018078601320435514,l,CiF0YWJsZSB0ZW5uaXMgY2xhc3NlcyBpbiBrYXJuYXRha2FaOQoUdGFibGUgdGVubmlzIGNsYXNzZXMiIXRhYmxlIHRlbm5pcyBjbGFzc2VzIGluIGthcm5hdGFrYQ;mv:[[13.1261955,77.8308167],[12.2444364,74.6668337]]"/>
    <m/>
    <n v="4.5"/>
    <n v="63"/>
    <m/>
    <m/>
    <m/>
    <m/>
    <m/>
    <m/>
    <s v="Private"/>
    <m/>
    <m/>
    <m/>
    <m/>
    <m/>
    <m/>
    <m/>
    <m/>
    <m/>
    <m/>
    <m/>
    <s v="Table Tennis"/>
  </r>
  <r>
    <s v="Stag Table Tennis Academy"/>
    <s v="861, Puttaswamy Rd, Lakshminarayanapuram, Rajajinagar, Bengaluru, Karnataka 560021"/>
    <s v="https://www.google.com/maps/place/Mudaliar+seva+sanga+table+tennis+academy/@12.9941484,77.5560602,17z/data=!3m1!4b1!4m5!3m4!1s0x3bae3d8964eba0e9:0xe20f11809218f3a!8m2!3d12.9941484!4d77.5582542"/>
    <s v="Bengaluru"/>
    <x v="1"/>
    <m/>
    <n v="919901964624"/>
    <m/>
    <m/>
    <s v="Mr. Sandeep Gupta"/>
    <n v="9212398448"/>
    <m/>
    <m/>
    <n v="1500"/>
    <m/>
    <m/>
    <m/>
    <m/>
    <s v="Mr. Sandeep Gupta"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11455622520196964583,l,CiF0YWJsZSB0ZW5uaXMgY2xhc3NlcyBpbiBrYXJuYXRha2FaOQoUdGFibGUgdGVubmlzIGNsYXNzZXMiIXRhYmxlIHRlbm5pcyBjbGFzc2VzIGluIGthcm5hdGFrYQ;mv:[[13.1261955,77.8308167],[12.2444364,74.6668337]]"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11455622520196964583,l,CiF0YWJsZSB0ZW5uaXMgY2xhc3NlcyBpbiBrYXJuYXRha2FaOQoUdGFibGUgdGVubmlzIGNsYXNzZXMiIXRhYmxlIHRlbm5pcyBjbGFzc2VzIGluIGthcm5hdGFrYQ;mv:[[13.1261955,77.8308167],[12.2444364,74.6668337]]"/>
    <s v="http://stagtta.com/"/>
    <n v="4"/>
    <n v="19"/>
    <m/>
    <n v="1997"/>
    <m/>
    <m/>
    <m/>
    <s v="Cash, Master Card, Visa Card, Credit Card."/>
    <s v="Private"/>
    <m/>
    <m/>
    <m/>
    <m/>
    <m/>
    <m/>
    <m/>
    <m/>
    <m/>
    <m/>
    <m/>
    <s v="Table Tennis"/>
  </r>
  <r>
    <s v="HARSHA TABLE TENNIS ACADEMY"/>
    <s v="Cauvery Educational Institution, Jayanagar, Kuvempu Nagara, Mysuru, Karnataka 570023"/>
    <s v="https://www.google.com/maps/place/HARSHA+TABLE+TENNIS+ACADEMY/@12.2916735,76.6303479,17z/data=!3m1!4b1!4m5!3m4!1s0x3baf7b2da3fa9bfd:0xc36c747045738031!8m2!3d12.2916735!4d76.6325419"/>
    <s v="Mysuru"/>
    <x v="1"/>
    <m/>
    <n v="919986390318"/>
    <m/>
    <m/>
    <m/>
    <m/>
    <m/>
    <m/>
    <m/>
    <m/>
    <m/>
    <m/>
    <m/>
    <m/>
    <s v="https://www.justdial.com/Mysore/Harsha-Table-Tennis-Academy-Near-In-Kaveri-School-Jayanagar/0821PX821-X821-190518075014-P6V1_BZDET"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14081758160431054897;mv:[[13.1261955,77.8308167],[12.2444364,74.6668337]]"/>
    <m/>
    <n v="4.5"/>
    <n v="6"/>
    <m/>
    <n v="1993"/>
    <m/>
    <m/>
    <m/>
    <s v="Cash, Debit Cards, Credit Card."/>
    <s v="Private"/>
    <m/>
    <s v="close proxomity to Near In Kaveri School"/>
    <m/>
    <m/>
    <m/>
    <m/>
    <m/>
    <m/>
    <m/>
    <m/>
    <m/>
    <s v="Table Tennis"/>
  </r>
  <r>
    <s v="MATHAPATI TABLE TENNIS ACADEMY"/>
    <s v="Near Chaitanya Techno School Mahesh PU Collage , Kottara Chowki, Mangalore, Karnataka 575006"/>
    <s v="https://www.google.com/maps/place/MATHAPATI+TABLE+TENNIS+ACADEMY/@12.9137553,74.8341388,17z/data=!3m1!4b1!4m5!3m4!1s0x3ba350830b33ae17:0x799667f12b040269!8m2!3d12.9137553!4d74.8363328"/>
    <s v="Mangalore"/>
    <x v="1"/>
    <s v="veereshmathapati436@gmail.com"/>
    <s v="098441 48436"/>
    <m/>
    <m/>
    <m/>
    <m/>
    <m/>
    <m/>
    <m/>
    <m/>
    <m/>
    <m/>
    <m/>
    <m/>
    <s v="https://www.justdial.com/Mangalore/Mathapati-Table-Tennis-Academy-Near-Chaitanya-Techno-School-Mahesh-Pu-Collage-Kottara-Chowki/0824PX824-X824-181013233019-Q1H5_BZDET"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8761304410602340969,l,CiF0YWJsZSB0ZW5uaXMgY2xhc3NlcyBpbiBrYXJuYXRha2FaOQoUdGFibGUgdGVubmlzIGNsYXNzZXMiIXRhYmxlIHRlbm5pcyBjbGFzc2VzIGluIGthcm5hdGFrYQ;mv:[[13.1261955,77.8308167],[12.2444364,74.6668337]]"/>
    <s v="https://www.facebook.com/pg/Mathapati-Table-Tennis-Academy-Mangalore-120688088617278/about/?ref=page_internal"/>
    <n v="4.8"/>
    <n v="71"/>
    <m/>
    <m/>
    <m/>
    <m/>
    <m/>
    <m/>
    <s v="Private"/>
    <m/>
    <s v="close proxomity to Near Chaitanya Techno School Mahesh Pu Collage"/>
    <m/>
    <m/>
    <m/>
    <m/>
    <m/>
    <m/>
    <m/>
    <m/>
    <m/>
    <s v="Table Tennis"/>
  </r>
  <r>
    <s v="Ramakrishna Tennis Club"/>
    <s v="Ramakrishna Tennis Club, Shivabagh, Kadri, Mangalore, Karnataka 575002"/>
    <s v="https://www.google.com/maps/place/SPORTS+1+TABLE+TENNIS+ACADEMY/@12.953847,77.3500528,10z/data=!4m8!1m2!2m1!1sSPORTS+1+TABLE+TENNIS+ACADEMY!3m4!1s0x3bae3e1503cbd491:0x2bfbb7f7fa5b6f06!8m2!3d12.9446612!4d77.5414429"/>
    <s v="Mangalore"/>
    <x v="1"/>
    <m/>
    <n v="918242217286"/>
    <m/>
    <m/>
    <m/>
    <m/>
    <m/>
    <m/>
    <m/>
    <m/>
    <m/>
    <m/>
    <m/>
    <m/>
    <s v="https://www.justdial.com/Mangalore/Ramakrishna-Tennis-Club-Kadri/0824P824STD2000348_BZDET"/>
    <s v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#rlfi=hd:;si:3169329038470377222;mv:[[13.1261955,77.8308167],[12.2444364,74.6668337]]"/>
    <m/>
    <n v="4"/>
    <n v="24"/>
    <m/>
    <m/>
    <m/>
    <m/>
    <m/>
    <m/>
    <s v="Private"/>
    <m/>
    <m/>
    <m/>
    <m/>
    <m/>
    <m/>
    <m/>
    <m/>
    <m/>
    <m/>
    <m/>
    <s v="Table Tennis"/>
  </r>
  <r>
    <s v="Mumbai Suburban District Table Tennis Association"/>
    <s v="G/17, Rock Enclave, Behind SBI Bank Near, Hindustan Naka, Kandivali (w, Mumbai, Maharashtra 400067"/>
    <s v="https://www.google.com/maps/place/Mumbai+Suburban+District+Table+Tennis+Association/@19.1576336,72.7968176,13z/data=!4m8!1m2!2m1!1sMumbai+Suburban+District+Table+Tennis+Association!3m4!1s0x3be7b6c5f6f3b5db:0xe8fd790134ff9ff!8m2!3d19.2072367!4d72.8348221"/>
    <s v="Mumbai"/>
    <x v="2"/>
    <m/>
    <n v="919322247452"/>
    <m/>
    <n v="2228673118"/>
    <m/>
    <m/>
    <m/>
    <m/>
    <m/>
    <m/>
    <m/>
    <m/>
    <m/>
    <m/>
    <s v="https://www.justdial.com/Mumbai/Mumbai-Suburban-District-Table-Tennis-Association-Behind-SBI-Bank-Near-Hindustan-Naka-Kandivali-West/022PXX22-XX22-130924154848-E7R8_BZDET"/>
    <s v="https://www.google.com/search?client=ubuntu&amp;hs=iy7&amp;channel=fs&amp;q=table+tennis+classes+in+maharashtra&amp;npsic=0&amp;rflfq=1&amp;rlha=0&amp;rllag=19162576,72873440,6407&amp;tbm=lcl&amp;ved=2ahUKEwi2st7_ybHqAhXBQ3wKHeFFCo8QjGp6BAgMED0&amp;rldoc=1#rlfi=hd:;si:1049294251999885823;mv:[[21.3181963,79.4365768],[18.3224421,72.4557866]]"/>
    <m/>
    <n v="4.3"/>
    <n v="6"/>
    <m/>
    <n v="1995"/>
    <m/>
    <m/>
    <m/>
    <m/>
    <s v="Private"/>
    <m/>
    <s v="close proxomity to Behind SBI Bank, Near Hindustan Naka"/>
    <m/>
    <m/>
    <m/>
    <m/>
    <m/>
    <m/>
    <m/>
    <m/>
    <m/>
    <s v="Table Tennis"/>
  </r>
  <r>
    <s v="Achiever's Table Tennis Academy"/>
    <s v="Shree Ram Welfare Society High School, Juhu Lane, Shree Ram Nagar, Andheri West, Mumbai, Maharashtra 400069"/>
    <s v="https://www.google.com/maps/place/Achiever's+Table+Tennis+Academy/@19.117916,72.83869,17z/data=!3m1!4b1!4m5!3m4!1s0x3be7c9d06ec66231:0x49ebd770d764f72a!8m2!3d19.117916!4d72.840884"/>
    <s v="Mumbai"/>
    <x v="2"/>
    <s v="subratjain_007@yahoo.in"/>
    <n v="919892765540"/>
    <m/>
    <m/>
    <m/>
    <m/>
    <m/>
    <m/>
    <m/>
    <m/>
    <s v="Subodh Goregaonkar"/>
    <m/>
    <m/>
    <m/>
    <s v="https://www.justdial.com/Mumbai/Achievers-Table-Tennis-Academy-Andheri-West/022PXX22-XX22-180327132417-K5C3_BZDET"/>
    <s v="https://www.google.com/search?client=ubuntu&amp;hs=iy7&amp;channel=fs&amp;q=table+tennis+classes+in+maharashtra&amp;npsic=0&amp;rflfq=1&amp;rlha=0&amp;rllag=19162576,72873440,6407&amp;tbm=lcl&amp;ved=2ahUKEwi2st7_ybHqAhXBQ3wKHeFFCo8QjGp6BAgMED0&amp;rldoc=1#rlfi=hd:;si:5326587863945770794,l,CiN0YWJsZSB0ZW5uaXMgY2xhc3NlcyBpbiBtYWhhcmFzaHRyYVo7ChR0YWJsZSB0ZW5uaXMgY2xhc3NlcyIjdGFibGUgdGVubmlzIGNsYXNzZXMgaW4gbWFoYXJhc2h0cmE;mv:[[21.3181963,79.4365768],[18.3224421,72.4557866]]"/>
    <s v="https://www.facebook.com/pg/AchieversTableTennisAcademy/about/?ref=page_internal"/>
    <n v="4.9000000000000004"/>
    <n v="21"/>
    <m/>
    <m/>
    <m/>
    <m/>
    <m/>
    <m/>
    <s v="Private"/>
    <m/>
    <m/>
    <m/>
    <m/>
    <m/>
    <m/>
    <m/>
    <m/>
    <m/>
    <m/>
    <m/>
    <s v="Table Tennis"/>
  </r>
  <r>
    <s v="Table Tennis Academy"/>
    <s v="Babasaheb Ambedkar Nagar, Mumbai, Maharashtra 400012"/>
    <s v="https://www.google.com/maps/place/Table+Tennis+Academy/@19.0110786,72.8269527,15z/data=!4m8!1m2!2m1!1sTable+Tennis+Academy!3m4!1s0x3be7cee9c6363259:0xb26342ffa2b306ac!8m2!3d19.0110786!4d72.8357074"/>
    <s v="Mumbai"/>
    <x v="2"/>
    <m/>
    <n v="919869279058"/>
    <m/>
    <m/>
    <m/>
    <m/>
    <m/>
    <m/>
    <m/>
    <m/>
    <m/>
    <m/>
    <m/>
    <m/>
    <s v="https://www.google.com/search?client=ubuntu&amp;hs=iy7&amp;channel=fs&amp;q=table+tennis+classes+in+maharashtra&amp;npsic=0&amp;rflfq=1&amp;rlha=0&amp;rllag=19162576,72873440,6407&amp;tbm=lcl&amp;ved=2ahUKEwi2st7_ybHqAhXBQ3wKHeFFCo8QjGp6BAgMED0&amp;rldoc=1#rldoc=1&amp;rlfi=hd:;si:12854191427159262892,l,CiN0YWJsZSB0ZW5uaXMgY2xhc3NlcyBpbiBtYWhhcmFzaHRyYVo7ChR0YWJsZSB0ZW5uaXMgY2xhc3NlcyIjdGFibGUgdGVubmlzIGNsYXNzZXMgaW4gbWFoYXJhc2h0cmE;mv:[[21.3181963,79.4365768],[18.3224421,72.4557866]]"/>
    <s v="https://www.google.com/search?client=ubuntu&amp;hs=iy7&amp;channel=fs&amp;q=table+tennis+classes+in+maharashtra&amp;npsic=0&amp;rflfq=1&amp;rlha=0&amp;rllag=19162576,72873440,6407&amp;tbm=lcl&amp;ved=2ahUKEwi2st7_ybHqAhXBQ3wKHeFFCo8QjGp6BAgMED0&amp;rldoc=1#rldoc=1&amp;rlfi=hd:;si:12854191427159262892,l,CiN0YWJsZSB0ZW5uaXMgY2xhc3NlcyBpbiBtYWhhcmFzaHRyYVo7ChR0YWJsZSB0ZW5uaXMgY2xhc3NlcyIjdGFibGUgdGVubmlzIGNsYXNzZXMgaW4gbWFoYXJhc2h0cmE;mv:[[21.3181963,79.4365768],[18.3224421,72.4557866]]"/>
    <m/>
    <n v="3.8"/>
    <n v="5"/>
    <m/>
    <m/>
    <m/>
    <m/>
    <m/>
    <m/>
    <s v="Private"/>
    <m/>
    <m/>
    <m/>
    <m/>
    <m/>
    <m/>
    <m/>
    <m/>
    <m/>
    <m/>
    <m/>
    <s v="Table Tennis"/>
  </r>
  <r>
    <s v="JP Olympia Table Tennis Academy"/>
    <s v="Atul Blue Fortuna , C-Wing,Shop No- 07,Basement, Makwana Rd, Marol, Mumbai, Maharashtra 400059"/>
    <s v="https://www.google.com/maps/place/JP+Olympia+Table+Tennis+Academy/@19.112407,72.8804633,17z/data=!3m1!4b1!4m5!3m4!1s0x3be7c9c8860b5055:0xeb5df5d9811b0afc!8m2!3d19.112407!4d72.8826573"/>
    <s v="Mumbai"/>
    <x v="2"/>
    <s v="akv@jpotta.in"/>
    <n v="918420595274"/>
    <m/>
    <n v="7977962892"/>
    <s v="Vijay Gate"/>
    <m/>
    <m/>
    <m/>
    <m/>
    <m/>
    <s v="Arjun Patra"/>
    <m/>
    <m/>
    <m/>
    <s v="https://www.justdial.com/Mumbai/Jp-Olympia-Table-Tennis-Academy-Near-Tanvi-Super-Market-Marol-Naka-Andheri-East/022PXX22-XX22-190515162332-T3M1_BZDET"/>
    <s v="https://www.google.com/search?client=ubuntu&amp;hs=iy7&amp;channel=fs&amp;q=table+tennis+classes+in+maharashtra&amp;npsic=0&amp;rflfq=1&amp;rlha=0&amp;rllag=19162576,72873440,6407&amp;tbm=lcl&amp;ved=2ahUKEwi2st7_ybHqAhXBQ3wKHeFFCo8QjGp6BAgMED0&amp;rldoc=1#rldoc=1&amp;rlfi=hd:;si:16959982086269897468,l,CiN0YWJsZSB0ZW5uaXMgY2xhc3NlcyBpbiBtYWhhcmFzaHRyYVo7ChR0YWJsZSB0ZW5uaXMgY2xhc3NlcyIjdGFibGUgdGVubmlzIGNsYXNzZXMgaW4gbWFoYXJhc2h0cmE;mv:[[21.3181963,79.4365768],[18.3224421,72.4557866]]"/>
    <s v="http://www.jpotta.in/about-us/"/>
    <n v="5"/>
    <n v="1"/>
    <m/>
    <n v="2019"/>
    <m/>
    <m/>
    <m/>
    <s v="Cash, UPI, BHIM, Paytm, G Pay, NEFT, RTGS, IMPS, Cheque"/>
    <s v="Private"/>
    <m/>
    <s v="close proxomity to Near Tanvi Super Market"/>
    <m/>
    <m/>
    <m/>
    <m/>
    <m/>
    <m/>
    <m/>
    <m/>
    <m/>
    <s v="Table Tennis"/>
  </r>
  <r>
    <s v="Mulund Gymkhana"/>
    <s v="Navghar Rd, opp. Shahani Colony, Deendayal Nagar, Mulund (E, Mumbai, Maharashtra 400081"/>
    <s v="https://www.google.com/maps/place/Mulund+Gymkhana/@19.1672562,72.9612007,17z/data=!3m1!4b1!4m5!3m4!1s0x3be7b8ec0ff73169:0x9e24752f2e97065a!8m2!3d19.1672562!4d72.9633947"/>
    <s v="Mumbai"/>
    <x v="2"/>
    <s v="mail@mulundgymkhana.org.in ,mulundgymkaha@gmail.com"/>
    <n v="912221639046"/>
    <m/>
    <n v="2221635114"/>
    <m/>
    <m/>
    <m/>
    <m/>
    <s v="1062/-  FOR LM,  1770/-  FOR NON LM"/>
    <s v="Morning 6.00 a.m. to 10.00 a.m. Evening 8.00 p.m. to 10.00 p.m."/>
    <m/>
    <m/>
    <m/>
    <m/>
    <s v="https://www.google.com/search?client=ubuntu&amp;hs=CXR&amp;channel=fs&amp;q=table+tennis+classes+in+maharashtra&amp;npsic=0&amp;rflfq=1&amp;rlha=0&amp;rllag=19162576,72873440,6407&amp;tbm=lcl&amp;ved=2ahUKEwid4aqC4rPqAhVz8HMBHWepBXIQjGp6BAgMED0&amp;rldoc=1#rlfi=hd:;si:11395361802659759706,l,CiN0YWJsZSB0ZW5uaXMgY2xhc3NlcyBpbiBtYWhhcmFzaHRyYUj31a7c5YCAgAhaRwoUdGFibGUgdGVubmlzIGNsYXNzZXMQABABEAIYABgBGAQiI3RhYmxlIHRlbm5pcyBjbGFzc2VzIGluIG1haGFyYXNodHJh;mv:[[21.308031,79.51802409999999],[18.333895,72.47658539999999]];start:40"/>
    <s v="https://www.google.com/search?client=ubuntu&amp;hs=CXR&amp;channel=fs&amp;q=table+tennis+classes+in+maharashtra&amp;npsic=0&amp;rflfq=1&amp;rlha=0&amp;rllag=19162576,72873440,6407&amp;tbm=lcl&amp;ved=2ahUKEwid4aqC4rPqAhVz8HMBHWepBXIQjGp6BAgMED0&amp;rldoc=1#rlfi=hd:;si:11395361802659759706,l,CiN0YWJsZSB0ZW5uaXMgY2xhc3NlcyBpbiBtYWhhcmFzaHRyYUj31a7c5YCAgAhaRwoUdGFibGUgdGVubmlzIGNsYXNzZXMQABABEAIYABgBGAQiI3RhYmxlIHRlbm5pcyBjbGFzc2VzIGluIG1haGFyYXNodHJh;mv:[[21.308031,79.51802409999999],[18.333895,72.47658539999999]];start:40"/>
    <s v="http://mulundgymkhana.org.in"/>
    <n v="4.0999999999999996"/>
    <n v="130"/>
    <m/>
    <m/>
    <m/>
    <m/>
    <s v="7 to 17 years"/>
    <m/>
    <s v="Private"/>
    <m/>
    <m/>
    <m/>
    <m/>
    <m/>
    <m/>
    <m/>
    <m/>
    <m/>
    <m/>
    <m/>
    <s v="Table Tennis"/>
  </r>
  <r>
    <s v="Sai Tennis Academy"/>
    <s v="Gen Arunkumar Vaidya Marg, Yashodham, Goregaon East, Mumbai Suburban, Mumbai, Maharashtra 400063"/>
    <s v="https://www.google.com/maps/place/Sai+Tennis+Academy/@19.1750362,72.864274,17z/data=!3m1!4b1!4m5!3m4!1s0x3be7b7a776e001db:0xb74fe1472f18aa26!8m2!3d19.1750362!4d72.866468"/>
    <s v="Mumbai"/>
    <x v="2"/>
    <s v="info@saitennisacademy.com"/>
    <n v="919967586853"/>
    <m/>
    <s v="090294 56567"/>
    <m/>
    <m/>
    <m/>
    <m/>
    <m/>
    <m/>
    <m/>
    <m/>
    <m/>
    <m/>
    <s v="https://www.justdial.com/Mumbai/Sai-Tennis-Academy-Next-Petrol-Pump-Krishnakunj-Building-Opposite-Dindoshi-Depot-Goregaon-East/022P8010699_BZDET"/>
    <s v="https://www.google.com/search?client=ubuntu&amp;hs=Qk4&amp;channel=fs&amp;q=table+tennis+classes+in+maharashtra&amp;npsic=0&amp;rflfq=1&amp;rlha=0&amp;rllag=19162576,72873440,6407&amp;tbm=lcl&amp;ved=2ahUKEwjckJ7Ww7PqAhX3IbcAHaQaBbIQjGp6BAgMED0&amp;rldoc=1#rlfi=hd:;si:13209023927950027302,l,CiN0YWJsZSB0ZW5uaXMgY2xhc3NlcyBpbiBtYWhhcmFzaHRyYVo7ChR0YWJsZSB0ZW5uaXMgY2xhc3NlcyIjdGFibGUgdGVubmlzIGNsYXNzZXMgaW4gbWFoYXJhc2h0cmE;mv:[[21.144904399999998,78.057067],[18.3313594,72.53280079999999]];start:20"/>
    <s v="https://www.facebook.com/pg/saitennisacademy/about/?ref=page_internal"/>
    <n v="3.3"/>
    <n v="27"/>
    <m/>
    <n v="1996"/>
    <m/>
    <m/>
    <m/>
    <m/>
    <s v="Private"/>
    <m/>
    <s v="close proxomity to Next Petrol Pump &amp; Krishnakunj Building, Opposite Dindoshi Depot"/>
    <m/>
    <m/>
    <m/>
    <m/>
    <m/>
    <m/>
    <m/>
    <m/>
    <m/>
    <s v="Table Tennis"/>
  </r>
  <r>
    <s v="Kalpataru Aura Table Tennis"/>
    <s v="ground Floor, Kalpataru Aura, Club 2, Nityanand Nagar, Ghatkopar West, Mumbai, Maharashtra 400086"/>
    <s v="https://www.google.com/maps/place/Kalpataru+Aura+Table+Tennis/@19.0971022,72.9150957,17z/data=!3m1!4b1!4m5!3m4!1s0x3be7c7c925fdda17:0xc847e85ac7e217d1!8m2!3d19.0971022!4d72.9172897"/>
    <s v="Mumbai"/>
    <x v="2"/>
    <m/>
    <m/>
    <m/>
    <m/>
    <m/>
    <m/>
    <m/>
    <m/>
    <m/>
    <m/>
    <m/>
    <m/>
    <m/>
    <m/>
    <s v="https://www.google.com/search?client=ubuntu&amp;hs=Qk4&amp;channel=fs&amp;q=table+tennis+classes+in+maharashtra&amp;npsic=0&amp;rflfq=1&amp;rlha=0&amp;rllag=19162576,72873440,6407&amp;tbm=lcl&amp;ved=2ahUKEwjckJ7Ww7PqAhX3IbcAHaQaBbIQjGp6BAgMED0&amp;rldoc=1#rlfi=hd:;si:14431759007530227665;mv:[[21.144904399999998,78.057067],[18.3313594,72.53280079999999]];start:20"/>
    <s v="https://www.google.com/search?client=ubuntu&amp;hs=Qk4&amp;channel=fs&amp;q=table+tennis+classes+in+maharashtra&amp;npsic=0&amp;rflfq=1&amp;rlha=0&amp;rllag=19162576,72873440,6407&amp;tbm=lcl&amp;ved=2ahUKEwjckJ7Ww7PqAhX3IbcAHaQaBbIQjGp6BAgMED0&amp;rldoc=1#rlfi=hd:;si:14431759007530227665;mv:[[21.144904399999998,78.057067],[18.3313594,72.53280079999999]];start:20"/>
    <m/>
    <m/>
    <m/>
    <m/>
    <m/>
    <m/>
    <m/>
    <m/>
    <m/>
    <s v="Private"/>
    <m/>
    <m/>
    <m/>
    <m/>
    <m/>
    <m/>
    <m/>
    <m/>
    <m/>
    <m/>
    <m/>
    <s v="Table Tennis"/>
  </r>
  <r>
    <s v="Mahrashtra Labour Welfare Board Table Tennis Academy"/>
    <s v="30, Lower Parel East, BDD Chawl, Lower Parel, Mumbai, Maharashtra 400013"/>
    <s v="https://www.google.com/maps/place/Mahrashtra+Labour+Welfare+Board+Table+Tennis+Academy/@18.9919912,72.8275635,17z/data=!3m1!4b1!4m5!3m4!1s0x3be7cef4e67f930f:0x64b1e4493809ebec!8m2!3d18.9919912!4d72.8297575"/>
    <s v="Mumbai"/>
    <x v="2"/>
    <m/>
    <n v="919892313912"/>
    <m/>
    <m/>
    <m/>
    <m/>
    <m/>
    <m/>
    <m/>
    <m/>
    <m/>
    <m/>
    <m/>
    <m/>
    <s v="https://www.justdial.com/Mumbai/Mahrashtra-Labour-Welfare-Board-Table-Tennis-Academy-Lower-Parel/022PXX22-XX22-180529200458-G1Q3_BZDET"/>
    <s v="https://www.google.com/search?client=ubuntu&amp;hs=iy7&amp;channel=fs&amp;q=table+tennis+classes+in+maharashtra&amp;npsic=0&amp;rflfq=1&amp;rlha=0&amp;rllag=19162576,72873440,6407&amp;tbm=lcl&amp;ved=2ahUKEwi2st7_ybHqAhXBQ3wKHeFFCo8QjGp6BAgMED0&amp;rldoc=1#rldoc=1&amp;rlfi=hd:;si:7255831477794499564;mv:[[21.3181963,79.4365768],[18.3224421,72.4557866]]"/>
    <m/>
    <n v="4"/>
    <n v="3"/>
    <m/>
    <m/>
    <m/>
    <m/>
    <m/>
    <m/>
    <s v="Private"/>
    <m/>
    <m/>
    <m/>
    <m/>
    <m/>
    <m/>
    <m/>
    <m/>
    <m/>
    <m/>
    <m/>
    <s v="Table Tennis"/>
  </r>
  <r>
    <s v="Guru Table Tennis Centre"/>
    <s v="1st floor, Arogyam Dhanasampada Foundation, Mamletdarwadi Main Rd, Navy Colony, Malad West, Mumbai, Maharashtra 400064"/>
    <s v="https://www.google.com/maps/place/Guru+Table+Tennis+Centre/@19.1880417,72.837626,17z/data=!3m1!4b1!4m5!3m4!1s0x3be7b6ef7e250ed9:0xc42ae97279888950!8m2!3d19.1880417!4d72.83982"/>
    <s v="Mumbai"/>
    <x v="2"/>
    <s v="guruttcentre@gmail.com"/>
    <n v="918779626584"/>
    <m/>
    <n v="919819893834"/>
    <m/>
    <m/>
    <m/>
    <m/>
    <m/>
    <m/>
    <m/>
    <m/>
    <m/>
    <m/>
    <s v="https://www.justdial.com/Mumbai/Guru-Table-Tennis-Centre-Malad-West/022PXX22-XX22-170711120648-Z2S8_BZDET"/>
    <s v="https://www.google.com/search?client=ubuntu&amp;hs=iy7&amp;channel=fs&amp;q=table+tennis+classes+in+maharashtra&amp;npsic=0&amp;rflfq=1&amp;rlha=0&amp;rllag=19162576,72873440,6407&amp;tbm=lcl&amp;ved=2ahUKEwi2st7_ybHqAhXBQ3wKHeFFCo8QjGp6BAgMED0&amp;rldoc=1#rlfi=hd:;si:14135367058330257744,l,CiN0YWJsZSB0ZW5uaXMgY2xhc3NlcyBpbiBtYWhhcmFzaHRyYVo7ChR0YWJsZSB0ZW5uaXMgY2xhc3NlcyIjdGFibGUgdGVubmlzIGNsYXNzZXMgaW4gbWFoYXJhc2h0cmE;mv:[[21.3181963,79.4365768],[18.3224421,72.4557866]]"/>
    <s v="https://www.facebook.com/pg/GURUTTC/about/?ref=page_internal"/>
    <n v="4.7"/>
    <n v="15"/>
    <m/>
    <m/>
    <m/>
    <m/>
    <m/>
    <m/>
    <s v="Private"/>
    <m/>
    <m/>
    <m/>
    <m/>
    <m/>
    <m/>
    <m/>
    <m/>
    <m/>
    <m/>
    <m/>
    <s v="Table Tennis"/>
  </r>
  <r>
    <s v="JLTTA Hub Juhu"/>
    <s v="Durbar 34, 11th Road, Vithal Nagar, Society, JVPD Scheme, Vile Parle West, Mumbai, Maharashtra 400049"/>
    <s v="https://www.google.com/maps/place/JLTTA+Hub+Juhu/@19.1089513,72.8265496,17z/data=!3m1!4b1!4m5!3m4!1s0x3be7c9c1f7f30a7f:0x788c8e8fbf624790!8m2!3d19.1089513!4d72.8287436"/>
    <s v="Mumbai"/>
    <x v="2"/>
    <s v="jayeshlakhani410@gmail.com"/>
    <n v="919819665667"/>
    <m/>
    <n v="2265535632"/>
    <s v="Jayesh Lakhani Sir"/>
    <m/>
    <s v="jayeshlakhani410@gmail.com"/>
    <m/>
    <s v="5000( 3 Monthly)"/>
    <m/>
    <m/>
    <m/>
    <m/>
    <m/>
    <s v="https://www.google.com/search?client=ubuntu&amp;hs=Qk4&amp;channel=fs&amp;q=table+tennis+classes+in+maharashtra&amp;npsic=0&amp;rflfq=1&amp;rlha=0&amp;rllag=19162576,72873440,6407&amp;tbm=lcl&amp;ved=2ahUKEwjckJ7Ww7PqAhX3IbcAHaQaBbIQjGp6BAgMED0&amp;rldoc=1#rlfi=hd:;si:8686474529333200784,l,CiN0YWJsZSB0ZW5uaXMgY2xhc3NlcyBpbiBtYWhhcmFzaHRyYVo7ChR0YWJsZSB0ZW5uaXMgY2xhc3NlcyIjdGFibGUgdGVubmlzIGNsYXNzZXMgaW4gbWFoYXJhc2h0cmE;mv:[[21.144904399999998,78.057067],[18.3313594,72.53280079999999]];start:20"/>
    <s v="https://www.google.com/search?client=ubuntu&amp;hs=Qk4&amp;channel=fs&amp;q=table+tennis+classes+in+maharashtra&amp;npsic=0&amp;rflfq=1&amp;rlha=0&amp;rllag=19162576,72873440,6407&amp;tbm=lcl&amp;ved=2ahUKEwjckJ7Ww7PqAhX3IbcAHaQaBbIQjGp6BAgMED0&amp;rldoc=1#rlfi=hd:;si:8686474529333200784,l,CiN0YWJsZSB0ZW5uaXMgY2xhc3NlcyBpbiBtYWhhcmFzaHRyYVo7ChR0YWJsZSB0ZW5uaXMgY2xhc3NlcyIjdGFibGUgdGVubmlzIGNsYXNzZXMgaW4gbWFoYXJhc2h0cmE;mv:[[21.144904399999998,78.057067],[18.3313594,72.53280079999999]];start:20"/>
    <s v="http://jltta.in"/>
    <n v="4.7"/>
    <n v="50"/>
    <m/>
    <n v="2000"/>
    <m/>
    <m/>
    <m/>
    <m/>
    <s v="Private"/>
    <m/>
    <m/>
    <m/>
    <m/>
    <m/>
    <m/>
    <m/>
    <m/>
    <m/>
    <m/>
    <m/>
    <s v="Table Tennis"/>
  </r>
  <r>
    <s v="JLTTA Vile Parle"/>
    <s v="Swatantryaveer Savarkar Seva Kendra, Vile Parle, Mumbai, Maharashtra 400056"/>
    <s v="https://www.google.com/maps/place/JLTTA+Vile+Parle/@19.1069053,72.8286354,15z/data=!4m8!1m2!2m1!1sJLTTA+Vile+Parle!3m4!1s0x3be7c9b5f9214ddd:0xa427bb172032e4f!8m2!3d19.1048597!4d72.8460797"/>
    <s v="Mumbai"/>
    <x v="2"/>
    <s v="jayeshlakhani410@gmail.com"/>
    <n v="919819665667"/>
    <m/>
    <n v="2265535632"/>
    <s v="Jayesh Lakhani Sir"/>
    <m/>
    <s v="jayeshlakhani410@gmail.com"/>
    <m/>
    <m/>
    <m/>
    <m/>
    <m/>
    <m/>
    <m/>
    <s v="https://www.google.com/search?client=ubuntu&amp;hs=iy7&amp;channel=fs&amp;q=table+tennis+classes+in+maharashtra&amp;npsic=0&amp;rflfq=1&amp;rlha=0&amp;rllag=19162576,72873440,6407&amp;tbm=lcl&amp;ved=2ahUKEwi2st7_ybHqAhXBQ3wKHeFFCo8QjGp6BAgMED0&amp;rldoc=1#rldoc=1&amp;rlfi=hd:;si:739289290894421583;mv:[[21.3181963,79.4365768],[18.3224421,72.4557866]]"/>
    <s v="https://www.google.com/search?client=ubuntu&amp;hs=iy7&amp;channel=fs&amp;q=table+tennis+classes+in+maharashtra&amp;npsic=0&amp;rflfq=1&amp;rlha=0&amp;rllag=19162576,72873440,6407&amp;tbm=lcl&amp;ved=2ahUKEwi2st7_ybHqAhXBQ3wKHeFFCo8QjGp6BAgMED0&amp;rldoc=1#rldoc=1&amp;rlfi=hd:;si:739289290894421583;mv:[[21.3181963,79.4365768],[18.3224421,72.4557866]]"/>
    <s v="http://jltta.in"/>
    <n v="4.4000000000000004"/>
    <n v="8"/>
    <m/>
    <n v="2000"/>
    <m/>
    <m/>
    <m/>
    <m/>
    <s v="Private"/>
    <m/>
    <m/>
    <m/>
    <m/>
    <m/>
    <m/>
    <s v="500+"/>
    <m/>
    <n v="6"/>
    <s v="25+"/>
    <m/>
    <s v="Table Tennis"/>
  </r>
  <r>
    <s v="RCF Table Tennis Court"/>
    <s v="Sports Club, RCF, RCF Colony, Chembur, Mumbai, Maharashtra 400074"/>
    <s v="https://www.google.com/maps/place/RCF+Table+Tennis+Court/@19.0415773,72.8998045,17z/data=!3m1!4b1!4m5!3m4!1s0x3be7c60081a7b141:0xd4791e581b74f9a5!8m2!3d19.0415773!4d72.9019985"/>
    <s v="Mumbai"/>
    <x v="2"/>
    <m/>
    <m/>
    <m/>
    <m/>
    <m/>
    <m/>
    <m/>
    <m/>
    <m/>
    <m/>
    <m/>
    <m/>
    <m/>
    <m/>
    <s v="https://www.google.com/search?client=ubuntu&amp;hs=iy7&amp;channel=fs&amp;q=table+tennis+classes+in+maharashtra&amp;npsic=0&amp;rflfq=1&amp;rlha=0&amp;rllag=19162576,72873440,6407&amp;tbm=lcl&amp;ved=2ahUKEwi2st7_ybHqAhXBQ3wKHeFFCo8QjGp6BAgMED0&amp;rldoc=1#rlfi=hd:;si:15310301771989318053;mv:[[21.3181963,79.4365768],[18.3224421,72.4557866]]"/>
    <s v="https://www.google.com/search?client=ubuntu&amp;hs=iy7&amp;channel=fs&amp;q=table+tennis+classes+in+maharashtra&amp;npsic=0&amp;rflfq=1&amp;rlha=0&amp;rllag=19162576,72873440,6407&amp;tbm=lcl&amp;ved=2ahUKEwi2st7_ybHqAhXBQ3wKHeFFCo8QjGp6BAgMED0&amp;rldoc=1#rlfi=hd:;si:15310301771989318053;mv:[[21.3181963,79.4365768],[18.3224421,72.4557866]]"/>
    <m/>
    <n v="5"/>
    <n v="1"/>
    <m/>
    <m/>
    <m/>
    <m/>
    <m/>
    <m/>
    <s v="Private"/>
    <m/>
    <m/>
    <m/>
    <m/>
    <m/>
    <m/>
    <s v="500+"/>
    <m/>
    <n v="6"/>
    <s v="25+"/>
    <m/>
    <s v="Table Tennis"/>
  </r>
  <r>
    <s v="Leo Tennis Academy"/>
    <s v="15-B, Varsova Rd, Gharkul Society, Indira Nagar, Four Bungalows, Andheri West, Mumbai, Maharashtra 400058"/>
    <s v="https://www.google.com/maps/place/Leo+Tennis+Academy/@19.1261074,72.8248555,17z/data=!3m1!4b1!4m5!3m4!1s0x3be7b61fe5b4c005:0xb63e4a60808cffd5!8m2!3d19.1261074!4d72.8270495"/>
    <s v="Mumbai"/>
    <x v="2"/>
    <m/>
    <n v="912238564342"/>
    <m/>
    <m/>
    <m/>
    <m/>
    <m/>
    <m/>
    <m/>
    <m/>
    <m/>
    <m/>
    <m/>
    <m/>
    <s v="https://www.justdial.com/Mumbai/Leo-Tennis-Academy-Opposite-Building-No-39-Manish-Nagar-Andheri-West/022PXX22-XX22-110324153935-F8W8_BZDET"/>
    <s v="https://www.google.com/search?client=ubuntu&amp;hs=CXR&amp;channel=fs&amp;q=table+tennis+classes+in+maharashtra&amp;npsic=0&amp;rflfq=1&amp;rlha=0&amp;rllag=19162576,72873440,6407&amp;tbm=lcl&amp;ved=2ahUKEwid4aqC4rPqAhVz8HMBHWepBXIQjGp6BAgMED0&amp;rldoc=1#rlfi=hd:;si:13132015341792985045,l,CiN0YWJsZSB0ZW5uaXMgY2xhc3NlcyBpbiBtYWhhcmFzaHRyYVo7ChR0YWJsZSB0ZW5uaXMgY2xhc3NlcyIjdGFibGUgdGVubmlzIGNsYXNzZXMgaW4gbWFoYXJhc2h0cmE;mv:[[21.4072112,79.4541953],[18.3260971,72.4497888]];start:60"/>
    <m/>
    <n v="4"/>
    <n v="80"/>
    <m/>
    <n v="2002"/>
    <m/>
    <m/>
    <m/>
    <s v="Cash, Visa Card, Debit Cards, Cheques"/>
    <s v="Private"/>
    <m/>
    <s v="close proxomity to Opposite Building No 39"/>
    <m/>
    <m/>
    <m/>
    <m/>
    <m/>
    <m/>
    <m/>
    <m/>
    <m/>
    <s v="Table Tennis"/>
  </r>
  <r>
    <s v="Table Tennis Classes"/>
    <s v="1, Kanti Nagar Rd, Kanti Nagar, J B Nagar, Andheri East, Mumbai, Maharashtra 400099"/>
    <s v="https://www.google.com/maps/place/Table+Tennis+Classes/@19.105117,72.863708,17z/data=!3m1!4b1!4m5!3m4!1s0x3be7b8772acfffff:0x67b63a0a42678a99!8m2!3d19.105117!4d72.865902"/>
    <s v="Mumbai"/>
    <x v="2"/>
    <m/>
    <m/>
    <m/>
    <m/>
    <m/>
    <m/>
    <m/>
    <m/>
    <m/>
    <m/>
    <m/>
    <m/>
    <m/>
    <m/>
    <s v="https://www.google.com/search?client=ubuntu&amp;hs=Qk4&amp;channel=fs&amp;q=table+tennis+classes+in+maharashtra&amp;npsic=0&amp;rflfq=1&amp;rlha=0&amp;rllag=19162576,72873440,6407&amp;tbm=lcl&amp;ved=2ahUKEwjckJ7Ww7PqAhX3IbcAHaQaBbIQjGp6BAgMED0&amp;rldoc=1#rlfi=hd:;si:7473224447406082713;mv:[[21.144904399999998,78.057067],[18.3313594,72.53280079999999]];start:20"/>
    <s v="https://www.google.com/search?client=ubuntu&amp;hs=Qk4&amp;channel=fs&amp;q=table+tennis+classes+in+maharashtra&amp;npsic=0&amp;rflfq=1&amp;rlha=0&amp;rllag=19162576,72873440,6407&amp;tbm=lcl&amp;ved=2ahUKEwjckJ7Ww7PqAhX3IbcAHaQaBbIQjGp6BAgMED0&amp;rldoc=1#rlfi=hd:;si:7473224447406082713;mv:[[21.144904399999998,78.057067],[18.3313594,72.53280079999999]];start:20"/>
    <m/>
    <m/>
    <m/>
    <m/>
    <m/>
    <m/>
    <m/>
    <m/>
    <m/>
    <s v="Private"/>
    <m/>
    <m/>
    <m/>
    <m/>
    <m/>
    <m/>
    <m/>
    <m/>
    <m/>
    <m/>
    <m/>
    <s v="Table Tennis"/>
  </r>
  <r>
    <s v="Supreme Table Tennis Academy"/>
    <s v="Ground Floor, Arogyam Dhana Sampada Liberty Garden Road Next to Raj Manor Tower, Malad West, Mumbai, Maharashtra 400064"/>
    <s v="https://www.google.com/maps/place/Supreme+Table+Tennis+Academy/@19.1880278,72.8375014,17z/data=!3m1!4b1!4m5!3m4!1s0x3be7b6ef7e250ed9:0xd3b7d009c1d7b7d6!8m2!3d19.1880278!4d72.8396954"/>
    <s v="Mumbai"/>
    <x v="2"/>
    <m/>
    <n v="919920793923"/>
    <m/>
    <m/>
    <m/>
    <m/>
    <m/>
    <m/>
    <m/>
    <m/>
    <m/>
    <m/>
    <m/>
    <m/>
    <s v="https://www.google.com/search?client=ubuntu&amp;hs=iy7&amp;channel=fs&amp;q=table+tennis+classes+in+maharashtra&amp;npsic=0&amp;rflfq=1&amp;rlha=0&amp;rllag=19162576,72873440,6407&amp;tbm=lcl&amp;ved=2ahUKEwi2st7_ybHqAhXBQ3wKHeFFCo8QjGp6BAgMED0&amp;rldoc=1#rldoc=1&amp;rlfi=hd:;si:15255891003066267606,l,CiN0YWJsZSB0ZW5uaXMgY2xhc3NlcyBpbiBtYWhhcmFzaHRyYVo7ChR0YWJsZSB0ZW5uaXMgY2xhc3NlcyIjdGFibGUgdGVubmlzIGNsYXNzZXMgaW4gbWFoYXJhc2h0cmE;mv:[[21.3181963,79.4365768],[18.3224421,72.4557866]]"/>
    <s v="https://www.google.com/search?client=ubuntu&amp;hs=iy7&amp;channel=fs&amp;q=table+tennis+classes+in+maharashtra&amp;npsic=0&amp;rflfq=1&amp;rlha=0&amp;rllag=19162576,72873440,6407&amp;tbm=lcl&amp;ved=2ahUKEwi2st7_ybHqAhXBQ3wKHeFFCo8QjGp6BAgMED0&amp;rldoc=1#rldoc=1&amp;rlfi=hd:;si:15255891003066267606,l,CiN0YWJsZSB0ZW5uaXMgY2xhc3NlcyBpbiBtYWhhcmFzaHRyYVo7ChR0YWJsZSB0ZW5uaXMgY2xhc3NlcyIjdGFibGUgdGVubmlzIGNsYXNzZXMgaW4gbWFoYXJhc2h0cmE;mv:[[21.3181963,79.4365768],[18.3224421,72.4557866]]"/>
    <m/>
    <n v="3.7"/>
    <n v="6"/>
    <m/>
    <m/>
    <m/>
    <m/>
    <m/>
    <m/>
    <s v="Private"/>
    <m/>
    <m/>
    <m/>
    <m/>
    <m/>
    <m/>
    <m/>
    <m/>
    <m/>
    <m/>
    <m/>
    <s v="Table Tennis"/>
  </r>
  <r>
    <s v="Racqueteers Table Tennis Academy"/>
    <s v="HDFC Bank, Saurabh Society, Near Modi Hyundai Showroom Service Road, Eastern Express Hwy, Panch Pakhdi, Thane, Maharashtra 400602"/>
    <s v="https://www.google.com/maps/place/Racqueteers+Table+Tennis+Academy/@19.1945042,72.9609408,17z/data=!3m1!4b1!4m5!3m4!1s0x3be7b973f67f1eeb:0x621b8ce1465bb645!8m2!3d19.1945042!4d72.9631348"/>
    <s v="Thane"/>
    <x v="2"/>
    <s v="racqueteerstt@gmail.com"/>
    <n v="919167393043"/>
    <m/>
    <m/>
    <m/>
    <m/>
    <m/>
    <m/>
    <m/>
    <m/>
    <s v="Priti Mokashi"/>
    <m/>
    <m/>
    <s v="Oren Daniel"/>
    <s v="https://www.justdial.com/Mumbai/Racqueteers-Table-Tennis-Academy-Near-Thane-West/022PXX22-XX22-180901041029-V5N8_BZDET"/>
    <s v="https://www.google.com/search?client=ubuntu&amp;hs=iy7&amp;channel=fs&amp;q=table+tennis+classes+in+maharashtra&amp;npsic=0&amp;rflfq=1&amp;rlha=0&amp;rllag=19162576,72873440,6407&amp;tbm=lcl&amp;ved=2ahUKEwi2st7_ybHqAhXBQ3wKHeFFCo8QjGp6BAgMED0&amp;rldoc=1#rlfi=hd:;si:7069398939264071237,l,CiN0YWJsZSB0ZW5uaXMgY2xhc3NlcyBpbiBtYWhhcmFzaHRyYVo7ChR0YWJsZSB0ZW5uaXMgY2xhc3NlcyIjdGFibGUgdGVubmlzIGNsYXNzZXMgaW4gbWFoYXJhc2h0cmE;mv:[[21.3181963,79.4365768],[18.3224421,72.4557866]]"/>
    <s v="https://racqueteers.in/"/>
    <n v="4.5999999999999996"/>
    <n v="19"/>
    <m/>
    <n v="2017"/>
    <m/>
    <m/>
    <s v="5+ yrs."/>
    <s v="Cash"/>
    <s v="Private"/>
    <m/>
    <s v="close proxomity to HDFC Bank, Near Modi Hyundai Showroom"/>
    <m/>
    <m/>
    <s v="15 years"/>
    <m/>
    <m/>
    <m/>
    <m/>
    <m/>
    <m/>
    <s v="Table Tennis"/>
  </r>
  <r>
    <s v="Aspirants Table Tennis Academy"/>
    <s v="KES Bhagavati Vidyalaya, Chhatrapati Sambhaji Rd, Naupada, Thane West, Thane, Maharashtra 400602"/>
    <s v="https://www.google.com/maps/place/Aspirants+Table+Tennis+Academy/@19.1898408,72.9681937,17z/data=!3m1!4b1!4m5!3m4!1s0x3be7b921db56673d:0x6f67501a2b7368f3!8m2!3d19.1898408!4d72.9703877"/>
    <s v="Thane"/>
    <x v="2"/>
    <s v="enquiry@aspirantstt.com, hrd@aspirantstt.com"/>
    <n v="919820384464"/>
    <m/>
    <m/>
    <s v="Amey Joshi"/>
    <n v="9820384464"/>
    <s v="ameyjoshi@aspirantstt.com"/>
    <m/>
    <m/>
    <m/>
    <s v="Amey Joshi"/>
    <m/>
    <m/>
    <m/>
    <s v="https://www.google.com/search?client=ubuntu&amp;hs=Qk4&amp;channel=fs&amp;q=table+tennis+classes+in+maharashtra&amp;npsic=0&amp;rflfq=1&amp;rlha=0&amp;rllag=19162576,72873440,6407&amp;tbm=lcl&amp;ved=2ahUKEwjckJ7Ww7PqAhX3IbcAHaQaBbIQjGp6BAgMED0&amp;rldoc=1#rldoc=1&amp;rlfi=hd:;si:8027472934139554035;mv:[[22.988843531003475,80.50719244531248],[17.265860845824637,71.77306158593748]];start:40"/>
    <s v="https://www.google.com/search?client=ubuntu&amp;hs=Qk4&amp;channel=fs&amp;q=table+tennis+classes+in+maharashtra&amp;npsic=0&amp;rflfq=1&amp;rlha=0&amp;rllag=19162576,72873440,6407&amp;tbm=lcl&amp;ved=2ahUKEwjckJ7Ww7PqAhX3IbcAHaQaBbIQjGp6BAgMED0&amp;rldoc=1#rldoc=1&amp;rlfi=hd:;si:8027472934139554035;mv:[[22.988843531003475,80.50719244531248],[17.265860845824637,71.77306158593748]];start:40"/>
    <s v="http://aspirantstt.com"/>
    <m/>
    <m/>
    <m/>
    <m/>
    <m/>
    <m/>
    <s v="5+"/>
    <m/>
    <s v="Private"/>
    <m/>
    <m/>
    <m/>
    <m/>
    <m/>
    <m/>
    <m/>
    <n v="5"/>
    <m/>
    <m/>
    <m/>
    <s v="Table Tennis"/>
  </r>
  <r>
    <s v="Thane Gymkhana Officers Club"/>
    <s v="14, Kopri, Thane East, Thane, Maharashtra 400603 (Located in: Bara Bungalow)"/>
    <s v="https://www.google.com/maps/place/Thane+Gymkhana+Officers+Club/@19.1802337,72.9657268,17z/data=!3m1!4b1!4m5!3m4!1s0x3be7b8de3fffffff:0x1bf4b944dd258835!8m2!3d19.1802337!4d72.9679208"/>
    <s v="Thane"/>
    <x v="2"/>
    <m/>
    <n v="919221590350"/>
    <m/>
    <m/>
    <m/>
    <m/>
    <m/>
    <m/>
    <m/>
    <m/>
    <m/>
    <m/>
    <m/>
    <m/>
    <s v="https://www.justdial.com/Mumbai/Thane-Gymkhana-Officers-Club-Kopri-thane-East/022PXX22-XX22-140818150047-A9R1_BZDET"/>
    <s v="https://www.google.com/search?client=ubuntu&amp;hs=Qk4&amp;channel=fs&amp;q=table+tennis+classes+in+maharashtra&amp;npsic=0&amp;rflfq=1&amp;rlha=0&amp;rllag=19162576,72873440,6407&amp;tbm=lcl&amp;ved=2ahUKEwjckJ7Ww7PqAhX3IbcAHaQaBbIQjGp6BAgMED0&amp;rldoc=1#rldoc=1&amp;rlfi=hd:;si:2014438638760593461,l,CiN0YWJsZSB0ZW5uaXMgY2xhc3NlcyBpbiBtYWhhcmFzaHRyYUjeyvHps4-AgAhaRQoUdGFibGUgdGVubmlzIGNsYXNzZXMQABABEAIYAhgEIiN0YWJsZSB0ZW5uaXMgY2xhc3NlcyBpbiBtYWhhcmFzaHRyYQ;mv:[[22.988843531003475,80.50719244531248],[17.265860845824637,71.77306158593748]];start:40"/>
    <m/>
    <n v="4.2"/>
    <n v="120"/>
    <m/>
    <m/>
    <m/>
    <m/>
    <m/>
    <m/>
    <s v="Private"/>
    <m/>
    <m/>
    <m/>
    <m/>
    <m/>
    <m/>
    <s v="500 / year"/>
    <m/>
    <m/>
    <m/>
    <m/>
    <s v="Table Tennis"/>
  </r>
  <r>
    <s v="Boosters Academy - Table Tennis Coaching"/>
    <s v="Noori Rd, Louis Wadi, Thane West, Thane, Maharashtra 400604"/>
    <s v="https://www.google.com/maps/place/Boosters+Academy+-+Table+Tennis+Coaching/@19.1913426,72.9583608,17z/data=!3m1!4b1!4m5!3m4!1s0x3be7b91b79c07e19:0x21b05419f871ac1a!8m2!3d19.1913426!4d72.9605548"/>
    <s v="Thane"/>
    <x v="2"/>
    <m/>
    <m/>
    <m/>
    <m/>
    <m/>
    <m/>
    <m/>
    <m/>
    <m/>
    <m/>
    <m/>
    <m/>
    <m/>
    <m/>
    <s v="https://www.google.com/search?client=ubuntu&amp;hs=iy7&amp;channel=fs&amp;q=table+tennis+classes+in+maharashtra&amp;npsic=0&amp;rflfq=1&amp;rlha=0&amp;rllag=19162576,72873440,6407&amp;tbm=lcl&amp;ved=2ahUKEwi2st7_ybHqAhXBQ3wKHeFFCo8QjGp6BAgMED0&amp;rldoc=1#rlfi=hd:;si:2427532669671812122,l,CiN0YWJsZSB0ZW5uaXMgY2xhc3NlcyBpbiBtYWhhcmFzaHRyYVo7ChR0YWJsZSB0ZW5uaXMgY2xhc3NlcyIjdGFibGUgdGVubmlzIGNsYXNzZXMgaW4gbWFoYXJhc2h0cmE;mv:[[21.3181963,79.4365768],[18.3224421,72.4557866]]"/>
    <s v="https://www.google.com/search?client=ubuntu&amp;hs=iy7&amp;channel=fs&amp;q=table+tennis+classes+in+maharashtra&amp;npsic=0&amp;rflfq=1&amp;rlha=0&amp;rllag=19162576,72873440,6407&amp;tbm=lcl&amp;ved=2ahUKEwi2st7_ybHqAhXBQ3wKHeFFCo8QjGp6BAgMED0&amp;rldoc=1#rlfi=hd:;si:2427532669671812122,l,CiN0YWJsZSB0ZW5uaXMgY2xhc3NlcyBpbiBtYWhhcmFzaHRyYVo7ChR0YWJsZSB0ZW5uaXMgY2xhc3NlcyIjdGFibGUgdGVubmlzIGNsYXNzZXMgaW4gbWFoYXJhc2h0cmE;mv:[[21.3181963,79.4365768],[18.3224421,72.4557866]]"/>
    <m/>
    <n v="4.5"/>
    <n v="13"/>
    <m/>
    <m/>
    <m/>
    <m/>
    <m/>
    <m/>
    <s v="Private"/>
    <m/>
    <m/>
    <m/>
    <m/>
    <m/>
    <m/>
    <m/>
    <n v="3"/>
    <m/>
    <m/>
    <m/>
    <s v="Table Tennis"/>
  </r>
  <r>
    <s v="Table Tennis Freaks Centre : TTFC"/>
    <s v="Shinde Complex, 1st Floor, NDA Pashan Rd, Shindenagar, Pune, Maharashtra 411021"/>
    <s v="https://www.google.com/maps/place/Table+Tennis+Freaks+Centre+:+TTFC/@18.5119659,73.7796732,17z/data=!3m1!4b1!4m5!3m4!1s0x3bc2be5ab0a5e2ff:0x30c248a4ab734975!8m2!3d18.5119659!4d73.7818672"/>
    <s v="Pune"/>
    <x v="2"/>
    <m/>
    <s v="098600 02226"/>
    <m/>
    <m/>
    <m/>
    <m/>
    <m/>
    <m/>
    <m/>
    <m/>
    <m/>
    <m/>
    <m/>
    <m/>
    <s v="https://www.justdial.com/Pune/TTFC-Table-Tennis-Freaks-Centre-Near-Maratha-Temple-Shinde-Nagar-Bavdhan/020PXX20-XX20-150404144909-Y9W5_BZDET"/>
    <s v="https://www.google.com/search?client=ubuntu&amp;hs=iy7&amp;channel=fs&amp;q=table+tennis+classes+in+maharashtra&amp;npsic=0&amp;rflfq=1&amp;rlha=0&amp;rllag=19162576,72873440,6407&amp;tbm=lcl&amp;ved=2ahUKEwi2st7_ybHqAhXBQ3wKHeFFCo8QjGp6BAgMED0&amp;rldoc=1#rlfi=hd:;si:3513450531390703989,l,CiN0YWJsZSB0ZW5uaXMgY2xhc3NlcyBpbiBtYWhhcmFzaHRyYVo7ChR0YWJsZSB0ZW5uaXMgY2xhc3NlcyIjdGFibGUgdGVubmlzIGNsYXNzZXMgaW4gbWFoYXJhc2h0cmE;mv:[[21.3181963,79.4365768],[18.3224421,72.4557866]]"/>
    <s v="https://www.facebook.com/pg/TTFCPune/about/?ref=page_internal"/>
    <n v="4.7"/>
    <n v="61"/>
    <m/>
    <n v="2015"/>
    <m/>
    <m/>
    <m/>
    <s v="Cash"/>
    <s v="Private"/>
    <m/>
    <s v="close proxomity to Near Maratha Temple Shinde Nagar"/>
    <m/>
    <m/>
    <m/>
    <m/>
    <m/>
    <m/>
    <m/>
    <m/>
    <m/>
    <s v="Table Tennis"/>
  </r>
  <r>
    <s v="Millenium School Of Tennis"/>
    <s v="Hingane Home Colony, Karve Nagar, Pune, Maharashtra 411052"/>
    <s v="https://www.google.com/maps/place/Millenium+School+Of+Tennis/@18.4911568,73.8062306,17z/data=!3m1!4b1!4m5!3m4!1s0x3bc2bf289e28523b:0xa11499716139e6ef!8m2!3d18.4911568!4d73.8084246"/>
    <s v="Pune"/>
    <x v="2"/>
    <m/>
    <s v="080802 58797"/>
    <m/>
    <n v="9323712082"/>
    <m/>
    <m/>
    <m/>
    <m/>
    <m/>
    <m/>
    <m/>
    <m/>
    <m/>
    <m/>
    <s v="https://www.justdial.com/Pune/Millennium-School-Of-Tennis-Vedant-Nagari-Karve-Nagar/020PXX20-XX20-180216172057-H4J5_BZDET"/>
    <s v="https://www.google.com/search?client=ubuntu&amp;hs=CXR&amp;channel=fs&amp;q=table+tennis+classes+in+maharashtra&amp;npsic=0&amp;rflfq=1&amp;rlha=0&amp;rllag=19162576,72873440,6407&amp;tbm=lcl&amp;ved=2ahUKEwid4aqC4rPqAhVz8HMBHWepBXIQjGp6BAgMED0&amp;rldoc=1#rlfi=hd:;si:11607070851882149615,l,CiN0YWJsZSB0ZW5uaXMgY2xhc3NlcyBpbiBtYWhhcmFzaHRyYVo7ChR0YWJsZSB0ZW5uaXMgY2xhc3NlcyIjdGFibGUgdGVubmlzIGNsYXNzZXMgaW4gbWFoYXJhc2h0cmE;mv:[[21.4072112,79.4541953],[18.3260971,72.4497888]];start:60"/>
    <s v="https://www.facebook.com/pg/millschool/about/?ref=page_internal"/>
    <n v="4.3"/>
    <n v="4"/>
    <m/>
    <n v="2018"/>
    <m/>
    <m/>
    <m/>
    <s v="Cash, Cheques"/>
    <m/>
    <m/>
    <m/>
    <m/>
    <m/>
    <s v="20 Years"/>
    <m/>
    <m/>
    <m/>
    <m/>
    <m/>
    <m/>
    <s v="Table Tennis"/>
  </r>
  <r>
    <s v="Mandar Wakankar Tennis Academy"/>
    <s v="Daulatram Mandir campus, Mukund Nagar, Pune, Maharashtra, near Lohiya Vidyalaya"/>
    <s v="https://www.google.com/maps/place/Mandar+Wakankar+Tennis+Academy/@18.4932237,73.8614856,17z/data=!3m1!4b1!4m5!3m4!1s0x3bc2c0185edd6e99:0x9b2c928add8cd271!8m2!3d18.4932237!4d73.8636796"/>
    <s v="Pune"/>
    <x v="2"/>
    <s v="info@mwta.co.in"/>
    <n v="919673122858"/>
    <m/>
    <m/>
    <m/>
    <m/>
    <m/>
    <m/>
    <m/>
    <m/>
    <s v="Mr. Mandar Wakankar"/>
    <m/>
    <m/>
    <m/>
    <s v="https://www.justdial.com/Pune/Mandar-Wakankar-Tennis-Academy-Near-Ranka-Jewellers-Besides-Lohiya-Vidyalaya-Bibvewadi/020P1233402847E8K8Y9_BZDET"/>
    <s v="https://www.google.com/search?client=ubuntu&amp;hs=CXR&amp;channel=fs&amp;q=table+tennis+classes+in+maharashtra&amp;npsic=0&amp;rflfq=1&amp;rlha=0&amp;rllag=19162576,72873440,6407&amp;tbm=lcl&amp;ved=2ahUKEwid4aqC4rPqAhVz8HMBHWepBXIQjGp6BAgMED0&amp;rldoc=1#rlfi=hd:;si:11181473099974234737,l,CiN0YWJsZSB0ZW5uaXMgY2xhc3NlcyBpbiBtYWhhcmFzaHRyYVo7ChR0YWJsZSB0ZW5uaXMgY2xhc3NlcyIjdGFibGUgdGVubmlzIGNsYXNzZXMgaW4gbWFoYXJhc2h0cmE;mv:[[21.308031,79.51802409999999],[18.333895,72.47658539999999]];start:40"/>
    <s v="http://www.mwta.co.in/"/>
    <n v="4.4000000000000004"/>
    <n v="33"/>
    <m/>
    <n v="2003"/>
    <m/>
    <m/>
    <s v="6 to 8 years"/>
    <s v="Cash"/>
    <s v="Private"/>
    <m/>
    <s v="close proxomity to Near Ranka Jewellers ,Besides Lohiya Vidyalaya"/>
    <m/>
    <m/>
    <m/>
    <m/>
    <m/>
    <m/>
    <m/>
    <m/>
    <m/>
    <s v="Table Tennis"/>
  </r>
  <r>
    <s v="Metrocity Sports and Health Club"/>
    <s v="Vishwashanti Marg, Rambaug Colony, Kothrud, Pune, Maharashtra 411038"/>
    <s v="https://www.google.com/maps/place/Metrocity+Sports+and+Health+Club/@18.5116176,73.8138088,17z/data=!3m1!4b1!4m5!3m4!1s0x3bc2bfbda9260cf5:0x498a8dfb78b8e8cb!8m2!3d18.5116176!4d73.8160028"/>
    <s v="Pune"/>
    <x v="2"/>
    <m/>
    <n v="912025460799"/>
    <m/>
    <n v="9152224123"/>
    <m/>
    <m/>
    <m/>
    <m/>
    <m/>
    <m/>
    <m/>
    <m/>
    <m/>
    <m/>
    <s v="https://www.justdial.com/Pune/Metrocity-Sports-and-Health-Club-Kothrud/020PG004385_BZDET"/>
    <s v="https://www.google.com/search?client=ubuntu&amp;hs=Qk4&amp;channel=fs&amp;q=table+tennis+classes+in+maharashtra&amp;npsic=0&amp;rflfq=1&amp;rlha=0&amp;rllag=19162576,72873440,6407&amp;tbm=lcl&amp;ved=2ahUKEwjckJ7Ww7PqAhX3IbcAHaQaBbIQjGp6BAgMED0&amp;rldoc=1#rldoc=1&amp;rlfi=hd:;si:5299204022756501707,l,CiN0YWJsZSB0ZW5uaXMgY2xhc3NlcyBpbiBtYWhhcmFzaHRyYUjHk-LBla2AgAhaSQoUdGFibGUgdGVubmlzIGNsYXNzZXMQABABEAIYABgBGAIYBCIjdGFibGUgdGVubmlzIGNsYXNzZXMgaW4gbWFoYXJhc2h0cmE;mv:[[22.988843531003475,80.50719244531248],[17.265860845824637,71.77306158593748]];start:40"/>
    <s v="http://www.metrocityhealthclub.com"/>
    <n v="4.8"/>
    <n v="282"/>
    <m/>
    <n v="2018"/>
    <m/>
    <m/>
    <m/>
    <s v="Cash, Cheque, Debit Card, Credit Card, UPI, BHIM, Paytm, Visa Card, Master Card, G Pay, PhonePe, NEFT, RTGS, IMPS."/>
    <s v="Private"/>
    <m/>
    <m/>
    <s v="Health Clubs, Swimming Pools, Gyms, Dance Classes, Swimming Classes, Yoga Classes, Zumba Classes, Women Gyms."/>
    <m/>
    <m/>
    <m/>
    <m/>
    <m/>
    <m/>
    <m/>
    <m/>
    <s v="Table Tennis"/>
  </r>
  <r>
    <s v="Poona District Table Tennis Association"/>
    <s v="Sharada Centre 11/1,Erandawane, Karve Road, Pune, Maharashtra 411004 (Located in: Sharada Group)"/>
    <s v="https://www.google.com/maps/place/Poona+District+Table+Tennis+Association/@18.5077148,73.8314231,17z/data=!3m1!4b1!4m5!3m4!1s0x3bc2bf8c56321163:0xad2eb50db859e46b!8m2!3d18.5077148!4d73.8336171"/>
    <s v="Pune"/>
    <x v="2"/>
    <s v="sharada.tt@gmail.com/mail.mstta@gmail.com"/>
    <n v="912025466390"/>
    <m/>
    <n v="2025464728"/>
    <m/>
    <m/>
    <m/>
    <m/>
    <m/>
    <m/>
    <m/>
    <m/>
    <m/>
    <m/>
    <s v="https://www.google.com/search?client=ubuntu&amp;hs=Qk4&amp;channel=fs&amp;q=table+tennis+classes+in+maharashtra&amp;npsic=0&amp;rflfq=1&amp;rlha=0&amp;rllag=19162576,72873440,6407&amp;tbm=lcl&amp;ved=2ahUKEwjckJ7Ww7PqAhX3IbcAHaQaBbIQjGp6BAgMED0&amp;rldoc=1#rlfi=hd:;si:12479110688022324331;mv:[[21.144904399999998,78.057067],[18.3313594,72.53280079999999]];start:20"/>
    <s v="https://www.google.com/search?client=ubuntu&amp;hs=Qk4&amp;channel=fs&amp;q=table+tennis+classes+in+maharashtra&amp;npsic=0&amp;rflfq=1&amp;rlha=0&amp;rllag=19162576,72873440,6407&amp;tbm=lcl&amp;ved=2ahUKEwjckJ7Ww7PqAhX3IbcAHaQaBbIQjGp6BAgMED0&amp;rldoc=1#rlfi=hd:;si:12479110688022324331;mv:[[21.144904399999998,78.057067],[18.3313594,72.53280079999999]];start:20"/>
    <s v="http://pdtta.org/"/>
    <n v="4.8"/>
    <n v="9"/>
    <m/>
    <m/>
    <m/>
    <m/>
    <m/>
    <m/>
    <m/>
    <m/>
    <m/>
    <m/>
    <m/>
    <m/>
    <m/>
    <m/>
    <m/>
    <n v="4"/>
    <m/>
    <m/>
    <s v="Table Tennis"/>
  </r>
  <r>
    <s v="Navnath Shete Lawn Tennis Coaching Classes"/>
    <s v="Chaitanya Health Club, Vishwashanti Marg, Jijau Masaheb Marg, Kothrud, Pune, Maharashtra 411038"/>
    <s v="https://www.google.com/maps/place/Navnath+Shete+Lawn+Tennis+Coaching+Classes/@18.5114937,73.8138581,17z/data=!3m1!4b1!4m5!3m4!1s0x3bc2bfa32849d8f1:0xba0217ade02ef128!8m2!3d18.5114937!4d73.8160521"/>
    <s v="Pune"/>
    <x v="2"/>
    <m/>
    <n v="919011997279"/>
    <m/>
    <n v="9152520867"/>
    <m/>
    <m/>
    <m/>
    <m/>
    <m/>
    <m/>
    <m/>
    <m/>
    <m/>
    <m/>
    <s v="https://www.justdial.com/Pune/Navnath-Shete-Lawn-Tennis-Coaching-Classes-Paud-Road-Kothrud/020PXX20-XX20-151214095619-X8L4_BZDET"/>
    <s v="https://www.google.com/search?client=ubuntu&amp;hs=Qk4&amp;channel=fs&amp;q=table+tennis+classes+in+maharashtra&amp;npsic=0&amp;rflfq=1&amp;rlha=0&amp;rllag=19162576,72873440,6407&amp;tbm=lcl&amp;ved=2ahUKEwjckJ7Ww7PqAhX3IbcAHaQaBbIQjGp6BAgMED0&amp;rldoc=1#rlfi=hd:;si:13403301476565971240,l,CiN0YWJsZSB0ZW5uaXMgY2xhc3NlcyBpbiBtYWhhcmFzaHRyYVo7ChR0YWJsZSB0ZW5uaXMgY2xhc3NlcyIjdGFibGUgdGVubmlzIGNsYXNzZXMgaW4gbWFoYXJhc2h0cmE;mv:[[21.144904399999998,78.057067],[18.3313594,72.53280079999999]];start:20"/>
    <m/>
    <n v="4.7"/>
    <n v="35"/>
    <m/>
    <n v="2006"/>
    <m/>
    <m/>
    <m/>
    <s v="Cash, Master Card, Visa Card, Debit Cards, UPI, Paytm, BHIM."/>
    <s v="Private"/>
    <m/>
    <s v="close proxomity to Paud Road"/>
    <m/>
    <m/>
    <m/>
    <m/>
    <m/>
    <m/>
    <m/>
    <m/>
    <m/>
    <s v="Table Tennis"/>
  </r>
  <r>
    <s v="Ajit Sail Tennis Academy (ASTA)"/>
    <s v="Vishwashanti Marg, Rambaug Colony, Kothrud, Pune, Maharashtra 411038"/>
    <s v="https://www.google.com/maps/place/Ajit+Sail+Tennis+Academy+(ASTA)/@18.5115413,73.9241361,17z/data=!3m1!4b1!4m5!3m4!1s0x3bc2c1f2c2e84277:0x1eee9253c3c2fa44!8m2!3d18.5115413!4d73.9263301"/>
    <s v="Pune"/>
    <x v="2"/>
    <m/>
    <n v="919422024334"/>
    <m/>
    <m/>
    <m/>
    <m/>
    <m/>
    <m/>
    <m/>
    <m/>
    <m/>
    <m/>
    <m/>
    <m/>
    <s v="https://www.google.com/search?client=ubuntu&amp;hs=Qk4&amp;channel=fs&amp;q=table+tennis+classes+in+maharashtra&amp;npsic=0&amp;rflfq=1&amp;rlha=0&amp;rllag=19162576,72873440,6407&amp;tbm=lcl&amp;ved=2ahUKEwjckJ7Ww7PqAhX3IbcAHaQaBbIQjGp6BAgMED0&amp;rldoc=1#rldoc=1&amp;rlfi=hd:;si:2228879754059250244,l,CiN0YWJsZSB0ZW5uaXMgY2xhc3NlcyBpbiBtYWhhcmFzaHRyYVo7ChR0YWJsZSB0ZW5uaXMgY2xhc3NlcyIjdGFibGUgdGVubmlzIGNsYXNzZXMgaW4gbWFoYXJhc2h0cmE;mv:[[22.988843531003475,80.50719244531248],[17.265860845824637,71.77306158593748]];start:40"/>
    <s v="https://www.google.com/search?client=ubuntu&amp;hs=Qk4&amp;channel=fs&amp;q=table+tennis+classes+in+maharashtra&amp;npsic=0&amp;rflfq=1&amp;rlha=0&amp;rllag=19162576,72873440,6407&amp;tbm=lcl&amp;ved=2ahUKEwjckJ7Ww7PqAhX3IbcAHaQaBbIQjGp6BAgMED0&amp;rldoc=1#rldoc=1&amp;rlfi=hd:;si:2228879754059250244,l,CiN0YWJsZSB0ZW5uaXMgY2xhc3NlcyBpbiBtYWhhcmFzaHRyYVo7ChR0YWJsZSB0ZW5uaXMgY2xhc3NlcyIjdGFibGUgdGVubmlzIGNsYXNzZXMgaW4gbWFoYXJhc2h0cmE;mv:[[22.988843531003475,80.50719244531248],[17.265860845824637,71.77306158593748]];start:40"/>
    <m/>
    <n v="4.2"/>
    <n v="50"/>
    <m/>
    <m/>
    <m/>
    <m/>
    <m/>
    <m/>
    <s v="Private"/>
    <m/>
    <m/>
    <m/>
    <m/>
    <m/>
    <m/>
    <m/>
    <m/>
    <m/>
    <m/>
    <m/>
    <s v="Table Tennis"/>
  </r>
  <r>
    <s v="Table Tennis Coach"/>
    <s v="Kamgar Kalyan Bhavan, Sahakar Nagar, Swargate, Pune, Maharashtra 411037"/>
    <s v="https://www.google.com/maps/place/Table+Tennis+Coach/@18.482085,73.851463,17z/data=!3m1!4b1!4m5!3m4!1s0x3bc2eaa8e6cda045:0x934051020cd6f833!8m2!3d18.482085!4d73.853657"/>
    <s v="Pune"/>
    <x v="2"/>
    <m/>
    <n v="919730376787"/>
    <m/>
    <m/>
    <m/>
    <m/>
    <m/>
    <m/>
    <m/>
    <m/>
    <m/>
    <m/>
    <m/>
    <m/>
    <s v="https://www.google.com/search?client=ubuntu&amp;hs=Qk4&amp;channel=fs&amp;q=table+tennis+classes+in+maharashtra&amp;npsic=0&amp;rflfq=1&amp;rlha=0&amp;rllag=19162576,72873440,6407&amp;tbm=lcl&amp;ved=2ahUKEwjckJ7Ww7PqAhX3IbcAHaQaBbIQjGp6BAgMED0&amp;rldoc=1#rlfi=hd:;si:10610569791332087859,l,CiN0YWJsZSB0ZW5uaXMgY2xhc3NlcyBpbiBtYWhhcmFzaHRyYVo7ChR0YWJsZSB0ZW5uaXMgY2xhc3NlcyIjdGFibGUgdGVubmlzIGNsYXNzZXMgaW4gbWFoYXJhc2h0cmE;mv:[[21.144904399999998,78.057067],[18.3313594,72.53280079999999]];start:20"/>
    <s v="https://www.google.com/search?client=ubuntu&amp;hs=Qk4&amp;channel=fs&amp;q=table+tennis+classes+in+maharashtra&amp;npsic=0&amp;rflfq=1&amp;rlha=0&amp;rllag=19162576,72873440,6407&amp;tbm=lcl&amp;ved=2ahUKEwjckJ7Ww7PqAhX3IbcAHaQaBbIQjGp6BAgMED0&amp;rldoc=1#rlfi=hd:;si:10610569791332087859,l,CiN0YWJsZSB0ZW5uaXMgY2xhc3NlcyBpbiBtYWhhcmFzaHRyYVo7ChR0YWJsZSB0ZW5uaXMgY2xhc3NlcyIjdGFibGUgdGVubmlzIGNsYXNzZXMgaW4gbWFoYXJhc2h0cmE;mv:[[21.144904399999998,78.057067],[18.3313594,72.53280079999999]];start:20"/>
    <m/>
    <n v="3.8"/>
    <n v="10"/>
    <m/>
    <m/>
    <m/>
    <m/>
    <m/>
    <m/>
    <s v="Private"/>
    <m/>
    <m/>
    <m/>
    <m/>
    <m/>
    <m/>
    <m/>
    <m/>
    <m/>
    <m/>
    <m/>
    <s v="Table Tennis"/>
  </r>
  <r>
    <s v="Table Tennis Stadium"/>
    <s v="National Games Park, Balewadi, Pune, Maharashtra 411045"/>
    <s v="https://www.google.com/maps/place/Table+Tennis+Stadium/@18.5740057,73.7423195,14z/data=!4m8!1m2!2m1!1sTable+Tennis+Stadium!3m4!1s0x3bc2b94e1cc221b9:0xb3bf454e0636eab4!8m2!3d18.5740057!4d73.759829"/>
    <s v="Pune"/>
    <x v="2"/>
    <m/>
    <m/>
    <m/>
    <m/>
    <m/>
    <m/>
    <m/>
    <m/>
    <m/>
    <m/>
    <m/>
    <m/>
    <m/>
    <m/>
    <s v="https://www.google.com/search?client=ubuntu&amp;hs=Qk4&amp;channel=fs&amp;q=table+tennis+classes+in+maharashtra&amp;npsic=0&amp;rflfq=1&amp;rlha=0&amp;rllag=19162576,72873440,6407&amp;tbm=lcl&amp;ved=2ahUKEwjckJ7Ww7PqAhX3IbcAHaQaBbIQjGp6BAgMED0&amp;rldoc=1#rlfi=hd:;si:12952147254754863796,l,CiN0YWJsZSB0ZW5uaXMgY2xhc3NlcyBpbiBtYWhhcmFzaHRyYVo7ChR0YWJsZSB0ZW5uaXMgY2xhc3NlcyIjdGFibGUgdGVubmlzIGNsYXNzZXMgaW4gbWFoYXJhc2h0cmE;mv:[[21.144904399999998,78.057067],[18.3313594,72.53280079999999]];start:20"/>
    <s v="https://www.google.com/search?client=ubuntu&amp;hs=Qk4&amp;channel=fs&amp;q=table+tennis+classes+in+maharashtra&amp;npsic=0&amp;rflfq=1&amp;rlha=0&amp;rllag=19162576,72873440,6407&amp;tbm=lcl&amp;ved=2ahUKEwjckJ7Ww7PqAhX3IbcAHaQaBbIQjGp6BAgMED0&amp;rldoc=1#rlfi=hd:;si:12952147254754863796,l,CiN0YWJsZSB0ZW5uaXMgY2xhc3NlcyBpbiBtYWhhcmFzaHRyYVo7ChR0YWJsZSB0ZW5uaXMgY2xhc3NlcyIjdGFibGUgdGVubmlzIGNsYXNzZXMgaW4gbWFoYXJhc2h0cmE;mv:[[21.144904399999998,78.057067],[18.3313594,72.53280079999999]];start:20"/>
    <m/>
    <n v="4.4000000000000004"/>
    <n v="23"/>
    <m/>
    <m/>
    <m/>
    <m/>
    <m/>
    <m/>
    <s v="Private"/>
    <m/>
    <m/>
    <m/>
    <m/>
    <m/>
    <m/>
    <m/>
    <m/>
    <m/>
    <m/>
    <m/>
    <s v="Table Tennis"/>
  </r>
  <r>
    <s v="Deccan Gymkhana Tennis Club"/>
    <s v="759/102, Opposite PYC Tennis Courts, Deccan Gymkhana Rd, Pune, Maharashtra 411004"/>
    <s v="https://www.google.com/maps/place/Deccan+Gymkhana+Tennis+Club/@18.5158176,73.8375887,17z/data=!3m1!4b1!4m5!3m4!1s0x3bc2bf885d4a5e0b:0x3d49cdff51e0ad4e!8m2!3d18.5158176!4d73.8397827"/>
    <s v="Pune"/>
    <x v="2"/>
    <m/>
    <n v="912025430071"/>
    <m/>
    <m/>
    <m/>
    <m/>
    <m/>
    <m/>
    <m/>
    <m/>
    <m/>
    <m/>
    <m/>
    <m/>
    <s v="https://www.google.com/search?client=ubuntu&amp;hs=Qk4&amp;channel=fs&amp;q=table+tennis+classes+in+maharashtra&amp;npsic=0&amp;rflfq=1&amp;rlha=0&amp;rllag=19162576,72873440,6407&amp;tbm=lcl&amp;ved=2ahUKEwjckJ7Ww7PqAhX3IbcAHaQaBbIQjGp6BAgMED0&amp;rldoc=1#rlfi=hd:;si:4416287406087515470,l,CiN0YWJsZSB0ZW5uaXMgY2xhc3NlcyBpbiBtYWhhcmFzaHRyYUj55bjwwY-AgAhaRwoUdGFibGUgdGVubmlzIGNsYXNzZXMQABABEAIYARgCGAQiI3RhYmxlIHRlbm5pcyBjbGFzc2VzIGluIG1haGFyYXNodHJh;mv:[[21.144904399999998,78.057067],[18.3313594,72.53280079999999]];start:20"/>
    <s v="https://www.google.com/search?client=ubuntu&amp;hs=Qk4&amp;channel=fs&amp;q=table+tennis+classes+in+maharashtra&amp;npsic=0&amp;rflfq=1&amp;rlha=0&amp;rllag=19162576,72873440,6407&amp;tbm=lcl&amp;ved=2ahUKEwjckJ7Ww7PqAhX3IbcAHaQaBbIQjGp6BAgMED0&amp;rldoc=1#rlfi=hd:;si:4416287406087515470,l,CiN0YWJsZSB0ZW5uaXMgY2xhc3NlcyBpbiBtYWhhcmFzaHRyYUj55bjwwY-AgAhaRwoUdGFibGUgdGVubmlzIGNsYXNzZXMQABABEAIYARgCGAQiI3RhYmxlIHRlbm5pcyBjbGFzc2VzIGluIG1haGFyYXNodHJh;mv:[[21.144904399999998,78.057067],[18.3313594,72.53280079999999]];start:20"/>
    <s v="https://deccangymkhana.co.in/"/>
    <n v="4.4000000000000004"/>
    <n v="785"/>
    <m/>
    <m/>
    <m/>
    <m/>
    <m/>
    <m/>
    <s v="Private"/>
    <m/>
    <m/>
    <m/>
    <m/>
    <m/>
    <m/>
    <m/>
    <m/>
    <m/>
    <m/>
    <m/>
    <s v="Table Tennis"/>
  </r>
  <r>
    <s v="PYC Hindu Gymkhana"/>
    <s v="CTS No. 766, F.P. No. 244, Bhandarkar Rd, Pune, Maharashtra 411004"/>
    <s v="https://www.google.com/maps/place/PYC+Hindu+Gymkhana/@18.5177945,73.8372123,17z/data=!3m1!4b1!4m5!3m4!1s0x3bc2bf8f3fffffff:0xa69d6a997ab1008c!8m2!3d18.5177945!4d73.8394063"/>
    <s v="Pune"/>
    <x v="2"/>
    <s v="info@pycgymkhana.com, membership@pycgymkhana.com, ladiesbranch@pycgymkhana.com, sports@pycgymkhana.com"/>
    <n v="912025663006"/>
    <m/>
    <s v="20-67602000 / 1, 20-2567 7843"/>
    <m/>
    <m/>
    <m/>
    <m/>
    <m/>
    <s v="7 AM to 11 AM,  4 PM to 7 PM and 9 AM to 11 AM (Corporate Coaching Batches)"/>
    <s v="Mr. Upendra Mulye"/>
    <m/>
    <m/>
    <m/>
    <s v="https://www.justdial.com/Pune/PYC-Hindu-Gymkhana-Next-To-Lord-Krishna-Temple-Opposite-Girikand-Travels-Deccan-Gymkhana/020P5081222_BZDET"/>
    <s v="https://www.google.com/search?client=ubuntu&amp;hs=CXR&amp;channel=fs&amp;q=table+tennis+classes+in+maharashtra&amp;npsic=0&amp;rflfq=1&amp;rlha=0&amp;rllag=19162576,72873440,6407&amp;tbm=lcl&amp;ved=2ahUKEwid4aqC4rPqAhVz8HMBHWepBXIQjGp6BAgMED0&amp;rldoc=1#rlfi=hd:;si:12005869389060571276,l,CiN0YWJsZSB0ZW5uaXMgY2xhc3NlcyBpbiBtYWhhcmFzaHRyYUia0PnR5YCAgAhaRQoUdGFibGUgdGVubmlzIGNsYXNzZXMQABABEAIYAhgEIiN0YWJsZSB0ZW5uaXMgY2xhc3NlcyBpbiBtYWhhcmFzaHRyYQ;mv:[[21.4072112,79.4541953],[18.3260971,72.4497888]];start:60"/>
    <s v="https://www.pycgymkhana.com"/>
    <n v="4.4000000000000004"/>
    <n v="2979"/>
    <m/>
    <n v="1896"/>
    <s v="Mon - Fri(regular) and sat- sun(Corporate Coaching Batches)"/>
    <m/>
    <m/>
    <s v="Cash, Master Card, Visa Card, Debit Cards, Cheques, American Express Card, Credit Card."/>
    <s v="Private"/>
    <m/>
    <s v="proxomity to Next to Lord Krishna Temple Opposite Girikand Travels"/>
    <s v="badminton,gym,cricket etc"/>
    <m/>
    <m/>
    <m/>
    <m/>
    <m/>
    <m/>
    <m/>
    <m/>
    <s v="Table Tennis"/>
  </r>
  <r>
    <s v="SATAV PATIL SPORTS Badminton courts , Cricket Football Table Tennis Coaching"/>
    <s v="Baif Rd, Wagholi, Domkhel Wasti, Maharashtra 412207"/>
    <s v="https://www.google.com/maps/place/SATAV+PATIL+SPORTS+Badminton+courts+,+Cricket+Football+Table+Tennis+Coaching/@18.5660112,73.9759624,17z/data=!4m8!1m2!2m1!1sSATAV+PATIL+SPORTS+Badminton+courts+,+Cricket+Football+Table+Tennis+Coaching!3m4!1s0x3bc2c3086824d703:0x9a460749e6a4c069!8m2!3d18.5659411!4d73.9784256"/>
    <s v="Pune"/>
    <x v="2"/>
    <m/>
    <n v="918181817688"/>
    <m/>
    <s v="080875 56165"/>
    <m/>
    <m/>
    <m/>
    <m/>
    <m/>
    <m/>
    <m/>
    <m/>
    <m/>
    <m/>
    <s v="https://www.google.com/search?client=ubuntu&amp;hs=Qk4&amp;channel=fs&amp;q=table+tennis+classes+in+maharashtra&amp;npsic=0&amp;rflfq=1&amp;rlha=0&amp;rllag=19162576,72873440,6407&amp;tbm=lcl&amp;ved=2ahUKEwjckJ7Ww7PqAhX3IbcAHaQaBbIQjGp6BAgMED0&amp;rldoc=1#rlfi=hd:;si:11116580744194211945,l,CiN0YWJsZSB0ZW5uaXMgY2xhc3NlcyBpbiBtYWhhcmFzaHRyYUjy2fu7iK-AgAhaSQoUdGFibGUgdGVubmlzIGNsYXNzZXMQABABEAIYABgBGAIYBCIjdGFibGUgdGVubmlzIGNsYXNzZXMgaW4gbWFoYXJhc2h0cmE;mv:[[21.144904399999998,78.057067],[18.3313594,72.53280079999999]];start:20"/>
    <s v="https://www.google.com/search?client=ubuntu&amp;hs=Qk4&amp;channel=fs&amp;q=table+tennis+classes+in+maharashtra&amp;npsic=0&amp;rflfq=1&amp;rlha=0&amp;rllag=19162576,72873440,6407&amp;tbm=lcl&amp;ved=2ahUKEwjckJ7Ww7PqAhX3IbcAHaQaBbIQjGp6BAgMED0&amp;rldoc=1#rlfi=hd:;si:11116580744194211945,l,CiN0YWJsZSB0ZW5uaXMgY2xhc3NlcyBpbiBtYWhhcmFzaHRyYUjy2fu7iK-AgAhaSQoUdGFibGUgdGVubmlzIGNsYXNzZXMQABABEAIYABgBGAIYBCIjdGFibGUgdGVubmlzIGNsYXNzZXMgaW4gbWFoYXJhc2h0cmE;mv:[[21.144904399999998,78.057067],[18.3313594,72.53280079999999]];start:20"/>
    <s v="https://satavpatilsports.business.site/?utm_source=gmb&amp;utm_medium=referral"/>
    <n v="4.9000000000000004"/>
    <n v="110"/>
    <m/>
    <m/>
    <m/>
    <m/>
    <m/>
    <m/>
    <s v="Private"/>
    <m/>
    <m/>
    <m/>
    <m/>
    <m/>
    <m/>
    <m/>
    <n v="4"/>
    <m/>
    <m/>
    <m/>
    <s v="Table Tennis"/>
  </r>
  <r>
    <s v="Vibrant Table Tennis Academy"/>
    <s v="Suite 301 A, Gandhi Empire, Serene Estate, Camp, Pune, Maharashtra 411040(Located in: Maratha Mandir Mangal Karyalay)"/>
    <s v="https://www.google.com/maps/place/Vibrant+Table+Tennis+Academy/@18.4893052,73.884923,17z/data=!3m1!4b1!4m5!3m4!1s0x3bc2c183117c2741:0xfa2ca24143fe1517!8m2!3d18.4893052!4d73.887117"/>
    <s v="Pune"/>
    <x v="2"/>
    <m/>
    <n v="917447527524"/>
    <m/>
    <m/>
    <m/>
    <m/>
    <m/>
    <m/>
    <m/>
    <m/>
    <m/>
    <m/>
    <m/>
    <m/>
    <s v="https://www.google.com/search?client=ubuntu&amp;hs=iy7&amp;channel=fs&amp;q=table+tennis+classes+in+maharashtra&amp;npsic=0&amp;rflfq=1&amp;rlha=0&amp;rllag=19162576,72873440,6407&amp;tbm=lcl&amp;ved=2ahUKEwi2st7_ybHqAhXBQ3wKHeFFCo8QjGp6BAgMED0&amp;rldoc=1#rlfi=hd:;si:18026961809654551831,l,CiN0YWJsZSB0ZW5uaXMgY2xhc3NlcyBpbiBtYWhhcmFzaHRyYVo7ChR0YWJsZSB0ZW5uaXMgY2xhc3NlcyIjdGFibGUgdGVubmlzIGNsYXNzZXMgaW4gbWFoYXJhc2h0cmE;mv:[[21.3181963,79.4365768],[18.3224421,72.4557866]]"/>
    <s v="https://www.google.com/search?client=ubuntu&amp;hs=iy7&amp;channel=fs&amp;q=table+tennis+classes+in+maharashtra&amp;npsic=0&amp;rflfq=1&amp;rlha=0&amp;rllag=19162576,72873440,6407&amp;tbm=lcl&amp;ved=2ahUKEwi2st7_ybHqAhXBQ3wKHeFFCo8QjGp6BAgMED0&amp;rldoc=1#rlfi=hd:;si:18026961809654551831,l,CiN0YWJsZSB0ZW5uaXMgY2xhc3NlcyBpbiBtYWhhcmFzaHRyYVo7ChR0YWJsZSB0ZW5uaXMgY2xhc3NlcyIjdGFibGUgdGVubmlzIGNsYXNzZXMgaW4gbWFoYXJhc2h0cmE;mv:[[21.3181963,79.4365768],[18.3224421,72.4557866]]"/>
    <m/>
    <n v="4.4000000000000004"/>
    <n v="11"/>
    <m/>
    <m/>
    <m/>
    <m/>
    <m/>
    <m/>
    <s v="Private"/>
    <m/>
    <m/>
    <m/>
    <m/>
    <m/>
    <m/>
    <m/>
    <m/>
    <m/>
    <m/>
    <m/>
    <s v="Table Tennis"/>
  </r>
  <r>
    <s v="AIMS TABLE TENNIS ACADEMY"/>
    <s v="Kamgar Kalyan Bhavan, Sahakar Nagar, Swargate, Pune, Maharashtra 411037"/>
    <s v="https://www.google.com/maps/place/AIMS+TABLE+TENNIS+ACADEMY/@18.4829289,73.8490328,17z/data=!3m1!4b1!4m5!3m4!1s0x3bc2eb0df2b1c439:0xe8abdeaea990dc1!8m2!3d18.4829289!4d73.8512268"/>
    <s v="Pune"/>
    <x v="2"/>
    <m/>
    <n v="919823555220"/>
    <m/>
    <m/>
    <m/>
    <m/>
    <m/>
    <m/>
    <m/>
    <m/>
    <m/>
    <m/>
    <m/>
    <m/>
    <s v="https://www.facebook.com/pg/AIMS-TABLE-Tennis-Acadamy-985542791493763/about/?ref=page_internal"/>
    <s v="https://www.google.com/search?client=ubuntu&amp;hs=iy7&amp;channel=fs&amp;q=table+tennis+classes+in+maharashtra&amp;npsic=0&amp;rflfq=1&amp;rlha=0&amp;rllag=19162576,72873440,6407&amp;tbm=lcl&amp;ved=2ahUKEwi2st7_ybHqAhXBQ3wKHeFFCo8QjGp6BAgMED0&amp;rldoc=1#rlfi=hd:;si:1047858679972957633,l,CiN0YWJsZSB0ZW5uaXMgY2xhc3NlcyBpbiBtYWhhcmFzaHRyYVo7ChR0YWJsZSB0ZW5uaXMgY2xhc3NlcyIjdGFibGUgdGVubmlzIGNsYXNzZXMgaW4gbWFoYXJhc2h0cmE;mv:[[21.3181963,79.4365768],[18.3224421,72.4557866]]"/>
    <s v="https://aims-table-tennis-academy.business.site/"/>
    <n v="4.9000000000000004"/>
    <n v="20"/>
    <m/>
    <m/>
    <m/>
    <m/>
    <m/>
    <m/>
    <s v="Private"/>
    <m/>
    <m/>
    <m/>
    <m/>
    <m/>
    <m/>
    <m/>
    <m/>
    <m/>
    <m/>
    <m/>
    <s v="Table Tennis"/>
  </r>
  <r>
    <s v="EKAM Table Tennis Academy"/>
    <s v="Ekam table tennis academy Nakhate complex ,s.no.41/1/A,Ramnagar ,behind Kautik Hotel, Rahatani, Pune, Maharashtra 411018"/>
    <s v="https://www.google.com/maps/place/EKAM+Table+Tennis+Academy/@18.6028442,73.7900347,17z/data=!3m1!4b1!4m5!3m4!1s0x3bc2b91577f44fc5:0xd949c4d18d8a464e!8m2!3d18.6028442!4d73.7922287"/>
    <s v="Pimpri-Chinchwad"/>
    <x v="2"/>
    <s v="response@ekamconsultants.com"/>
    <n v="919422247109"/>
    <m/>
    <m/>
    <s v="Subodh Chandrakant Kord, Dr. Jyoti Subodh Korde"/>
    <m/>
    <s v="ksubodh61@yahoo.co.in"/>
    <m/>
    <m/>
    <m/>
    <m/>
    <m/>
    <m/>
    <m/>
    <s v="https://www.facebook.com/pg/EKAM-Table-Tennis-Academy-242286209654455/about/?ref=page_internal"/>
    <s v="https://www.google.com/search?client=ubuntu&amp;hs=iy7&amp;channel=fs&amp;q=table+tennis+classes+in+maharashtra&amp;npsic=0&amp;rflfq=1&amp;rlha=0&amp;rllag=19162576,72873440,6407&amp;tbm=lcl&amp;ved=2ahUKEwi2st7_ybHqAhXBQ3wKHeFFCo8QjGp6BAgMED0&amp;rldoc=1#rlfi=hd:;si:15657261983832098382,l,CiN0YWJsZSB0ZW5uaXMgY2xhc3NlcyBpbiBtYWhhcmFzaHRyYVo7ChR0YWJsZSB0ZW5uaXMgY2xhc3NlcyIjdGFibGUgdGVubmlzIGNsYXNzZXMgaW4gbWFoYXJhc2h0cmE;mv:[[21.3181963,79.4365768],[18.3224421,72.4557866]]"/>
    <s v="http://www.ekamconsultants.com/"/>
    <n v="4.3"/>
    <n v="36"/>
    <m/>
    <m/>
    <m/>
    <m/>
    <s v="5 years to 13 Years"/>
    <m/>
    <s v="Private"/>
    <m/>
    <m/>
    <m/>
    <m/>
    <m/>
    <m/>
    <m/>
    <m/>
    <m/>
    <m/>
    <m/>
    <s v="Table Tennis"/>
  </r>
  <r>
    <s v="Chondhe Patil Table Tennis Academy"/>
    <s v="24, Vishal Nagar Main Rd, Omkar Society, Pimple Nilakh, Pimpri-Chinchwad, Maharashtra 411027"/>
    <s v="https://www.google.com/maps/place/Chondhe+Patil+Table+Tennis+Academy/@18.585926,73.7781759,17z/data=!3m1!4b1!4m5!3m4!1s0x3bc2b93b9aea5151:0xb6b48c9d60292367!8m2!3d18.585926!4d73.7803699"/>
    <s v="Pimpri-Chinchwad"/>
    <x v="2"/>
    <m/>
    <s v="086985 41010"/>
    <m/>
    <s v="020 2727 5088"/>
    <m/>
    <m/>
    <m/>
    <m/>
    <m/>
    <m/>
    <m/>
    <m/>
    <m/>
    <m/>
    <s v="https://www.google.com/search?client=ubuntu&amp;hs=iy7&amp;channel=fs&amp;q=table+tennis+classes+in+maharashtra&amp;npsic=0&amp;rflfq=1&amp;rlha=0&amp;rllag=19162576,72873440,6407&amp;tbm=lcl&amp;ved=2ahUKEwi2st7_ybHqAhXBQ3wKHeFFCo8QjGp6BAgMED0&amp;rldoc=1#rlfi=hd:;si:13165302218261865319,l,CiN0YWJsZSB0ZW5uaXMgY2xhc3NlcyBpbiBtYWhhcmFzaHRyYVo7ChR0YWJsZSB0ZW5uaXMgY2xhc3NlcyIjdGFibGUgdGVubmlzIGNsYXNzZXMgaW4gbWFoYXJhc2h0cmE;mv:[[21.3181963,79.4365768],[18.3224421,72.4557866]]"/>
    <s v="https://www.google.com/search?client=ubuntu&amp;hs=iy7&amp;channel=fs&amp;q=table+tennis+classes+in+maharashtra&amp;npsic=0&amp;rflfq=1&amp;rlha=0&amp;rllag=19162576,72873440,6407&amp;tbm=lcl&amp;ved=2ahUKEwi2st7_ybHqAhXBQ3wKHeFFCo8QjGp6BAgMED0&amp;rldoc=1#rlfi=hd:;si:13165302218261865319,l,CiN0YWJsZSB0ZW5uaXMgY2xhc3NlcyBpbiBtYWhhcmFzaHRyYVo7ChR0YWJsZSB0ZW5uaXMgY2xhc3NlcyIjdGFibGUgdGVubmlzIGNsYXNzZXMgaW4gbWFoYXJhc2h0cmE;mv:[[21.3181963,79.4365768],[18.3224421,72.4557866]]"/>
    <s v="https://www.facebook.com/pg/CPTTAcademy/about/?ref=page_internal"/>
    <n v="3.3"/>
    <n v="12"/>
    <m/>
    <m/>
    <m/>
    <m/>
    <m/>
    <m/>
    <s v="Private"/>
    <m/>
    <m/>
    <m/>
    <m/>
    <m/>
    <m/>
    <m/>
    <m/>
    <m/>
    <m/>
    <m/>
    <s v="Table Tennis"/>
  </r>
  <r>
    <s v="The Eastern Sports Club"/>
    <s v="74-A, Central Ave, Next Shri Radhakrishna Hospital, Transport Nagar, Wardhaman Nagar Colony, Nagpur, Maharashtra 440008"/>
    <s v="https://www.google.com/maps/place/The+Eastern+Sports+Club/@21.1487023,79.1386102,17z/data=!3m1!4b1!4m5!3m4!1s0x3bd4c712d11b4947:0x841da4f3cc98b7c0!8m2!3d21.1487023!4d79.1408042"/>
    <s v="Nagpur"/>
    <x v="2"/>
    <s v="easternclub@rediffmail.com"/>
    <n v="917122680454"/>
    <s v="(0712) 2682650"/>
    <s v="(0712) 2683836"/>
    <m/>
    <m/>
    <m/>
    <m/>
    <m/>
    <m/>
    <m/>
    <m/>
    <m/>
    <m/>
    <s v="https://www.justdial.com/Nagpur/The-Eastern-Sports-Club-Near-Radha-Krishna-Hospital-Wardhaman-Nagar/0712PX712-X712-1235230579L2N2V5-DC_BZDET"/>
    <s v="https://www.google.com/search?client=ubuntu&amp;hs=CXR&amp;channel=fs&amp;q=table+tennis+classes+in+maharashtra&amp;npsic=0&amp;rflfq=1&amp;rlha=0&amp;rllag=19162576,72873440,6407&amp;tbm=lcl&amp;ved=2ahUKEwid4aqC4rPqAhVz8HMBHWepBXIQjGp6BAgMED0&amp;rldoc=1#rlfi=hd:;si:9519946554347665344,l,CiN0YWJsZSB0ZW5uaXMgY2xhc3NlcyBpbiBtYWhhcmFzaHRyYUiv4oq_5oCAgAhaRQoUdGFibGUgdGVubmlzIGNsYXNzZXMQABABEAIYAhgEIiN0YWJsZSB0ZW5uaXMgY2xhc3NlcyBpbiBtYWhhcmFzaHRyYQ;mv:[[21.308031,79.51802409999999],[18.333895,72.47658539999999]];start:40"/>
    <s v="http://esclub.in"/>
    <n v="3.8"/>
    <n v="454"/>
    <m/>
    <n v="1983"/>
    <m/>
    <m/>
    <m/>
    <s v="Cash, Master Card, Visa Card, Debit Cards, Cheques, Credit Card, Amex Card."/>
    <s v="Private"/>
    <m/>
    <s v="close proxomity to Near Radha Krishna Hospital"/>
    <s v="Badminton, Table Tannis,  Health Club &amp; Gym, Swimming, Card Room, Billiards, Yoga"/>
    <m/>
    <m/>
    <m/>
    <m/>
    <m/>
    <m/>
    <m/>
    <m/>
    <s v="Table Tennis"/>
  </r>
  <r>
    <s v="Offices club sports center"/>
    <s v="CBI Colony, Civil Lines, Nagpur, Maharashtra 440001"/>
    <s v="https://www.google.com/maps/place/Offices+club+sports+center/@21.1577095,79.0604119,17z/data=!3m1!4b1!4m5!3m4!1s0x3bd4c057b17d3131:0x886226b7f07a65e2!8m2!3d21.1577095!4d79.0626059"/>
    <s v="Nagpur"/>
    <x v="2"/>
    <m/>
    <m/>
    <m/>
    <m/>
    <m/>
    <m/>
    <m/>
    <m/>
    <m/>
    <m/>
    <m/>
    <m/>
    <m/>
    <m/>
    <s v="https://www.google.com/search?client=ubuntu&amp;hs=iy7&amp;channel=fs&amp;q=table+tennis+classes+in+maharashtra&amp;npsic=0&amp;rflfq=1&amp;rlha=0&amp;rllag=19162576,72873440,6407&amp;tbm=lcl&amp;ved=2ahUKEwi2st7_ybHqAhXBQ3wKHeFFCo8QjGp6BAgMED0&amp;rldoc=1#rldoc=1&amp;rlfi=hd:;si:9827459908331267554,l,CiN0YWJsZSB0ZW5uaXMgY2xhc3NlcyBpbiBtYWhhcmFzaHRyYVo7ChR0YWJsZSB0ZW5uaXMgY2xhc3NlcyIjdGFibGUgdGVubmlzIGNsYXNzZXMgaW4gbWFoYXJhc2h0cmE;mv:[[21.3181963,79.4365768],[18.3224421,72.4557866]]"/>
    <s v="https://www.google.com/search?client=ubuntu&amp;hs=iy7&amp;channel=fs&amp;q=table+tennis+classes+in+maharashtra&amp;npsic=0&amp;rflfq=1&amp;rlha=0&amp;rllag=19162576,72873440,6407&amp;tbm=lcl&amp;ved=2ahUKEwi2st7_ybHqAhXBQ3wKHeFFCo8QjGp6BAgMED0&amp;rldoc=1#rldoc=1&amp;rlfi=hd:;si:9827459908331267554,l,CiN0YWJsZSB0ZW5uaXMgY2xhc3NlcyBpbiBtYWhhcmFzaHRyYVo7ChR0YWJsZSB0ZW5uaXMgY2xhc3NlcyIjdGFibGUgdGVubmlzIGNsYXNzZXMgaW4gbWFoYXJhc2h0cmE;mv:[[21.3181963,79.4365768],[18.3224421,72.4557866]]"/>
    <m/>
    <n v="4"/>
    <n v="53"/>
    <m/>
    <m/>
    <m/>
    <m/>
    <m/>
    <m/>
    <s v="Private"/>
    <m/>
    <m/>
    <m/>
    <m/>
    <m/>
    <m/>
    <m/>
    <m/>
    <m/>
    <m/>
    <m/>
    <s v="Table Tennis"/>
  </r>
  <r>
    <s v="N 3 Tennis Club"/>
    <s v="Jalna Road, Kamgar Chowk, N 3, Cidco, Aurangabad, Maharashtra 431003"/>
    <s v="https://www.google.com/maps/place/N+3+Tennis+Club/@19.8708787,75.3611651,17z/data=!3m1!4b1!4m5!3m4!1s0x3bdba28cdf5e6b05:0x402aebcd2a56781f!8m2!3d19.8708787!4d75.3633591"/>
    <s v="Aurangabad"/>
    <x v="2"/>
    <m/>
    <n v="917276051279"/>
    <m/>
    <m/>
    <m/>
    <m/>
    <m/>
    <m/>
    <m/>
    <m/>
    <m/>
    <m/>
    <m/>
    <m/>
    <s v="https://www.justdial.com/Aurangabad-Maharashtra/N-3-Tennis-Club-Cidco/9999PX240-X240-190205224539-Z9V7_BZDET"/>
    <s v="https://www.google.com/search?client=ubuntu&amp;hs=CXR&amp;channel=fs&amp;q=table+tennis+classes+in+maharashtra&amp;npsic=0&amp;rflfq=1&amp;rlha=0&amp;rllag=19162576,72873440,6407&amp;tbm=lcl&amp;ved=2ahUKEwid4aqC4rPqAhVz8HMBHWepBXIQjGp6BAgMED0&amp;rldoc=1#rlfi=hd:;si:4623767233860368415,l,CiN0YWJsZSB0ZW5uaXMgY2xhc3NlcyBpbiBtYWhhcmFzaHRyYVo7ChR0YWJsZSB0ZW5uaXMgY2xhc3NlcyIjdGFibGUgdGVubmlzIGNsYXNzZXMgaW4gbWFoYXJhc2h0cmE;mv:[[21.4072112,79.4541953],[18.3260971,72.4497888]];start:60"/>
    <m/>
    <n v="3.5"/>
    <n v="13"/>
    <m/>
    <m/>
    <m/>
    <m/>
    <m/>
    <m/>
    <s v="Private"/>
    <m/>
    <m/>
    <m/>
    <m/>
    <m/>
    <m/>
    <m/>
    <m/>
    <m/>
    <m/>
    <m/>
    <s v="Table Tennis"/>
  </r>
  <r>
    <s v="Shri Aniruddha Sports Racket Zone (badminton ,tennis ,table tennis &amp; squesh shop )"/>
    <s v="LS-6J, Harnam Plaza Near Sant Eknath Rang Mandir, Opposite IDBI Bank, New Usmanpura, Aurangabad, Maharashtra 431001"/>
    <s v="https://www.google.com/maps/place/Shri+Aniruddha+Sports+Racket+Zone+(badminton+,tennis+,table+tennis+%26+squesh+shop+)/@19.8697436,75.3273549,17z/data=!3m1!4b1!4m5!3m4!1s0x3bdb98654b4f7437:0x6ec982a09f56833c!8m2!3d19.8697436!4d75.3295489"/>
    <s v="Aurangabad"/>
    <x v="2"/>
    <m/>
    <n v="919923000037"/>
    <m/>
    <m/>
    <m/>
    <m/>
    <m/>
    <m/>
    <m/>
    <m/>
    <m/>
    <m/>
    <m/>
    <m/>
    <s v="https://www.justdial.com/Aurangabad-Maharashtra/Shree-Aniruddha-Sports-Near-Sant-Eknath-Rangmandir-Osmanpura/9999PX240-X240-130517182620-E1I4_BZDET"/>
    <s v="https://www.google.com/search?client=ubuntu&amp;hs=iy7&amp;channel=fs&amp;q=table+tennis+classes+in+maharashtra&amp;npsic=0&amp;rflfq=1&amp;rlha=0&amp;rllag=19162576,72873440,6407&amp;tbm=lcl&amp;ved=2ahUKEwi2st7_ybHqAhXBQ3wKHeFFCo8QjGp6BAgMED0&amp;rldoc=1#rldoc=1&amp;rlfi=hd:;si:7983055440870540092,l,CiN0YWJsZSB0ZW5uaXMgY2xhc3NlcyBpbiBtYWhhcmFzaHRyYVo7ChR0YWJsZSB0ZW5uaXMgY2xhc3NlcyIjdGFibGUgdGVubmlzIGNsYXNzZXMgaW4gbWFoYXJhc2h0cmE;mv:[[21.3181963,79.4365768],[18.3224421,72.4557866]]"/>
    <m/>
    <n v="3.9"/>
    <n v="60"/>
    <m/>
    <n v="2011"/>
    <m/>
    <m/>
    <m/>
    <s v="Cash"/>
    <s v="Private"/>
    <m/>
    <s v="close proxomity to Near Sant Eknath Rangmandir"/>
    <s v="Sports Goods Dealers, Cricket Bat Dealers, Tennis Racket Dealers, Roller Skates Dealers, Badminton Equipment Dealers, Indoor Game Dealers, Cricket Accessory Dealers, Cricket Ball Dealers."/>
    <m/>
    <m/>
    <m/>
    <m/>
    <m/>
    <m/>
    <m/>
    <m/>
    <s v="Table Tennis"/>
  </r>
  <r>
    <s v="Jay Modak Table Tennis Academy"/>
    <s v="Mahatma Jyotiba Phule Vikas Mandal, Mumbai - Agra National Hwy, Govind Nagar, Nashik, Maharashtra 422009"/>
    <s v="https://www.google.com/maps/place/Jay+Modak+Table+Tennis+Academy/@19.9829477,73.776836,17z/data=!3m1!4b1!4m5!3m4!1s0x3bddeb7b37938841:0x319a8c13691a62d1!8m2!3d19.9829477!4d73.77903"/>
    <s v="Nashik"/>
    <x v="2"/>
    <m/>
    <n v="919527418361"/>
    <m/>
    <s v="098228 49270"/>
    <s v="Jay Modak"/>
    <m/>
    <m/>
    <m/>
    <m/>
    <m/>
    <s v="Jay Modak"/>
    <m/>
    <m/>
    <m/>
    <s v="https://www.google.com/search?client=ubuntu&amp;hs=Qk4&amp;channel=fs&amp;q=table+tennis+classes+in+maharashtra&amp;npsic=0&amp;rflfq=1&amp;rlha=0&amp;rllag=19162576,72873440,6407&amp;tbm=lcl&amp;ved=2ahUKEwjckJ7Ww7PqAhX3IbcAHaQaBbIQjGp6BAgMED0&amp;rldoc=1#rlfi=hd:;si:3574323269267514065,l,CiN0YWJsZSB0ZW5uaXMgY2xhc3NlcyBpbiBtYWhhcmFzaHRyYVo7ChR0YWJsZSB0ZW5uaXMgY2xhc3NlcyIjdGFibGUgdGVubmlzIGNsYXNzZXMgaW4gbWFoYXJhc2h0cmE;mv:[[21.144904399999998,78.057067],[18.3313594,72.53280079999999]];start:20"/>
    <s v="https://www.google.com/search?client=ubuntu&amp;hs=Qk4&amp;channel=fs&amp;q=table+tennis+classes+in+maharashtra&amp;npsic=0&amp;rflfq=1&amp;rlha=0&amp;rllag=19162576,72873440,6407&amp;tbm=lcl&amp;ved=2ahUKEwjckJ7Ww7PqAhX3IbcAHaQaBbIQjGp6BAgMED0&amp;rldoc=1#rlfi=hd:;si:3574323269267514065,l,CiN0YWJsZSB0ZW5uaXMgY2xhc3NlcyBpbiBtYWhhcmFzaHRyYVo7ChR0YWJsZSB0ZW5uaXMgY2xhc3NlcyIjdGFibGUgdGVubmlzIGNsYXNzZXMgaW4gbWFoYXJhc2h0cmE;mv:[[21.144904399999998,78.057067],[18.3313594,72.53280079999999]];start:20"/>
    <s v="https://jay-modak-table-tennis-academy.business.site/?utm_source=gmb&amp;utm_medium=referral"/>
    <n v="5"/>
    <n v="1"/>
    <m/>
    <m/>
    <m/>
    <m/>
    <m/>
    <m/>
    <s v="Private"/>
    <m/>
    <m/>
    <m/>
    <m/>
    <m/>
    <m/>
    <m/>
    <m/>
    <m/>
    <m/>
    <m/>
    <s v="Table Tennis"/>
  </r>
  <r>
    <s v="Sun table tennis academy"/>
    <s v="Yeolekar lane shraddha mall, College Rd, Nashik, Maharashtra 422005"/>
    <s v="https://www.google.com/maps/place/Sun+table+tennis+academy/@20.0047053,73.7614985,17z/data=!3m1!4b1!4m5!3m4!1s0x3bddeb19d6aca9ff:0x583deea8c3146bc7!8m2!3d20.0047053!4d73.7636925"/>
    <s v="Nashik"/>
    <x v="2"/>
    <m/>
    <n v="919168947947"/>
    <m/>
    <m/>
    <m/>
    <m/>
    <m/>
    <m/>
    <m/>
    <m/>
    <m/>
    <m/>
    <m/>
    <m/>
    <s v="https://www.justdial.com/Nashik/Sun-Table-Tennis-Academy-College-Road/0253PX253-X253-190823085105-L3H4_BZDET"/>
    <s v="https://www.google.com/search?client=ubuntu&amp;hs=iy7&amp;channel=fs&amp;q=table+tennis+classes+in+maharashtra&amp;npsic=0&amp;rflfq=1&amp;rlha=0&amp;rllag=19162576,72873440,6407&amp;tbm=lcl&amp;ved=2ahUKEwi2st7_ybHqAhXBQ3wKHeFFCo8QjGp6BAgMED0&amp;rldoc=1#rldoc=1&amp;rlfi=hd:;si:6358500657511820231,l,CiN0YWJsZSB0ZW5uaXMgY2xhc3NlcyBpbiBtYWhhcmFzaHRyYVo7ChR0YWJsZSB0ZW5uaXMgY2xhc3NlcyIjdGFibGUgdGVubmlzIGNsYXNzZXMgaW4gbWFoYXJhc2h0cmE;mv:[[21.3181963,79.4365768],[18.3224421,72.4557866]]"/>
    <s v="https://sun-table-tennis-academy.business.site/?utm_source=gmb&amp;utm_medium=referral"/>
    <n v="5"/>
    <n v="12"/>
    <m/>
    <m/>
    <m/>
    <m/>
    <m/>
    <m/>
    <s v="Private"/>
    <m/>
    <m/>
    <m/>
    <m/>
    <m/>
    <m/>
    <m/>
    <m/>
    <m/>
    <m/>
    <m/>
    <s v="Table Tennis"/>
  </r>
  <r>
    <s v="H.S Sports Club TABLE TENNIS"/>
    <s v="Prashant Nagar, Kanwar Nagar, Guruchhaya Colony, Shyam Nagar, Amravati, Maharashtra 444605"/>
    <s v="https://www.google.com/maps/place/H.S+Sports+Club+TABLE+TENNIS/@20.9210342,77.7589302,17z/data=!3m1!4b1!4m5!3m4!1s0x3bd6a4bb970aac5b:0x988398c40b3ee74!8m2!3d20.9210342!4d77.7611242"/>
    <s v="Amravati"/>
    <x v="2"/>
    <m/>
    <n v="919423649361"/>
    <m/>
    <m/>
    <m/>
    <m/>
    <m/>
    <m/>
    <m/>
    <m/>
    <m/>
    <m/>
    <m/>
    <m/>
    <s v="https://www.justdial.com/Amravati/H-S-Sports-Club-Table-Tennis-Kanwar-Nagar/9999PX721-X721-181012064835-E1R9_BZDET"/>
    <s v="https://www.google.com/search?client=ubuntu&amp;hs=Qk4&amp;channel=fs&amp;q=table+tennis+classes+in+maharashtra&amp;npsic=0&amp;rflfq=1&amp;rlha=0&amp;rllag=19162576,72873440,6407&amp;tbm=lcl&amp;ved=2ahUKEwjckJ7Ww7PqAhX3IbcAHaQaBbIQjGp6BAgMED0&amp;rldoc=1#rlfi=hd:;si:686862217717739124,l,CiN0YWJsZSB0ZW5uaXMgY2xhc3NlcyBpbiBtYWhhcmFzaHRyYVo7ChR0YWJsZSB0ZW5uaXMgY2xhc3NlcyIjdGFibGUgdGVubmlzIGNsYXNzZXMgaW4gbWFoYXJhc2h0cmE;mv:[[21.144904399999998,78.057067],[18.3313594,72.53280079999999]];start:20"/>
    <m/>
    <n v="4.5999999999999996"/>
    <n v="36"/>
    <m/>
    <m/>
    <m/>
    <m/>
    <m/>
    <m/>
    <s v="Private"/>
    <m/>
    <m/>
    <m/>
    <m/>
    <m/>
    <m/>
    <m/>
    <m/>
    <m/>
    <m/>
    <m/>
    <s v="Table Tennis"/>
  </r>
  <r>
    <s v="Pioneer Table Tennis Club"/>
    <s v="Ganapati Nagar, Jalgaon, Maharashtra 425001"/>
    <s v="https://www.google.com/maps/place/Pioneer+Table+Tennis+Club/@20.9941788,75.4941765,12z/data=!4m8!1m2!2m1!1sPioneer+Table+Tennis+Club!3m4!1s0x3bd90e52ecfbc405:0x7fec52c8fb74a137!8m2!3d20.9941788!4d75.5642143"/>
    <s v="Jalgaon"/>
    <x v="2"/>
    <m/>
    <n v="919422771828"/>
    <m/>
    <m/>
    <m/>
    <m/>
    <m/>
    <m/>
    <m/>
    <m/>
    <m/>
    <m/>
    <m/>
    <m/>
    <s v="https://www.justdial.com/Jalgaon/Pioneer-Table-Tennis-Club-Jalgaon-Collectorate/9999PX257-X257-180302090924-I6S2_BZDET"/>
    <s v="https://www.google.com/search?client=ubuntu&amp;hs=Qk4&amp;channel=fs&amp;q=table+tennis+classes+in+maharashtra&amp;npsic=0&amp;rflfq=1&amp;rlha=0&amp;rllag=19162576,72873440,6407&amp;tbm=lcl&amp;ved=2ahUKEwjckJ7Ww7PqAhX3IbcAHaQaBbIQjGp6BAgMED0&amp;rldoc=1#rlfi=hd:;si:9217833560486224183,l,CiN0YWJsZSB0ZW5uaXMgY2xhc3NlcyBpbiBtYWhhcmFzaHRyYVo7ChR0YWJsZSB0ZW5uaXMgY2xhc3NlcyIjdGFibGUgdGVubmlzIGNsYXNzZXMgaW4gbWFoYXJhc2h0cmE;mv:[[21.144904399999998,78.057067],[18.3313594,72.53280079999999]];start:20"/>
    <m/>
    <n v="2.8"/>
    <n v="6"/>
    <m/>
    <m/>
    <m/>
    <m/>
    <m/>
    <m/>
    <s v="Private"/>
    <m/>
    <m/>
    <m/>
    <m/>
    <m/>
    <m/>
    <m/>
    <m/>
    <m/>
    <m/>
    <m/>
    <s v="Table Tennis"/>
  </r>
  <r>
    <s v="Yash Shrivastava Table Creation"/>
    <s v="Kharghar Station Rd, near Bhoomi Heights, Sector 8, Kharghar, Navi Mumbai, Maharashtra 410210"/>
    <s v="https://www.google.com/maps/place/Yash+Shrivastava+Table+Creation/@19.033595,73.066671,17z/data=!3m1!4b1!4m5!3m4!1s0x3be7c2198c8c7a3d:0x15d814077a0c900c!8m2!3d19.033595!4d73.068865"/>
    <s v="Navi Mumbai"/>
    <x v="2"/>
    <m/>
    <m/>
    <m/>
    <m/>
    <m/>
    <m/>
    <m/>
    <m/>
    <m/>
    <m/>
    <m/>
    <m/>
    <m/>
    <m/>
    <s v="https://www.google.com/search?client=ubuntu&amp;hs=Qk4&amp;channel=fs&amp;q=table+tennis+classes+in+maharashtra&amp;npsic=0&amp;rflfq=1&amp;rlha=0&amp;rllag=19162576,72873440,6407&amp;tbm=lcl&amp;ved=2ahUKEwjckJ7Ww7PqAhX3IbcAHaQaBbIQjGp6BAgMED0&amp;rldoc=1#rlfi=hd:;si:1574030092110958604;mv:[[21.144904399999998,78.057067],[18.3313594,72.53280079999999]];start:20"/>
    <s v="https://www.google.com/search?client=ubuntu&amp;hs=Qk4&amp;channel=fs&amp;q=table+tennis+classes+in+maharashtra&amp;npsic=0&amp;rflfq=1&amp;rlha=0&amp;rllag=19162576,72873440,6407&amp;tbm=lcl&amp;ved=2ahUKEwjckJ7Ww7PqAhX3IbcAHaQaBbIQjGp6BAgMED0&amp;rldoc=1#rlfi=hd:;si:1574030092110958604;mv:[[21.144904399999998,78.057067],[18.3313594,72.53280079999999]];start:20"/>
    <m/>
    <n v="2"/>
    <n v="1"/>
    <m/>
    <m/>
    <m/>
    <m/>
    <m/>
    <m/>
    <s v="Private"/>
    <m/>
    <m/>
    <m/>
    <m/>
    <m/>
    <m/>
    <m/>
    <m/>
    <m/>
    <m/>
    <m/>
    <s v="Table Tennis"/>
  </r>
  <r>
    <s v="Nerul Gymkhana"/>
    <s v="Plot No 5 &amp; 5A, Seawood Sation Road, Sector No 28, Nerul, Navi Mumbai, Maharashtra 400706"/>
    <s v="https://www.google.com/maps/place/Nerul+Gymkhana/@19.026701,73.012992,17z/data=!3m1!4b1!4m5!3m4!1s0x3be7c395722df65b:0xdd1c084b8b6c7d49!8m2!3d19.026701!4d73.015186"/>
    <s v="Navi Mumbai"/>
    <x v="2"/>
    <s v="admin@nerulgymkhana.com"/>
    <n v="912227701913"/>
    <m/>
    <s v="02227709393, 022 27733131"/>
    <m/>
    <m/>
    <m/>
    <m/>
    <m/>
    <m/>
    <m/>
    <m/>
    <m/>
    <m/>
    <s v="https://www.google.com/search?client=ubuntu&amp;hs=CXR&amp;channel=fs&amp;q=table+tennis+classes+in+maharashtra&amp;npsic=0&amp;rflfq=1&amp;rlha=0&amp;rllag=19162576,72873440,6407&amp;tbm=lcl&amp;ved=2ahUKEwid4aqC4rPqAhVz8HMBHWepBXIQjGp6BAgMED0&amp;rldoc=1#rlfi=hd:;si:15932618702284684617,l,CiN0YWJsZSB0ZW5uaXMgY2xhc3NlcyBpbiBtYWhhcmFzaHRyYUja6KfK54CAgAhaRQoUdGFibGUgdGVubmlzIGNsYXNzZXMQABABEAIYAhgEIiN0YWJsZSB0ZW5uaXMgY2xhc3NlcyBpbiBtYWhhcmFzaHRyYQ;mv:[[21.4072112,79.4541953],[18.3260971,72.4497888]];start:60"/>
    <s v="https://www.google.com/search?client=ubuntu&amp;hs=CXR&amp;channel=fs&amp;q=table+tennis+classes+in+maharashtra&amp;npsic=0&amp;rflfq=1&amp;rlha=0&amp;rllag=19162576,72873440,6407&amp;tbm=lcl&amp;ved=2ahUKEwid4aqC4rPqAhVz8HMBHWepBXIQjGp6BAgMED0&amp;rldoc=1#rlfi=hd:;si:15932618702284684617,l,CiN0YWJsZSB0ZW5uaXMgY2xhc3NlcyBpbiBtYWhhcmFzaHRyYUja6KfK54CAgAhaRQoUdGFibGUgdGVubmlzIGNsYXNzZXMQABABEAIYAhgEIiN0YWJsZSB0ZW5uaXMgY2xhc3NlcyBpbiBtYWhhcmFzaHRyYQ;mv:[[21.4072112,79.4541953],[18.3260971,72.4497888]];start:60"/>
    <s v="http://nerulgymkhana.com/tennis-coaching"/>
    <n v="4"/>
    <n v="1845"/>
    <m/>
    <n v="1998"/>
    <m/>
    <m/>
    <m/>
    <m/>
    <s v="Trust"/>
    <m/>
    <m/>
    <m/>
    <m/>
    <m/>
    <m/>
    <m/>
    <m/>
    <m/>
    <m/>
    <m/>
    <s v="Table Tennis"/>
  </r>
  <r>
    <s v="Raigad District Table Tennis Association"/>
    <s v="CIDCO community Centre, 2nd Floor, near Banthiya School, Sector 18, New Panvel East, Navi Mumbai, Maharashtra 400703"/>
    <s v="https://www.google.com/maps/place/Raigad+District+Table+Tennis+Association/@18.9945345,73.1216967,17z/data=!3m1!4b1!4m5!3m4!1s0x3be7e85d487adb81:0xaffc210ec01b524f!8m2!3d18.9945345!4d73.1238907"/>
    <s v="Navi Mumbai"/>
    <x v="2"/>
    <m/>
    <n v="919322932218"/>
    <m/>
    <m/>
    <m/>
    <m/>
    <m/>
    <m/>
    <m/>
    <m/>
    <m/>
    <m/>
    <m/>
    <m/>
    <s v="https://www.google.com/search?client=ubuntu&amp;hs=Qk4&amp;channel=fs&amp;q=table+tennis+classes+in+maharashtra&amp;npsic=0&amp;rflfq=1&amp;rlha=0&amp;rllag=19162576,72873440,6407&amp;tbm=lcl&amp;ved=2ahUKEwjckJ7Ww7PqAhX3IbcAHaQaBbIQjGp6BAgMED0&amp;rldoc=1#rlfi=hd:;si:12681046998004748879,l,CiN0YWJsZSB0ZW5uaXMgY2xhc3NlcyBpbiBtYWhhcmFzaHRyYVo7ChR0YWJsZSB0ZW5uaXMgY2xhc3NlcyIjdGFibGUgdGVubmlzIGNsYXNzZXMgaW4gbWFoYXJhc2h0cmE;mv:[[21.144904399999998,78.057067],[18.3313594,72.53280079999999]];start:20"/>
    <s v="https://www.google.com/search?client=ubuntu&amp;hs=Qk4&amp;channel=fs&amp;q=table+tennis+classes+in+maharashtra&amp;npsic=0&amp;rflfq=1&amp;rlha=0&amp;rllag=19162576,72873440,6407&amp;tbm=lcl&amp;ved=2ahUKEwjckJ7Ww7PqAhX3IbcAHaQaBbIQjGp6BAgMED0&amp;rldoc=1#rlfi=hd:;si:12681046998004748879,l,CiN0YWJsZSB0ZW5uaXMgY2xhc3NlcyBpbiBtYWhhcmFzaHRyYVo7ChR0YWJsZSB0ZW5uaXMgY2xhc3NlcyIjdGFibGUgdGVubmlzIGNsYXNzZXMgaW4gbWFoYXJhc2h0cmE;mv:[[21.144904399999998,78.057067],[18.3313594,72.53280079999999]];start:20"/>
    <s v="https://rdtta.wordpress.com/"/>
    <n v="4.0999999999999996"/>
    <n v="20"/>
    <m/>
    <m/>
    <m/>
    <m/>
    <s v="6+"/>
    <m/>
    <s v="Private"/>
    <m/>
    <m/>
    <m/>
    <m/>
    <m/>
    <m/>
    <m/>
    <m/>
    <m/>
    <m/>
    <m/>
    <s v="Table Tennis"/>
  </r>
  <r>
    <s v="NMSA Tennis Courts"/>
    <s v="RH4-H/1, Sane Guruji Marg, Sports Association Park, Sector 6, Vashi, Navi Mumbai, Maharashtra 400703"/>
    <s v="https://www.google.com/maps/place/NMSA+Tennis+Courts/@19.0706997,72.9888022,17z/data=!3m1!4b1!4m5!3m4!1s0x3be7c6b50ff341e1:0xa2e741e765b96183!8m2!3d19.0706997!4d72.9909962"/>
    <s v="Navi Mumbai"/>
    <x v="2"/>
    <s v="nmsavashi@gmail.com"/>
    <n v="919892740721"/>
    <m/>
    <s v="27824535/36/37/38"/>
    <s v="Late Shri. S.K.Wankhede"/>
    <m/>
    <m/>
    <m/>
    <m/>
    <m/>
    <s v="Mr. Arun Bhosale, Mr. Shekhar Tompe"/>
    <m/>
    <m/>
    <m/>
    <s v="https://www.google.com/search?client=ubuntu&amp;hs=Qk4&amp;channel=fs&amp;q=table+tennis+classes+in+maharashtra&amp;npsic=0&amp;rflfq=1&amp;rlha=0&amp;rllag=19162576,72873440,6407&amp;tbm=lcl&amp;ved=2ahUKEwjckJ7Ww7PqAhX3IbcAHaQaBbIQjGp6BAgMED0&amp;rldoc=1#rldoc=1&amp;rlfi=hd:;si:11738423415864385923,l,CiN0YWJsZSB0ZW5uaXMgY2xhc3NlcyBpbiBtYWhhcmFzaHRyYUjQzvfa8KqAgAhaRwoUdGFibGUgdGVubmlzIGNsYXNzZXMQABABEAIYARgCGAQiI3RhYmxlIHRlbm5pcyBjbGFzc2VzIGluIG1haGFyYXNodHJh;mv:[[22.988843531003475,80.50719244531248],[17.265860845824637,71.77306158593748]];start:40"/>
    <s v="https://www.google.com/search?client=ubuntu&amp;hs=Qk4&amp;channel=fs&amp;q=table+tennis+classes+in+maharashtra&amp;npsic=0&amp;rflfq=1&amp;rlha=0&amp;rllag=19162576,72873440,6407&amp;tbm=lcl&amp;ved=2ahUKEwjckJ7Ww7PqAhX3IbcAHaQaBbIQjGp6BAgMED0&amp;rldoc=1#rldoc=1&amp;rlfi=hd:;si:11738423415864385923,l,CiN0YWJsZSB0ZW5uaXMgY2xhc3NlcyBpbiBtYWhhcmFzaHRyYUjQzvfa8KqAgAhaRwoUdGFibGUgdGVubmlzIGNsYXNzZXMQABABEAIYARgCGAQiI3RhYmxlIHRlbm5pcyBjbGFzc2VzIGluIG1haGFyYXNodHJh;mv:[[22.988843531003475,80.50719244531248],[17.265860845824637,71.77306158593748]];start:40"/>
    <s v="https://www.nmsaindia.com"/>
    <n v="4.3"/>
    <n v="254"/>
    <m/>
    <m/>
    <m/>
    <m/>
    <m/>
    <m/>
    <s v="Private"/>
    <m/>
    <m/>
    <m/>
    <m/>
    <m/>
    <m/>
    <m/>
    <m/>
    <m/>
    <m/>
    <m/>
    <s v="Table Tennis"/>
  </r>
  <r>
    <s v="Yash Health Care Center"/>
    <s v="Road no. 5, Sudama Nagar, MIDC Residence Area, Dombivli, Maharashtra 421203"/>
    <s v="https://www.google.com/maps/place/Yash+Health+Care+Center/@19.2078053,73.1036339,17z/data=!3m1!4b1!4m5!3m4!1s0x3be7959983f53377:0xb02d22a98e4adc59!8m2!3d19.2078053!4d73.1058279"/>
    <s v="Dombivli"/>
    <x v="2"/>
    <m/>
    <s v="098200 36160"/>
    <m/>
    <m/>
    <m/>
    <m/>
    <m/>
    <m/>
    <m/>
    <m/>
    <m/>
    <m/>
    <m/>
    <m/>
    <s v="https://www.justdial.com/Mumbai/Yash-Gymkhana-Milap-Nagar-Near-Aims-Hospital-MIDC-Dombivli-East/022PXX22-XX22-120517165757-S8C8_BZDET"/>
    <s v="https://www.google.com/search?client=ubuntu&amp;hs=CXR&amp;channel=fs&amp;q=table+tennis+classes+in+maharashtra&amp;npsic=0&amp;rflfq=1&amp;rlha=0&amp;rllag=19162576,72873440,6407&amp;tbm=lcl&amp;ved=2ahUKEwid4aqC4rPqAhVz8HMBHWepBXIQjGp6BAgMED0&amp;rldoc=1#rlfi=hd:;si:12694841036259384409,l,CiN0YWJsZSB0ZW5uaXMgY2xhc3NlcyBpbiBtYWhhcmFzaHRyYUiaiIXR5YCAgAhaRwoUdGFibGUgdGVubmlzIGNsYXNzZXMQABABEAIYABgBGAQiI3RhYmxlIHRlbm5pcyBjbGFzc2VzIGluIG1haGFyYXNodHJh;mv:[[21.308031,79.51802409999999],[18.333895,72.47658539999999]];start:40"/>
    <s v="https://www.facebook.com/pg/Yash-Health-Care-Centre-251217795327101/about/?ref=page_internal"/>
    <n v="4"/>
    <n v="243"/>
    <m/>
    <n v="1998"/>
    <m/>
    <m/>
    <m/>
    <s v="Cash, Cheques."/>
    <s v="Private"/>
    <m/>
    <s v="close proxomity to Milap Nagar, Near Aims Hospital, MIDC"/>
    <m/>
    <m/>
    <m/>
    <m/>
    <m/>
    <m/>
    <m/>
    <m/>
    <m/>
    <s v="Table Tennis"/>
  </r>
  <r>
    <s v="YMCA Extreme Table Tennis Academy"/>
    <s v="No. 3/4/0489, Ymca, Narayanaguda, 500029, Chitrapuri Colony, Bagh Lingampalli, Narayanguda, Hyderabad, Telangana 500027"/>
    <s v="https://www.google.com/maps/place/YMCA+Extreme+Table+Tennis+Academy/@17.3952753,78.487708,17z/data=!3m1!4b1!4m5!3m4!1s0x3bcb99c5c9b8553d:0xddce99f2f59568cd!8m2!3d17.3952753!4d78.489902"/>
    <s v="Hyderabad"/>
    <x v="3"/>
    <s v="telanganastatett@gmail.com  / tsttaentries@gmail.com"/>
    <n v="917306442876"/>
    <m/>
    <s v="040 - 2332 5028"/>
    <m/>
    <m/>
    <m/>
    <m/>
    <m/>
    <m/>
    <m/>
    <m/>
    <m/>
    <m/>
    <s v="https://www.justdial.com/Hyderabad/YMCA-Xtreme-Table-Tennis-Academy-Beside-Shanti-Theatre-YMCA-Narayanguda/040PXX40-XX40-170423141036-N6I1_BZDET"/>
    <s v="https://www.google.com/search?client=ubuntu&amp;hs=IXR&amp;channel=fs&amp;tbm=lcl&amp;ei=jYwAX-eZLJjSz7sP9YaLKA&amp;q=table+tennis+classes+in+telangana&amp;oq=table+tennis+classes+in+telangana&amp;gs_l=psy-ab.3..33i22i29i30k1.3614577.3616855.0.3617653.9.9.0.0.0.0.228.1151.0j3j3.6.0....0...1c.1.64.psy-ab..3.6.1150...0i22i30k1.0.zb-r6zPF-oM#rlfi=hd:;si:15982881396365813965,l,CiF0YWJsZSB0ZW5uaXMgY2xhc3NlcyBpbiB0ZWxhbmdhbmFaOQoUdGFibGUgdGVubmlzIGNsYXNzZXMiIXRhYmxlIHRlbm5pcyBjbGFzc2VzIGluIHRlbGFuZ2FuYQ;mv:[[17.5536998,78.5749433],[17.3082492,78.3101344]]"/>
    <s v="http://www.telanganatabletennis.com/tt-training-centers.php"/>
    <n v="4.4000000000000004"/>
    <n v="15"/>
    <m/>
    <n v="1998"/>
    <m/>
    <m/>
    <m/>
    <s v="Cash"/>
    <s v="Association"/>
    <m/>
    <s v="close proxomity to Beside Shanti Theatre"/>
    <m/>
    <m/>
    <m/>
    <m/>
    <m/>
    <m/>
    <m/>
    <m/>
    <m/>
    <s v="Table Tennis"/>
  </r>
  <r>
    <s v="Global Table Tennis Academy"/>
    <m/>
    <s v="https://www.google.com/maps/place/Global+Table+Tennis+Academy/@17.415384,78.449528,17z/data=!3m1!4b1!4m5!3m4!1s0x3bcb9737ef5a398d:0xb0773679fe3f316c!8m2!3d17.415384!4d78.451722"/>
    <s v="Hyderabad"/>
    <x v="3"/>
    <m/>
    <s v="098662 36003"/>
    <m/>
    <m/>
    <m/>
    <m/>
    <m/>
    <m/>
    <m/>
    <m/>
    <m/>
    <m/>
    <m/>
    <m/>
    <s v="https://www.justdial.com/Hyderabad/Global-Table-Tennis-Academy-Naveen-Nagar-Banjara-Hills/040PXX40-XX40-150730122650-B4Y1_BZDET"/>
    <s v="https://www.google.com/search?client=ubuntu&amp;hs=IXR&amp;channel=fs&amp;tbm=lcl&amp;ei=jYwAX-eZLJjSz7sP9YaLKA&amp;q=table+tennis+classes+in+telangana&amp;oq=table+tennis+classes+in+telangana&amp;gs_l=psy-ab.3..33i22i29i30k1.3614577.3616855.0.3617653.9.9.0.0.0.0.228.1151.0j3j3.6.0....0...1c.1.64.psy-ab..3.6.1150...0i22i30k1.0.zb-r6zPF-oM#rlfi=hd:;si:12715691970488381804,l,CiF0YWJsZSB0ZW5uaXMgY2xhc3NlcyBpbiB0ZWxhbmdhbmFaOQoUdGFibGUgdGVubmlzIGNsYXNzZXMiIXRhYmxlIHRlbm5pcyBjbGFzc2VzIGluIHRlbGFuZ2FuYQ;mv:[[17.5536998,78.5749433],[17.3082492,78.3101344]]"/>
    <s v="https://www.facebook.com/pg/globalttacademy/about/?ref=page_internal"/>
    <n v="4.3"/>
    <n v="16"/>
    <m/>
    <m/>
    <m/>
    <m/>
    <m/>
    <s v="Cash"/>
    <s v="Private"/>
    <m/>
    <s v="close proxomity to Naveen Nagar"/>
    <m/>
    <m/>
    <m/>
    <m/>
    <m/>
    <m/>
    <m/>
    <m/>
    <m/>
    <s v="Table Tennis"/>
  </r>
  <r>
    <s v="V Academy for Table tennis"/>
    <s v="JVMLC Hall, no 10, Karmanghat Rd, Madhava Nagar Colony, Hyderabad, Telangana 500079 (Located in: JVMLC TRUST BHAVAN)"/>
    <s v="https://www.google.com/maps/place/V+Academy+for+Table+tennis/@17.3399212,78.5343183,17z/data=!3m1!4b1!4m5!3m4!1s0x3bcb99dd576c5e21:0xae20e3182a7b66bf!8m2!3d17.3399212!4d78.5365123"/>
    <s v="Hyderabad"/>
    <x v="3"/>
    <m/>
    <n v="917780354138"/>
    <m/>
    <m/>
    <m/>
    <m/>
    <m/>
    <m/>
    <m/>
    <s v="4-30 to 8-30 a.m,4-30 to 8-30 p.m"/>
    <m/>
    <m/>
    <m/>
    <m/>
    <s v="https://www.google.com/search?client=ubuntu&amp;hs=d9n&amp;channel=fs&amp;q=table+tennis+classes+in+telangana&amp;npsic=0&amp;rflfq=1&amp;rlha=0&amp;rllag=17377652,78494117,6147&amp;tbm=lcl&amp;ved=2ahUKEwi3sdL__bPqAhWIfn0KHbu8CEYQjGp6BAgMED0&amp;rldoc=1#rlfi=hd:;si:12547278254785652415,l,CiF0YWJsZSB0ZW5uaXMgY2xhc3NlcyBpbiB0ZWxhbmdhbmFaOQoUdGFibGUgdGVubmlzIGNsYXNzZXMiIXRhYmxlIHRlbm5pcyBjbGFzc2VzIGluIHRlbGFuZ2FuYQ;mv:[[17.5536998,78.5749433],[17.3082492,78.3101344]]"/>
    <s v="https://www.google.com/search?client=ubuntu&amp;hs=d9n&amp;channel=fs&amp;q=table+tennis+classes+in+telangana&amp;npsic=0&amp;rflfq=1&amp;rlha=0&amp;rllag=17377652,78494117,6147&amp;tbm=lcl&amp;ved=2ahUKEwi3sdL__bPqAhWIfn0KHbu8CEYQjGp6BAgMED0&amp;rldoc=1#rlfi=hd:;si:12547278254785652415,l,CiF0YWJsZSB0ZW5uaXMgY2xhc3NlcyBpbiB0ZWxhbmdhbmFaOQoUdGFibGUgdGVubmlzIGNsYXNzZXMiIXRhYmxlIHRlbm5pcyBjbGFzc2VzIGluIHRlbGFuZ2FuYQ;mv:[[17.5536998,78.5749433],[17.3082492,78.3101344]]"/>
    <m/>
    <n v="5"/>
    <n v="23"/>
    <m/>
    <m/>
    <m/>
    <m/>
    <m/>
    <m/>
    <s v="Private"/>
    <m/>
    <m/>
    <m/>
    <m/>
    <m/>
    <m/>
    <m/>
    <m/>
    <m/>
    <m/>
    <m/>
    <s v="Table Tennis"/>
  </r>
  <r>
    <s v="Optimum Table Tennis Academy"/>
    <s v="Bandlaguda Jagir Rd, Sai Baba Nagar, Balaji Nagar, Bandlaguda Jagir, Hyderabad, Telangana 500086"/>
    <s v="https://www.google.com/maps/place/Optimum+Table+Tennis+Academy/@17.3540536,78.3649062,14z/data=!4m8!1m2!2m1!1sOptimum+Table+Tennis+Academy!3m4!1s0x3bcb95c944345403:0xb907ea7c71119b23!8m2!3d17.3540536!4d78.3824157"/>
    <s v="Hyderabad"/>
    <x v="3"/>
    <m/>
    <n v="918008886323"/>
    <m/>
    <m/>
    <m/>
    <m/>
    <m/>
    <m/>
    <m/>
    <m/>
    <m/>
    <m/>
    <m/>
    <m/>
    <s v="https://www.google.com/search?client=ubuntu&amp;hs=d9n&amp;channel=fs&amp;q=table+tennis+classes+in+telangana&amp;npsic=0&amp;rflfq=1&amp;rlha=0&amp;rllag=17377652,78494117,6147&amp;tbm=lcl&amp;ved=2ahUKEwi3sdL__bPqAhWIfn0KHbu8CEYQjGp6BAgMED0&amp;rldoc=1#rlfi=hd:;si:13332883042047466275;mv:[[17.5536998,78.5749433],[17.3082492,78.3101344]]"/>
    <s v="https://www.google.com/search?client=ubuntu&amp;hs=d9n&amp;channel=fs&amp;q=table+tennis+classes+in+telangana&amp;npsic=0&amp;rflfq=1&amp;rlha=0&amp;rllag=17377652,78494117,6147&amp;tbm=lcl&amp;ved=2ahUKEwi3sdL__bPqAhWIfn0KHbu8CEYQjGp6BAgMED0&amp;rldoc=1#rlfi=hd:;si:13332883042047466275;mv:[[17.5536998,78.5749433],[17.3082492,78.3101344]]"/>
    <m/>
    <n v="4.4000000000000004"/>
    <n v="7"/>
    <m/>
    <m/>
    <m/>
    <m/>
    <m/>
    <m/>
    <s v="Private"/>
    <m/>
    <m/>
    <m/>
    <m/>
    <m/>
    <m/>
    <n v="30"/>
    <n v="6"/>
    <m/>
    <m/>
    <m/>
    <s v="Table Tennis"/>
  </r>
  <r>
    <s v="GHMC Table Tennis Club"/>
    <s v="35, PJR Stadium Ln, Parvat Nagar, Santhi Nagar, Chanda Nagar, Hyderabad, Telangana 500050"/>
    <s v="https://www.google.com/maps/place/GHMC+Table+Tennis+Club/@17.4888973,78.3221266,17z/data=!3m1!4b1!4m5!3m4!1s0x3bcb929329a93013:0xc8595a33e0c62b4a!8m2!3d17.4888973!4d78.3243206"/>
    <s v="Hyderabad"/>
    <x v="3"/>
    <m/>
    <m/>
    <m/>
    <m/>
    <m/>
    <m/>
    <m/>
    <m/>
    <m/>
    <m/>
    <m/>
    <m/>
    <m/>
    <m/>
    <s v="https://www.google.com/search?client=ubuntu&amp;hs=d9n&amp;channel=fs&amp;q=table+tennis+classes+in+telangana&amp;npsic=0&amp;rflfq=1&amp;rlha=0&amp;rllag=17377652,78494117,6147&amp;tbm=lcl&amp;ved=2ahUKEwi3sdL__bPqAhWIfn0KHbu8CEYQjGp6BAgMED0&amp;rldoc=1#rlfi=hd:;si:14436669259373751114;mv:[[17.5536998,78.5749433],[17.3082492,78.3101344]]"/>
    <s v="https://www.google.com/search?client=ubuntu&amp;hs=d9n&amp;channel=fs&amp;q=table+tennis+classes+in+telangana&amp;npsic=0&amp;rflfq=1&amp;rlha=0&amp;rllag=17377652,78494117,6147&amp;tbm=lcl&amp;ved=2ahUKEwi3sdL__bPqAhWIfn0KHbu8CEYQjGp6BAgMED0&amp;rldoc=1#rlfi=hd:;si:14436669259373751114;mv:[[17.5536998,78.5749433],[17.3082492,78.3101344]]"/>
    <m/>
    <n v="2"/>
    <n v="1"/>
    <m/>
    <m/>
    <m/>
    <m/>
    <m/>
    <m/>
    <s v="Private"/>
    <m/>
    <m/>
    <m/>
    <m/>
    <m/>
    <m/>
    <m/>
    <m/>
    <m/>
    <m/>
    <m/>
    <s v="Table Tennis"/>
  </r>
  <r>
    <s v="Gamepoint Uppal"/>
    <s v="Survey no. 1, Plot No. A-1/5, IDA Uppal, Uppal, Hyderabad, Telangana 500039"/>
    <s v="https://www.google.com/maps/place/Gamepoint+Uppal/@17.4009092,78.549141,17z/data=!3m1!4b1!4m5!3m4!1s0x3bcb99d7f9d182c7:0x1315b6f6bc5c138c!8m2!3d17.4009092!4d78.551335"/>
    <s v="Hyderabad"/>
    <x v="3"/>
    <s v="gamepoint@nplay.in"/>
    <n v="917032777333"/>
    <m/>
    <m/>
    <s v="Aditya Reddy, Siddharth Reddy "/>
    <m/>
    <s v="aditya@nplay.in, siddharth@nplay.in "/>
    <m/>
    <m/>
    <m/>
    <m/>
    <m/>
    <m/>
    <m/>
    <s v="https://www.google.com/search?client=ubuntu&amp;hs=d9n&amp;channel=fs&amp;q=table+tennis+classes+in+telangana&amp;npsic=0&amp;rflfq=1&amp;rlha=0&amp;rllag=17377652,78494117,6147&amp;tbm=lcl&amp;ved=2ahUKEwi3sdL__bPqAhWIfn0KHbu8CEYQjGp6BAgMED0&amp;rldoc=1#rldoc=1&amp;rlfi=hd:;si:1375206432069915532,l,CiF0YWJsZSB0ZW5uaXMgY2xhc3NlcyBpbiB0ZWxhbmdhbmFaOQoUdGFibGUgdGVubmlzIGNsYXNzZXMiIXRhYmxlIHRlbm5pcyBjbGFzc2VzIGluIHRlbGFuZ2FuYQ;mv:[[18.506697,79.1786151],[17.3349546,78.23538289999999]];start:20"/>
    <s v="https://www.google.com/search?client=ubuntu&amp;hs=d9n&amp;channel=fs&amp;q=table+tennis+classes+in+telangana&amp;npsic=0&amp;rflfq=1&amp;rlha=0&amp;rllag=17377652,78494117,6147&amp;tbm=lcl&amp;ved=2ahUKEwi3sdL__bPqAhWIfn0KHbu8CEYQjGp6BAgMED0&amp;rldoc=1#rldoc=1&amp;rlfi=hd:;si:1375206432069915532,l,CiF0YWJsZSB0ZW5uaXMgY2xhc3NlcyBpbiB0ZWxhbmdhbmFaOQoUdGFibGUgdGVubmlzIGNsYXNzZXMiIXRhYmxlIHRlbm5pcyBjbGFzc2VzIGluIHRlbGFuZ2FuYQ;mv:[[18.506697,79.1786151],[17.3349546,78.23538289999999]];start:20"/>
    <s v="https://www.gamepointindia.com"/>
    <n v="4.5999999999999996"/>
    <n v="22"/>
    <m/>
    <m/>
    <m/>
    <m/>
    <m/>
    <m/>
    <s v="Private"/>
    <m/>
    <m/>
    <m/>
    <m/>
    <m/>
    <m/>
    <m/>
    <m/>
    <m/>
    <m/>
    <m/>
    <s v="Table Tennis"/>
  </r>
  <r>
    <s v="Akrasia GameSpot"/>
    <s v="Plot No: 101, 5, Rd Number 5, Madhura Nagar, Nizampet, Hyderabad, Telangana 500090"/>
    <s v="https://www.google.com/maps/place/Akrasia+GameSpot/@17.5192974,78.3889099,17z/data=!3m1!4b1!4m5!3m4!1s0x3bcb8e023ce7ee35:0xde3594f9bbee11d7!8m2!3d17.5192974!4d78.3911039"/>
    <s v="Hyderabad"/>
    <x v="3"/>
    <m/>
    <n v="916300637002"/>
    <m/>
    <m/>
    <m/>
    <m/>
    <m/>
    <m/>
    <m/>
    <m/>
    <m/>
    <m/>
    <m/>
    <m/>
    <s v="https://www.google.com/search?client=ubuntu&amp;hs=d9n&amp;channel=fs&amp;q=table+tennis+classes+in+telangana&amp;npsic=0&amp;rflfq=1&amp;rlha=0&amp;rllag=17377652,78494117,6147&amp;tbm=lcl&amp;ved=2ahUKEwi3sdL__bPqAhWIfn0KHbu8CEYQjGp6BAgMED0&amp;rldoc=1#rlfi=hd:;si:16011867850506375639,l,CiF0YWJsZSB0ZW5uaXMgY2xhc3NlcyBpbiB0ZWxhbmdhbmFaOQoUdGFibGUgdGVubmlzIGNsYXNzZXMiIXRhYmxlIHRlbm5pcyBjbGFzc2VzIGluIHRlbGFuZ2FuYQ;mv:[[17.5536998,78.5749433],[17.3082492,78.3101344]]"/>
    <s v="https://www.google.com/search?client=ubuntu&amp;hs=d9n&amp;channel=fs&amp;q=table+tennis+classes+in+telangana&amp;npsic=0&amp;rflfq=1&amp;rlha=0&amp;rllag=17377652,78494117,6147&amp;tbm=lcl&amp;ved=2ahUKEwi3sdL__bPqAhWIfn0KHbu8CEYQjGp6BAgMED0&amp;rldoc=1#rlfi=hd:;si:16011867850506375639,l,CiF0YWJsZSB0ZW5uaXMgY2xhc3NlcyBpbiB0ZWxhbmdhbmFaOQoUdGFibGUgdGVubmlzIGNsYXNzZXMiIXRhYmxlIHRlbm5pcyBjbGFzc2VzIGluIHRlbGFuZ2FuYQ;mv:[[17.5536998,78.5749433],[17.3082492,78.3101344]]"/>
    <s v="https://akrasia-table-tennis-parlor.business.site/"/>
    <n v="4.2"/>
    <n v="58"/>
    <m/>
    <m/>
    <m/>
    <m/>
    <m/>
    <m/>
    <s v="Private"/>
    <m/>
    <m/>
    <m/>
    <m/>
    <m/>
    <m/>
    <m/>
    <m/>
    <m/>
    <m/>
    <m/>
    <s v="Table Tennis"/>
  </r>
  <r>
    <s v="Adyant Table Tennis Academy"/>
    <s v="PLot No 1197, Vasuki Nilayam. Above Icon Grocery Mart, beside Rainbow School, Pragathi Nagar, Hyderabad, Telangana 500090"/>
    <s v="https://www.google.com/maps/place/Adyant+Table+Tennis+Academy/@17.5207957,78.395636,17z/data=!3m1!4b1!4m5!3m4!1s0x3bcb8f82776e278b:0xd01f8656bea36ff9!8m2!3d17.5207957!4d78.39783"/>
    <s v="Hyderabad"/>
    <x v="3"/>
    <m/>
    <n v="918801922933"/>
    <m/>
    <m/>
    <m/>
    <m/>
    <m/>
    <m/>
    <m/>
    <m/>
    <m/>
    <m/>
    <m/>
    <m/>
    <s v="https://www.google.com/search?client=ubuntu&amp;hs=d9n&amp;channel=fs&amp;q=table+tennis+classes+in+telangana&amp;npsic=0&amp;rflfq=1&amp;rlha=0&amp;rllag=17377652,78494117,6147&amp;tbm=lcl&amp;ved=2ahUKEwi3sdL__bPqAhWIfn0KHbu8CEYQjGp6BAgMED0&amp;rldoc=1#rlfi=hd:;si:14996852991290732537,l,CiF0YWJsZSB0ZW5uaXMgY2xhc3NlcyBpbiB0ZWxhbmdhbmFaOQoUdGFibGUgdGVubmlzIGNsYXNzZXMiIXRhYmxlIHRlbm5pcyBjbGFzc2VzIGluIHRlbGFuZ2FuYQ;mv:[[17.5536998,78.5749433],[17.3082492,78.3101344]]"/>
    <s v="https://www.google.com/search?client=ubuntu&amp;hs=d9n&amp;channel=fs&amp;q=table+tennis+classes+in+telangana&amp;npsic=0&amp;rflfq=1&amp;rlha=0&amp;rllag=17377652,78494117,6147&amp;tbm=lcl&amp;ved=2ahUKEwi3sdL__bPqAhWIfn0KHbu8CEYQjGp6BAgMED0&amp;rldoc=1#rlfi=hd:;si:14996852991290732537,l,CiF0YWJsZSB0ZW5uaXMgY2xhc3NlcyBpbiB0ZWxhbmdhbmFaOQoUdGFibGUgdGVubmlzIGNsYXNzZXMiIXRhYmxlIHRlbm5pcyBjbGFzc2VzIGluIHRlbGFuZ2FuYQ;mv:[[17.5536998,78.5749433],[17.3082492,78.3101344]]"/>
    <s v="https://www.facebook.com/pg/adyantTTA/about/?ref=page_internal"/>
    <n v="4.9000000000000004"/>
    <n v="9"/>
    <m/>
    <m/>
    <m/>
    <m/>
    <m/>
    <m/>
    <s v="Private"/>
    <m/>
    <m/>
    <m/>
    <m/>
    <m/>
    <m/>
    <m/>
    <m/>
    <m/>
    <m/>
    <m/>
    <s v="Table Tennis"/>
  </r>
  <r>
    <s v="TopSpin Table Tennis Academy"/>
    <s v="2nd Floor, Happy Days Building, Puppalaguda - Manikonda Main Rd, opposite to Vidya Book Point, Hyderabad, Telangana 500089"/>
    <s v="https://www.google.com/maps/place/TopSpin+Table+Tennis+Academy/@15.1459977,76.6747555,7z/data=!4m8!1m2!2m1!1sTopSpin+Table+Tennis+Academy!3m4!1s0x3bcb959469145e41:0x6a791766ab0f46f8!8m2!3d17.3942007!4d78.376118"/>
    <s v="Hyderabad"/>
    <x v="3"/>
    <s v="topspincoe@gmail.com"/>
    <s v="099499 57979"/>
    <m/>
    <m/>
    <m/>
    <m/>
    <m/>
    <m/>
    <m/>
    <m/>
    <m/>
    <m/>
    <m/>
    <m/>
    <s v="https://www.google.com/search?client=ubuntu&amp;hs=d9n&amp;channel=fs&amp;q=table+tennis+classes+in+telangana&amp;npsic=0&amp;rflfq=1&amp;rlha=0&amp;rllag=17377652,78494117,6147&amp;tbm=lcl&amp;ved=2ahUKEwi3sdL__bPqAhWIfn0KHbu8CEYQjGp6BAgMED0&amp;rldoc=1#rlfi=hd:;si:7672189169926358776,l,CiF0YWJsZSB0ZW5uaXMgY2xhc3NlcyBpbiB0ZWxhbmdhbmFaOQoUdGFibGUgdGVubmlzIGNsYXNzZXMiIXRhYmxlIHRlbm5pcyBjbGFzc2VzIGluIHRlbGFuZ2FuYQ;mv:[[17.5536998,78.5749433],[17.3082492,78.3101344]]"/>
    <s v="https://www.google.com/search?client=ubuntu&amp;hs=d9n&amp;channel=fs&amp;q=table+tennis+classes+in+telangana&amp;npsic=0&amp;rflfq=1&amp;rlha=0&amp;rllag=17377652,78494117,6147&amp;tbm=lcl&amp;ved=2ahUKEwi3sdL__bPqAhWIfn0KHbu8CEYQjGp6BAgMED0&amp;rldoc=1#rlfi=hd:;si:7672189169926358776,l,CiF0YWJsZSB0ZW5uaXMgY2xhc3NlcyBpbiB0ZWxhbmdhbmFaOQoUdGFibGUgdGVubmlzIGNsYXNzZXMiIXRhYmxlIHRlbm5pcyBjbGFzc2VzIGluIHRlbGFuZ2FuYQ;mv:[[17.5536998,78.5749433],[17.3082492,78.3101344]]"/>
    <s v="https://www.facebook.com/pg/Top-Spin-Table-Tennis-Academy-405387876944086/about/?ref=page_internal"/>
    <n v="4.7"/>
    <n v="14"/>
    <m/>
    <m/>
    <m/>
    <m/>
    <m/>
    <m/>
    <s v="Private"/>
    <m/>
    <m/>
    <m/>
    <m/>
    <m/>
    <m/>
    <m/>
    <m/>
    <m/>
    <m/>
    <m/>
    <s v="Table Tennis"/>
  </r>
  <r>
    <s v="Ace Tennis Academy"/>
    <s v="Arya Samaj Centre, Kundanbagh Colony, Begumpet, Hyderabad, Telangana 500016"/>
    <s v="https://www.google.com/maps/place/Ace+Tennis+Academy/@17.4347511,78.4599997,17z/data=!3m1!4b1!4m5!3m4!1s0x3bcb90b1c8483e0f:0xfd8d294fbf331c6b!8m2!3d17.4347511!4d78.4621937"/>
    <s v="Hyderabad"/>
    <x v="3"/>
    <s v="http://www.acetennisacademy.in"/>
    <n v="919440422920"/>
    <m/>
    <m/>
    <m/>
    <m/>
    <m/>
    <m/>
    <m/>
    <m/>
    <m/>
    <m/>
    <m/>
    <m/>
    <s v="https://www.justdial.com/Hyderabad/ACE-Tennis-Academy-Methodics-Colony-Kundanbagh-Begumpet/040PXX40-XX40-001223364964-C5I1_BZDET"/>
    <s v="https://www.google.com/search?client=ubuntu&amp;hs=d9n&amp;channel=fs&amp;q=table+tennis+classes+in+telangana&amp;npsic=0&amp;rflfq=1&amp;rlha=0&amp;rllag=17377652,78494117,6147&amp;tbm=lcl&amp;ved=2ahUKEwi3sdL__bPqAhWIfn0KHbu8CEYQjGp6BAgMED0&amp;rldoc=1#rlfi=hd:;si:18270304685798923371,l,CiF0YWJsZSB0ZW5uaXMgY2xhc3NlcyBpbiB0ZWxhbmdhbmFaOQoUdGFibGUgdGVubmlzIGNsYXNzZXMiIXRhYmxlIHRlbm5pcyBjbGFzc2VzIGluIHRlbGFuZ2FuYQ;mv:[[17.5536998,78.5749433],[17.3082492,78.3101344]]"/>
    <s v="https://www.facebook.com/acetennishyd/"/>
    <n v="4.4000000000000004"/>
    <n v="72"/>
    <m/>
    <n v="1990"/>
    <m/>
    <m/>
    <m/>
    <s v="Cash, Cheques"/>
    <s v="Private"/>
    <m/>
    <s v="close proxomity to Methodics Colony, Kundanbagh"/>
    <m/>
    <m/>
    <m/>
    <m/>
    <m/>
    <m/>
    <m/>
    <m/>
    <m/>
    <s v="Table Tennis"/>
  </r>
  <r>
    <s v="Table Tennis Classes"/>
    <s v="33, Street Number 11, HMT Nagar, Habsiguda, Hyderabad, Telangana 500007"/>
    <s v="https://www.google.com/maps/place/Table+Tennis+Classes/@17.4201796,78.5486523,17z/data=!3m1!4b1!4m5!3m4!1s0x3bcb93e231216579:0xa07086e95f559e87!8m2!3d17.4201796!4d78.5508463"/>
    <s v="Hyderabad"/>
    <x v="3"/>
    <m/>
    <m/>
    <m/>
    <m/>
    <m/>
    <m/>
    <m/>
    <m/>
    <m/>
    <m/>
    <m/>
    <m/>
    <m/>
    <m/>
    <s v="https://www.google.com/search?client=ubuntu&amp;hs=d9n&amp;channel=fs&amp;q=table+tennis+classes+in+telangana&amp;npsic=0&amp;rflfq=1&amp;rlha=0&amp;rllag=17377652,78494117,6147&amp;tbm=lcl&amp;ved=2ahUKEwi3sdL__bPqAhWIfn0KHbu8CEYQjGp6BAgMED0&amp;rldoc=1#rldoc=1&amp;rlfi=hd:;si:11560888580345011847;mv:[[17.5536998,78.5749433],[17.3082492,78.3101344]]"/>
    <s v="https://www.google.com/search?client=ubuntu&amp;hs=d9n&amp;channel=fs&amp;q=table+tennis+classes+in+telangana&amp;npsic=0&amp;rflfq=1&amp;rlha=0&amp;rllag=17377652,78494117,6147&amp;tbm=lcl&amp;ved=2ahUKEwi3sdL__bPqAhWIfn0KHbu8CEYQjGp6BAgMED0&amp;rldoc=1#rldoc=1&amp;rlfi=hd:;si:11560888580345011847;mv:[[17.5536998,78.5749433],[17.3082492,78.3101344]]"/>
    <m/>
    <m/>
    <m/>
    <m/>
    <m/>
    <m/>
    <m/>
    <m/>
    <m/>
    <s v="Private"/>
    <m/>
    <m/>
    <m/>
    <m/>
    <m/>
    <m/>
    <m/>
    <m/>
    <m/>
    <m/>
    <m/>
    <s v="Table Tennis"/>
  </r>
  <r>
    <s v="AWA Tennis Academy"/>
    <s v="6-3-609/63, Anand Nagar Rd, Anand Nagar Colony, Khairatabad, Hyderabad, Telangana 500004, Anand Nagar Rd, Anand Nagar Colony, Khairtabad, Hyderabad, Telangana 500004"/>
    <s v="https://www.google.com/maps/place/AWA+Tennis+Academy/@17.4102684,78.4525262,17z/data=!3m1!4b1!4m5!3m4!1s0x3bcb97471844a423:0x6ba939f2bc4b2176!8m2!3d17.4102684!4d78.4547202"/>
    <s v="Hyderabad"/>
    <x v="3"/>
    <m/>
    <m/>
    <m/>
    <m/>
    <m/>
    <m/>
    <m/>
    <m/>
    <m/>
    <m/>
    <m/>
    <m/>
    <m/>
    <m/>
    <s v="https://www.google.com/search?client=ubuntu&amp;hs=d9n&amp;channel=fs&amp;q=table+tennis+classes+in+telangana&amp;npsic=0&amp;rflfq=1&amp;rlha=0&amp;rllag=17377652,78494117,6147&amp;tbm=lcl&amp;ved=2ahUKEwi3sdL__bPqAhWIfn0KHbu8CEYQjGp6BAgMED0&amp;rldoc=1#rldoc=1&amp;rlfi=hd:;si:7757795547826299254,l,CiF0YWJsZSB0ZW5uaXMgY2xhc3NlcyBpbiB0ZWxhbmdhbmFaOQoUdGFibGUgdGVubmlzIGNsYXNzZXMiIXRhYmxlIHRlbm5pcyBjbGFzc2VzIGluIHRlbGFuZ2FuYQ;mv:[[18.506697,79.1786151],[17.3349546,78.23538289999999]];start:20"/>
    <s v="https://www.google.com/search?client=ubuntu&amp;hs=d9n&amp;channel=fs&amp;q=table+tennis+classes+in+telangana&amp;npsic=0&amp;rflfq=1&amp;rlha=0&amp;rllag=17377652,78494117,6147&amp;tbm=lcl&amp;ved=2ahUKEwi3sdL__bPqAhWIfn0KHbu8CEYQjGp6BAgMED0&amp;rldoc=1#rldoc=1&amp;rlfi=hd:;si:7757795547826299254,l,CiF0YWJsZSB0ZW5uaXMgY2xhc3NlcyBpbiB0ZWxhbmdhbmFaOQoUdGFibGUgdGVubmlzIGNsYXNzZXMiIXRhYmxlIHRlbm5pcyBjbGFzc2VzIGluIHRlbGFuZ2FuYQ;mv:[[18.506697,79.1786151],[17.3349546,78.23538289999999]];start:20"/>
    <m/>
    <n v="3.7"/>
    <n v="28"/>
    <m/>
    <m/>
    <m/>
    <m/>
    <m/>
    <m/>
    <s v="Private"/>
    <m/>
    <m/>
    <m/>
    <m/>
    <m/>
    <m/>
    <m/>
    <m/>
    <m/>
    <m/>
    <m/>
    <s v="Table Tennis"/>
  </r>
  <r>
    <s v="PLAYsmc"/>
    <s v="70 a, cosy cottage, sri krishna nagar, opp yousufguda indoor stadium, Hyderabad, Telangana 500045"/>
    <s v="https://www.google.com/maps/place/PLAYsmc/@17.432748,78.427972,17z/data=!3m1!4b1!4m5!3m4!1s0x3bcb90d62f606e41:0x4d726d024e3a7bc3!8m2!3d17.432748!4d78.430166"/>
    <s v="Hyderabad"/>
    <x v="3"/>
    <s v="ria@playsmc.org"/>
    <n v="919246528884"/>
    <m/>
    <m/>
    <s v="Dr.Nagabhushanam Tenali,  Saroja Tenali "/>
    <m/>
    <m/>
    <m/>
    <m/>
    <m/>
    <m/>
    <m/>
    <m/>
    <m/>
    <s v="https://www.google.com/search?client=ubuntu&amp;hs=d9n&amp;channel=fs&amp;q=table+tennis+classes+in+telangana&amp;npsic=0&amp;rflfq=1&amp;rlha=0&amp;rllag=17377652,78494117,6147&amp;tbm=lcl&amp;ved=2ahUKEwi3sdL__bPqAhWIfn0KHbu8CEYQjGp6BAgMED0&amp;rldoc=1#rldoc=1&amp;rlfi=hd:;si:5580642744935283651,l,CiF0YWJsZSB0ZW5uaXMgY2xhc3NlcyBpbiB0ZWxhbmdhbmFaOQoUdGFibGUgdGVubmlzIGNsYXNzZXMiIXRhYmxlIHRlbm5pcyBjbGFzc2VzIGluIHRlbGFuZ2FuYQ;mv:[[18.506697,79.1786151],[17.3349546,78.23538289999999]];start:20"/>
    <s v="https://www.google.com/search?client=ubuntu&amp;hs=d9n&amp;channel=fs&amp;q=table+tennis+classes+in+telangana&amp;npsic=0&amp;rflfq=1&amp;rlha=0&amp;rllag=17377652,78494117,6147&amp;tbm=lcl&amp;ved=2ahUKEwi3sdL__bPqAhWIfn0KHbu8CEYQjGp6BAgMED0&amp;rldoc=1#rldoc=1&amp;rlfi=hd:;si:5580642744935283651,l,CiF0YWJsZSB0ZW5uaXMgY2xhc3NlcyBpbiB0ZWxhbmdhbmFaOQoUdGFibGUgdGVubmlzIGNsYXNzZXMiIXRhYmxlIHRlbm5pcyBjbGFzc2VzIGluIHRlbGFuZ2FuYQ;mv:[[18.506697,79.1786151],[17.3349546,78.23538289999999]];start:20"/>
    <s v="https://playsmc.org"/>
    <n v="4"/>
    <n v="7"/>
    <m/>
    <n v="1980"/>
    <m/>
    <m/>
    <m/>
    <m/>
    <s v="Non-Profit Voluntary Organization"/>
    <m/>
    <m/>
    <m/>
    <m/>
    <m/>
    <m/>
    <m/>
    <m/>
    <m/>
    <m/>
    <m/>
    <s v="Table Tennis"/>
  </r>
  <r>
    <s v="Theegala Table Tennis Academy"/>
    <s v="beside slate school, survey no:24, colony, Lakshmi Nagar Colony Park, RN Reddy Nagar, Meerpet, Hyderabad, Telangana 500079"/>
    <s v="https://www.google.com/maps/place/Theegala+Table+Tennis+Academy/@17.3213983,78.5380277,17z/data=!3m1!4b1!4m5!3m4!1s0x3bcba37cbd1c3fff:0xd297e71ce9dc0e66!8m2!3d17.3213983!4d78.5402217"/>
    <s v="Hyderabad"/>
    <x v="3"/>
    <m/>
    <s v="090599 50865"/>
    <m/>
    <m/>
    <m/>
    <m/>
    <m/>
    <m/>
    <m/>
    <m/>
    <m/>
    <m/>
    <m/>
    <m/>
    <s v="https://www.justdial.com/Hyderabad/Theegala-Table-Tennis-Academy-Lakshmi-Nagar-Colony-Park-Besode-States-School-Meerpet/040PXX40-XX40-181008165526-X5U3_BZDET"/>
    <s v="https://www.google.com/search?client=ubuntu&amp;hs=d9n&amp;channel=fs&amp;q=table+tennis+classes+in+telangana&amp;npsic=0&amp;rflfq=1&amp;rlha=0&amp;rllag=17377652,78494117,6147&amp;tbm=lcl&amp;ved=2ahUKEwi3sdL__bPqAhWIfn0KHbu8CEYQjGp6BAgMED0&amp;rldoc=1#rldoc=1&amp;rlfi=hd:;si:15174851580816789094,l,CiF0YWJsZSB0ZW5uaXMgY2xhc3NlcyBpbiB0ZWxhbmdhbmFaOQoUdGFibGUgdGVubmlzIGNsYXNzZXMiIXRhYmxlIHRlbm5pcyBjbGFzc2VzIGluIHRlbGFuZ2FuYQ;mv:[[17.5536998,78.5749433],[17.3082492,78.3101344]]"/>
    <s v="https://theegala-table-tennis-academy.business.site/"/>
    <m/>
    <m/>
    <m/>
    <n v="2018"/>
    <m/>
    <m/>
    <m/>
    <s v="Cash"/>
    <s v="Private"/>
    <m/>
    <s v="close proxomity to Lakshmi Nagar Colony Park Besode States School"/>
    <m/>
    <m/>
    <m/>
    <m/>
    <m/>
    <m/>
    <m/>
    <m/>
    <m/>
    <s v="Table Tennis"/>
  </r>
  <r>
    <s v="Xtreme Table Tennis Hh"/>
    <s v="Narayanguda Rd, Hari Vihar Colony, Bhawani Nagar, Narayanguda, Hyderabad, Telangana 500029"/>
    <s v="https://www.google.com/maps/place/Xtreme+Table+Tennis+Hh/@17.396011,78.4887093,17z/data=!3m1!4b1!4m5!3m4!1s0x3bcb99c5ca684261:0x37b4d098f909c423!8m2!3d17.396011!4d78.4909033"/>
    <s v="Hyderabad"/>
    <x v="3"/>
    <m/>
    <n v="918143014141"/>
    <m/>
    <m/>
    <m/>
    <m/>
    <m/>
    <m/>
    <m/>
    <m/>
    <m/>
    <m/>
    <m/>
    <m/>
    <s v="https://www.google.com/search?client=ubuntu&amp;hs=d9n&amp;channel=fs&amp;q=table+tennis+classes+in+telangana&amp;npsic=0&amp;rflfq=1&amp;rlha=0&amp;rllag=17377652,78494117,6147&amp;tbm=lcl&amp;ved=2ahUKEwi3sdL__bPqAhWIfn0KHbu8CEYQjGp6BAgMED0&amp;rldoc=1#rldoc=1&amp;rlfi=hd:;si:4014062523325727779;mv:[[17.5536998,78.5749433],[17.3082492,78.3101344]]"/>
    <s v="https://www.google.com/search?client=ubuntu&amp;hs=d9n&amp;channel=fs&amp;q=table+tennis+classes+in+telangana&amp;npsic=0&amp;rflfq=1&amp;rlha=0&amp;rllag=17377652,78494117,6147&amp;tbm=lcl&amp;ved=2ahUKEwi3sdL__bPqAhWIfn0KHbu8CEYQjGp6BAgMED0&amp;rldoc=1#rldoc=1&amp;rlfi=hd:;si:4014062523325727779;mv:[[17.5536998,78.5749433],[17.3082492,78.3101344]]"/>
    <m/>
    <n v="3.9"/>
    <n v="11"/>
    <m/>
    <m/>
    <m/>
    <m/>
    <m/>
    <m/>
    <s v="Private"/>
    <m/>
    <m/>
    <m/>
    <m/>
    <m/>
    <m/>
    <m/>
    <m/>
    <m/>
    <m/>
    <m/>
    <s v="Table Tennis"/>
  </r>
  <r>
    <s v="GSM Table Tennis Academy"/>
    <s v="1141, beside Aarya Samaj Mandir, Rashtrapati Road, Secunderabad, Telangana 500003"/>
    <s v="https://www.google.com/maps/place/GSM+Table+Tennis+Academy/@17.4288324,78.4888558,17z/data=!3m1!4b1!4m5!3m4!1s0x3bcb9a1d7340ef77:0x8c7a101e24c40865!8m2!3d17.4288324!4d78.4910498"/>
    <s v="Secunderabad"/>
    <x v="3"/>
    <s v="telanganastatett@gmail.com, tsttaentries@gmail.com"/>
    <n v="918553229514"/>
    <m/>
    <m/>
    <m/>
    <m/>
    <m/>
    <m/>
    <m/>
    <m/>
    <m/>
    <m/>
    <m/>
    <m/>
    <s v="https://www.justdial.com/Hyderabad/Gsm-Table-Tennis-Academy-Beside-Aarya-Samaj-Mandir-Rashtrapati-Road/040PXX40-XX40-180831133658-Y3E3_BZDET"/>
    <s v="https://www.google.com/search?client=ubuntu&amp;hs=d9n&amp;channel=fs&amp;q=table+tennis+classes+in+telangana&amp;npsic=0&amp;rflfq=1&amp;rlha=0&amp;rllag=17377652,78494117,6147&amp;tbm=lcl&amp;ved=2ahUKEwi3sdL__bPqAhWIfn0KHbu8CEYQjGp6BAgMED0&amp;rldoc=1#rldoc=1&amp;rlfi=hd:;si:10122420834120501349,l,CiF0YWJsZSB0ZW5uaXMgY2xhc3NlcyBpbiB0ZWxhbmdhbmFaOQoUdGFibGUgdGVubmlzIGNsYXNzZXMiIXRhYmxlIHRlbm5pcyBjbGFzc2VzIGluIHRlbGFuZ2FuYQ;mv:[[17.5536998,78.5749433],[17.3082492,78.3101344]]"/>
    <s v="http://www.telanganatabletennis.com/contact-us.php"/>
    <n v="4.3"/>
    <n v="21"/>
    <m/>
    <m/>
    <m/>
    <m/>
    <m/>
    <m/>
    <s v="Association (Govnt.)"/>
    <m/>
    <s v="close proxomity to Beside Aarya Samaj Mandir"/>
    <m/>
    <m/>
    <m/>
    <m/>
    <m/>
    <m/>
    <m/>
    <m/>
    <m/>
    <s v="Table Tennis"/>
  </r>
  <r>
    <s v="Gs Academy"/>
    <s v="Vavilalapally, Karimnagar, Telangana 505001"/>
    <s v="https://www.google.com/maps/place/Gs+Academy/@18.4439251,79.1258908,17z/data=!3m1!4b1!4m5!3m4!1s0x3bccd920e7727d49:0x90c75d3a7cabc4f7!8m2!3d18.4439251!4d79.1280848"/>
    <s v="Karimnagar"/>
    <x v="3"/>
    <m/>
    <n v="919949473763"/>
    <m/>
    <m/>
    <m/>
    <m/>
    <m/>
    <m/>
    <m/>
    <m/>
    <m/>
    <m/>
    <m/>
    <m/>
    <s v="https://www.justdial.com/Karimnagar/Gs-Academy-Above-Ashoda-Hospital-Karimnagar-HO/9999PX878-X878-180406175222-F4Y8_BZDET"/>
    <s v="https://www.google.com/search?client=ubuntu&amp;hs=d9n&amp;channel=fs&amp;q=table+tennis+classes+in+telangana&amp;npsic=0&amp;rflfq=1&amp;rlha=0&amp;rllag=17377652,78494117,6147&amp;tbm=lcl&amp;ved=2ahUKEwi3sdL__bPqAhWIfn0KHbu8CEYQjGp6BAgMED0&amp;rldoc=1#rldoc=1&amp;rlfi=hd:;si:10432409567608161527,l,CiF0YWJsZSB0ZW5uaXMgY2xhc3NlcyBpbiB0ZWxhbmdhbmFaOQoUdGFibGUgdGVubmlzIGNsYXNzZXMiIXRhYmxlIHRlbm5pcyBjbGFzc2VzIGluIHRlbGFuZ2FuYQ;mv:[[18.506697,79.1786151],[17.3349546,78.23538289999999]];start:20"/>
    <s v="https://gs-academy-table-tennis-and-fitnees.business.site/"/>
    <n v="4.3"/>
    <n v="12"/>
    <m/>
    <n v="2018"/>
    <m/>
    <m/>
    <m/>
    <s v="Cash"/>
    <s v="Private"/>
    <m/>
    <s v="close proxomity to Above Ashoda Hospital"/>
    <s v="Fitness Centres, Meditation Centres, Fitness Centres For Women, Meditation Classes, Unisex Fitness Centres, Tennis Classes, Fitness Centres For Gents, Table Tennis Classes."/>
    <m/>
    <m/>
    <m/>
    <m/>
    <m/>
    <m/>
    <m/>
    <m/>
    <s v="Table Tenni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01F446-3CBD-4BE6-AD43-4D4306C1A98C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43">
    <pivotField dataField="1"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lub /Academy/ Class Name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299" Type="http://schemas.openxmlformats.org/officeDocument/2006/relationships/hyperlink" Target="https://www.google.com/maps/place/Shri+Aniruddha+Sports+Racket+Zone+(badminton+,tennis+,table+tennis+%26+squesh+shop+)/@19.8697436,75.3273549,17z/data=!3m1!4b1!4m5!3m4!1s0x3bdb98654b4f7437:0x6ec982a09f56833c!8m2!3d19.8697436!4d75.3295489" TargetMode="External"/><Relationship Id="rId21" Type="http://schemas.openxmlformats.org/officeDocument/2006/relationships/hyperlink" Target="https://www.google.com/search?client=ubuntu&amp;hs=br1&amp;channel=fs&amp;q=table+tennis+classes+in+delhi&amp;npsic=0&amp;rflfq=1&amp;rlha=0&amp;rllag=28670665,77205503,8196&amp;tbm=lcl&amp;ved=2ahUKEwjMhOLHoqzqAhXVbCsKHVMcDVMQjGp6BAgMEEI&amp;rldoc=1" TargetMode="External"/><Relationship Id="rId63" Type="http://schemas.openxmlformats.org/officeDocument/2006/relationships/hyperlink" Target="https://www.neelachaltennis.in/" TargetMode="External"/><Relationship Id="rId159" Type="http://schemas.openxmlformats.org/officeDocument/2006/relationships/hyperlink" Target="mailto:subratjain_007@yahoo.in" TargetMode="External"/><Relationship Id="rId324" Type="http://schemas.openxmlformats.org/officeDocument/2006/relationships/hyperlink" Target="https://www.google.com/maps/place/Raigad+District+Table+Tennis+Association/@18.9945345,73.1216967,17z/data=!3m1!4b1!4m5!3m4!1s0x3be7e85d487adb81:0xaffc210ec01b524f!8m2!3d18.9945345!4d73.1238907" TargetMode="External"/><Relationship Id="rId366" Type="http://schemas.openxmlformats.org/officeDocument/2006/relationships/hyperlink" Target="mailto:topspincoe@gmail.com" TargetMode="External"/><Relationship Id="rId170" Type="http://schemas.openxmlformats.org/officeDocument/2006/relationships/hyperlink" Target="http://www.jpotta.in/about-us/" TargetMode="External"/><Relationship Id="rId226" Type="http://schemas.openxmlformats.org/officeDocument/2006/relationships/hyperlink" Target="https://www.google.com/maps/place/Boosters+Academy+-+Table+Tennis+Coaching/@19.1913426,72.9583608,17z/data=!3m1!4b1!4m5!3m4!1s0x3be7b91b79c07e19:0x21b05419f871ac1a!8m2!3d19.1913426!4d72.9605548" TargetMode="External"/><Relationship Id="rId107" Type="http://schemas.openxmlformats.org/officeDocument/2006/relationships/hyperlink" Target="https://top-spin-table-tennis-academy.business.site/" TargetMode="External"/><Relationship Id="rId268" Type="http://schemas.openxmlformats.org/officeDocument/2006/relationships/hyperlink" Target="https://www.pycgymkhana.com/" TargetMode="External"/><Relationship Id="rId289" Type="http://schemas.openxmlformats.org/officeDocument/2006/relationships/hyperlink" Target="https://www.google.com/maps/place/The+Eastern+Sports+Club/@21.1487023,79.1386102,17z/data=!3m1!4b1!4m5!3m4!1s0x3bd4c712d11b4947:0x841da4f3cc98b7c0!8m2!3d21.1487023!4d79.1408042" TargetMode="External"/><Relationship Id="rId11" Type="http://schemas.openxmlformats.org/officeDocument/2006/relationships/hyperlink" Target="https://www.google.com/maps/place/ganador's+table+tennis+academy/@28.6286992,77.2798843,13z/data=!4m8!1m2!2m1!1sganador's+table+tennis+academy!3m4!1s0x390cfca1aaee30f7:0x3d543af22049b433!8m2!3d28.6608095!4d77.2783195" TargetMode="External"/><Relationship Id="rId32" Type="http://schemas.openxmlformats.org/officeDocument/2006/relationships/hyperlink" Target="https://www.google.com/search?client=ubuntu&amp;hs=mW2&amp;channel=fs&amp;q=table+tennis+classes+in+delhi&amp;npsic=0&amp;rflfq=1&amp;rlha=0&amp;rllag=28670665,77205503,8196&amp;tbm=lcl&amp;ved=2ahUKEwi4kumIrKzqAhXEYisKHX2rAfIQjGp6BAgMEEI&amp;rldoc=1" TargetMode="External"/><Relationship Id="rId53" Type="http://schemas.openxmlformats.org/officeDocument/2006/relationships/hyperlink" Target="https://www.google.com/search?client=ubuntu&amp;hs=hq2&amp;channel=fs&amp;q=table+tennis+classes+in+delhi&amp;npsic=0&amp;rflfq=1&amp;rlha=0&amp;rllag=28670665,77205503,8196&amp;tbm=lcl&amp;ved=2ahUKEwi5nu3VsKzqAhVPAXIKHfcjDckQjGp6BAgMEEI&amp;rldoc=1" TargetMode="External"/><Relationship Id="rId74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28" Type="http://schemas.openxmlformats.org/officeDocument/2006/relationships/hyperlink" Target="https://www.google.com/maps/place/Agon+Table+Tennis/@13.0638525,77.6491377,17z/data=!4m8!1m2!2m1!1sAgon+Table+Tennis+bengluru!3m4!1s0x3bae190fc6def6b5:0x725184b3f27aa7bb!8m2!3d13.063642!4d77.6513104" TargetMode="External"/><Relationship Id="rId149" Type="http://schemas.openxmlformats.org/officeDocument/2006/relationships/hyperlink" Target="https://www.justdial.com/Mangalore/Mathapati-Table-Tennis-Academy-Near-Chaitanya-Techno-School-Mahesh-Pu-Collage-Kottara-Chowki/0824PX824-X824-181013233019-Q1H5_BZDET" TargetMode="External"/><Relationship Id="rId314" Type="http://schemas.openxmlformats.org/officeDocument/2006/relationships/hyperlink" Target="https://www.justdial.com/Jalgaon/Pioneer-Table-Tennis-Club-Jalgaon-Collectorate/9999PX257-X257-180302090924-I6S2_BZDET" TargetMode="External"/><Relationship Id="rId335" Type="http://schemas.openxmlformats.org/officeDocument/2006/relationships/hyperlink" Target="https://www.facebook.com/pg/Yash-Health-Care-Centre-251217795327101/about/?ref=page_internal" TargetMode="External"/><Relationship Id="rId356" Type="http://schemas.openxmlformats.org/officeDocument/2006/relationships/hyperlink" Target="https://www.gamepointindia.com/" TargetMode="External"/><Relationship Id="rId377" Type="http://schemas.openxmlformats.org/officeDocument/2006/relationships/hyperlink" Target="https://www.google.com/search?client=ubuntu&amp;hs=d9n&amp;channel=fs&amp;q=table+tennis+classes+in+telangana&amp;npsic=0&amp;rflfq=1&amp;rlha=0&amp;rllag=17377652,78494117,6147&amp;tbm=lcl&amp;ved=2ahUKEwi3sdL__bPqAhWIfn0KHbu8CEYQjGp6BAgMED0&amp;rldoc=1" TargetMode="External"/><Relationship Id="rId398" Type="http://schemas.openxmlformats.org/officeDocument/2006/relationships/hyperlink" Target="https://www.justdial.com/Karimnagar/Gs-Academy-Above-Ashoda-Hospital-Karimnagar-HO/9999PX878-X878-180406175222-F4Y8_BZDET" TargetMode="External"/><Relationship Id="rId5" Type="http://schemas.openxmlformats.org/officeDocument/2006/relationships/hyperlink" Target="https://www.google.com/search?client=ubuntu&amp;hs=br1&amp;channel=fs&amp;q=table+tennis+classes+in+delhi&amp;npsic=0&amp;rflfq=1&amp;rlha=0&amp;rllag=28670665,77205503,8196&amp;tbm=lcl&amp;ved=2ahUKEwjMhOLHoqzqAhXVbCsKHVMcDVMQjGp6BAgMEEI&amp;rldoc=1" TargetMode="External"/><Relationship Id="rId95" Type="http://schemas.openxmlformats.org/officeDocument/2006/relationships/hyperlink" Target="https://www.google.com/maps/place/Sri+Sai+Nandan+Institute+of+Table+Tennis/@13.0789584,77.5554442,17z/data=!3m1!4b1!4m5!3m4!1s0x3bae2326f392426b:0x88e8854a80ee4f40!8m2!3d13.0789584!4d77.5576382" TargetMode="External"/><Relationship Id="rId160" Type="http://schemas.openxmlformats.org/officeDocument/2006/relationships/hyperlink" Target="https://www.justdial.com/Mumbai/Achievers-Table-Tennis-Academy-Andheri-West/022PXX22-XX22-180327132417-K5C3_BZDET" TargetMode="External"/><Relationship Id="rId181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216" Type="http://schemas.openxmlformats.org/officeDocument/2006/relationships/hyperlink" Target="https://www.justdial.com/Mumbai/Racqueteers-Table-Tennis-Academy-Near-Thane-West/022PXX22-XX22-180901041029-V5N8_BZDET" TargetMode="External"/><Relationship Id="rId237" Type="http://schemas.openxmlformats.org/officeDocument/2006/relationships/hyperlink" Target="https://www.google.com/maps/place/Mandar+Wakankar+Tennis+Academy/@18.4932237,73.8614856,17z/data=!3m1!4b1!4m5!3m4!1s0x3bc2c0185edd6e99:0x9b2c928add8cd271!8m2!3d18.4932237!4d73.8636796" TargetMode="External"/><Relationship Id="rId258" Type="http://schemas.openxmlformats.org/officeDocument/2006/relationships/hyperlink" Target="https://www.google.com/maps/place/Table+Tennis+Stadium/@18.5740057,73.7423195,14z/data=!4m8!1m2!2m1!1sTable+Tennis+Stadium!3m4!1s0x3bc2b94e1cc221b9:0xb3bf454e0636eab4!8m2!3d18.5740057!4d73.759829" TargetMode="External"/><Relationship Id="rId279" Type="http://schemas.openxmlformats.org/officeDocument/2006/relationships/hyperlink" Target="https://aims-table-tennis-academy.business.site/" TargetMode="External"/><Relationship Id="rId22" Type="http://schemas.openxmlformats.org/officeDocument/2006/relationships/hyperlink" Target="https://www.google.com/search?client=ubuntu&amp;hs=br1&amp;channel=fs&amp;q=table+tennis+classes+in+delhi&amp;npsic=0&amp;rflfq=1&amp;rlha=0&amp;rllag=28670665,77205503,8196&amp;tbm=lcl&amp;ved=2ahUKEwjMhOLHoqzqAhXVbCsKHVMcDVMQjGp6BAgMEEI&amp;rldoc=1" TargetMode="External"/><Relationship Id="rId43" Type="http://schemas.openxmlformats.org/officeDocument/2006/relationships/hyperlink" Target="https://www.google.com/search?client=ubuntu&amp;hs=mW2&amp;channel=fs&amp;q=table+tennis+classes+in+delhi&amp;npsic=0&amp;rflfq=1&amp;rlha=0&amp;rllag=28670665,77205503,8196&amp;tbm=lcl&amp;ved=2ahUKEwi4kumIrKzqAhXEYisKHX2rAfIQjGp6BAgMEEI&amp;rldoc=1" TargetMode="External"/><Relationship Id="rId64" Type="http://schemas.openxmlformats.org/officeDocument/2006/relationships/hyperlink" Target="https://www.google.com/maps/place/Sportz+Republik+-+Table+Tennis+Academy/@28.6714119,77.1034908,13z/data=!4m8!1m2!2m1!1sSportz+Republik+-+Table+Tennis+Academy!3m4!1s0x390d0320c83baa4b:0xb49802f49201504a!8m2!3d28.6260377!4d77.1201765" TargetMode="External"/><Relationship Id="rId118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39" Type="http://schemas.openxmlformats.org/officeDocument/2006/relationships/hyperlink" Target="https://www.google.com/maps/place/Mudaliar+seva+sanga+table+tennis+academy/@12.9941484,77.5560602,17z/data=!3m1!4b1!4m5!3m4!1s0x3bae3d8964eba0e9:0xe20f11809218f3a!8m2!3d12.9941484!4d77.5582542" TargetMode="External"/><Relationship Id="rId290" Type="http://schemas.openxmlformats.org/officeDocument/2006/relationships/hyperlink" Target="https://www.justdial.com/Nagpur/The-Eastern-Sports-Club-Near-Radha-Krishna-Hospital-Wardhaman-Nagar/0712PX712-X712-1235230579L2N2V5-DC_BZDET" TargetMode="External"/><Relationship Id="rId304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325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346" Type="http://schemas.openxmlformats.org/officeDocument/2006/relationships/hyperlink" Target="https://www.google.com/search?client=ubuntu&amp;hs=d9n&amp;channel=fs&amp;q=table+tennis+classes+in+telangana&amp;npsic=0&amp;rflfq=1&amp;rlha=0&amp;rllag=17377652,78494117,6147&amp;tbm=lcl&amp;ved=2ahUKEwi3sdL__bPqAhWIfn0KHbu8CEYQjGp6BAgMED0&amp;rldoc=1" TargetMode="External"/><Relationship Id="rId367" Type="http://schemas.openxmlformats.org/officeDocument/2006/relationships/hyperlink" Target="https://www.google.com/search?client=ubuntu&amp;hs=d9n&amp;channel=fs&amp;q=table+tennis+classes+in+telangana&amp;npsic=0&amp;rflfq=1&amp;rlha=0&amp;rllag=17377652,78494117,6147&amp;tbm=lcl&amp;ved=2ahUKEwi3sdL__bPqAhWIfn0KHbu8CEYQjGp6BAgMED0&amp;rldoc=1" TargetMode="External"/><Relationship Id="rId388" Type="http://schemas.openxmlformats.org/officeDocument/2006/relationships/hyperlink" Target="https://www.google.com/search?client=ubuntu&amp;hs=d9n&amp;channel=fs&amp;q=table+tennis+classes+in+telangana&amp;npsic=0&amp;rflfq=1&amp;rlha=0&amp;rllag=17377652,78494117,6147&amp;tbm=lcl&amp;ved=2ahUKEwi3sdL__bPqAhWIfn0KHbu8CEYQjGp6BAgMED0&amp;rldoc=1" TargetMode="External"/><Relationship Id="rId85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50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71" Type="http://schemas.openxmlformats.org/officeDocument/2006/relationships/hyperlink" Target="https://www.google.com/maps/place/Mulund+Gymkhana/@19.1672562,72.9612007,17z/data=!3m1!4b1!4m5!3m4!1s0x3be7b8ec0ff73169:0x9e24752f2e97065a!8m2!3d19.1672562!4d72.9633947" TargetMode="External"/><Relationship Id="rId192" Type="http://schemas.openxmlformats.org/officeDocument/2006/relationships/hyperlink" Target="mailto:jayeshlakhani410@gmail.com" TargetMode="External"/><Relationship Id="rId206" Type="http://schemas.openxmlformats.org/officeDocument/2006/relationships/hyperlink" Target="https://www.google.com/maps/place/Leo+Tennis+Academy/@19.1261074,72.8248555,17z/data=!3m1!4b1!4m5!3m4!1s0x3be7b61fe5b4c005:0xb63e4a60808cffd5!8m2!3d19.1261074!4d72.8270495" TargetMode="External"/><Relationship Id="rId227" Type="http://schemas.openxmlformats.org/officeDocument/2006/relationships/hyperlink" Target="https://www.google.com/search?client=ubuntu&amp;hs=iy7&amp;channel=fs&amp;q=table+tennis+classes+in+maharashtra&amp;npsic=0&amp;rflfq=1&amp;rlha=0&amp;rllag=19162576,72873440,6407&amp;tbm=lcl&amp;ved=2ahUKEwi2st7_ybHqAhXBQ3wKHeFFCo8QjGp6BAgMED0&amp;rldoc=1" TargetMode="External"/><Relationship Id="rId248" Type="http://schemas.openxmlformats.org/officeDocument/2006/relationships/hyperlink" Target="http://pdtta.org/" TargetMode="External"/><Relationship Id="rId269" Type="http://schemas.openxmlformats.org/officeDocument/2006/relationships/hyperlink" Target="https://www.google.com/maps/place/SATAV+PATIL+SPORTS+Badminton+courts+,+Cricket+Football+Table+Tennis+Coaching/@18.5660112,73.9759624,17z/data=!4m8!1m2!2m1!1sSATAV+PATIL+SPORTS+Badminton+courts+,+Cricket+Football+Table+Tennis+Coaching!3m4!1s0x3bc2c3086824d703:0x9a460749e6a4c069!8m2!3d18.5659411!4d73.9784256" TargetMode="External"/><Relationship Id="rId12" Type="http://schemas.openxmlformats.org/officeDocument/2006/relationships/hyperlink" Target="https://www.facebook.com/pg/ganadorttacademy/about/?ref=page_internal" TargetMode="External"/><Relationship Id="rId33" Type="http://schemas.openxmlformats.org/officeDocument/2006/relationships/hyperlink" Target="https://www.google.com/search?client=ubuntu&amp;hs=mW2&amp;channel=fs&amp;q=table+tennis+classes+in+delhi&amp;npsic=0&amp;rflfq=1&amp;rlha=0&amp;rllag=28670665,77205503,8196&amp;tbm=lcl&amp;ved=2ahUKEwi4kumIrKzqAhXEYisKHX2rAfIQjGp6BAgMEEI&amp;rldoc=1" TargetMode="External"/><Relationship Id="rId108" Type="http://schemas.openxmlformats.org/officeDocument/2006/relationships/hyperlink" Target="https://www.google.com/maps/place/SPORTS+1+TABLE+TENNIS+ACADEMY/@12.953847,77.3500528,10z/data=!4m8!1m2!2m1!1sSPORTS+1+TABLE+TENNIS+ACADEMY!3m4!1s0x3bae3e1503cbd491:0x2bfbb7f7fa5b6f06!8m2!3d12.9446612!4d77.5414429" TargetMode="External"/><Relationship Id="rId129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280" Type="http://schemas.openxmlformats.org/officeDocument/2006/relationships/hyperlink" Target="https://www.google.com/maps/place/EKAM+Table+Tennis+Academy/@18.6028442,73.7900347,17z/data=!3m1!4b1!4m5!3m4!1s0x3bc2b91577f44fc5:0xd949c4d18d8a464e!8m2!3d18.6028442!4d73.7922287" TargetMode="External"/><Relationship Id="rId315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336" Type="http://schemas.openxmlformats.org/officeDocument/2006/relationships/hyperlink" Target="https://www.google.com/maps/place/YMCA+Extreme+Table+Tennis+Academy/@17.3952753,78.487708,17z/data=!3m1!4b1!4m5!3m4!1s0x3bcb99c5c9b8553d:0xddce99f2f59568cd!8m2!3d17.3952753!4d78.489902" TargetMode="External"/><Relationship Id="rId357" Type="http://schemas.openxmlformats.org/officeDocument/2006/relationships/hyperlink" Target="https://www.google.com/maps/place/Akrasia+GameSpot/@17.5192974,78.3889099,17z/data=!3m1!4b1!4m5!3m4!1s0x3bcb8e023ce7ee35:0xde3594f9bbee11d7!8m2!3d17.5192974!4d78.3911039" TargetMode="External"/><Relationship Id="rId54" Type="http://schemas.openxmlformats.org/officeDocument/2006/relationships/hyperlink" Target="https://www.google.com/search?client=ubuntu&amp;hs=hq2&amp;channel=fs&amp;q=table+tennis+classes+in+delhi&amp;npsic=0&amp;rflfq=1&amp;rlha=0&amp;rllag=28670665,77205503,8196&amp;tbm=lcl&amp;ved=2ahUKEwi5nu3VsKzqAhVPAXIKHfcjDckQjGp6BAgMEEI&amp;rldoc=1" TargetMode="External"/><Relationship Id="rId75" Type="http://schemas.openxmlformats.org/officeDocument/2006/relationships/hyperlink" Target="http://agonsports.in/" TargetMode="External"/><Relationship Id="rId96" Type="http://schemas.openxmlformats.org/officeDocument/2006/relationships/hyperlink" Target="https://www.justdial.com/Bangalore/SRI-SAI-Nandan-Institute-OF-TABLE-Tennis-Beside-NTI-Ground-Vidyaranyapura/080PXX80-XX80-110327221453-M5H8_BZDET" TargetMode="External"/><Relationship Id="rId140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61" Type="http://schemas.openxmlformats.org/officeDocument/2006/relationships/hyperlink" Target="https://www.google.com/search?client=ubuntu&amp;hs=iy7&amp;channel=fs&amp;q=table+tennis+classes+in+maharashtra&amp;npsic=0&amp;rflfq=1&amp;rlha=0&amp;rllag=19162576,72873440,6407&amp;tbm=lcl&amp;ved=2ahUKEwi2st7_ybHqAhXBQ3wKHeFFCo8QjGp6BAgMED0&amp;rldoc=1" TargetMode="External"/><Relationship Id="rId182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217" Type="http://schemas.openxmlformats.org/officeDocument/2006/relationships/hyperlink" Target="https://www.google.com/search?client=ubuntu&amp;hs=iy7&amp;channel=fs&amp;q=table+tennis+classes+in+maharashtra&amp;npsic=0&amp;rflfq=1&amp;rlha=0&amp;rllag=19162576,72873440,6407&amp;tbm=lcl&amp;ved=2ahUKEwi2st7_ybHqAhXBQ3wKHeFFCo8QjGp6BAgMED0&amp;rldoc=1" TargetMode="External"/><Relationship Id="rId378" Type="http://schemas.openxmlformats.org/officeDocument/2006/relationships/hyperlink" Target="https://www.google.com/maps/place/AWA+Tennis+Academy/@17.4102684,78.4525262,17z/data=!3m1!4b1!4m5!3m4!1s0x3bcb97471844a423:0x6ba939f2bc4b2176!8m2!3d17.4102684!4d78.4547202" TargetMode="External"/><Relationship Id="rId399" Type="http://schemas.openxmlformats.org/officeDocument/2006/relationships/hyperlink" Target="https://www.google.com/search?client=ubuntu&amp;hs=d9n&amp;channel=fs&amp;q=table+tennis+classes+in+telangana&amp;npsic=0&amp;rflfq=1&amp;rlha=0&amp;rllag=17377652,78494117,6147&amp;tbm=lcl&amp;ved=2ahUKEwi3sdL__bPqAhWIfn0KHbu8CEYQjGp6BAgMED0&amp;rldoc=1" TargetMode="External"/><Relationship Id="rId6" Type="http://schemas.openxmlformats.org/officeDocument/2006/relationships/hyperlink" Target="http://stagtta.com/" TargetMode="External"/><Relationship Id="rId238" Type="http://schemas.openxmlformats.org/officeDocument/2006/relationships/hyperlink" Target="https://www.justdial.com/Pune/Mandar-Wakankar-Tennis-Academy-Near-Ranka-Jewellers-Besides-Lohiya-Vidyalaya-Bibvewadi/020P1233402847E8K8Y9_BZDET" TargetMode="External"/><Relationship Id="rId259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23" Type="http://schemas.openxmlformats.org/officeDocument/2006/relationships/hyperlink" Target="http://stagtta.com/" TargetMode="External"/><Relationship Id="rId119" Type="http://schemas.openxmlformats.org/officeDocument/2006/relationships/hyperlink" Target="https://www.facebook.com/pg/matchpointttacademy/about/?ref=page_internal" TargetMode="External"/><Relationship Id="rId270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291" Type="http://schemas.openxmlformats.org/officeDocument/2006/relationships/hyperlink" Target="https://www.google.com/search?client=ubuntu&amp;hs=CXR&amp;channel=fs&amp;q=table+tennis+classes+in+maharashtra&amp;npsic=0&amp;rflfq=1&amp;rlha=0&amp;rllag=19162576,72873440,6407&amp;tbm=lcl&amp;ved=2ahUKEwid4aqC4rPqAhVz8HMBHWepBXIQjGp6BAgMED0&amp;rldoc=1" TargetMode="External"/><Relationship Id="rId305" Type="http://schemas.openxmlformats.org/officeDocument/2006/relationships/hyperlink" Target="https://jay-modak-table-tennis-academy.business.site/?utm_source=gmb&amp;utm_medium=referral" TargetMode="External"/><Relationship Id="rId326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347" Type="http://schemas.openxmlformats.org/officeDocument/2006/relationships/hyperlink" Target="https://www.google.com/maps/place/Optimum+Table+Tennis+Academy/@17.3540536,78.3649062,14z/data=!4m8!1m2!2m1!1sOptimum+Table+Tennis+Academy!3m4!1s0x3bcb95c944345403:0xb907ea7c71119b23!8m2!3d17.3540536!4d78.3824157" TargetMode="External"/><Relationship Id="rId44" Type="http://schemas.openxmlformats.org/officeDocument/2006/relationships/hyperlink" Target="https://www.facebook.com/pg/pinnacletabletennisacademy/about/?ref=page_internal" TargetMode="External"/><Relationship Id="rId65" Type="http://schemas.openxmlformats.org/officeDocument/2006/relationships/hyperlink" Target="https://www.google.com/search?client=ubuntu&amp;hs=hq2&amp;channel=fs&amp;q=table+tennis+classes+in+delhi&amp;npsic=0&amp;rflfq=1&amp;rlha=0&amp;rllag=28670665,77205503,8196&amp;tbm=lcl&amp;ved=2ahUKEwi5nu3VsKzqAhVPAXIKHfcjDckQjGp6BAgMEEI&amp;rldoc=1" TargetMode="External"/><Relationship Id="rId86" Type="http://schemas.openxmlformats.org/officeDocument/2006/relationships/hyperlink" Target="https://www.google.com/maps/place/SPORTS+1+TABLE+TENNIS+ACADEMY/@12.953847,77.3500528,10z/data=!4m8!1m2!2m1!1sSPORTS+1+TABLE+TENNIS+ACADEMY!3m4!1s0x3bae3e1503cbd491:0x2bfbb7f7fa5b6f06!8m2!3d12.9446612!4d77.5414429" TargetMode="External"/><Relationship Id="rId130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51" Type="http://schemas.openxmlformats.org/officeDocument/2006/relationships/hyperlink" Target="https://www.facebook.com/pg/Mathapati-Table-Tennis-Academy-Mangalore-120688088617278/about/?ref=page_internal" TargetMode="External"/><Relationship Id="rId368" Type="http://schemas.openxmlformats.org/officeDocument/2006/relationships/hyperlink" Target="https://www.google.com/search?client=ubuntu&amp;hs=d9n&amp;channel=fs&amp;q=table+tennis+classes+in+telangana&amp;npsic=0&amp;rflfq=1&amp;rlha=0&amp;rllag=17377652,78494117,6147&amp;tbm=lcl&amp;ved=2ahUKEwi3sdL__bPqAhWIfn0KHbu8CEYQjGp6BAgMED0&amp;rldoc=1" TargetMode="External"/><Relationship Id="rId389" Type="http://schemas.openxmlformats.org/officeDocument/2006/relationships/hyperlink" Target="https://theegala-table-tennis-academy.business.site/" TargetMode="External"/><Relationship Id="rId172" Type="http://schemas.openxmlformats.org/officeDocument/2006/relationships/hyperlink" Target="https://www.google.com/search?client=ubuntu&amp;hs=CXR&amp;channel=fs&amp;q=table+tennis+classes+in+maharashtra&amp;npsic=0&amp;rflfq=1&amp;rlha=0&amp;rllag=19162576,72873440,6407&amp;tbm=lcl&amp;ved=2ahUKEwid4aqC4rPqAhVz8HMBHWepBXIQjGp6BAgMED0&amp;rldoc=1" TargetMode="External"/><Relationship Id="rId193" Type="http://schemas.openxmlformats.org/officeDocument/2006/relationships/hyperlink" Target="mailto:jayeshlakhani410@gmail.com" TargetMode="External"/><Relationship Id="rId207" Type="http://schemas.openxmlformats.org/officeDocument/2006/relationships/hyperlink" Target="https://www.justdial.com/Mumbai/Leo-Tennis-Academy-Opposite-Building-No-39-Manish-Nagar-Andheri-West/022PXX22-XX22-110324153935-F8W8_BZDET" TargetMode="External"/><Relationship Id="rId228" Type="http://schemas.openxmlformats.org/officeDocument/2006/relationships/hyperlink" Target="https://www.google.com/search?client=ubuntu&amp;hs=iy7&amp;channel=fs&amp;q=table+tennis+classes+in+maharashtra&amp;npsic=0&amp;rflfq=1&amp;rlha=0&amp;rllag=19162576,72873440,6407&amp;tbm=lcl&amp;ved=2ahUKEwi2st7_ybHqAhXBQ3wKHeFFCo8QjGp6BAgMED0&amp;rldoc=1" TargetMode="External"/><Relationship Id="rId249" Type="http://schemas.openxmlformats.org/officeDocument/2006/relationships/hyperlink" Target="https://www.google.com/maps/place/Navnath+Shete+Lawn+Tennis+Coaching+Classes/@18.5114937,73.8138581,17z/data=!3m1!4b1!4m5!3m4!1s0x3bc2bfa32849d8f1:0xba0217ade02ef128!8m2!3d18.5114937!4d73.8160521" TargetMode="External"/><Relationship Id="rId13" Type="http://schemas.openxmlformats.org/officeDocument/2006/relationships/hyperlink" Target="https://www.google.com/search?client=ubuntu&amp;hs=br1&amp;channel=fs&amp;q=table+tennis+classes+in+delhi&amp;npsic=0&amp;rflfq=1&amp;rlha=0&amp;rllag=28670665,77205503,8196&amp;tbm=lcl&amp;ved=2ahUKEwjMhOLHoqzqAhXVbCsKHVMcDVMQjGp6BAgMEEI&amp;rldoc=1" TargetMode="External"/><Relationship Id="rId109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260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281" Type="http://schemas.openxmlformats.org/officeDocument/2006/relationships/hyperlink" Target="mailto:ksubodh61@yahoo.co.in" TargetMode="External"/><Relationship Id="rId316" Type="http://schemas.openxmlformats.org/officeDocument/2006/relationships/hyperlink" Target="https://www.google.com/maps/place/Yash+Shrivastava+Table+Creation/@19.033595,73.066671,17z/data=!3m1!4b1!4m5!3m4!1s0x3be7c2198c8c7a3d:0x15d814077a0c900c!8m2!3d19.033595!4d73.068865" TargetMode="External"/><Relationship Id="rId337" Type="http://schemas.openxmlformats.org/officeDocument/2006/relationships/hyperlink" Target="https://www.justdial.com/Hyderabad/YMCA-Xtreme-Table-Tennis-Academy-Beside-Shanti-Theatre-YMCA-Narayanguda/040PXX40-XX40-170423141036-N6I1_BZDET" TargetMode="External"/><Relationship Id="rId34" Type="http://schemas.openxmlformats.org/officeDocument/2006/relationships/hyperlink" Target="https://www.google.com/maps/place/Table+tennis+academy/@28.5607612,77.0561591,17z/data=!3m1!4b1!4m5!3m4!1s0x390d1b0687b74e2f:0x88c4af86e77ace5a!8m2!3d28.5607612!4d77.0583531" TargetMode="External"/><Relationship Id="rId55" Type="http://schemas.openxmlformats.org/officeDocument/2006/relationships/hyperlink" Target="https://www.google.com/maps/place/Stagger+Table+Tennis,+Music+%26+Dance+Academy/@28.6634146,77.2769922,17z/data=!3m1!4b1!4m5!3m4!1s0x390cfc9b35ae1fc1:0x21a78262423fbae0!8m2!3d28.6634146!4d77.2791862" TargetMode="External"/><Relationship Id="rId76" Type="http://schemas.openxmlformats.org/officeDocument/2006/relationships/hyperlink" Target="https://www.google.com/maps/place/Agon+Table+Tennis/@13.0638525,77.6491377,17z/data=!4m8!1m2!2m1!1sAgon+Table+Tennis+bengluru!3m4!1s0x3bae190fc6def6b5:0x725184b3f27aa7bb!8m2!3d13.063642!4d77.6513104" TargetMode="External"/><Relationship Id="rId97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20" Type="http://schemas.openxmlformats.org/officeDocument/2006/relationships/hyperlink" Target="https://www.google.com/maps/place/Ganesh's+Table+Tennis+Class/@12.9040458,77.6429731,17z/data=!3m1!4b1!4m5!3m4!1s0x3bae1598e7a79411:0xb167a795486c33f6!8m2!3d12.9040458!4d77.6451671" TargetMode="External"/><Relationship Id="rId141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358" Type="http://schemas.openxmlformats.org/officeDocument/2006/relationships/hyperlink" Target="https://www.google.com/search?client=ubuntu&amp;hs=d9n&amp;channel=fs&amp;q=table+tennis+classes+in+telangana&amp;npsic=0&amp;rflfq=1&amp;rlha=0&amp;rllag=17377652,78494117,6147&amp;tbm=lcl&amp;ved=2ahUKEwi3sdL__bPqAhWIfn0KHbu8CEYQjGp6BAgMED0&amp;rldoc=1" TargetMode="External"/><Relationship Id="rId379" Type="http://schemas.openxmlformats.org/officeDocument/2006/relationships/hyperlink" Target="https://www.google.com/search?client=ubuntu&amp;hs=d9n&amp;channel=fs&amp;q=table+tennis+classes+in+telangana&amp;npsic=0&amp;rflfq=1&amp;rlha=0&amp;rllag=17377652,78494117,6147&amp;tbm=lcl&amp;ved=2ahUKEwi3sdL__bPqAhWIfn0KHbu8CEYQjGp6BAgMED0&amp;rldoc=1" TargetMode="External"/><Relationship Id="rId7" Type="http://schemas.openxmlformats.org/officeDocument/2006/relationships/hyperlink" Target="https://www.google.com/maps/place/BRAVO+STAG+Table+Tennis+Academy/@28.6338041,77.1304941,17z/data=!3m1!4b1!4m5!3m4!1s0x390d033c154a84df:0x55f313e409f8689f!8m2!3d28.6338041!4d77.1326881" TargetMode="External"/><Relationship Id="rId162" Type="http://schemas.openxmlformats.org/officeDocument/2006/relationships/hyperlink" Target="https://www.facebook.com/pg/AchieversTableTennisAcademy/about/?ref=page_internal" TargetMode="External"/><Relationship Id="rId183" Type="http://schemas.openxmlformats.org/officeDocument/2006/relationships/hyperlink" Target="https://www.google.com/maps/place/Mahrashtra+Labour+Welfare+Board+Table+Tennis+Academy/@18.9919912,72.8275635,17z/data=!3m1!4b1!4m5!3m4!1s0x3be7cef4e67f930f:0x64b1e4493809ebec!8m2!3d18.9919912!4d72.8297575" TargetMode="External"/><Relationship Id="rId218" Type="http://schemas.openxmlformats.org/officeDocument/2006/relationships/hyperlink" Target="https://racqueteers.in/" TargetMode="External"/><Relationship Id="rId239" Type="http://schemas.openxmlformats.org/officeDocument/2006/relationships/hyperlink" Target="https://www.google.com/search?client=ubuntu&amp;hs=CXR&amp;channel=fs&amp;q=table+tennis+classes+in+maharashtra&amp;npsic=0&amp;rflfq=1&amp;rlha=0&amp;rllag=19162576,72873440,6407&amp;tbm=lcl&amp;ved=2ahUKEwid4aqC4rPqAhVz8HMBHWepBXIQjGp6BAgMED0&amp;rldoc=1" TargetMode="External"/><Relationship Id="rId390" Type="http://schemas.openxmlformats.org/officeDocument/2006/relationships/hyperlink" Target="https://www.google.com/maps/place/Xtreme+Table+Tennis+Hh/@17.396011,78.4887093,17z/data=!3m1!4b1!4m5!3m4!1s0x3bcb99c5ca684261:0x37b4d098f909c423!8m2!3d17.396011!4d78.4909033" TargetMode="External"/><Relationship Id="rId250" Type="http://schemas.openxmlformats.org/officeDocument/2006/relationships/hyperlink" Target="https://www.justdial.com/Pune/Navnath-Shete-Lawn-Tennis-Coaching-Classes-Paud-Road-Kothrud/020PXX20-XX20-151214095619-X8L4_BZDET" TargetMode="External"/><Relationship Id="rId271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292" Type="http://schemas.openxmlformats.org/officeDocument/2006/relationships/hyperlink" Target="http://esclub.in/" TargetMode="External"/><Relationship Id="rId306" Type="http://schemas.openxmlformats.org/officeDocument/2006/relationships/hyperlink" Target="https://www.google.com/maps/place/Sun+table+tennis+academy/@20.0047053,73.7614985,17z/data=!3m1!4b1!4m5!3m4!1s0x3bddeb19d6aca9ff:0x583deea8c3146bc7!8m2!3d20.0047053!4d73.7636925" TargetMode="External"/><Relationship Id="rId24" Type="http://schemas.openxmlformats.org/officeDocument/2006/relationships/hyperlink" Target="https://www.google.com/maps/place/Table+Tennis+Academy/@28.6651053,77.3085095,17z/data=!4m5!3m4!1s0x390cfb12ebedc7db:0x4420228be3813e80!8m2!3d28.6651053!4d77.3107035" TargetMode="External"/><Relationship Id="rId45" Type="http://schemas.openxmlformats.org/officeDocument/2006/relationships/hyperlink" Target="https://www.google.com/maps/place/Hansraj+Model+School+Table+Tennis+Hall/@28.6638982,77.1197206,17z/data=!3m1!4b1!4m5!3m4!1s0x390d039ee588384d:0x24a02e7b20eb7f5b!8m2!3d28.6638982!4d77.1219146" TargetMode="External"/><Relationship Id="rId66" Type="http://schemas.openxmlformats.org/officeDocument/2006/relationships/hyperlink" Target="https://www.google.com/search?client=ubuntu&amp;hs=hq2&amp;channel=fs&amp;q=table+tennis+classes+in+delhi&amp;npsic=0&amp;rflfq=1&amp;rlha=0&amp;rllag=28670665,77205503,8196&amp;tbm=lcl&amp;ved=2ahUKEwi5nu3VsKzqAhVPAXIKHfcjDckQjGp6BAgMEEI&amp;rldoc=1" TargetMode="External"/><Relationship Id="rId87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10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31" Type="http://schemas.openxmlformats.org/officeDocument/2006/relationships/hyperlink" Target="http://tabletennismatch.com/rules" TargetMode="External"/><Relationship Id="rId327" Type="http://schemas.openxmlformats.org/officeDocument/2006/relationships/hyperlink" Target="https://rdtta.wordpress.com/" TargetMode="External"/><Relationship Id="rId348" Type="http://schemas.openxmlformats.org/officeDocument/2006/relationships/hyperlink" Target="https://www.google.com/search?client=ubuntu&amp;hs=d9n&amp;channel=fs&amp;q=table+tennis+classes+in+telangana&amp;npsic=0&amp;rflfq=1&amp;rlha=0&amp;rllag=17377652,78494117,6147&amp;tbm=lcl&amp;ved=2ahUKEwi3sdL__bPqAhWIfn0KHbu8CEYQjGp6BAgMED0&amp;rldoc=1" TargetMode="External"/><Relationship Id="rId369" Type="http://schemas.openxmlformats.org/officeDocument/2006/relationships/hyperlink" Target="https://www.facebook.com/pg/Top-Spin-Table-Tennis-Academy-405387876944086/about/?ref=page_internal" TargetMode="External"/><Relationship Id="rId152" Type="http://schemas.openxmlformats.org/officeDocument/2006/relationships/hyperlink" Target="https://www.google.com/maps/place/SPORTS+1+TABLE+TENNIS+ACADEMY/@12.953847,77.3500528,10z/data=!4m8!1m2!2m1!1sSPORTS+1+TABLE+TENNIS+ACADEMY!3m4!1s0x3bae3e1503cbd491:0x2bfbb7f7fa5b6f06!8m2!3d12.9446612!4d77.5414429" TargetMode="External"/><Relationship Id="rId173" Type="http://schemas.openxmlformats.org/officeDocument/2006/relationships/hyperlink" Target="https://www.google.com/search?client=ubuntu&amp;hs=CXR&amp;channel=fs&amp;q=table+tennis+classes+in+maharashtra&amp;npsic=0&amp;rflfq=1&amp;rlha=0&amp;rllag=19162576,72873440,6407&amp;tbm=lcl&amp;ved=2ahUKEwid4aqC4rPqAhVz8HMBHWepBXIQjGp6BAgMED0&amp;rldoc=1" TargetMode="External"/><Relationship Id="rId194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208" Type="http://schemas.openxmlformats.org/officeDocument/2006/relationships/hyperlink" Target="https://www.google.com/search?client=ubuntu&amp;hs=CXR&amp;channel=fs&amp;q=table+tennis+classes+in+maharashtra&amp;npsic=0&amp;rflfq=1&amp;rlha=0&amp;rllag=19162576,72873440,6407&amp;tbm=lcl&amp;ved=2ahUKEwid4aqC4rPqAhVz8HMBHWepBXIQjGp6BAgMED0&amp;rldoc=1" TargetMode="External"/><Relationship Id="rId229" Type="http://schemas.openxmlformats.org/officeDocument/2006/relationships/hyperlink" Target="https://www.google.com/maps/place/Table+Tennis+Freaks+Centre+:+TTFC/@18.5119659,73.7796732,17z/data=!3m1!4b1!4m5!3m4!1s0x3bc2be5ab0a5e2ff:0x30c248a4ab734975!8m2!3d18.5119659!4d73.7818672" TargetMode="External"/><Relationship Id="rId380" Type="http://schemas.openxmlformats.org/officeDocument/2006/relationships/hyperlink" Target="https://www.google.com/search?client=ubuntu&amp;hs=d9n&amp;channel=fs&amp;q=table+tennis+classes+in+telangana&amp;npsic=0&amp;rflfq=1&amp;rlha=0&amp;rllag=17377652,78494117,6147&amp;tbm=lcl&amp;ved=2ahUKEwi3sdL__bPqAhWIfn0KHbu8CEYQjGp6BAgMED0&amp;rldoc=1" TargetMode="External"/><Relationship Id="rId240" Type="http://schemas.openxmlformats.org/officeDocument/2006/relationships/hyperlink" Target="http://www.mwta.co.in/" TargetMode="External"/><Relationship Id="rId261" Type="http://schemas.openxmlformats.org/officeDocument/2006/relationships/hyperlink" Target="https://www.google.com/maps/place/Deccan+Gymkhana+Tennis+Club/@18.5158176,73.8375887,17z/data=!3m1!4b1!4m5!3m4!1s0x3bc2bf885d4a5e0b:0x3d49cdff51e0ad4e!8m2!3d18.5158176!4d73.8397827" TargetMode="External"/><Relationship Id="rId14" Type="http://schemas.openxmlformats.org/officeDocument/2006/relationships/hyperlink" Target="http://ganadorstabletennisacademy.business.site/" TargetMode="External"/><Relationship Id="rId35" Type="http://schemas.openxmlformats.org/officeDocument/2006/relationships/hyperlink" Target="https://www.google.com/search?client=ubuntu&amp;hs=mW2&amp;channel=fs&amp;q=table+tennis+classes+in+delhi&amp;npsic=0&amp;rflfq=1&amp;rlha=0&amp;rllag=28670665,77205503,8196&amp;tbm=lcl&amp;ved=2ahUKEwi4kumIrKzqAhXEYisKHX2rAfIQjGp6BAgMEEI&amp;rldoc=1" TargetMode="External"/><Relationship Id="rId56" Type="http://schemas.openxmlformats.org/officeDocument/2006/relationships/hyperlink" Target="https://www.justdial.com/Delhi/Stagger-Table-Tennis-Krishna-Nagar/011PXX11-XX11-170928232625-A4W4_BZDET" TargetMode="External"/><Relationship Id="rId77" Type="http://schemas.openxmlformats.org/officeDocument/2006/relationships/hyperlink" Target="https://www.justdial.com/Bangalore/Horizon-Table-Tennis-Club-Behind-APS-College-Basavanagudi/080PXX80-XX80-141027234501-I1Z8_BZDET" TargetMode="External"/><Relationship Id="rId100" Type="http://schemas.openxmlformats.org/officeDocument/2006/relationships/hyperlink" Target="https://www.justdial.com/Bangalore/Joshi-Table-Tennis-Academy/080PXX80-XX80-180824184303-U9M8_BZDET" TargetMode="External"/><Relationship Id="rId282" Type="http://schemas.openxmlformats.org/officeDocument/2006/relationships/hyperlink" Target="https://www.facebook.com/pg/EKAM-Table-Tennis-Academy-242286209654455/about/?ref=page_internal" TargetMode="External"/><Relationship Id="rId317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338" Type="http://schemas.openxmlformats.org/officeDocument/2006/relationships/hyperlink" Target="https://www.google.com/search?client=ubuntu&amp;hs=IXR&amp;channel=fs&amp;tbm=lcl&amp;ei=jYwAX-eZLJjSz7sP9YaLKA&amp;q=table+tennis+classes+in+telangana&amp;oq=table+tennis+classes+in+telangana&amp;gs_l=psy-ab.3..33i22i29i30k1.3614577.3616855.0.3617653.9.9.0.0.0.0.228.1151.0j3j3.6.0....0...1c.1.64.psy-ab..3.6.1150...0i22i30k1.0.zb-r6zPF-oM" TargetMode="External"/><Relationship Id="rId359" Type="http://schemas.openxmlformats.org/officeDocument/2006/relationships/hyperlink" Target="https://www.google.com/search?client=ubuntu&amp;hs=d9n&amp;channel=fs&amp;q=table+tennis+classes+in+telangana&amp;npsic=0&amp;rflfq=1&amp;rlha=0&amp;rllag=17377652,78494117,6147&amp;tbm=lcl&amp;ved=2ahUKEwi3sdL__bPqAhWIfn0KHbu8CEYQjGp6BAgMED0&amp;rldoc=1" TargetMode="External"/><Relationship Id="rId8" Type="http://schemas.openxmlformats.org/officeDocument/2006/relationships/hyperlink" Target="https://www.justdial.com/Delhi/Bravo-Table-Tennis-Academy-Ware-Housing-Scheme-Marble-Market-Near-Richie-Rich-Banquet-Hall-Kirti-Nagar/011PXX11-XX11-171010115051-W5K3_BZDET" TargetMode="External"/><Relationship Id="rId98" Type="http://schemas.openxmlformats.org/officeDocument/2006/relationships/hyperlink" Target="https://www.google.com/maps/place/Joshi+Table+Tennis+Academy/@13.0053104,77.5546629,17z/data=!3m1!4b1!4m5!3m4!1s0x3bae3d8151f3e5e1:0xd19064bf537eda27!8m2!3d13.0053104!4d77.5568569" TargetMode="External"/><Relationship Id="rId121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42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63" Type="http://schemas.openxmlformats.org/officeDocument/2006/relationships/hyperlink" Target="https://www.google.com/maps/place/Table+Tennis+Academy/@19.0110786,72.8269527,15z/data=!4m8!1m2!2m1!1sTable+Tennis+Academy!3m4!1s0x3be7cee9c6363259:0xb26342ffa2b306ac!8m2!3d19.0110786!4d72.8357074" TargetMode="External"/><Relationship Id="rId184" Type="http://schemas.openxmlformats.org/officeDocument/2006/relationships/hyperlink" Target="https://www.justdial.com/Mumbai/Mahrashtra-Labour-Welfare-Board-Table-Tennis-Academy-Lower-Parel/022PXX22-XX22-180529200458-G1Q3_BZDET" TargetMode="External"/><Relationship Id="rId219" Type="http://schemas.openxmlformats.org/officeDocument/2006/relationships/hyperlink" Target="https://www.google.com/maps/place/Aspirants+Table+Tennis+Academy/@19.1898408,72.9681937,17z/data=!3m1!4b1!4m5!3m4!1s0x3be7b921db56673d:0x6f67501a2b7368f3!8m2!3d19.1898408!4d72.9703877" TargetMode="External"/><Relationship Id="rId370" Type="http://schemas.openxmlformats.org/officeDocument/2006/relationships/hyperlink" Target="https://www.google.com/maps/place/Ace+Tennis+Academy/@17.4347511,78.4599997,17z/data=!3m1!4b1!4m5!3m4!1s0x3bcb90b1c8483e0f:0xfd8d294fbf331c6b!8m2!3d17.4347511!4d78.4621937" TargetMode="External"/><Relationship Id="rId391" Type="http://schemas.openxmlformats.org/officeDocument/2006/relationships/hyperlink" Target="https://www.google.com/search?client=ubuntu&amp;hs=d9n&amp;channel=fs&amp;q=table+tennis+classes+in+telangana&amp;npsic=0&amp;rflfq=1&amp;rlha=0&amp;rllag=17377652,78494117,6147&amp;tbm=lcl&amp;ved=2ahUKEwi3sdL__bPqAhWIfn0KHbu8CEYQjGp6BAgMED0&amp;rldoc=1" TargetMode="External"/><Relationship Id="rId230" Type="http://schemas.openxmlformats.org/officeDocument/2006/relationships/hyperlink" Target="https://www.justdial.com/Pune/TTFC-Table-Tennis-Freaks-Centre-Near-Maratha-Temple-Shinde-Nagar-Bavdhan/020PXX20-XX20-150404144909-Y9W5_BZDET" TargetMode="External"/><Relationship Id="rId251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25" Type="http://schemas.openxmlformats.org/officeDocument/2006/relationships/hyperlink" Target="https://www.google.com/search?client=ubuntu&amp;hs=mW2&amp;channel=fs&amp;q=table+tennis+classes+in+delhi&amp;npsic=0&amp;rflfq=1&amp;rlha=0&amp;rllag=28670665,77205503,8196&amp;tbm=lcl&amp;ved=2ahUKEwi4kumIrKzqAhXEYisKHX2rAfIQjGp6BAgMEEI&amp;rldoc=1" TargetMode="External"/><Relationship Id="rId46" Type="http://schemas.openxmlformats.org/officeDocument/2006/relationships/hyperlink" Target="https://www.google.com/search?client=ubuntu&amp;hs=mW2&amp;channel=fs&amp;q=table+tennis+classes+in+delhi&amp;npsic=0&amp;rflfq=1&amp;rlha=0&amp;rllag=28670665,77205503,8196&amp;tbm=lcl&amp;ved=2ahUKEwi4kumIrKzqAhXEYisKHX2rAfIQjGp6BAgMEEI&amp;rldoc=1" TargetMode="External"/><Relationship Id="rId67" Type="http://schemas.openxmlformats.org/officeDocument/2006/relationships/hyperlink" Target="https://www.google.com/maps/place/SKIES+Table+Tennis+Academy/@12.9405156,77.5757561,17z/data=!3m1!4b1!4m5!3m4!1s0x3bae15939915d4d9:0xd5854462c9905d5e!8m2!3d12.9405156!4d77.5779501" TargetMode="External"/><Relationship Id="rId272" Type="http://schemas.openxmlformats.org/officeDocument/2006/relationships/hyperlink" Target="https://satavpatilsports.business.site/?utm_source=gmb&amp;utm_medium=referral" TargetMode="External"/><Relationship Id="rId293" Type="http://schemas.openxmlformats.org/officeDocument/2006/relationships/hyperlink" Target="https://www.google.com/maps/place/Offices+club+sports+center/@21.1577095,79.0604119,17z/data=!3m1!4b1!4m5!3m4!1s0x3bd4c057b17d3131:0x886226b7f07a65e2!8m2!3d21.1577095!4d79.0626059" TargetMode="External"/><Relationship Id="rId307" Type="http://schemas.openxmlformats.org/officeDocument/2006/relationships/hyperlink" Target="https://www.justdial.com/Nashik/Sun-Table-Tennis-Academy-College-Road/0253PX253-X253-190823085105-L3H4_BZDET" TargetMode="External"/><Relationship Id="rId328" Type="http://schemas.openxmlformats.org/officeDocument/2006/relationships/hyperlink" Target="https://www.google.com/maps/place/NMSA+Tennis+Courts/@19.0706997,72.9888022,17z/data=!3m1!4b1!4m5!3m4!1s0x3be7c6b50ff341e1:0xa2e741e765b96183!8m2!3d19.0706997!4d72.9909962" TargetMode="External"/><Relationship Id="rId349" Type="http://schemas.openxmlformats.org/officeDocument/2006/relationships/hyperlink" Target="https://www.google.com/search?client=ubuntu&amp;hs=d9n&amp;channel=fs&amp;q=table+tennis+classes+in+telangana&amp;npsic=0&amp;rflfq=1&amp;rlha=0&amp;rllag=17377652,78494117,6147&amp;tbm=lcl&amp;ved=2ahUKEwi3sdL__bPqAhWIfn0KHbu8CEYQjGp6BAgMED0&amp;rldoc=1" TargetMode="External"/><Relationship Id="rId88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11" Type="http://schemas.openxmlformats.org/officeDocument/2006/relationships/hyperlink" Target="http://karnatakatt.com/" TargetMode="External"/><Relationship Id="rId132" Type="http://schemas.openxmlformats.org/officeDocument/2006/relationships/hyperlink" Target="https://www.google.com/maps/place/Agon+Table+Tennis/@13.0638525,77.6491377,17z/data=!4m8!1m2!2m1!1sAgon+Table+Tennis+bengluru!3m4!1s0x3bae190fc6def6b5:0x725184b3f27aa7bb!8m2!3d13.063642!4d77.6513104" TargetMode="External"/><Relationship Id="rId153" Type="http://schemas.openxmlformats.org/officeDocument/2006/relationships/hyperlink" Target="https://www.justdial.com/Mangalore/Ramakrishna-Tennis-Club-Kadri/0824P824STD2000348_BZDET" TargetMode="External"/><Relationship Id="rId174" Type="http://schemas.openxmlformats.org/officeDocument/2006/relationships/hyperlink" Target="http://mulundgymkhana.org.in/" TargetMode="External"/><Relationship Id="rId195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209" Type="http://schemas.openxmlformats.org/officeDocument/2006/relationships/hyperlink" Target="https://www.google.com/maps/place/Table+Tennis+Classes/@19.105117,72.863708,17z/data=!3m1!4b1!4m5!3m4!1s0x3be7b8772acfffff:0x67b63a0a42678a99!8m2!3d19.105117!4d72.865902" TargetMode="External"/><Relationship Id="rId360" Type="http://schemas.openxmlformats.org/officeDocument/2006/relationships/hyperlink" Target="https://akrasia-table-tennis-parlor.business.site/" TargetMode="External"/><Relationship Id="rId381" Type="http://schemas.openxmlformats.org/officeDocument/2006/relationships/hyperlink" Target="https://www.google.com/maps/place/PLAYsmc/@17.432748,78.427972,17z/data=!3m1!4b1!4m5!3m4!1s0x3bcb90d62f606e41:0x4d726d024e3a7bc3!8m2!3d17.432748!4d78.430166" TargetMode="External"/><Relationship Id="rId220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241" Type="http://schemas.openxmlformats.org/officeDocument/2006/relationships/hyperlink" Target="https://www.google.com/maps/place/Metrocity+Sports+and+Health+Club/@18.5116176,73.8138088,17z/data=!3m1!4b1!4m5!3m4!1s0x3bc2bfbda9260cf5:0x498a8dfb78b8e8cb!8m2!3d18.5116176!4d73.8160028" TargetMode="External"/><Relationship Id="rId15" Type="http://schemas.openxmlformats.org/officeDocument/2006/relationships/hyperlink" Target="https://www.google.com/maps/place/AGA+Table+Tennis+Academy/@28.6631387,77.3098531,17z/data=!4m8!1m2!2m1!1sAGA+Table+Tennis+Academy!3m4!1s0x390cfb1389f3e7b9:0xfad57d5b51e515a9!8m2!3d28.661236!4d77.313389" TargetMode="External"/><Relationship Id="rId36" Type="http://schemas.openxmlformats.org/officeDocument/2006/relationships/hyperlink" Target="https://www.google.com/search?client=ubuntu&amp;hs=mW2&amp;channel=fs&amp;q=table+tennis+classes+in+delhi&amp;npsic=0&amp;rflfq=1&amp;rlha=0&amp;rllag=28670665,77205503,8196&amp;tbm=lcl&amp;ved=2ahUKEwi4kumIrKzqAhXEYisKHX2rAfIQjGp6BAgMEEI&amp;rldoc=1" TargetMode="External"/><Relationship Id="rId57" Type="http://schemas.openxmlformats.org/officeDocument/2006/relationships/hyperlink" Target="https://www.google.com/search?client=ubuntu&amp;hs=hq2&amp;channel=fs&amp;q=table+tennis+classes+in+delhi&amp;npsic=0&amp;rflfq=1&amp;rlha=0&amp;rllag=28670665,77205503,8196&amp;tbm=lcl&amp;ved=2ahUKEwi5nu3VsKzqAhVPAXIKHfcjDckQjGp6BAgMEEI&amp;rldoc=1" TargetMode="External"/><Relationship Id="rId262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283" Type="http://schemas.openxmlformats.org/officeDocument/2006/relationships/hyperlink" Target="https://www.google.com/search?client=ubuntu&amp;hs=iy7&amp;channel=fs&amp;q=table+tennis+classes+in+maharashtra&amp;npsic=0&amp;rflfq=1&amp;rlha=0&amp;rllag=19162576,72873440,6407&amp;tbm=lcl&amp;ved=2ahUKEwi2st7_ybHqAhXBQ3wKHeFFCo8QjGp6BAgMED0&amp;rldoc=1" TargetMode="External"/><Relationship Id="rId318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339" Type="http://schemas.openxmlformats.org/officeDocument/2006/relationships/hyperlink" Target="http://www.telanganatabletennis.com/tt-training-centers.php" TargetMode="External"/><Relationship Id="rId78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99" Type="http://schemas.openxmlformats.org/officeDocument/2006/relationships/hyperlink" Target="mailto:jotabletennisacademy@gmail.com" TargetMode="External"/><Relationship Id="rId101" Type="http://schemas.openxmlformats.org/officeDocument/2006/relationships/hyperlink" Target="https://www.justdial.com/Bangalore/Joshi-Table-Tennis-Academy/080PXX80-XX80-180824184303-U9M8_BZDET" TargetMode="External"/><Relationship Id="rId122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43" Type="http://schemas.openxmlformats.org/officeDocument/2006/relationships/hyperlink" Target="http://stagtta.com/" TargetMode="External"/><Relationship Id="rId164" Type="http://schemas.openxmlformats.org/officeDocument/2006/relationships/hyperlink" Target="https://www.google.com/search?client=ubuntu&amp;hs=iy7&amp;channel=fs&amp;q=table+tennis+classes+in+maharashtra&amp;npsic=0&amp;rflfq=1&amp;rlha=0&amp;rllag=19162576,72873440,6407&amp;tbm=lcl&amp;ved=2ahUKEwi2st7_ybHqAhXBQ3wKHeFFCo8QjGp6BAgMED0&amp;rldoc=1" TargetMode="External"/><Relationship Id="rId185" Type="http://schemas.openxmlformats.org/officeDocument/2006/relationships/hyperlink" Target="https://www.google.com/search?client=ubuntu&amp;hs=iy7&amp;channel=fs&amp;q=table+tennis+classes+in+maharashtra&amp;npsic=0&amp;rflfq=1&amp;rlha=0&amp;rllag=19162576,72873440,6407&amp;tbm=lcl&amp;ved=2ahUKEwi2st7_ybHqAhXBQ3wKHeFFCo8QjGp6BAgMED0&amp;rldoc=1" TargetMode="External"/><Relationship Id="rId350" Type="http://schemas.openxmlformats.org/officeDocument/2006/relationships/hyperlink" Target="https://www.google.com/maps/place/GHMC+Table+Tennis+Club/@17.4888973,78.3221266,17z/data=!3m1!4b1!4m5!3m4!1s0x3bcb929329a93013:0xc8595a33e0c62b4a!8m2!3d17.4888973!4d78.3243206" TargetMode="External"/><Relationship Id="rId371" Type="http://schemas.openxmlformats.org/officeDocument/2006/relationships/hyperlink" Target="http://www.acetennisacademy.in/" TargetMode="External"/><Relationship Id="rId9" Type="http://schemas.openxmlformats.org/officeDocument/2006/relationships/hyperlink" Target="https://www.google.com/search?client=ubuntu&amp;hs=br1&amp;channel=fs&amp;q=table+tennis+classes+in+delhi&amp;npsic=0&amp;rflfq=1&amp;rlha=0&amp;rllag=28670665,77205503,8196&amp;tbm=lcl&amp;ved=2ahUKEwjMhOLHoqzqAhXVbCsKHVMcDVMQjGp6BAgMEEI&amp;rldoc=1" TargetMode="External"/><Relationship Id="rId210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392" Type="http://schemas.openxmlformats.org/officeDocument/2006/relationships/hyperlink" Target="https://www.google.com/search?client=ubuntu&amp;hs=d9n&amp;channel=fs&amp;q=table+tennis+classes+in+telangana&amp;npsic=0&amp;rflfq=1&amp;rlha=0&amp;rllag=17377652,78494117,6147&amp;tbm=lcl&amp;ved=2ahUKEwi3sdL__bPqAhWIfn0KHbu8CEYQjGp6BAgMED0&amp;rldoc=1" TargetMode="External"/><Relationship Id="rId26" Type="http://schemas.openxmlformats.org/officeDocument/2006/relationships/hyperlink" Target="https://www.google.com/search?client=ubuntu&amp;hs=mW2&amp;channel=fs&amp;q=table+tennis+classes+in+delhi&amp;npsic=0&amp;rflfq=1&amp;rlha=0&amp;rllag=28670665,77205503,8196&amp;tbm=lcl&amp;ved=2ahUKEwi4kumIrKzqAhXEYisKHX2rAfIQjGp6BAgMEEI&amp;rldoc=1" TargetMode="External"/><Relationship Id="rId231" Type="http://schemas.openxmlformats.org/officeDocument/2006/relationships/hyperlink" Target="https://www.google.com/search?client=ubuntu&amp;hs=iy7&amp;channel=fs&amp;q=table+tennis+classes+in+maharashtra&amp;npsic=0&amp;rflfq=1&amp;rlha=0&amp;rllag=19162576,72873440,6407&amp;tbm=lcl&amp;ved=2ahUKEwi2st7_ybHqAhXBQ3wKHeFFCo8QjGp6BAgMED0&amp;rldoc=1" TargetMode="External"/><Relationship Id="rId252" Type="http://schemas.openxmlformats.org/officeDocument/2006/relationships/hyperlink" Target="https://www.google.com/maps/place/Ajit+Sail+Tennis+Academy+(ASTA)/@18.5115413,73.9241361,17z/data=!3m1!4b1!4m5!3m4!1s0x3bc2c1f2c2e84277:0x1eee9253c3c2fa44!8m2!3d18.5115413!4d73.9263301" TargetMode="External"/><Relationship Id="rId273" Type="http://schemas.openxmlformats.org/officeDocument/2006/relationships/hyperlink" Target="https://www.google.com/maps/place/Vibrant+Table+Tennis+Academy/@18.4893052,73.884923,17z/data=!3m1!4b1!4m5!3m4!1s0x3bc2c183117c2741:0xfa2ca24143fe1517!8m2!3d18.4893052!4d73.887117" TargetMode="External"/><Relationship Id="rId294" Type="http://schemas.openxmlformats.org/officeDocument/2006/relationships/hyperlink" Target="https://www.google.com/search?client=ubuntu&amp;hs=iy7&amp;channel=fs&amp;q=table+tennis+classes+in+maharashtra&amp;npsic=0&amp;rflfq=1&amp;rlha=0&amp;rllag=19162576,72873440,6407&amp;tbm=lcl&amp;ved=2ahUKEwi2st7_ybHqAhXBQ3wKHeFFCo8QjGp6BAgMED0&amp;rldoc=1" TargetMode="External"/><Relationship Id="rId308" Type="http://schemas.openxmlformats.org/officeDocument/2006/relationships/hyperlink" Target="https://www.google.com/search?client=ubuntu&amp;hs=iy7&amp;channel=fs&amp;q=table+tennis+classes+in+maharashtra&amp;npsic=0&amp;rflfq=1&amp;rlha=0&amp;rllag=19162576,72873440,6407&amp;tbm=lcl&amp;ved=2ahUKEwi2st7_ybHqAhXBQ3wKHeFFCo8QjGp6BAgMED0&amp;rldoc=1" TargetMode="External"/><Relationship Id="rId329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47" Type="http://schemas.openxmlformats.org/officeDocument/2006/relationships/hyperlink" Target="https://www.google.com/search?client=ubuntu&amp;hs=mW2&amp;channel=fs&amp;q=table+tennis+classes+in+delhi&amp;npsic=0&amp;rflfq=1&amp;rlha=0&amp;rllag=28670665,77205503,8196&amp;tbm=lcl&amp;ved=2ahUKEwi4kumIrKzqAhXEYisKHX2rAfIQjGp6BAgMEEI&amp;rldoc=1" TargetMode="External"/><Relationship Id="rId68" Type="http://schemas.openxmlformats.org/officeDocument/2006/relationships/hyperlink" Target="https://www.justdial.com/Bangalore/SKIES-Table-Tennis-Academy-Near-MN-Krishna-Rao-Park-Basavanagudi/080PXX80-XX80-170903224534-N7R7_BZDET" TargetMode="External"/><Relationship Id="rId89" Type="http://schemas.openxmlformats.org/officeDocument/2006/relationships/hyperlink" Target="http://www.truebouncetennisacademy.com/" TargetMode="External"/><Relationship Id="rId112" Type="http://schemas.openxmlformats.org/officeDocument/2006/relationships/hyperlink" Target="https://www.google.com/maps/place/Namma+Shuttle/@12.9501811,77.5048563,12z/data=!4m8!1m2!2m1!1sNamma+Shuttle!3m4!1s0x3bae1498cc39f233:0xda93ea1ec2bf8005!8m2!3d12.9037668!4d77.6475415" TargetMode="External"/><Relationship Id="rId133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54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75" Type="http://schemas.openxmlformats.org/officeDocument/2006/relationships/hyperlink" Target="https://www.google.com/maps/place/Sai+Tennis+Academy/@19.1750362,72.864274,17z/data=!3m1!4b1!4m5!3m4!1s0x3be7b7a776e001db:0xb74fe1472f18aa26!8m2!3d19.1750362!4d72.866468" TargetMode="External"/><Relationship Id="rId340" Type="http://schemas.openxmlformats.org/officeDocument/2006/relationships/hyperlink" Target="https://www.google.com/maps/place/Global+Table+Tennis+Academy/@17.415384,78.449528,17z/data=!3m1!4b1!4m5!3m4!1s0x3bcb9737ef5a398d:0xb0773679fe3f316c!8m2!3d17.415384!4d78.451722" TargetMode="External"/><Relationship Id="rId361" Type="http://schemas.openxmlformats.org/officeDocument/2006/relationships/hyperlink" Target="https://www.google.com/maps/place/Adyant+Table+Tennis+Academy/@17.5207957,78.395636,17z/data=!3m1!4b1!4m5!3m4!1s0x3bcb8f82776e278b:0xd01f8656bea36ff9!8m2!3d17.5207957!4d78.39783" TargetMode="External"/><Relationship Id="rId196" Type="http://schemas.openxmlformats.org/officeDocument/2006/relationships/hyperlink" Target="http://jltta.in/" TargetMode="External"/><Relationship Id="rId200" Type="http://schemas.openxmlformats.org/officeDocument/2006/relationships/hyperlink" Target="https://www.google.com/search?client=ubuntu&amp;hs=iy7&amp;channel=fs&amp;q=table+tennis+classes+in+maharashtra&amp;npsic=0&amp;rflfq=1&amp;rlha=0&amp;rllag=19162576,72873440,6407&amp;tbm=lcl&amp;ved=2ahUKEwi2st7_ybHqAhXBQ3wKHeFFCo8QjGp6BAgMED0&amp;rldoc=1" TargetMode="External"/><Relationship Id="rId382" Type="http://schemas.openxmlformats.org/officeDocument/2006/relationships/hyperlink" Target="mailto:ria@playsmc.org" TargetMode="External"/><Relationship Id="rId16" Type="http://schemas.openxmlformats.org/officeDocument/2006/relationships/hyperlink" Target="https://www.google.com/search?client=ubuntu&amp;hs=br1&amp;channel=fs&amp;q=table+tennis+classes+in+delhi&amp;npsic=0&amp;rflfq=1&amp;rlha=0&amp;rllag=28670665,77205503,8196&amp;tbm=lcl&amp;ved=2ahUKEwjMhOLHoqzqAhXVbCsKHVMcDVMQjGp6BAgMEEI&amp;rldoc=1" TargetMode="External"/><Relationship Id="rId221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242" Type="http://schemas.openxmlformats.org/officeDocument/2006/relationships/hyperlink" Target="https://www.justdial.com/Pune/Metrocity-Sports-and-Health-Club-Kothrud/020PG004385_BZDET" TargetMode="External"/><Relationship Id="rId263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284" Type="http://schemas.openxmlformats.org/officeDocument/2006/relationships/hyperlink" Target="http://www.ekamconsultants.com/" TargetMode="External"/><Relationship Id="rId319" Type="http://schemas.openxmlformats.org/officeDocument/2006/relationships/hyperlink" Target="https://www.google.com/maps/place/Nerul+Gymkhana/@19.026701,73.012992,17z/data=!3m1!4b1!4m5!3m4!1s0x3be7c395722df65b:0xdd1c084b8b6c7d49!8m2!3d19.026701!4d73.015186" TargetMode="External"/><Relationship Id="rId37" Type="http://schemas.openxmlformats.org/officeDocument/2006/relationships/hyperlink" Target="https://www.google.com/maps/place/Table+Tennis+room/@28.5904359,77.0531595,17z/data=!3m1!4b1!4m5!3m4!1s0x390d1adf4b7f7185:0x34839025dfd0656c!8m2!3d28.5904359!4d77.0553535" TargetMode="External"/><Relationship Id="rId58" Type="http://schemas.openxmlformats.org/officeDocument/2006/relationships/hyperlink" Target="https://www.facebook.com/pg/StaggerAcademy/about/?ref=page_internal" TargetMode="External"/><Relationship Id="rId79" Type="http://schemas.openxmlformats.org/officeDocument/2006/relationships/hyperlink" Target="https://horizon-tt-club.business.site/" TargetMode="External"/><Relationship Id="rId102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23" Type="http://schemas.openxmlformats.org/officeDocument/2006/relationships/hyperlink" Target="https://ganeshs-table-tennis-class.business.site/?utm_source=gmb&amp;utm_medium=referral" TargetMode="External"/><Relationship Id="rId144" Type="http://schemas.openxmlformats.org/officeDocument/2006/relationships/hyperlink" Target="https://www.google.com/maps/place/HARSHA+TABLE+TENNIS+ACADEMY/@12.2916735,76.6303479,17z/data=!3m1!4b1!4m5!3m4!1s0x3baf7b2da3fa9bfd:0xc36c747045738031!8m2!3d12.2916735!4d76.6325419" TargetMode="External"/><Relationship Id="rId330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90" Type="http://schemas.openxmlformats.org/officeDocument/2006/relationships/hyperlink" Target="https://www.google.com/maps/place/SPORTS+1+TABLE+TENNIS+ACADEMY/@12.953847,77.3500528,10z/data=!4m8!1m2!2m1!1sSPORTS+1+TABLE+TENNIS+ACADEMY!3m4!1s0x3bae3e1503cbd491:0x2bfbb7f7fa5b6f06!8m2!3d12.9446612!4d77.5414429" TargetMode="External"/><Relationship Id="rId165" Type="http://schemas.openxmlformats.org/officeDocument/2006/relationships/hyperlink" Target="https://www.google.com/search?client=ubuntu&amp;hs=iy7&amp;channel=fs&amp;q=table+tennis+classes+in+maharashtra&amp;npsic=0&amp;rflfq=1&amp;rlha=0&amp;rllag=19162576,72873440,6407&amp;tbm=lcl&amp;ved=2ahUKEwi2st7_ybHqAhXBQ3wKHeFFCo8QjGp6BAgMED0&amp;rldoc=1" TargetMode="External"/><Relationship Id="rId186" Type="http://schemas.openxmlformats.org/officeDocument/2006/relationships/hyperlink" Target="https://www.google.com/maps/place/Guru+Table+Tennis+Centre/@19.1880417,72.837626,17z/data=!3m1!4b1!4m5!3m4!1s0x3be7b6ef7e250ed9:0xc42ae97279888950!8m2!3d19.1880417!4d72.83982" TargetMode="External"/><Relationship Id="rId351" Type="http://schemas.openxmlformats.org/officeDocument/2006/relationships/hyperlink" Target="https://www.google.com/search?client=ubuntu&amp;hs=d9n&amp;channel=fs&amp;q=table+tennis+classes+in+telangana&amp;npsic=0&amp;rflfq=1&amp;rlha=0&amp;rllag=17377652,78494117,6147&amp;tbm=lcl&amp;ved=2ahUKEwi3sdL__bPqAhWIfn0KHbu8CEYQjGp6BAgMED0&amp;rldoc=1" TargetMode="External"/><Relationship Id="rId372" Type="http://schemas.openxmlformats.org/officeDocument/2006/relationships/hyperlink" Target="https://www.justdial.com/Hyderabad/ACE-Tennis-Academy-Methodics-Colony-Kundanbagh-Begumpet/040PXX40-XX40-001223364964-C5I1_BZDET" TargetMode="External"/><Relationship Id="rId393" Type="http://schemas.openxmlformats.org/officeDocument/2006/relationships/hyperlink" Target="https://www.google.com/maps/place/GSM+Table+Tennis+Academy/@17.4288324,78.4888558,17z/data=!3m1!4b1!4m5!3m4!1s0x3bcb9a1d7340ef77:0x8c7a101e24c40865!8m2!3d17.4288324!4d78.4910498" TargetMode="External"/><Relationship Id="rId211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232" Type="http://schemas.openxmlformats.org/officeDocument/2006/relationships/hyperlink" Target="https://www.facebook.com/pg/TTFCPune/about/?ref=page_internal" TargetMode="External"/><Relationship Id="rId253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274" Type="http://schemas.openxmlformats.org/officeDocument/2006/relationships/hyperlink" Target="https://www.google.com/search?client=ubuntu&amp;hs=iy7&amp;channel=fs&amp;q=table+tennis+classes+in+maharashtra&amp;npsic=0&amp;rflfq=1&amp;rlha=0&amp;rllag=19162576,72873440,6407&amp;tbm=lcl&amp;ved=2ahUKEwi2st7_ybHqAhXBQ3wKHeFFCo8QjGp6BAgMED0&amp;rldoc=1" TargetMode="External"/><Relationship Id="rId295" Type="http://schemas.openxmlformats.org/officeDocument/2006/relationships/hyperlink" Target="https://www.google.com/search?client=ubuntu&amp;hs=iy7&amp;channel=fs&amp;q=table+tennis+classes+in+maharashtra&amp;npsic=0&amp;rflfq=1&amp;rlha=0&amp;rllag=19162576,72873440,6407&amp;tbm=lcl&amp;ved=2ahUKEwi2st7_ybHqAhXBQ3wKHeFFCo8QjGp6BAgMED0&amp;rldoc=1" TargetMode="External"/><Relationship Id="rId309" Type="http://schemas.openxmlformats.org/officeDocument/2006/relationships/hyperlink" Target="https://sun-table-tennis-academy.business.site/?utm_source=gmb&amp;utm_medium=referral" TargetMode="External"/><Relationship Id="rId27" Type="http://schemas.openxmlformats.org/officeDocument/2006/relationships/hyperlink" Target="https://www.google.com/maps/place/K'mon+Table+Tennis+Academy/@28.5533174,77.2248701,17z/data=!3m1!4b1!4m5!3m4!1s0x390ce36a9f16b933:0x21a02068009e45af!8m2!3d28.5533174!4d77.2270641" TargetMode="External"/><Relationship Id="rId48" Type="http://schemas.openxmlformats.org/officeDocument/2006/relationships/hyperlink" Target="http://hansrajmodelschool.org/6AF16FD7-80A0-47BC-A6E7-BC6DC2BCA81C/CMS/Page/SPORTS_INTRODUCTION" TargetMode="External"/><Relationship Id="rId69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13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34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320" Type="http://schemas.openxmlformats.org/officeDocument/2006/relationships/hyperlink" Target="mailto:admin@nerulgymkhana.com" TargetMode="External"/><Relationship Id="rId80" Type="http://schemas.openxmlformats.org/officeDocument/2006/relationships/hyperlink" Target="https://www.google.com/maps/place/TTX1+-+Table+Tennis+Coaching+Classes+By+Sanjay+Iyengar/@12.953847,77.3500528,10z/data=!3m1!4b1!4m5!3m4!1s0x3bae1746a7852259:0x49b0a95aeefd9eee!8m2!3d12.9539974!4d77.6309395" TargetMode="External"/><Relationship Id="rId155" Type="http://schemas.openxmlformats.org/officeDocument/2006/relationships/hyperlink" Target="https://www.google.com/maps/place/Mumbai+Suburban+District+Table+Tennis+Association/@19.1576336,72.7968176,13z/data=!4m8!1m2!2m1!1sMumbai+Suburban+District+Table+Tennis+Association!3m4!1s0x3be7b6c5f6f3b5db:0xe8fd790134ff9ff!8m2!3d19.2072367!4d72.8348221" TargetMode="External"/><Relationship Id="rId176" Type="http://schemas.openxmlformats.org/officeDocument/2006/relationships/hyperlink" Target="mailto:info@saitennisacademy.com" TargetMode="External"/><Relationship Id="rId197" Type="http://schemas.openxmlformats.org/officeDocument/2006/relationships/hyperlink" Target="https://www.google.com/maps/place/JLTTA+Vile+Parle/@19.1069053,72.8286354,15z/data=!4m8!1m2!2m1!1sJLTTA+Vile+Parle!3m4!1s0x3be7c9b5f9214ddd:0xa427bb172032e4f!8m2!3d19.1048597!4d72.8460797" TargetMode="External"/><Relationship Id="rId341" Type="http://schemas.openxmlformats.org/officeDocument/2006/relationships/hyperlink" Target="https://www.justdial.com/Hyderabad/Global-Table-Tennis-Academy-Naveen-Nagar-Banjara-Hills/040PXX40-XX40-150730122650-B4Y1_BZDET" TargetMode="External"/><Relationship Id="rId362" Type="http://schemas.openxmlformats.org/officeDocument/2006/relationships/hyperlink" Target="https://www.google.com/search?client=ubuntu&amp;hs=d9n&amp;channel=fs&amp;q=table+tennis+classes+in+telangana&amp;npsic=0&amp;rflfq=1&amp;rlha=0&amp;rllag=17377652,78494117,6147&amp;tbm=lcl&amp;ved=2ahUKEwi3sdL__bPqAhWIfn0KHbu8CEYQjGp6BAgMED0&amp;rldoc=1" TargetMode="External"/><Relationship Id="rId383" Type="http://schemas.openxmlformats.org/officeDocument/2006/relationships/hyperlink" Target="https://www.google.com/search?client=ubuntu&amp;hs=d9n&amp;channel=fs&amp;q=table+tennis+classes+in+telangana&amp;npsic=0&amp;rflfq=1&amp;rlha=0&amp;rllag=17377652,78494117,6147&amp;tbm=lcl&amp;ved=2ahUKEwi3sdL__bPqAhWIfn0KHbu8CEYQjGp6BAgMED0&amp;rldoc=1" TargetMode="External"/><Relationship Id="rId201" Type="http://schemas.openxmlformats.org/officeDocument/2006/relationships/hyperlink" Target="https://www.google.com/search?client=ubuntu&amp;hs=iy7&amp;channel=fs&amp;q=table+tennis+classes+in+maharashtra&amp;npsic=0&amp;rflfq=1&amp;rlha=0&amp;rllag=19162576,72873440,6407&amp;tbm=lcl&amp;ved=2ahUKEwi2st7_ybHqAhXBQ3wKHeFFCo8QjGp6BAgMED0&amp;rldoc=1" TargetMode="External"/><Relationship Id="rId222" Type="http://schemas.openxmlformats.org/officeDocument/2006/relationships/hyperlink" Target="http://aspirantstt.com/" TargetMode="External"/><Relationship Id="rId243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264" Type="http://schemas.openxmlformats.org/officeDocument/2006/relationships/hyperlink" Target="https://deccangymkhana.co.in/" TargetMode="External"/><Relationship Id="rId285" Type="http://schemas.openxmlformats.org/officeDocument/2006/relationships/hyperlink" Target="https://www.google.com/maps/place/Chondhe+Patil+Table+Tennis+Academy/@18.585926,73.7781759,17z/data=!3m1!4b1!4m5!3m4!1s0x3bc2b93b9aea5151:0xb6b48c9d60292367!8m2!3d18.585926!4d73.7803699" TargetMode="External"/><Relationship Id="rId17" Type="http://schemas.openxmlformats.org/officeDocument/2006/relationships/hyperlink" Target="https://www.google.com/search?client=ubuntu&amp;hs=br1&amp;channel=fs&amp;q=table+tennis+classes+in+delhi&amp;npsic=0&amp;rflfq=1&amp;rlha=0&amp;rllag=28670665,77205503,8196&amp;tbm=lcl&amp;ved=2ahUKEwjMhOLHoqzqAhXVbCsKHVMcDVMQjGp6BAgMEEI&amp;rldoc=1" TargetMode="External"/><Relationship Id="rId38" Type="http://schemas.openxmlformats.org/officeDocument/2006/relationships/hyperlink" Target="https://www.google.com/search?client=ubuntu&amp;hs=mW2&amp;channel=fs&amp;q=table+tennis+classes+in+delhi&amp;npsic=0&amp;rflfq=1&amp;rlha=0&amp;rllag=28670665,77205503,8196&amp;tbm=lcl&amp;ved=2ahUKEwi4kumIrKzqAhXEYisKHX2rAfIQjGp6BAgMEEI&amp;rldoc=1" TargetMode="External"/><Relationship Id="rId59" Type="http://schemas.openxmlformats.org/officeDocument/2006/relationships/hyperlink" Target="https://www.google.com/maps/place/Neelachal+Tennis+Academy/@28.6916135,77.1053493,17z/data=!3m1!4b1!4m5!3m4!1s0x390d0408eeaaab2b:0x39080e33cfcdf0a0!8m2!3d28.6916135!4d77.1075433" TargetMode="External"/><Relationship Id="rId103" Type="http://schemas.openxmlformats.org/officeDocument/2006/relationships/hyperlink" Target="https://www.facebook.com/pg/JoshiTableTennisAcademy/about/?ref=page_internal" TargetMode="External"/><Relationship Id="rId124" Type="http://schemas.openxmlformats.org/officeDocument/2006/relationships/hyperlink" Target="https://www.google.com/maps/place/Agon+Table+Tennis/@13.0638525,77.6491377,17z/data=!4m8!1m2!2m1!1sAgon+Table+Tennis+bengluru!3m4!1s0x3bae190fc6def6b5:0x725184b3f27aa7bb!8m2!3d13.063642!4d77.6513104" TargetMode="External"/><Relationship Id="rId310" Type="http://schemas.openxmlformats.org/officeDocument/2006/relationships/hyperlink" Target="https://www.google.com/maps/place/H.S+Sports+Club+TABLE+TENNIS/@20.9210342,77.7589302,17z/data=!3m1!4b1!4m5!3m4!1s0x3bd6a4bb970aac5b:0x988398c40b3ee74!8m2!3d20.9210342!4d77.7611242" TargetMode="External"/><Relationship Id="rId70" Type="http://schemas.openxmlformats.org/officeDocument/2006/relationships/hyperlink" Target="https://skiesttacademyofficial.wordpress.com/2016/04/18/skies-table-tennis-acady/" TargetMode="External"/><Relationship Id="rId91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45" Type="http://schemas.openxmlformats.org/officeDocument/2006/relationships/hyperlink" Target="https://www.justdial.com/Mysore/Harsha-Table-Tennis-Academy-Near-In-Kaveri-School-Jayanagar/0821PX821-X821-190518075014-P6V1_BZDET" TargetMode="External"/><Relationship Id="rId166" Type="http://schemas.openxmlformats.org/officeDocument/2006/relationships/hyperlink" Target="https://www.google.com/maps/place/JP+Olympia+Table+Tennis+Academy/@19.112407,72.8804633,17z/data=!3m1!4b1!4m5!3m4!1s0x3be7c9c8860b5055:0xeb5df5d9811b0afc!8m2!3d19.112407!4d72.8826573" TargetMode="External"/><Relationship Id="rId187" Type="http://schemas.openxmlformats.org/officeDocument/2006/relationships/hyperlink" Target="mailto:guruttcentre@gmail.com" TargetMode="External"/><Relationship Id="rId331" Type="http://schemas.openxmlformats.org/officeDocument/2006/relationships/hyperlink" Target="https://www.nmsaindia.com/" TargetMode="External"/><Relationship Id="rId352" Type="http://schemas.openxmlformats.org/officeDocument/2006/relationships/hyperlink" Target="https://www.google.com/search?client=ubuntu&amp;hs=d9n&amp;channel=fs&amp;q=table+tennis+classes+in+telangana&amp;npsic=0&amp;rflfq=1&amp;rlha=0&amp;rllag=17377652,78494117,6147&amp;tbm=lcl&amp;ved=2ahUKEwi3sdL__bPqAhWIfn0KHbu8CEYQjGp6BAgMED0&amp;rldoc=1" TargetMode="External"/><Relationship Id="rId373" Type="http://schemas.openxmlformats.org/officeDocument/2006/relationships/hyperlink" Target="https://www.google.com/search?client=ubuntu&amp;hs=d9n&amp;channel=fs&amp;q=table+tennis+classes+in+telangana&amp;npsic=0&amp;rflfq=1&amp;rlha=0&amp;rllag=17377652,78494117,6147&amp;tbm=lcl&amp;ved=2ahUKEwi3sdL__bPqAhWIfn0KHbu8CEYQjGp6BAgMED0&amp;rldoc=1" TargetMode="External"/><Relationship Id="rId394" Type="http://schemas.openxmlformats.org/officeDocument/2006/relationships/hyperlink" Target="https://www.justdial.com/Hyderabad/Gsm-Table-Tennis-Academy-Beside-Aarya-Samaj-Mandir-Rashtrapati-Road/040PXX40-XX40-180831133658-Y3E3_BZDET" TargetMode="External"/><Relationship Id="rId1" Type="http://schemas.openxmlformats.org/officeDocument/2006/relationships/hyperlink" Target="https://www.google.com/maps/place/Stag+Table+Tennis+Academy/@28.6315114,77.1129979,12z/data=!4m8!1m2!2m1!1sStag+Table+Tennis+Academy!3m4!1s0x390d02242e04a041:0xf593d49e3b839465!8m2!3d28.707526!4d77.157016" TargetMode="External"/><Relationship Id="rId212" Type="http://schemas.openxmlformats.org/officeDocument/2006/relationships/hyperlink" Target="https://www.google.com/maps/place/Supreme+Table+Tennis+Academy/@19.1880278,72.8375014,17z/data=!3m1!4b1!4m5!3m4!1s0x3be7b6ef7e250ed9:0xd3b7d009c1d7b7d6!8m2!3d19.1880278!4d72.8396954" TargetMode="External"/><Relationship Id="rId233" Type="http://schemas.openxmlformats.org/officeDocument/2006/relationships/hyperlink" Target="https://www.google.com/maps/place/Millenium+School+Of+Tennis/@18.4911568,73.8062306,17z/data=!3m1!4b1!4m5!3m4!1s0x3bc2bf289e28523b:0xa11499716139e6ef!8m2!3d18.4911568!4d73.8084246" TargetMode="External"/><Relationship Id="rId254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28" Type="http://schemas.openxmlformats.org/officeDocument/2006/relationships/hyperlink" Target="https://www.facebook.com/pg/KMON-509865612702943/about/?ref=page_internal" TargetMode="External"/><Relationship Id="rId49" Type="http://schemas.openxmlformats.org/officeDocument/2006/relationships/hyperlink" Target="https://www.google.com/maps/place/KTM+Table+Tennis+and+Karate+Academy/@28.6457611,77.2265678,17z/data=!3m1!4b1!4m5!3m4!1s0x390cfd3d344bb289:0xbbdf327c73d28ded!8m2!3d28.6457611!4d77.2287618" TargetMode="External"/><Relationship Id="rId114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275" Type="http://schemas.openxmlformats.org/officeDocument/2006/relationships/hyperlink" Target="https://www.google.com/search?client=ubuntu&amp;hs=iy7&amp;channel=fs&amp;q=table+tennis+classes+in+maharashtra&amp;npsic=0&amp;rflfq=1&amp;rlha=0&amp;rllag=19162576,72873440,6407&amp;tbm=lcl&amp;ved=2ahUKEwi2st7_ybHqAhXBQ3wKHeFFCo8QjGp6BAgMED0&amp;rldoc=1" TargetMode="External"/><Relationship Id="rId296" Type="http://schemas.openxmlformats.org/officeDocument/2006/relationships/hyperlink" Target="https://www.google.com/maps/place/N+3+Tennis+Club/@19.8708787,75.3611651,17z/data=!3m1!4b1!4m5!3m4!1s0x3bdba28cdf5e6b05:0x402aebcd2a56781f!8m2!3d19.8708787!4d75.3633591" TargetMode="External"/><Relationship Id="rId300" Type="http://schemas.openxmlformats.org/officeDocument/2006/relationships/hyperlink" Target="https://www.justdial.com/Aurangabad-Maharashtra/Shree-Aniruddha-Sports-Near-Sant-Eknath-Rangmandir-Osmanpura/9999PX240-X240-130517182620-E1I4_BZDET" TargetMode="External"/><Relationship Id="rId60" Type="http://schemas.openxmlformats.org/officeDocument/2006/relationships/hyperlink" Target="https://www.google.com/search?client=ubuntu&amp;hs=hq2&amp;channel=fs&amp;q=table+tennis+classes+in+delhi&amp;npsic=0&amp;rflfq=1&amp;rlha=0&amp;rllag=28670665,77205503,8196&amp;tbm=lcl&amp;ved=2ahUKEwi5nu3VsKzqAhVPAXIKHfcjDckQjGp6BAgMEEI&amp;rldoc=1" TargetMode="External"/><Relationship Id="rId81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35" Type="http://schemas.openxmlformats.org/officeDocument/2006/relationships/hyperlink" Target="https://www.tenvicsports.com/ContactTENVIC.php" TargetMode="External"/><Relationship Id="rId156" Type="http://schemas.openxmlformats.org/officeDocument/2006/relationships/hyperlink" Target="https://www.justdial.com/Mumbai/Mumbai-Suburban-District-Table-Tennis-Association-Behind-SBI-Bank-Near-Hindustan-Naka-Kandivali-West/022PXX22-XX22-130924154848-E7R8_BZDET" TargetMode="External"/><Relationship Id="rId177" Type="http://schemas.openxmlformats.org/officeDocument/2006/relationships/hyperlink" Target="https://www.justdial.com/Mumbai/Sai-Tennis-Academy-Next-Petrol-Pump-Krishnakunj-Building-Opposite-Dindoshi-Depot-Goregaon-East/022P8010699_BZDET" TargetMode="External"/><Relationship Id="rId198" Type="http://schemas.openxmlformats.org/officeDocument/2006/relationships/hyperlink" Target="mailto:jayeshlakhani410@gmail.com" TargetMode="External"/><Relationship Id="rId321" Type="http://schemas.openxmlformats.org/officeDocument/2006/relationships/hyperlink" Target="https://www.google.com/search?client=ubuntu&amp;hs=CXR&amp;channel=fs&amp;q=table+tennis+classes+in+maharashtra&amp;npsic=0&amp;rflfq=1&amp;rlha=0&amp;rllag=19162576,72873440,6407&amp;tbm=lcl&amp;ved=2ahUKEwid4aqC4rPqAhVz8HMBHWepBXIQjGp6BAgMED0&amp;rldoc=1" TargetMode="External"/><Relationship Id="rId342" Type="http://schemas.openxmlformats.org/officeDocument/2006/relationships/hyperlink" Target="https://www.google.com/search?client=ubuntu&amp;hs=IXR&amp;channel=fs&amp;tbm=lcl&amp;ei=jYwAX-eZLJjSz7sP9YaLKA&amp;q=table+tennis+classes+in+telangana&amp;oq=table+tennis+classes+in+telangana&amp;gs_l=psy-ab.3..33i22i29i30k1.3614577.3616855.0.3617653.9.9.0.0.0.0.228.1151.0j3j3.6.0....0...1c.1.64.psy-ab..3.6.1150...0i22i30k1.0.zb-r6zPF-oM" TargetMode="External"/><Relationship Id="rId363" Type="http://schemas.openxmlformats.org/officeDocument/2006/relationships/hyperlink" Target="https://www.google.com/search?client=ubuntu&amp;hs=d9n&amp;channel=fs&amp;q=table+tennis+classes+in+telangana&amp;npsic=0&amp;rflfq=1&amp;rlha=0&amp;rllag=17377652,78494117,6147&amp;tbm=lcl&amp;ved=2ahUKEwi3sdL__bPqAhWIfn0KHbu8CEYQjGp6BAgMED0&amp;rldoc=1" TargetMode="External"/><Relationship Id="rId384" Type="http://schemas.openxmlformats.org/officeDocument/2006/relationships/hyperlink" Target="https://www.google.com/search?client=ubuntu&amp;hs=d9n&amp;channel=fs&amp;q=table+tennis+classes+in+telangana&amp;npsic=0&amp;rflfq=1&amp;rlha=0&amp;rllag=17377652,78494117,6147&amp;tbm=lcl&amp;ved=2ahUKEwi3sdL__bPqAhWIfn0KHbu8CEYQjGp6BAgMED0&amp;rldoc=1" TargetMode="External"/><Relationship Id="rId202" Type="http://schemas.openxmlformats.org/officeDocument/2006/relationships/hyperlink" Target="http://jltta.in/" TargetMode="External"/><Relationship Id="rId223" Type="http://schemas.openxmlformats.org/officeDocument/2006/relationships/hyperlink" Target="https://www.google.com/maps/place/Thane+Gymkhana+Officers+Club/@19.1802337,72.9657268,17z/data=!3m1!4b1!4m5!3m4!1s0x3be7b8de3fffffff:0x1bf4b944dd258835!8m2!3d19.1802337!4d72.9679208" TargetMode="External"/><Relationship Id="rId244" Type="http://schemas.openxmlformats.org/officeDocument/2006/relationships/hyperlink" Target="http://www.metrocityhealthclub.com/" TargetMode="External"/><Relationship Id="rId18" Type="http://schemas.openxmlformats.org/officeDocument/2006/relationships/hyperlink" Target="https://table-tennis-academy.business.site/" TargetMode="External"/><Relationship Id="rId39" Type="http://schemas.openxmlformats.org/officeDocument/2006/relationships/hyperlink" Target="https://www.google.com/search?client=ubuntu&amp;hs=mW2&amp;channel=fs&amp;q=table+tennis+classes+in+delhi&amp;npsic=0&amp;rflfq=1&amp;rlha=0&amp;rllag=28670665,77205503,8196&amp;tbm=lcl&amp;ved=2ahUKEwi4kumIrKzqAhXEYisKHX2rAfIQjGp6BAgMEEI&amp;rldoc=1" TargetMode="External"/><Relationship Id="rId265" Type="http://schemas.openxmlformats.org/officeDocument/2006/relationships/hyperlink" Target="https://www.google.com/maps/place/PYC+Hindu+Gymkhana/@18.5177945,73.8372123,17z/data=!3m1!4b1!4m5!3m4!1s0x3bc2bf8f3fffffff:0xa69d6a997ab1008c!8m2!3d18.5177945!4d73.8394063" TargetMode="External"/><Relationship Id="rId286" Type="http://schemas.openxmlformats.org/officeDocument/2006/relationships/hyperlink" Target="https://www.google.com/search?client=ubuntu&amp;hs=iy7&amp;channel=fs&amp;q=table+tennis+classes+in+maharashtra&amp;npsic=0&amp;rflfq=1&amp;rlha=0&amp;rllag=19162576,72873440,6407&amp;tbm=lcl&amp;ved=2ahUKEwi2st7_ybHqAhXBQ3wKHeFFCo8QjGp6BAgMED0&amp;rldoc=1" TargetMode="External"/><Relationship Id="rId50" Type="http://schemas.openxmlformats.org/officeDocument/2006/relationships/hyperlink" Target="https://www.google.com/search?client=ubuntu&amp;hs=mW2&amp;channel=fs&amp;q=table+tennis+classes+in+delhi&amp;npsic=0&amp;rflfq=1&amp;rlha=0&amp;rllag=28670665,77205503,8196&amp;tbm=lcl&amp;ved=2ahUKEwi4kumIrKzqAhXEYisKHX2rAfIQjGp6BAgMEEI&amp;rldoc=1" TargetMode="External"/><Relationship Id="rId104" Type="http://schemas.openxmlformats.org/officeDocument/2006/relationships/hyperlink" Target="https://www.google.com/maps/place/SPORTS+1+TABLE+TENNIS+ACADEMY/@12.953847,77.3500528,10z/data=!4m8!1m2!2m1!1sSPORTS+1+TABLE+TENNIS+ACADEMY!3m4!1s0x3bae3e1503cbd491:0x2bfbb7f7fa5b6f06!8m2!3d12.9446612!4d77.5414429" TargetMode="External"/><Relationship Id="rId125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46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67" Type="http://schemas.openxmlformats.org/officeDocument/2006/relationships/hyperlink" Target="mailto:info@test.com" TargetMode="External"/><Relationship Id="rId188" Type="http://schemas.openxmlformats.org/officeDocument/2006/relationships/hyperlink" Target="https://www.justdial.com/Mumbai/Guru-Table-Tennis-Centre-Malad-West/022PXX22-XX22-170711120648-Z2S8_BZDET" TargetMode="External"/><Relationship Id="rId311" Type="http://schemas.openxmlformats.org/officeDocument/2006/relationships/hyperlink" Target="https://www.justdial.com/Amravati/H-S-Sports-Club-Table-Tennis-Kanwar-Nagar/9999PX721-X721-181012064835-E1R9_BZDET" TargetMode="External"/><Relationship Id="rId332" Type="http://schemas.openxmlformats.org/officeDocument/2006/relationships/hyperlink" Target="https://www.google.com/maps/place/Yash+Health+Care+Center/@19.2078053,73.1036339,17z/data=!3m1!4b1!4m5!3m4!1s0x3be7959983f53377:0xb02d22a98e4adc59!8m2!3d19.2078053!4d73.1058279" TargetMode="External"/><Relationship Id="rId353" Type="http://schemas.openxmlformats.org/officeDocument/2006/relationships/hyperlink" Target="https://www.google.com/maps/place/Gamepoint+Uppal/@17.4009092,78.549141,17z/data=!3m1!4b1!4m5!3m4!1s0x3bcb99d7f9d182c7:0x1315b6f6bc5c138c!8m2!3d17.4009092!4d78.551335" TargetMode="External"/><Relationship Id="rId374" Type="http://schemas.openxmlformats.org/officeDocument/2006/relationships/hyperlink" Target="https://www.facebook.com/acetennishyd/" TargetMode="External"/><Relationship Id="rId395" Type="http://schemas.openxmlformats.org/officeDocument/2006/relationships/hyperlink" Target="https://www.google.com/search?client=ubuntu&amp;hs=d9n&amp;channel=fs&amp;q=table+tennis+classes+in+telangana&amp;npsic=0&amp;rflfq=1&amp;rlha=0&amp;rllag=17377652,78494117,6147&amp;tbm=lcl&amp;ved=2ahUKEwi3sdL__bPqAhWIfn0KHbu8CEYQjGp6BAgMED0&amp;rldoc=1" TargetMode="External"/><Relationship Id="rId71" Type="http://schemas.openxmlformats.org/officeDocument/2006/relationships/hyperlink" Target="https://www.google.com/maps/place/Agon+Table+Tennis/@13.0638525,77.6491377,17z/data=!4m8!1m2!2m1!1sAgon+Table+Tennis+bengluru!3m4!1s0x3bae190fc6def6b5:0x725184b3f27aa7bb!8m2!3d13.063642!4d77.6513104" TargetMode="External"/><Relationship Id="rId92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213" Type="http://schemas.openxmlformats.org/officeDocument/2006/relationships/hyperlink" Target="https://www.google.com/search?client=ubuntu&amp;hs=iy7&amp;channel=fs&amp;q=table+tennis+classes+in+maharashtra&amp;npsic=0&amp;rflfq=1&amp;rlha=0&amp;rllag=19162576,72873440,6407&amp;tbm=lcl&amp;ved=2ahUKEwi2st7_ybHqAhXBQ3wKHeFFCo8QjGp6BAgMED0&amp;rldoc=1" TargetMode="External"/><Relationship Id="rId234" Type="http://schemas.openxmlformats.org/officeDocument/2006/relationships/hyperlink" Target="https://www.justdial.com/Pune/Millennium-School-Of-Tennis-Vedant-Nagari-Karve-Nagar/020PXX20-XX20-180216172057-H4J5_BZDET" TargetMode="External"/><Relationship Id="rId2" Type="http://schemas.openxmlformats.org/officeDocument/2006/relationships/hyperlink" Target="mailto:tt.champ@rediffmail.com" TargetMode="External"/><Relationship Id="rId29" Type="http://schemas.openxmlformats.org/officeDocument/2006/relationships/hyperlink" Target="https://www.google.com/search?client=ubuntu&amp;hs=mW2&amp;channel=fs&amp;q=table+tennis+classes+in+delhi&amp;npsic=0&amp;rflfq=1&amp;rlha=0&amp;rllag=28670665,77205503,8196&amp;tbm=lcl&amp;ved=2ahUKEwi4kumIrKzqAhXEYisKHX2rAfIQjGp6BAgMEEI&amp;rldoc=1" TargetMode="External"/><Relationship Id="rId255" Type="http://schemas.openxmlformats.org/officeDocument/2006/relationships/hyperlink" Target="https://www.google.com/maps/place/Table+Tennis+Coach/@18.482085,73.851463,17z/data=!3m1!4b1!4m5!3m4!1s0x3bc2eaa8e6cda045:0x934051020cd6f833!8m2!3d18.482085!4d73.853657" TargetMode="External"/><Relationship Id="rId276" Type="http://schemas.openxmlformats.org/officeDocument/2006/relationships/hyperlink" Target="https://www.google.com/maps/place/AIMS+TABLE+TENNIS+ACADEMY/@18.4829289,73.8490328,17z/data=!3m1!4b1!4m5!3m4!1s0x3bc2eb0df2b1c439:0xe8abdeaea990dc1!8m2!3d18.4829289!4d73.8512268" TargetMode="External"/><Relationship Id="rId297" Type="http://schemas.openxmlformats.org/officeDocument/2006/relationships/hyperlink" Target="https://www.justdial.com/Aurangabad-Maharashtra/N-3-Tennis-Club-Cidco/9999PX240-X240-190205224539-Z9V7_BZDET" TargetMode="External"/><Relationship Id="rId40" Type="http://schemas.openxmlformats.org/officeDocument/2006/relationships/hyperlink" Target="https://www.google.com/maps/place/PINNACLE+TABLE+TENNIS+ACADEMY/@28.7167952,77.1263746,17z/data=!3m1!4b1!4m5!3m4!1s0x390d03d761cf74a1:0x211ebb33e7ef8858!8m2!3d28.7167952!4d77.1285686" TargetMode="External"/><Relationship Id="rId115" Type="http://schemas.openxmlformats.org/officeDocument/2006/relationships/hyperlink" Target="https://www.google.com/maps/place/Match+Point+Table+Tennis+Academy/@12.9501905,77.5728855,17z/data=!3m1!4b1!4m5!3m4!1s0x3bae15ee7bf745e1:0xb075b5196cee435!8m2!3d12.9501905!4d77.5750795" TargetMode="External"/><Relationship Id="rId136" Type="http://schemas.openxmlformats.org/officeDocument/2006/relationships/hyperlink" Target="https://www.google.com/maps/place/Mudaliar+seva+sanga+table+tennis+academy/@12.9941484,77.5560602,17z/data=!3m1!4b1!4m5!3m4!1s0x3bae3d8964eba0e9:0xe20f11809218f3a!8m2!3d12.9941484!4d77.5582542" TargetMode="External"/><Relationship Id="rId157" Type="http://schemas.openxmlformats.org/officeDocument/2006/relationships/hyperlink" Target="https://www.google.com/search?client=ubuntu&amp;hs=iy7&amp;channel=fs&amp;q=table+tennis+classes+in+maharashtra&amp;npsic=0&amp;rflfq=1&amp;rlha=0&amp;rllag=19162576,72873440,6407&amp;tbm=lcl&amp;ved=2ahUKEwi2st7_ybHqAhXBQ3wKHeFFCo8QjGp6BAgMED0&amp;rldoc=1" TargetMode="External"/><Relationship Id="rId178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301" Type="http://schemas.openxmlformats.org/officeDocument/2006/relationships/hyperlink" Target="https://www.google.com/search?client=ubuntu&amp;hs=iy7&amp;channel=fs&amp;q=table+tennis+classes+in+maharashtra&amp;npsic=0&amp;rflfq=1&amp;rlha=0&amp;rllag=19162576,72873440,6407&amp;tbm=lcl&amp;ved=2ahUKEwi2st7_ybHqAhXBQ3wKHeFFCo8QjGp6BAgMED0&amp;rldoc=1" TargetMode="External"/><Relationship Id="rId322" Type="http://schemas.openxmlformats.org/officeDocument/2006/relationships/hyperlink" Target="https://www.google.com/search?client=ubuntu&amp;hs=CXR&amp;channel=fs&amp;q=table+tennis+classes+in+maharashtra&amp;npsic=0&amp;rflfq=1&amp;rlha=0&amp;rllag=19162576,72873440,6407&amp;tbm=lcl&amp;ved=2ahUKEwid4aqC4rPqAhVz8HMBHWepBXIQjGp6BAgMED0&amp;rldoc=1" TargetMode="External"/><Relationship Id="rId343" Type="http://schemas.openxmlformats.org/officeDocument/2006/relationships/hyperlink" Target="https://www.facebook.com/pg/globalttacademy/about/?ref=page_internal" TargetMode="External"/><Relationship Id="rId364" Type="http://schemas.openxmlformats.org/officeDocument/2006/relationships/hyperlink" Target="https://www.facebook.com/pg/adyantTTA/about/?ref=page_internal" TargetMode="External"/><Relationship Id="rId61" Type="http://schemas.openxmlformats.org/officeDocument/2006/relationships/hyperlink" Target="https://www.google.com/search?client=ubuntu&amp;hs=hq2&amp;channel=fs&amp;q=table+tennis+classes+in+delhi&amp;npsic=0&amp;rflfq=1&amp;rlha=0&amp;rllag=28670665,77205503,8196&amp;tbm=lcl&amp;ved=2ahUKEwi5nu3VsKzqAhVPAXIKHfcjDckQjGp6BAgMEEI&amp;rldoc=1" TargetMode="External"/><Relationship Id="rId82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99" Type="http://schemas.openxmlformats.org/officeDocument/2006/relationships/hyperlink" Target="mailto:jayeshlakhani410@gmail.com" TargetMode="External"/><Relationship Id="rId203" Type="http://schemas.openxmlformats.org/officeDocument/2006/relationships/hyperlink" Target="https://www.google.com/maps/place/RCF+Table+Tennis+Court/@19.0415773,72.8998045,17z/data=!3m1!4b1!4m5!3m4!1s0x3be7c60081a7b141:0xd4791e581b74f9a5!8m2!3d19.0415773!4d72.9019985" TargetMode="External"/><Relationship Id="rId385" Type="http://schemas.openxmlformats.org/officeDocument/2006/relationships/hyperlink" Target="https://playsmc.org/" TargetMode="External"/><Relationship Id="rId19" Type="http://schemas.openxmlformats.org/officeDocument/2006/relationships/hyperlink" Target="https://www.google.com/maps/place/Stag+Table+Tennis+Academy/@28.6315114,77.1129979,12z/data=!4m8!1m2!2m1!1sStag+Table+Tennis+Academy+!3m4!1s0x390ce2361a2e0633:0x4a98bc7fafe9b37f!8m2!3d28.555533!4d77.233732" TargetMode="External"/><Relationship Id="rId224" Type="http://schemas.openxmlformats.org/officeDocument/2006/relationships/hyperlink" Target="https://www.justdial.com/Mumbai/Thane-Gymkhana-Officers-Club-Kopri-thane-East/022PXX22-XX22-140818150047-A9R1_BZDET" TargetMode="External"/><Relationship Id="rId245" Type="http://schemas.openxmlformats.org/officeDocument/2006/relationships/hyperlink" Target="https://www.google.com/maps/place/Poona+District+Table+Tennis+Association/@18.5077148,73.8314231,17z/data=!3m1!4b1!4m5!3m4!1s0x3bc2bf8c56321163:0xad2eb50db859e46b!8m2!3d18.5077148!4d73.8336171" TargetMode="External"/><Relationship Id="rId266" Type="http://schemas.openxmlformats.org/officeDocument/2006/relationships/hyperlink" Target="https://www.justdial.com/Pune/PYC-Hindu-Gymkhana-Next-To-Lord-Krishna-Temple-Opposite-Girikand-Travels-Deccan-Gymkhana/020P5081222_BZDET" TargetMode="External"/><Relationship Id="rId287" Type="http://schemas.openxmlformats.org/officeDocument/2006/relationships/hyperlink" Target="https://www.google.com/search?client=ubuntu&amp;hs=iy7&amp;channel=fs&amp;q=table+tennis+classes+in+maharashtra&amp;npsic=0&amp;rflfq=1&amp;rlha=0&amp;rllag=19162576,72873440,6407&amp;tbm=lcl&amp;ved=2ahUKEwi2st7_ybHqAhXBQ3wKHeFFCo8QjGp6BAgMED0&amp;rldoc=1" TargetMode="External"/><Relationship Id="rId30" Type="http://schemas.openxmlformats.org/officeDocument/2006/relationships/hyperlink" Target="https://kmon-table-tennis-academy.business.site/" TargetMode="External"/><Relationship Id="rId105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26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47" Type="http://schemas.openxmlformats.org/officeDocument/2006/relationships/hyperlink" Target="https://www.google.com/maps/place/MATHAPATI+TABLE+TENNIS+ACADEMY/@12.9137553,74.8341388,17z/data=!3m1!4b1!4m5!3m4!1s0x3ba350830b33ae17:0x799667f12b040269!8m2!3d12.9137553!4d74.8363328" TargetMode="External"/><Relationship Id="rId168" Type="http://schemas.openxmlformats.org/officeDocument/2006/relationships/hyperlink" Target="https://www.justdial.com/Mumbai/Jp-Olympia-Table-Tennis-Academy-Near-Tanvi-Super-Market-Marol-Naka-Andheri-East/022PXX22-XX22-190515162332-T3M1_BZDET" TargetMode="External"/><Relationship Id="rId312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333" Type="http://schemas.openxmlformats.org/officeDocument/2006/relationships/hyperlink" Target="https://www.justdial.com/Mumbai/Yash-Gymkhana-Milap-Nagar-Near-Aims-Hospital-MIDC-Dombivli-East/022PXX22-XX22-120517165757-S8C8_BZDET" TargetMode="External"/><Relationship Id="rId354" Type="http://schemas.openxmlformats.org/officeDocument/2006/relationships/hyperlink" Target="https://www.google.com/search?client=ubuntu&amp;hs=d9n&amp;channel=fs&amp;q=table+tennis+classes+in+telangana&amp;npsic=0&amp;rflfq=1&amp;rlha=0&amp;rllag=17377652,78494117,6147&amp;tbm=lcl&amp;ved=2ahUKEwi3sdL__bPqAhWIfn0KHbu8CEYQjGp6BAgMED0&amp;rldoc=1" TargetMode="External"/><Relationship Id="rId51" Type="http://schemas.openxmlformats.org/officeDocument/2006/relationships/hyperlink" Target="https://www.google.com/search?client=ubuntu&amp;hs=mW2&amp;channel=fs&amp;q=table+tennis+classes+in+delhi&amp;npsic=0&amp;rflfq=1&amp;rlha=0&amp;rllag=28670665,77205503,8196&amp;tbm=lcl&amp;ved=2ahUKEwi4kumIrKzqAhXEYisKHX2rAfIQjGp6BAgMEEI&amp;rldoc=1" TargetMode="External"/><Relationship Id="rId72" Type="http://schemas.openxmlformats.org/officeDocument/2006/relationships/hyperlink" Target="http://agonsports.in/" TargetMode="External"/><Relationship Id="rId93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89" Type="http://schemas.openxmlformats.org/officeDocument/2006/relationships/hyperlink" Target="https://www.google.com/search?client=ubuntu&amp;hs=iy7&amp;channel=fs&amp;q=table+tennis+classes+in+maharashtra&amp;npsic=0&amp;rflfq=1&amp;rlha=0&amp;rllag=19162576,72873440,6407&amp;tbm=lcl&amp;ved=2ahUKEwi2st7_ybHqAhXBQ3wKHeFFCo8QjGp6BAgMED0&amp;rldoc=1" TargetMode="External"/><Relationship Id="rId375" Type="http://schemas.openxmlformats.org/officeDocument/2006/relationships/hyperlink" Target="https://www.google.com/maps/place/Table+Tennis+Classes/@17.4201796,78.5486523,17z/data=!3m1!4b1!4m5!3m4!1s0x3bcb93e231216579:0xa07086e95f559e87!8m2!3d17.4201796!4d78.5508463" TargetMode="External"/><Relationship Id="rId396" Type="http://schemas.openxmlformats.org/officeDocument/2006/relationships/hyperlink" Target="http://www.telanganatabletennis.com/contact-us.php" TargetMode="External"/><Relationship Id="rId3" Type="http://schemas.openxmlformats.org/officeDocument/2006/relationships/hyperlink" Target="https://www.justdial.com/Delhi/Stag-Table-Tennis-Academy-Bq-Block-Shalimar-Bagh/011PXX11-XX11-130808101326-T6B9_BZDET" TargetMode="External"/><Relationship Id="rId214" Type="http://schemas.openxmlformats.org/officeDocument/2006/relationships/hyperlink" Target="https://www.google.com/search?client=ubuntu&amp;hs=iy7&amp;channel=fs&amp;q=table+tennis+classes+in+maharashtra&amp;npsic=0&amp;rflfq=1&amp;rlha=0&amp;rllag=19162576,72873440,6407&amp;tbm=lcl&amp;ved=2ahUKEwi2st7_ybHqAhXBQ3wKHeFFCo8QjGp6BAgMED0&amp;rldoc=1" TargetMode="External"/><Relationship Id="rId235" Type="http://schemas.openxmlformats.org/officeDocument/2006/relationships/hyperlink" Target="https://www.google.com/search?client=ubuntu&amp;hs=CXR&amp;channel=fs&amp;q=table+tennis+classes+in+maharashtra&amp;npsic=0&amp;rflfq=1&amp;rlha=0&amp;rllag=19162576,72873440,6407&amp;tbm=lcl&amp;ved=2ahUKEwid4aqC4rPqAhVz8HMBHWepBXIQjGp6BAgMED0&amp;rldoc=1" TargetMode="External"/><Relationship Id="rId256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277" Type="http://schemas.openxmlformats.org/officeDocument/2006/relationships/hyperlink" Target="https://www.facebook.com/pg/AIMS-TABLE-Tennis-Acadamy-985542791493763/about/?ref=page_internal" TargetMode="External"/><Relationship Id="rId298" Type="http://schemas.openxmlformats.org/officeDocument/2006/relationships/hyperlink" Target="https://www.google.com/search?client=ubuntu&amp;hs=CXR&amp;channel=fs&amp;q=table+tennis+classes+in+maharashtra&amp;npsic=0&amp;rflfq=1&amp;rlha=0&amp;rllag=19162576,72873440,6407&amp;tbm=lcl&amp;ved=2ahUKEwid4aqC4rPqAhVz8HMBHWepBXIQjGp6BAgMED0&amp;rldoc=1" TargetMode="External"/><Relationship Id="rId400" Type="http://schemas.openxmlformats.org/officeDocument/2006/relationships/hyperlink" Target="https://gs-academy-table-tennis-and-fitnees.business.site/" TargetMode="External"/><Relationship Id="rId116" Type="http://schemas.openxmlformats.org/officeDocument/2006/relationships/hyperlink" Target="mailto:vishytt@yahoo.co.in" TargetMode="External"/><Relationship Id="rId137" Type="http://schemas.openxmlformats.org/officeDocument/2006/relationships/hyperlink" Target="https://www.justdial.com/Bangalore/Mudaliar-Seva-Sanga-Table-Tennis-Academy-Prakash-Nagar/080PXX80-XX80-170928193015-C9R9_BZDET" TargetMode="External"/><Relationship Id="rId158" Type="http://schemas.openxmlformats.org/officeDocument/2006/relationships/hyperlink" Target="https://www.google.com/maps/place/Achiever's+Table+Tennis+Academy/@19.117916,72.83869,17z/data=!3m1!4b1!4m5!3m4!1s0x3be7c9d06ec66231:0x49ebd770d764f72a!8m2!3d19.117916!4d72.840884" TargetMode="External"/><Relationship Id="rId302" Type="http://schemas.openxmlformats.org/officeDocument/2006/relationships/hyperlink" Target="https://www.google.com/maps/place/Jay+Modak+Table+Tennis+Academy/@19.9829477,73.776836,17z/data=!3m1!4b1!4m5!3m4!1s0x3bddeb7b37938841:0x319a8c13691a62d1!8m2!3d19.9829477!4d73.77903" TargetMode="External"/><Relationship Id="rId323" Type="http://schemas.openxmlformats.org/officeDocument/2006/relationships/hyperlink" Target="http://nerulgymkhana.com/tennis-coaching" TargetMode="External"/><Relationship Id="rId344" Type="http://schemas.openxmlformats.org/officeDocument/2006/relationships/hyperlink" Target="https://www.google.com/maps/place/V+Academy+for+Table+tennis/@17.3399212,78.5343183,17z/data=!3m1!4b1!4m5!3m4!1s0x3bcb99dd576c5e21:0xae20e3182a7b66bf!8m2!3d17.3399212!4d78.5365123" TargetMode="External"/><Relationship Id="rId20" Type="http://schemas.openxmlformats.org/officeDocument/2006/relationships/hyperlink" Target="https://www.google.com/search?client=ubuntu&amp;hs=br1&amp;channel=fs&amp;q=table+tennis+classes+in+delhi&amp;npsic=0&amp;rflfq=1&amp;rlha=0&amp;rllag=28670665,77205503,8196&amp;tbm=lcl&amp;ved=2ahUKEwjMhOLHoqzqAhXVbCsKHVMcDVMQjGp6BAgMEEI&amp;rldoc=1" TargetMode="External"/><Relationship Id="rId41" Type="http://schemas.openxmlformats.org/officeDocument/2006/relationships/hyperlink" Target="mailto:malikdeepak2610@gmail.com" TargetMode="External"/><Relationship Id="rId62" Type="http://schemas.openxmlformats.org/officeDocument/2006/relationships/hyperlink" Target="https://www.google.com/search?client=ubuntu&amp;hs=hq2&amp;channel=fs&amp;q=table+tennis+classes+in+delhi&amp;npsic=0&amp;rflfq=1&amp;rlha=0&amp;rllag=28670665,77205503,8196&amp;tbm=lcl&amp;ved=2ahUKEwi5nu3VsKzqAhVPAXIKHfcjDckQjGp6BAgMEEI&amp;rldoc=1" TargetMode="External"/><Relationship Id="rId83" Type="http://schemas.openxmlformats.org/officeDocument/2006/relationships/hyperlink" Target="https://www.google.com/maps/place/SPORTS+1+TABLE+TENNIS+ACADEMY/@12.953847,77.3500528,10z/data=!4m8!1m2!2m1!1sSPORTS+1+TABLE+TENNIS+ACADEMY!3m4!1s0x3bae3e1503cbd491:0x2bfbb7f7fa5b6f06!8m2!3d12.9446612!4d77.5414429" TargetMode="External"/><Relationship Id="rId179" Type="http://schemas.openxmlformats.org/officeDocument/2006/relationships/hyperlink" Target="https://www.facebook.com/pg/saitennisacademy/about/?ref=page_internal" TargetMode="External"/><Relationship Id="rId365" Type="http://schemas.openxmlformats.org/officeDocument/2006/relationships/hyperlink" Target="https://www.google.com/maps/place/TopSpin+Table+Tennis+Academy/@15.1459977,76.6747555,7z/data=!4m8!1m2!2m1!1sTopSpin+Table+Tennis+Academy!3m4!1s0x3bcb959469145e41:0x6a791766ab0f46f8!8m2!3d17.3942007!4d78.376118" TargetMode="External"/><Relationship Id="rId386" Type="http://schemas.openxmlformats.org/officeDocument/2006/relationships/hyperlink" Target="https://www.google.com/maps/place/Theegala+Table+Tennis+Academy/@17.3213983,78.5380277,17z/data=!3m1!4b1!4m5!3m4!1s0x3bcba37cbd1c3fff:0xd297e71ce9dc0e66!8m2!3d17.3213983!4d78.5402217" TargetMode="External"/><Relationship Id="rId190" Type="http://schemas.openxmlformats.org/officeDocument/2006/relationships/hyperlink" Target="https://www.facebook.com/pg/GURUTTC/about/?ref=page_internal" TargetMode="External"/><Relationship Id="rId204" Type="http://schemas.openxmlformats.org/officeDocument/2006/relationships/hyperlink" Target="https://www.google.com/search?client=ubuntu&amp;hs=iy7&amp;channel=fs&amp;q=table+tennis+classes+in+maharashtra&amp;npsic=0&amp;rflfq=1&amp;rlha=0&amp;rllag=19162576,72873440,6407&amp;tbm=lcl&amp;ved=2ahUKEwi2st7_ybHqAhXBQ3wKHeFFCo8QjGp6BAgMED0&amp;rldoc=1" TargetMode="External"/><Relationship Id="rId225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246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267" Type="http://schemas.openxmlformats.org/officeDocument/2006/relationships/hyperlink" Target="https://www.google.com/search?client=ubuntu&amp;hs=CXR&amp;channel=fs&amp;q=table+tennis+classes+in+maharashtra&amp;npsic=0&amp;rflfq=1&amp;rlha=0&amp;rllag=19162576,72873440,6407&amp;tbm=lcl&amp;ved=2ahUKEwid4aqC4rPqAhVz8HMBHWepBXIQjGp6BAgMED0&amp;rldoc=1" TargetMode="External"/><Relationship Id="rId288" Type="http://schemas.openxmlformats.org/officeDocument/2006/relationships/hyperlink" Target="https://www.facebook.com/pg/CPTTAcademy/about/?ref=page_internal" TargetMode="External"/><Relationship Id="rId106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27" Type="http://schemas.openxmlformats.org/officeDocument/2006/relationships/hyperlink" Target="http://www.prospin95.com/" TargetMode="External"/><Relationship Id="rId313" Type="http://schemas.openxmlformats.org/officeDocument/2006/relationships/hyperlink" Target="https://www.google.com/maps/place/Pioneer+Table+Tennis+Club/@20.9941788,75.4941765,12z/data=!4m8!1m2!2m1!1sPioneer+Table+Tennis+Club!3m4!1s0x3bd90e52ecfbc405:0x7fec52c8fb74a137!8m2!3d20.9941788!4d75.5642143" TargetMode="External"/><Relationship Id="rId10" Type="http://schemas.openxmlformats.org/officeDocument/2006/relationships/hyperlink" Target="https://www.facebook.com/pg/bravotabletennis/about/?ref=page_internal" TargetMode="External"/><Relationship Id="rId31" Type="http://schemas.openxmlformats.org/officeDocument/2006/relationships/hyperlink" Target="https://www.google.com/maps/place/Ping+Pong+Table+Tennis+Academy/@28.5532993,77.1568412,12z/data=!4m8!1m2!2m1!1sPing+Pong+Table+Tennis+Academy!3m4!1s0x390d032a9d698cab:0xb7622d0e02901f42!8m2!3d28.6355145!4d77.1775963" TargetMode="External"/><Relationship Id="rId52" Type="http://schemas.openxmlformats.org/officeDocument/2006/relationships/hyperlink" Target="https://www.google.com/maps/place/Lawn+Tennis+Courts/@28.6093807,77.0383758,17z/data=!3m1!4b1!4m5!3m4!1s0x390d0533a028e8e5:0xb6b3e35bf5ff1a57!8m2!3d28.6093807!4d77.0405698" TargetMode="External"/><Relationship Id="rId73" Type="http://schemas.openxmlformats.org/officeDocument/2006/relationships/hyperlink" Target="https://www.facebook.com/pg/AgonSports/about/?ref=page_internal" TargetMode="External"/><Relationship Id="rId94" Type="http://schemas.openxmlformats.org/officeDocument/2006/relationships/hyperlink" Target="https://rm-square-table-tennis-academy.business.site/" TargetMode="External"/><Relationship Id="rId148" Type="http://schemas.openxmlformats.org/officeDocument/2006/relationships/hyperlink" Target="mailto:veereshmathapati436@gmail.com" TargetMode="External"/><Relationship Id="rId169" Type="http://schemas.openxmlformats.org/officeDocument/2006/relationships/hyperlink" Target="https://www.google.com/search?client=ubuntu&amp;hs=iy7&amp;channel=fs&amp;q=table+tennis+classes+in+maharashtra&amp;npsic=0&amp;rflfq=1&amp;rlha=0&amp;rllag=19162576,72873440,6407&amp;tbm=lcl&amp;ved=2ahUKEwi2st7_ybHqAhXBQ3wKHeFFCo8QjGp6BAgMED0&amp;rldoc=1" TargetMode="External"/><Relationship Id="rId334" Type="http://schemas.openxmlformats.org/officeDocument/2006/relationships/hyperlink" Target="https://www.google.com/search?client=ubuntu&amp;hs=CXR&amp;channel=fs&amp;q=table+tennis+classes+in+maharashtra&amp;npsic=0&amp;rflfq=1&amp;rlha=0&amp;rllag=19162576,72873440,6407&amp;tbm=lcl&amp;ved=2ahUKEwid4aqC4rPqAhVz8HMBHWepBXIQjGp6BAgMED0&amp;rldoc=1" TargetMode="External"/><Relationship Id="rId355" Type="http://schemas.openxmlformats.org/officeDocument/2006/relationships/hyperlink" Target="https://www.google.com/search?client=ubuntu&amp;hs=d9n&amp;channel=fs&amp;q=table+tennis+classes+in+telangana&amp;npsic=0&amp;rflfq=1&amp;rlha=0&amp;rllag=17377652,78494117,6147&amp;tbm=lcl&amp;ved=2ahUKEwi3sdL__bPqAhWIfn0KHbu8CEYQjGp6BAgMED0&amp;rldoc=1" TargetMode="External"/><Relationship Id="rId376" Type="http://schemas.openxmlformats.org/officeDocument/2006/relationships/hyperlink" Target="https://www.google.com/search?client=ubuntu&amp;hs=d9n&amp;channel=fs&amp;q=table+tennis+classes+in+telangana&amp;npsic=0&amp;rflfq=1&amp;rlha=0&amp;rllag=17377652,78494117,6147&amp;tbm=lcl&amp;ved=2ahUKEwi3sdL__bPqAhWIfn0KHbu8CEYQjGp6BAgMED0&amp;rldoc=1" TargetMode="External"/><Relationship Id="rId397" Type="http://schemas.openxmlformats.org/officeDocument/2006/relationships/hyperlink" Target="https://www.google.com/maps/place/Gs+Academy/@18.4439251,79.1258908,17z/data=!3m1!4b1!4m5!3m4!1s0x3bccd920e7727d49:0x90c75d3a7cabc4f7!8m2!3d18.4439251!4d79.1280848" TargetMode="External"/><Relationship Id="rId4" Type="http://schemas.openxmlformats.org/officeDocument/2006/relationships/hyperlink" Target="https://www.justdial.com/Delhi/Stag-Table-Tennis-Academy-Bq-Block-Shalimar-Bagh/011PXX11-XX11-130808101326-T6B9_BZDET" TargetMode="External"/><Relationship Id="rId180" Type="http://schemas.openxmlformats.org/officeDocument/2006/relationships/hyperlink" Target="https://www.google.com/maps/place/Kalpataru+Aura+Table+Tennis/@19.0971022,72.9150957,17z/data=!3m1!4b1!4m5!3m4!1s0x3be7c7c925fdda17:0xc847e85ac7e217d1!8m2!3d19.0971022!4d72.9172897" TargetMode="External"/><Relationship Id="rId215" Type="http://schemas.openxmlformats.org/officeDocument/2006/relationships/hyperlink" Target="https://www.google.com/maps/place/Racqueteers+Table+Tennis+Academy/@19.1945042,72.9609408,17z/data=!3m1!4b1!4m5!3m4!1s0x3be7b973f67f1eeb:0x621b8ce1465bb645!8m2!3d19.1945042!4d72.9631348" TargetMode="External"/><Relationship Id="rId236" Type="http://schemas.openxmlformats.org/officeDocument/2006/relationships/hyperlink" Target="https://www.facebook.com/pg/millschool/about/?ref=page_internal" TargetMode="External"/><Relationship Id="rId257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278" Type="http://schemas.openxmlformats.org/officeDocument/2006/relationships/hyperlink" Target="https://www.google.com/search?client=ubuntu&amp;hs=iy7&amp;channel=fs&amp;q=table+tennis+classes+in+maharashtra&amp;npsic=0&amp;rflfq=1&amp;rlha=0&amp;rllag=19162576,72873440,6407&amp;tbm=lcl&amp;ved=2ahUKEwi2st7_ybHqAhXBQ3wKHeFFCo8QjGp6BAgMED0&amp;rldoc=1" TargetMode="External"/><Relationship Id="rId303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Relationship Id="rId42" Type="http://schemas.openxmlformats.org/officeDocument/2006/relationships/hyperlink" Target="https://www.google.com/search?client=ubuntu&amp;hs=mW2&amp;channel=fs&amp;q=table+tennis+classes+in+delhi&amp;npsic=0&amp;rflfq=1&amp;rlha=0&amp;rllag=28670665,77205503,8196&amp;tbm=lcl&amp;ved=2ahUKEwi4kumIrKzqAhXEYisKHX2rAfIQjGp6BAgMEEI&amp;rldoc=1" TargetMode="External"/><Relationship Id="rId84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138" Type="http://schemas.openxmlformats.org/officeDocument/2006/relationships/hyperlink" Target="https://www.google.com/search?client=ubuntu&amp;hs=lq2&amp;channel=fs&amp;tbm=lcl&amp;ei=Rq38XpL6FJGwrQH23qHQAw&amp;q=table+tennis+classes+in+karnataka&amp;oq=table+tennis+classes+in+karnataka&amp;gs_l=psy-ab.3..33i22i29i30k1.723136.725261.0.725663.9.9.0.0.0.0.278.1195.0j4j2.6.0....0...1c.1.64.psy-ab..3.6.1193...0i22i30k1.0.TrZ8l4uLn5U" TargetMode="External"/><Relationship Id="rId345" Type="http://schemas.openxmlformats.org/officeDocument/2006/relationships/hyperlink" Target="https://www.google.com/search?client=ubuntu&amp;hs=d9n&amp;channel=fs&amp;q=table+tennis+classes+in+telangana&amp;npsic=0&amp;rflfq=1&amp;rlha=0&amp;rllag=17377652,78494117,6147&amp;tbm=lcl&amp;ved=2ahUKEwi3sdL__bPqAhWIfn0KHbu8CEYQjGp6BAgMED0&amp;rldoc=1" TargetMode="External"/><Relationship Id="rId387" Type="http://schemas.openxmlformats.org/officeDocument/2006/relationships/hyperlink" Target="https://www.justdial.com/Hyderabad/Theegala-Table-Tennis-Academy-Lakshmi-Nagar-Colony-Park-Besode-States-School-Meerpet/040PXX40-XX40-181008165526-X5U3_BZDET" TargetMode="External"/><Relationship Id="rId191" Type="http://schemas.openxmlformats.org/officeDocument/2006/relationships/hyperlink" Target="https://www.google.com/maps/place/JLTTA+Hub+Juhu/@19.1089513,72.8265496,17z/data=!3m1!4b1!4m5!3m4!1s0x3be7c9c1f7f30a7f:0x788c8e8fbf624790!8m2!3d19.1089513!4d72.8287436" TargetMode="External"/><Relationship Id="rId205" Type="http://schemas.openxmlformats.org/officeDocument/2006/relationships/hyperlink" Target="https://www.google.com/search?client=ubuntu&amp;hs=iy7&amp;channel=fs&amp;q=table+tennis+classes+in+maharashtra&amp;npsic=0&amp;rflfq=1&amp;rlha=0&amp;rllag=19162576,72873440,6407&amp;tbm=lcl&amp;ved=2ahUKEwi2st7_ybHqAhXBQ3wKHeFFCo8QjGp6BAgMED0&amp;rldoc=1" TargetMode="External"/><Relationship Id="rId247" Type="http://schemas.openxmlformats.org/officeDocument/2006/relationships/hyperlink" Target="https://www.google.com/search?client=ubuntu&amp;hs=Qk4&amp;channel=fs&amp;q=table+tennis+classes+in+maharashtra&amp;npsic=0&amp;rflfq=1&amp;rlha=0&amp;rllag=19162576,72873440,6407&amp;tbm=lcl&amp;ved=2ahUKEwjckJ7Ww7PqAhX3IbcAHaQaBbIQjGp6BAgMED0&amp;rldo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4535-705F-4C24-B407-06C9F651E44B}">
  <dimension ref="A3:B8"/>
  <sheetViews>
    <sheetView tabSelected="1" workbookViewId="0">
      <selection activeCell="A3" sqref="A3"/>
    </sheetView>
  </sheetViews>
  <sheetFormatPr defaultRowHeight="12.75" x14ac:dyDescent="0.2"/>
  <cols>
    <col min="1" max="1" width="13.85546875" bestFit="1" customWidth="1"/>
    <col min="2" max="2" width="36" bestFit="1" customWidth="1"/>
  </cols>
  <sheetData>
    <row r="3" spans="1:2" x14ac:dyDescent="0.2">
      <c r="A3" s="22" t="s">
        <v>717</v>
      </c>
      <c r="B3" t="s">
        <v>719</v>
      </c>
    </row>
    <row r="4" spans="1:2" x14ac:dyDescent="0.2">
      <c r="A4" s="23" t="s">
        <v>584</v>
      </c>
      <c r="B4" s="24">
        <v>17</v>
      </c>
    </row>
    <row r="5" spans="1:2" x14ac:dyDescent="0.2">
      <c r="A5" s="23" t="s">
        <v>452</v>
      </c>
      <c r="B5" s="24">
        <v>22</v>
      </c>
    </row>
    <row r="6" spans="1:2" x14ac:dyDescent="0.2">
      <c r="A6" s="23" t="s">
        <v>122</v>
      </c>
      <c r="B6" s="24">
        <v>48</v>
      </c>
    </row>
    <row r="7" spans="1:2" x14ac:dyDescent="0.2">
      <c r="A7" s="23" t="s">
        <v>7</v>
      </c>
      <c r="B7" s="24">
        <v>17</v>
      </c>
    </row>
    <row r="8" spans="1:2" x14ac:dyDescent="0.2">
      <c r="A8" s="23" t="s">
        <v>718</v>
      </c>
      <c r="B8" s="24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88E75-08CF-4912-9589-1A5B5F4277BC}">
  <sheetPr>
    <outlinePr summaryBelow="0" summaryRight="0"/>
  </sheetPr>
  <dimension ref="A1:AQ1014"/>
  <sheetViews>
    <sheetView workbookViewId="0">
      <selection activeCell="A102" sqref="A102"/>
    </sheetView>
  </sheetViews>
  <sheetFormatPr defaultColWidth="14.42578125" defaultRowHeight="15.75" customHeight="1" x14ac:dyDescent="0.2"/>
  <sheetData>
    <row r="1" spans="1:43" ht="46.5" customHeight="1" x14ac:dyDescent="0.2">
      <c r="A1" s="18" t="s">
        <v>714</v>
      </c>
      <c r="B1" s="20" t="s">
        <v>713</v>
      </c>
      <c r="C1" s="20" t="s">
        <v>712</v>
      </c>
      <c r="D1" s="20" t="s">
        <v>711</v>
      </c>
      <c r="E1" s="20" t="s">
        <v>710</v>
      </c>
      <c r="F1" s="21" t="s">
        <v>709</v>
      </c>
      <c r="G1" s="21" t="s">
        <v>708</v>
      </c>
      <c r="H1" s="21" t="s">
        <v>707</v>
      </c>
      <c r="I1" s="21" t="s">
        <v>706</v>
      </c>
      <c r="J1" s="20" t="s">
        <v>705</v>
      </c>
      <c r="K1" s="20" t="s">
        <v>704</v>
      </c>
      <c r="L1" s="20" t="s">
        <v>703</v>
      </c>
      <c r="M1" s="20" t="s">
        <v>702</v>
      </c>
      <c r="N1" s="20" t="s">
        <v>701</v>
      </c>
      <c r="O1" s="20" t="s">
        <v>700</v>
      </c>
      <c r="P1" s="20" t="s">
        <v>699</v>
      </c>
      <c r="Q1" s="20" t="s">
        <v>698</v>
      </c>
      <c r="R1" s="20" t="s">
        <v>697</v>
      </c>
      <c r="S1" s="20" t="s">
        <v>696</v>
      </c>
      <c r="T1" s="20" t="s">
        <v>695</v>
      </c>
      <c r="U1" s="19" t="s">
        <v>694</v>
      </c>
      <c r="V1" s="19" t="s">
        <v>693</v>
      </c>
      <c r="W1" s="19" t="s">
        <v>692</v>
      </c>
      <c r="X1" s="19" t="s">
        <v>691</v>
      </c>
      <c r="Y1" s="19" t="s">
        <v>690</v>
      </c>
      <c r="Z1" s="18" t="s">
        <v>689</v>
      </c>
      <c r="AA1" s="18" t="s">
        <v>688</v>
      </c>
      <c r="AB1" s="18" t="s">
        <v>687</v>
      </c>
      <c r="AC1" s="18" t="s">
        <v>686</v>
      </c>
      <c r="AD1" s="18" t="s">
        <v>685</v>
      </c>
      <c r="AE1" s="18" t="s">
        <v>684</v>
      </c>
      <c r="AF1" s="18" t="s">
        <v>674</v>
      </c>
      <c r="AG1" s="18" t="s">
        <v>683</v>
      </c>
      <c r="AH1" s="18" t="s">
        <v>682</v>
      </c>
      <c r="AI1" s="18" t="s">
        <v>681</v>
      </c>
      <c r="AJ1" s="18" t="s">
        <v>680</v>
      </c>
      <c r="AK1" s="18" t="s">
        <v>679</v>
      </c>
      <c r="AL1" s="18" t="s">
        <v>678</v>
      </c>
      <c r="AM1" s="18" t="s">
        <v>677</v>
      </c>
      <c r="AN1" s="18" t="s">
        <v>676</v>
      </c>
      <c r="AO1" s="18" t="s">
        <v>675</v>
      </c>
      <c r="AP1" s="18" t="s">
        <v>674</v>
      </c>
      <c r="AQ1" s="18" t="s">
        <v>715</v>
      </c>
    </row>
    <row r="2" spans="1:43" ht="12.75" x14ac:dyDescent="0.2">
      <c r="A2" s="7" t="s">
        <v>481</v>
      </c>
      <c r="B2" s="7" t="s">
        <v>673</v>
      </c>
      <c r="C2" s="10" t="s">
        <v>672</v>
      </c>
      <c r="D2" s="7" t="s">
        <v>585</v>
      </c>
      <c r="E2" s="7" t="s">
        <v>584</v>
      </c>
      <c r="F2" s="10" t="s">
        <v>671</v>
      </c>
      <c r="G2" s="9">
        <f>911147472713</f>
        <v>911147472713</v>
      </c>
      <c r="H2" s="7" t="s">
        <v>670</v>
      </c>
      <c r="I2" s="9">
        <v>9212398448</v>
      </c>
      <c r="J2" s="7" t="s">
        <v>477</v>
      </c>
      <c r="K2" s="9">
        <v>9212398448</v>
      </c>
      <c r="L2" s="7"/>
      <c r="M2" s="7"/>
      <c r="N2" s="7"/>
      <c r="O2" s="7"/>
      <c r="P2" s="7"/>
      <c r="Q2" s="7"/>
      <c r="R2" s="7"/>
      <c r="S2" s="16" t="s">
        <v>477</v>
      </c>
      <c r="T2" s="10" t="s">
        <v>669</v>
      </c>
      <c r="U2" s="10" t="s">
        <v>668</v>
      </c>
      <c r="V2" s="10" t="s">
        <v>475</v>
      </c>
      <c r="W2" s="9">
        <v>4.2</v>
      </c>
      <c r="X2" s="9">
        <v>51</v>
      </c>
      <c r="Y2" s="7"/>
      <c r="Z2" s="9">
        <v>1997</v>
      </c>
      <c r="AA2" s="7"/>
      <c r="AB2" s="7"/>
      <c r="AC2" s="7"/>
      <c r="AD2" s="7" t="s">
        <v>474</v>
      </c>
      <c r="AE2" s="7" t="s">
        <v>2</v>
      </c>
      <c r="AF2" s="7"/>
      <c r="AG2" s="8" t="s">
        <v>667</v>
      </c>
      <c r="AH2" s="7"/>
      <c r="AI2" s="7"/>
      <c r="AJ2" s="7"/>
      <c r="AK2" s="7"/>
      <c r="AL2" s="7"/>
      <c r="AM2" s="7"/>
      <c r="AN2" s="7"/>
      <c r="AO2" s="7"/>
      <c r="AP2" s="7"/>
      <c r="AQ2" t="s">
        <v>716</v>
      </c>
    </row>
    <row r="3" spans="1:43" ht="12.75" x14ac:dyDescent="0.2">
      <c r="A3" s="7" t="s">
        <v>666</v>
      </c>
      <c r="B3" s="7" t="s">
        <v>665</v>
      </c>
      <c r="C3" s="10" t="s">
        <v>664</v>
      </c>
      <c r="D3" s="7" t="s">
        <v>585</v>
      </c>
      <c r="E3" s="7" t="s">
        <v>584</v>
      </c>
      <c r="F3" s="7"/>
      <c r="G3" s="9">
        <f>919654242490</f>
        <v>919654242490</v>
      </c>
      <c r="H3" s="7"/>
      <c r="I3" s="9">
        <v>919873181164</v>
      </c>
      <c r="J3" s="7"/>
      <c r="K3" s="7"/>
      <c r="L3" s="7"/>
      <c r="M3" s="7"/>
      <c r="N3" s="9">
        <v>3500</v>
      </c>
      <c r="O3" s="7"/>
      <c r="P3" s="8" t="s">
        <v>663</v>
      </c>
      <c r="Q3" s="8"/>
      <c r="R3" s="7"/>
      <c r="S3" s="7"/>
      <c r="T3" s="10" t="s">
        <v>662</v>
      </c>
      <c r="U3" s="10" t="s">
        <v>661</v>
      </c>
      <c r="V3" s="10" t="s">
        <v>660</v>
      </c>
      <c r="W3" s="9">
        <v>4.3</v>
      </c>
      <c r="X3" s="9">
        <v>76</v>
      </c>
      <c r="Y3" s="7"/>
      <c r="Z3" s="9">
        <v>2017</v>
      </c>
      <c r="AA3" s="7" t="s">
        <v>659</v>
      </c>
      <c r="AB3" s="7"/>
      <c r="AC3" s="7"/>
      <c r="AD3" s="7" t="s">
        <v>3</v>
      </c>
      <c r="AE3" s="7" t="s">
        <v>2</v>
      </c>
      <c r="AF3" s="7"/>
      <c r="AG3" s="8" t="s">
        <v>658</v>
      </c>
      <c r="AH3" s="7"/>
      <c r="AI3" s="7"/>
      <c r="AJ3" s="7"/>
      <c r="AK3" s="7"/>
      <c r="AL3" s="7"/>
      <c r="AM3" s="7"/>
      <c r="AN3" s="7"/>
      <c r="AO3" s="7"/>
      <c r="AP3" s="7"/>
      <c r="AQ3" t="s">
        <v>716</v>
      </c>
    </row>
    <row r="4" spans="1:43" ht="12.75" x14ac:dyDescent="0.2">
      <c r="A4" s="7" t="s">
        <v>657</v>
      </c>
      <c r="B4" s="7" t="s">
        <v>656</v>
      </c>
      <c r="C4" s="10" t="s">
        <v>655</v>
      </c>
      <c r="D4" s="7" t="s">
        <v>585</v>
      </c>
      <c r="E4" s="7" t="s">
        <v>584</v>
      </c>
      <c r="F4" s="7"/>
      <c r="G4" s="9">
        <f>919999640151</f>
        <v>919999640151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10" t="s">
        <v>654</v>
      </c>
      <c r="U4" s="10" t="s">
        <v>653</v>
      </c>
      <c r="V4" s="10" t="s">
        <v>652</v>
      </c>
      <c r="W4" s="9">
        <v>4.2</v>
      </c>
      <c r="X4" s="9">
        <v>28</v>
      </c>
      <c r="Y4" s="7"/>
      <c r="Z4" s="7"/>
      <c r="AA4" s="7"/>
      <c r="AB4" s="7"/>
      <c r="AC4" s="7"/>
      <c r="AD4" s="7"/>
      <c r="AE4" s="7" t="s">
        <v>2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t="s">
        <v>716</v>
      </c>
    </row>
    <row r="5" spans="1:43" ht="12.75" x14ac:dyDescent="0.2">
      <c r="A5" s="7" t="s">
        <v>651</v>
      </c>
      <c r="B5" s="7" t="s">
        <v>650</v>
      </c>
      <c r="C5" s="10" t="s">
        <v>649</v>
      </c>
      <c r="D5" s="7" t="s">
        <v>585</v>
      </c>
      <c r="E5" s="7" t="s">
        <v>584</v>
      </c>
      <c r="F5" s="7"/>
      <c r="G5" s="9">
        <f>919999872223</f>
        <v>919999872223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10" t="s">
        <v>648</v>
      </c>
      <c r="U5" s="10" t="s">
        <v>648</v>
      </c>
      <c r="V5" s="10" t="s">
        <v>647</v>
      </c>
      <c r="W5" s="9">
        <v>4.9000000000000004</v>
      </c>
      <c r="X5" s="9">
        <v>11</v>
      </c>
      <c r="Y5" s="7"/>
      <c r="Z5" s="7"/>
      <c r="AA5" s="7"/>
      <c r="AB5" s="7"/>
      <c r="AC5" s="7"/>
      <c r="AD5" s="7"/>
      <c r="AE5" s="7" t="s">
        <v>2</v>
      </c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t="s">
        <v>716</v>
      </c>
    </row>
    <row r="6" spans="1:43" ht="12.75" x14ac:dyDescent="0.2">
      <c r="A6" s="7" t="s">
        <v>481</v>
      </c>
      <c r="B6" s="7" t="s">
        <v>646</v>
      </c>
      <c r="C6" s="10" t="s">
        <v>645</v>
      </c>
      <c r="D6" s="7" t="s">
        <v>585</v>
      </c>
      <c r="E6" s="7" t="s">
        <v>584</v>
      </c>
      <c r="F6" s="7"/>
      <c r="G6" s="9">
        <f>919560987900</f>
        <v>919560987900</v>
      </c>
      <c r="H6" s="7"/>
      <c r="I6" s="7"/>
      <c r="J6" s="7" t="s">
        <v>477</v>
      </c>
      <c r="K6" s="9">
        <v>9212398448</v>
      </c>
      <c r="L6" s="7"/>
      <c r="M6" s="7"/>
      <c r="N6" s="7"/>
      <c r="O6" s="7"/>
      <c r="P6" s="7"/>
      <c r="Q6" s="7"/>
      <c r="R6" s="7"/>
      <c r="S6" s="16" t="s">
        <v>477</v>
      </c>
      <c r="T6" s="10" t="s">
        <v>644</v>
      </c>
      <c r="U6" s="10" t="s">
        <v>644</v>
      </c>
      <c r="V6" s="10" t="s">
        <v>475</v>
      </c>
      <c r="W6" s="9">
        <v>4.5999999999999996</v>
      </c>
      <c r="X6" s="9">
        <v>9</v>
      </c>
      <c r="Y6" s="7"/>
      <c r="Z6" s="9">
        <v>1997</v>
      </c>
      <c r="AA6" s="7"/>
      <c r="AB6" s="7"/>
      <c r="AC6" s="7"/>
      <c r="AD6" s="7" t="s">
        <v>474</v>
      </c>
      <c r="AE6" s="7" t="s">
        <v>2</v>
      </c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t="s">
        <v>716</v>
      </c>
    </row>
    <row r="7" spans="1:43" ht="12.75" x14ac:dyDescent="0.2">
      <c r="A7" s="7" t="s">
        <v>435</v>
      </c>
      <c r="B7" s="7" t="s">
        <v>643</v>
      </c>
      <c r="C7" s="10" t="s">
        <v>642</v>
      </c>
      <c r="D7" s="7" t="s">
        <v>585</v>
      </c>
      <c r="E7" s="7" t="s">
        <v>584</v>
      </c>
      <c r="F7" s="7"/>
      <c r="G7" s="9">
        <f>919999872223</f>
        <v>919999872223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10" t="s">
        <v>641</v>
      </c>
      <c r="U7" s="11" t="s">
        <v>641</v>
      </c>
      <c r="V7" s="7"/>
      <c r="W7" s="9">
        <v>4</v>
      </c>
      <c r="X7" s="9">
        <v>1</v>
      </c>
      <c r="Y7" s="8"/>
      <c r="Z7" s="7"/>
      <c r="AA7" s="7"/>
      <c r="AB7" s="7"/>
      <c r="AC7" s="7"/>
      <c r="AD7" s="7"/>
      <c r="AE7" s="7" t="s">
        <v>2</v>
      </c>
      <c r="AF7" s="8"/>
      <c r="AG7" s="7"/>
      <c r="AH7" s="8"/>
      <c r="AI7" s="8"/>
      <c r="AJ7" s="8"/>
      <c r="AK7" s="7"/>
      <c r="AL7" s="7"/>
      <c r="AM7" s="7"/>
      <c r="AN7" s="7"/>
      <c r="AO7" s="7"/>
      <c r="AP7" s="7"/>
      <c r="AQ7" t="s">
        <v>716</v>
      </c>
    </row>
    <row r="8" spans="1:43" ht="12.75" x14ac:dyDescent="0.2">
      <c r="A8" s="7" t="s">
        <v>640</v>
      </c>
      <c r="B8" s="7" t="s">
        <v>639</v>
      </c>
      <c r="C8" s="10" t="s">
        <v>638</v>
      </c>
      <c r="D8" s="7" t="s">
        <v>585</v>
      </c>
      <c r="E8" s="7" t="s">
        <v>584</v>
      </c>
      <c r="F8" s="7"/>
      <c r="G8" s="9">
        <f>919810355511</f>
        <v>919810355511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10" t="s">
        <v>637</v>
      </c>
      <c r="U8" s="10" t="s">
        <v>636</v>
      </c>
      <c r="V8" s="10" t="s">
        <v>635</v>
      </c>
      <c r="W8" s="9">
        <v>4.9000000000000004</v>
      </c>
      <c r="X8" s="9">
        <v>27</v>
      </c>
      <c r="Y8" s="7"/>
      <c r="Z8" s="9">
        <v>2017</v>
      </c>
      <c r="AA8" s="7"/>
      <c r="AB8" s="7"/>
      <c r="AC8" s="7"/>
      <c r="AD8" s="7"/>
      <c r="AE8" s="7" t="s">
        <v>2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t="s">
        <v>716</v>
      </c>
    </row>
    <row r="9" spans="1:43" ht="12.75" x14ac:dyDescent="0.2">
      <c r="A9" s="7" t="s">
        <v>634</v>
      </c>
      <c r="B9" s="7" t="s">
        <v>633</v>
      </c>
      <c r="C9" s="10" t="s">
        <v>632</v>
      </c>
      <c r="D9" s="7" t="s">
        <v>585</v>
      </c>
      <c r="E9" s="7" t="s">
        <v>584</v>
      </c>
      <c r="F9" s="7"/>
      <c r="G9" s="9">
        <f>919560687238</f>
        <v>919560687238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10" t="s">
        <v>631</v>
      </c>
      <c r="U9" s="11" t="s">
        <v>631</v>
      </c>
      <c r="V9" s="7"/>
      <c r="W9" s="9">
        <v>5</v>
      </c>
      <c r="X9" s="9">
        <v>24</v>
      </c>
      <c r="Y9" s="7"/>
      <c r="Z9" s="7"/>
      <c r="AA9" s="7"/>
      <c r="AB9" s="7"/>
      <c r="AC9" s="7"/>
      <c r="AD9" s="7"/>
      <c r="AE9" s="7" t="s">
        <v>2</v>
      </c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t="s">
        <v>716</v>
      </c>
    </row>
    <row r="10" spans="1:43" ht="12.75" x14ac:dyDescent="0.2">
      <c r="A10" s="7" t="s">
        <v>630</v>
      </c>
      <c r="B10" s="7" t="s">
        <v>629</v>
      </c>
      <c r="C10" s="10" t="s">
        <v>628</v>
      </c>
      <c r="D10" s="7" t="s">
        <v>585</v>
      </c>
      <c r="E10" s="7" t="s">
        <v>584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10" t="s">
        <v>627</v>
      </c>
      <c r="U10" s="11" t="s">
        <v>627</v>
      </c>
      <c r="V10" s="7"/>
      <c r="W10" s="9">
        <v>5</v>
      </c>
      <c r="X10" s="9">
        <v>1</v>
      </c>
      <c r="Y10" s="7"/>
      <c r="Z10" s="7"/>
      <c r="AA10" s="7"/>
      <c r="AB10" s="7"/>
      <c r="AC10" s="7"/>
      <c r="AD10" s="7"/>
      <c r="AE10" s="7" t="s">
        <v>2</v>
      </c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t="s">
        <v>716</v>
      </c>
    </row>
    <row r="11" spans="1:43" ht="12.75" x14ac:dyDescent="0.2">
      <c r="A11" s="7" t="s">
        <v>626</v>
      </c>
      <c r="B11" s="7" t="s">
        <v>625</v>
      </c>
      <c r="C11" s="10" t="s">
        <v>624</v>
      </c>
      <c r="D11" s="7" t="s">
        <v>585</v>
      </c>
      <c r="E11" s="7" t="s">
        <v>584</v>
      </c>
      <c r="F11" s="7"/>
      <c r="G11" s="9">
        <f>911125089733</f>
        <v>911125089733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10" t="s">
        <v>623</v>
      </c>
      <c r="U11" s="11" t="s">
        <v>623</v>
      </c>
      <c r="V11" s="7"/>
      <c r="W11" s="9">
        <v>4</v>
      </c>
      <c r="X11" s="9">
        <v>8</v>
      </c>
      <c r="Y11" s="7"/>
      <c r="Z11" s="7"/>
      <c r="AA11" s="7"/>
      <c r="AB11" s="7"/>
      <c r="AC11" s="7"/>
      <c r="AD11" s="7"/>
      <c r="AE11" s="7" t="s">
        <v>2</v>
      </c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t="s">
        <v>716</v>
      </c>
    </row>
    <row r="12" spans="1:43" ht="12.75" x14ac:dyDescent="0.2">
      <c r="A12" s="7" t="s">
        <v>622</v>
      </c>
      <c r="B12" s="7" t="s">
        <v>621</v>
      </c>
      <c r="C12" s="10" t="s">
        <v>620</v>
      </c>
      <c r="D12" s="7" t="s">
        <v>585</v>
      </c>
      <c r="E12" s="7" t="s">
        <v>584</v>
      </c>
      <c r="F12" s="10" t="s">
        <v>619</v>
      </c>
      <c r="G12" s="9">
        <f>919711011574</f>
        <v>919711011574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10" t="s">
        <v>618</v>
      </c>
      <c r="U12" s="10" t="s">
        <v>618</v>
      </c>
      <c r="V12" s="10" t="s">
        <v>617</v>
      </c>
      <c r="W12" s="9">
        <v>4.4000000000000004</v>
      </c>
      <c r="X12" s="9">
        <v>107</v>
      </c>
      <c r="Y12" s="7"/>
      <c r="Z12" s="9">
        <v>2009</v>
      </c>
      <c r="AA12" s="7"/>
      <c r="AB12" s="7"/>
      <c r="AC12" s="7"/>
      <c r="AD12" s="7"/>
      <c r="AE12" s="7" t="s">
        <v>2</v>
      </c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t="s">
        <v>716</v>
      </c>
    </row>
    <row r="13" spans="1:43" ht="12.75" x14ac:dyDescent="0.2">
      <c r="A13" s="7" t="s">
        <v>616</v>
      </c>
      <c r="B13" s="7" t="s">
        <v>615</v>
      </c>
      <c r="C13" s="10" t="s">
        <v>614</v>
      </c>
      <c r="D13" s="7" t="s">
        <v>585</v>
      </c>
      <c r="E13" s="7" t="s">
        <v>584</v>
      </c>
      <c r="F13" s="7" t="s">
        <v>613</v>
      </c>
      <c r="G13" s="9">
        <f>911145911500</f>
        <v>911145911500</v>
      </c>
      <c r="H13" s="7" t="s">
        <v>612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10" t="s">
        <v>611</v>
      </c>
      <c r="U13" s="10" t="s">
        <v>611</v>
      </c>
      <c r="V13" s="10" t="s">
        <v>610</v>
      </c>
      <c r="W13" s="9">
        <v>4.5</v>
      </c>
      <c r="X13" s="9">
        <v>15</v>
      </c>
      <c r="Y13" s="8"/>
      <c r="Z13" s="7"/>
      <c r="AA13" s="7"/>
      <c r="AB13" s="7"/>
      <c r="AC13" s="7"/>
      <c r="AD13" s="7"/>
      <c r="AE13" s="7" t="s">
        <v>2</v>
      </c>
      <c r="AF13" s="8"/>
      <c r="AG13" s="7"/>
      <c r="AH13" s="8"/>
      <c r="AI13" s="8"/>
      <c r="AJ13" s="8"/>
      <c r="AK13" s="7"/>
      <c r="AL13" s="7"/>
      <c r="AM13" s="7"/>
      <c r="AN13" s="7"/>
      <c r="AO13" s="7"/>
      <c r="AP13" s="7"/>
      <c r="AQ13" t="s">
        <v>716</v>
      </c>
    </row>
    <row r="14" spans="1:43" ht="12.75" x14ac:dyDescent="0.2">
      <c r="A14" s="7" t="s">
        <v>609</v>
      </c>
      <c r="B14" s="7" t="s">
        <v>608</v>
      </c>
      <c r="C14" s="10" t="s">
        <v>607</v>
      </c>
      <c r="D14" s="7" t="s">
        <v>585</v>
      </c>
      <c r="E14" s="7" t="s">
        <v>584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10" t="s">
        <v>606</v>
      </c>
      <c r="U14" s="11" t="s">
        <v>606</v>
      </c>
      <c r="V14" s="8"/>
      <c r="W14" s="8"/>
      <c r="X14" s="8"/>
      <c r="Y14" s="7"/>
      <c r="Z14" s="8"/>
      <c r="AA14" s="8"/>
      <c r="AB14" s="8"/>
      <c r="AC14" s="8"/>
      <c r="AD14" s="7"/>
      <c r="AE14" s="7" t="s">
        <v>2</v>
      </c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t="s">
        <v>716</v>
      </c>
    </row>
    <row r="15" spans="1:43" ht="12.75" x14ac:dyDescent="0.2">
      <c r="A15" s="7" t="s">
        <v>605</v>
      </c>
      <c r="B15" s="7" t="s">
        <v>604</v>
      </c>
      <c r="C15" s="10" t="s">
        <v>603</v>
      </c>
      <c r="D15" s="7" t="s">
        <v>585</v>
      </c>
      <c r="E15" s="7" t="s">
        <v>584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10" t="s">
        <v>602</v>
      </c>
      <c r="U15" s="11" t="s">
        <v>602</v>
      </c>
      <c r="V15" s="7"/>
      <c r="W15" s="9">
        <v>4</v>
      </c>
      <c r="X15" s="9">
        <v>2</v>
      </c>
      <c r="Y15" s="7"/>
      <c r="Z15" s="7"/>
      <c r="AA15" s="7"/>
      <c r="AB15" s="7"/>
      <c r="AC15" s="7"/>
      <c r="AD15" s="7"/>
      <c r="AE15" s="7" t="s">
        <v>2</v>
      </c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t="s">
        <v>716</v>
      </c>
    </row>
    <row r="16" spans="1:43" ht="12.75" x14ac:dyDescent="0.2">
      <c r="A16" s="7" t="s">
        <v>601</v>
      </c>
      <c r="B16" s="7" t="s">
        <v>600</v>
      </c>
      <c r="C16" s="10" t="s">
        <v>599</v>
      </c>
      <c r="D16" s="7" t="s">
        <v>585</v>
      </c>
      <c r="E16" s="7" t="s">
        <v>584</v>
      </c>
      <c r="F16" s="7"/>
      <c r="G16" s="9">
        <f>919136110223</f>
        <v>919136110223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10" t="s">
        <v>598</v>
      </c>
      <c r="U16" s="10" t="s">
        <v>597</v>
      </c>
      <c r="V16" s="10" t="s">
        <v>596</v>
      </c>
      <c r="W16" s="9">
        <v>4.4000000000000004</v>
      </c>
      <c r="X16" s="9">
        <v>9</v>
      </c>
      <c r="Y16" s="7"/>
      <c r="Z16" s="7"/>
      <c r="AA16" s="7"/>
      <c r="AB16" s="7"/>
      <c r="AC16" s="7"/>
      <c r="AD16" s="7"/>
      <c r="AE16" s="7" t="s">
        <v>2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t="s">
        <v>716</v>
      </c>
    </row>
    <row r="17" spans="1:43" ht="12.75" x14ac:dyDescent="0.2">
      <c r="A17" s="7" t="s">
        <v>595</v>
      </c>
      <c r="B17" s="7" t="s">
        <v>594</v>
      </c>
      <c r="C17" s="10" t="s">
        <v>593</v>
      </c>
      <c r="D17" s="7" t="s">
        <v>585</v>
      </c>
      <c r="E17" s="7" t="s">
        <v>584</v>
      </c>
      <c r="F17" s="7" t="s">
        <v>592</v>
      </c>
      <c r="G17" s="9">
        <f>919810780745</f>
        <v>919810780745</v>
      </c>
      <c r="H17" s="7"/>
      <c r="I17" s="7"/>
      <c r="J17" s="8" t="s">
        <v>591</v>
      </c>
      <c r="K17" s="7"/>
      <c r="L17" s="7"/>
      <c r="M17" s="7"/>
      <c r="N17" s="7"/>
      <c r="O17" s="7"/>
      <c r="P17" s="7"/>
      <c r="Q17" s="7"/>
      <c r="R17" s="7"/>
      <c r="S17" s="16" t="s">
        <v>591</v>
      </c>
      <c r="T17" s="10" t="s">
        <v>590</v>
      </c>
      <c r="U17" s="10" t="s">
        <v>590</v>
      </c>
      <c r="V17" s="10" t="s">
        <v>589</v>
      </c>
      <c r="W17" s="9">
        <v>3.9</v>
      </c>
      <c r="X17" s="9">
        <v>23</v>
      </c>
      <c r="Y17" s="7"/>
      <c r="Z17" s="9">
        <v>2005</v>
      </c>
      <c r="AA17" s="7"/>
      <c r="AB17" s="7"/>
      <c r="AC17" s="7"/>
      <c r="AD17" s="7"/>
      <c r="AE17" s="7" t="s">
        <v>2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t="s">
        <v>716</v>
      </c>
    </row>
    <row r="18" spans="1:43" ht="12.75" x14ac:dyDescent="0.2">
      <c r="A18" s="7" t="s">
        <v>588</v>
      </c>
      <c r="B18" s="7" t="s">
        <v>587</v>
      </c>
      <c r="C18" s="10" t="s">
        <v>586</v>
      </c>
      <c r="D18" s="7" t="s">
        <v>585</v>
      </c>
      <c r="E18" s="7" t="s">
        <v>584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10" t="s">
        <v>583</v>
      </c>
      <c r="U18" s="11" t="s">
        <v>583</v>
      </c>
      <c r="V18" s="7"/>
      <c r="W18" s="9">
        <v>5</v>
      </c>
      <c r="X18" s="9">
        <v>2</v>
      </c>
      <c r="Y18" s="7"/>
      <c r="Z18" s="7"/>
      <c r="AA18" s="7"/>
      <c r="AB18" s="7"/>
      <c r="AC18" s="7"/>
      <c r="AD18" s="7"/>
      <c r="AE18" s="7" t="s">
        <v>2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t="s">
        <v>716</v>
      </c>
    </row>
    <row r="19" spans="1:43" ht="12.75" x14ac:dyDescent="0.2">
      <c r="A19" s="7" t="s">
        <v>582</v>
      </c>
      <c r="B19" s="7" t="s">
        <v>581</v>
      </c>
      <c r="C19" s="10" t="s">
        <v>580</v>
      </c>
      <c r="D19" s="7" t="s">
        <v>478</v>
      </c>
      <c r="E19" s="12" t="s">
        <v>452</v>
      </c>
      <c r="F19" s="7"/>
      <c r="G19" s="9">
        <f>919686137540</f>
        <v>919686137540</v>
      </c>
      <c r="H19" s="7"/>
      <c r="I19" s="7"/>
      <c r="J19" s="7"/>
      <c r="K19" s="7"/>
      <c r="L19" s="7"/>
      <c r="M19" s="9">
        <v>3000</v>
      </c>
      <c r="N19" s="9">
        <v>1500</v>
      </c>
      <c r="O19" s="7"/>
      <c r="P19" s="7" t="s">
        <v>579</v>
      </c>
      <c r="Q19" s="8" t="s">
        <v>578</v>
      </c>
      <c r="R19" s="8"/>
      <c r="S19" s="7"/>
      <c r="T19" s="10" t="s">
        <v>577</v>
      </c>
      <c r="U19" s="10" t="s">
        <v>576</v>
      </c>
      <c r="V19" s="10" t="s">
        <v>575</v>
      </c>
      <c r="W19" s="9">
        <v>4.7</v>
      </c>
      <c r="X19" s="9">
        <v>39</v>
      </c>
      <c r="Y19" s="7"/>
      <c r="Z19" s="9">
        <v>2016</v>
      </c>
      <c r="AA19" s="7"/>
      <c r="AB19" s="7"/>
      <c r="AC19" s="7" t="s">
        <v>574</v>
      </c>
      <c r="AD19" s="7" t="s">
        <v>3</v>
      </c>
      <c r="AE19" s="7" t="s">
        <v>2</v>
      </c>
      <c r="AF19" s="7"/>
      <c r="AG19" s="8" t="s">
        <v>573</v>
      </c>
      <c r="AH19" s="7"/>
      <c r="AI19" s="7"/>
      <c r="AJ19" s="7"/>
      <c r="AK19" s="7"/>
      <c r="AL19" s="7"/>
      <c r="AM19" s="7"/>
      <c r="AN19" s="7"/>
      <c r="AO19" s="7"/>
      <c r="AP19" s="7"/>
      <c r="AQ19" t="s">
        <v>716</v>
      </c>
    </row>
    <row r="20" spans="1:43" ht="12.75" x14ac:dyDescent="0.2">
      <c r="A20" s="7" t="s">
        <v>572</v>
      </c>
      <c r="B20" s="7" t="s">
        <v>571</v>
      </c>
      <c r="C20" s="10" t="s">
        <v>490</v>
      </c>
      <c r="D20" s="7" t="s">
        <v>478</v>
      </c>
      <c r="E20" s="7" t="s">
        <v>452</v>
      </c>
      <c r="F20" s="10" t="s">
        <v>570</v>
      </c>
      <c r="G20" s="9">
        <f>919035123123</f>
        <v>919035123123</v>
      </c>
      <c r="H20" s="7"/>
      <c r="I20" s="7" t="s">
        <v>569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10" t="s">
        <v>568</v>
      </c>
      <c r="U20" s="10" t="s">
        <v>567</v>
      </c>
      <c r="V20" s="10" t="s">
        <v>566</v>
      </c>
      <c r="W20" s="9">
        <v>5</v>
      </c>
      <c r="X20" s="9">
        <v>1</v>
      </c>
      <c r="Y20" s="7"/>
      <c r="Z20" s="9">
        <v>2014</v>
      </c>
      <c r="AA20" s="7"/>
      <c r="AB20" s="7"/>
      <c r="AC20" s="7"/>
      <c r="AD20" s="7"/>
      <c r="AE20" s="7" t="s">
        <v>2</v>
      </c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t="s">
        <v>716</v>
      </c>
    </row>
    <row r="21" spans="1:43" ht="12.75" x14ac:dyDescent="0.2">
      <c r="A21" s="7" t="s">
        <v>565</v>
      </c>
      <c r="B21" s="7" t="s">
        <v>564</v>
      </c>
      <c r="C21" s="10" t="s">
        <v>490</v>
      </c>
      <c r="D21" s="7" t="s">
        <v>478</v>
      </c>
      <c r="E21" s="7" t="s">
        <v>452</v>
      </c>
      <c r="F21" s="7"/>
      <c r="G21" s="9">
        <f>919844662179</f>
        <v>919844662179</v>
      </c>
      <c r="H21" s="7"/>
      <c r="I21" s="7"/>
      <c r="J21" s="7"/>
      <c r="K21" s="7"/>
      <c r="L21" s="7"/>
      <c r="M21" s="7"/>
      <c r="N21" s="7"/>
      <c r="O21" s="7"/>
      <c r="P21" s="7" t="s">
        <v>563</v>
      </c>
      <c r="Q21" s="7"/>
      <c r="R21" s="7"/>
      <c r="S21" s="7"/>
      <c r="T21" s="10" t="s">
        <v>562</v>
      </c>
      <c r="U21" s="10" t="s">
        <v>561</v>
      </c>
      <c r="V21" s="10" t="s">
        <v>560</v>
      </c>
      <c r="W21" s="9">
        <v>4.9000000000000004</v>
      </c>
      <c r="X21" s="9">
        <v>22</v>
      </c>
      <c r="Y21" s="7"/>
      <c r="Z21" s="9">
        <v>1988</v>
      </c>
      <c r="AA21" s="7"/>
      <c r="AB21" s="7"/>
      <c r="AC21" s="7"/>
      <c r="AD21" s="7" t="s">
        <v>3</v>
      </c>
      <c r="AE21" s="7" t="s">
        <v>2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t="s">
        <v>716</v>
      </c>
    </row>
    <row r="22" spans="1:43" ht="12.75" x14ac:dyDescent="0.2">
      <c r="A22" s="7" t="s">
        <v>559</v>
      </c>
      <c r="B22" s="7" t="s">
        <v>558</v>
      </c>
      <c r="C22" s="10" t="s">
        <v>557</v>
      </c>
      <c r="D22" s="7" t="s">
        <v>478</v>
      </c>
      <c r="E22" s="7" t="s">
        <v>452</v>
      </c>
      <c r="F22" s="7"/>
      <c r="G22" s="9">
        <f>919886246085</f>
        <v>919886246085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10" t="s">
        <v>556</v>
      </c>
      <c r="U22" s="11" t="s">
        <v>556</v>
      </c>
      <c r="V22" s="7"/>
      <c r="W22" s="9">
        <v>5</v>
      </c>
      <c r="X22" s="9">
        <v>39</v>
      </c>
      <c r="Y22" s="7"/>
      <c r="Z22" s="7"/>
      <c r="AA22" s="7"/>
      <c r="AB22" s="7"/>
      <c r="AC22" s="7"/>
      <c r="AD22" s="7"/>
      <c r="AE22" s="7" t="s">
        <v>2</v>
      </c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t="s">
        <v>716</v>
      </c>
    </row>
    <row r="23" spans="1:43" ht="12.75" x14ac:dyDescent="0.2">
      <c r="A23" s="7" t="s">
        <v>555</v>
      </c>
      <c r="B23" s="7" t="s">
        <v>554</v>
      </c>
      <c r="C23" s="10" t="s">
        <v>454</v>
      </c>
      <c r="D23" s="7" t="s">
        <v>478</v>
      </c>
      <c r="E23" s="7" t="s">
        <v>452</v>
      </c>
      <c r="F23" s="7"/>
      <c r="G23" s="7" t="s">
        <v>553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10" t="s">
        <v>450</v>
      </c>
      <c r="U23" s="11" t="s">
        <v>450</v>
      </c>
      <c r="V23" s="7"/>
      <c r="W23" s="9">
        <v>3.7</v>
      </c>
      <c r="X23" s="9">
        <v>23</v>
      </c>
      <c r="Y23" s="7"/>
      <c r="Z23" s="7"/>
      <c r="AA23" s="7"/>
      <c r="AB23" s="7"/>
      <c r="AC23" s="7"/>
      <c r="AD23" s="7"/>
      <c r="AE23" s="7" t="s">
        <v>2</v>
      </c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t="s">
        <v>716</v>
      </c>
    </row>
    <row r="24" spans="1:43" ht="12.75" x14ac:dyDescent="0.2">
      <c r="A24" s="7" t="s">
        <v>552</v>
      </c>
      <c r="B24" s="7" t="s">
        <v>551</v>
      </c>
      <c r="C24" s="10" t="s">
        <v>454</v>
      </c>
      <c r="D24" s="7" t="s">
        <v>478</v>
      </c>
      <c r="E24" s="7" t="s">
        <v>452</v>
      </c>
      <c r="F24" s="7" t="s">
        <v>550</v>
      </c>
      <c r="G24" s="9">
        <f>919880263006</f>
        <v>919880263006</v>
      </c>
      <c r="H24" s="7"/>
      <c r="I24" s="7" t="s">
        <v>549</v>
      </c>
      <c r="J24" s="7" t="s">
        <v>548</v>
      </c>
      <c r="K24" s="7"/>
      <c r="L24" s="7"/>
      <c r="M24" s="7"/>
      <c r="N24" s="7"/>
      <c r="O24" s="7"/>
      <c r="P24" s="7"/>
      <c r="Q24" s="7"/>
      <c r="R24" s="7"/>
      <c r="S24" s="7"/>
      <c r="T24" s="10" t="s">
        <v>450</v>
      </c>
      <c r="U24" s="10" t="s">
        <v>450</v>
      </c>
      <c r="V24" s="10" t="s">
        <v>547</v>
      </c>
      <c r="W24" s="9">
        <v>4</v>
      </c>
      <c r="X24" s="9">
        <v>111</v>
      </c>
      <c r="Y24" s="7"/>
      <c r="Z24" s="9">
        <v>2002</v>
      </c>
      <c r="AA24" s="7"/>
      <c r="AB24" s="7"/>
      <c r="AC24" s="7"/>
      <c r="AD24" s="7"/>
      <c r="AE24" s="7" t="s">
        <v>2</v>
      </c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t="s">
        <v>716</v>
      </c>
    </row>
    <row r="25" spans="1:43" ht="12.75" x14ac:dyDescent="0.2">
      <c r="A25" s="7" t="s">
        <v>546</v>
      </c>
      <c r="B25" s="7" t="s">
        <v>545</v>
      </c>
      <c r="C25" s="10" t="s">
        <v>454</v>
      </c>
      <c r="D25" s="7" t="s">
        <v>478</v>
      </c>
      <c r="E25" s="7" t="s">
        <v>452</v>
      </c>
      <c r="F25" s="7"/>
      <c r="G25" s="9">
        <f>916360919005</f>
        <v>916360919005</v>
      </c>
      <c r="H25" s="7"/>
      <c r="I25" s="7" t="s">
        <v>544</v>
      </c>
      <c r="J25" s="7"/>
      <c r="K25" s="7"/>
      <c r="L25" s="7"/>
      <c r="M25" s="7"/>
      <c r="N25" s="7"/>
      <c r="O25" s="7"/>
      <c r="P25" s="7"/>
      <c r="Q25" s="7"/>
      <c r="R25" s="7"/>
      <c r="S25" s="16" t="s">
        <v>543</v>
      </c>
      <c r="T25" s="10" t="s">
        <v>450</v>
      </c>
      <c r="U25" s="10" t="s">
        <v>450</v>
      </c>
      <c r="V25" s="10" t="s">
        <v>542</v>
      </c>
      <c r="W25" s="9">
        <v>4.8</v>
      </c>
      <c r="X25" s="9">
        <v>36</v>
      </c>
      <c r="Y25" s="7"/>
      <c r="Z25" s="7"/>
      <c r="AA25" s="7"/>
      <c r="AB25" s="7"/>
      <c r="AC25" s="7"/>
      <c r="AD25" s="7"/>
      <c r="AE25" s="7" t="s">
        <v>2</v>
      </c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t="s">
        <v>716</v>
      </c>
    </row>
    <row r="26" spans="1:43" ht="12.75" x14ac:dyDescent="0.2">
      <c r="A26" s="7" t="s">
        <v>541</v>
      </c>
      <c r="B26" s="7" t="s">
        <v>540</v>
      </c>
      <c r="C26" s="10" t="s">
        <v>539</v>
      </c>
      <c r="D26" s="7" t="s">
        <v>478</v>
      </c>
      <c r="E26" s="7" t="s">
        <v>452</v>
      </c>
      <c r="F26" s="7"/>
      <c r="G26" s="9">
        <v>8032015852</v>
      </c>
      <c r="H26" s="7"/>
      <c r="I26" s="9">
        <v>9845240220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10" t="s">
        <v>538</v>
      </c>
      <c r="U26" s="11" t="s">
        <v>537</v>
      </c>
      <c r="V26" s="7"/>
      <c r="W26" s="9">
        <v>4.2</v>
      </c>
      <c r="X26" s="9">
        <v>5</v>
      </c>
      <c r="Y26" s="7"/>
      <c r="Z26" s="9">
        <v>2016</v>
      </c>
      <c r="AA26" s="7"/>
      <c r="AB26" s="7"/>
      <c r="AC26" s="7"/>
      <c r="AD26" s="7" t="s">
        <v>3</v>
      </c>
      <c r="AE26" s="7" t="s">
        <v>2</v>
      </c>
      <c r="AF26" s="7"/>
      <c r="AG26" s="8" t="s">
        <v>536</v>
      </c>
      <c r="AH26" s="7"/>
      <c r="AI26" s="7"/>
      <c r="AJ26" s="7"/>
      <c r="AK26" s="7"/>
      <c r="AL26" s="7"/>
      <c r="AM26" s="7"/>
      <c r="AN26" s="7"/>
      <c r="AO26" s="7"/>
      <c r="AP26" s="7"/>
      <c r="AQ26" t="s">
        <v>716</v>
      </c>
    </row>
    <row r="27" spans="1:43" ht="12.75" x14ac:dyDescent="0.2">
      <c r="A27" s="7" t="s">
        <v>535</v>
      </c>
      <c r="B27" s="7" t="s">
        <v>534</v>
      </c>
      <c r="C27" s="10" t="s">
        <v>533</v>
      </c>
      <c r="D27" s="7" t="s">
        <v>478</v>
      </c>
      <c r="E27" s="7" t="s">
        <v>452</v>
      </c>
      <c r="F27" s="10" t="s">
        <v>532</v>
      </c>
      <c r="G27" s="9">
        <f>919448613033</f>
        <v>919448613033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16" t="s">
        <v>531</v>
      </c>
      <c r="T27" s="10" t="s">
        <v>530</v>
      </c>
      <c r="U27" s="10" t="s">
        <v>529</v>
      </c>
      <c r="V27" s="10" t="s">
        <v>528</v>
      </c>
      <c r="W27" s="9">
        <v>4.7</v>
      </c>
      <c r="X27" s="9">
        <v>22</v>
      </c>
      <c r="Y27" s="7"/>
      <c r="Z27" s="9">
        <v>2006</v>
      </c>
      <c r="AA27" s="7"/>
      <c r="AB27" s="7"/>
      <c r="AC27" s="7"/>
      <c r="AD27" s="7"/>
      <c r="AE27" s="7" t="s">
        <v>2</v>
      </c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t="s">
        <v>716</v>
      </c>
    </row>
    <row r="28" spans="1:43" ht="12.75" x14ac:dyDescent="0.2">
      <c r="A28" s="7" t="s">
        <v>527</v>
      </c>
      <c r="B28" s="7" t="s">
        <v>526</v>
      </c>
      <c r="C28" s="10" t="s">
        <v>454</v>
      </c>
      <c r="D28" s="7" t="s">
        <v>478</v>
      </c>
      <c r="E28" s="7" t="s">
        <v>452</v>
      </c>
      <c r="F28" s="7"/>
      <c r="G28" s="9">
        <f>919060032357</f>
        <v>919060032357</v>
      </c>
      <c r="H28" s="7"/>
      <c r="I28" s="7" t="s">
        <v>525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10" t="s">
        <v>450</v>
      </c>
      <c r="U28" s="10" t="s">
        <v>450</v>
      </c>
      <c r="V28" s="10" t="s">
        <v>524</v>
      </c>
      <c r="W28" s="9">
        <v>5</v>
      </c>
      <c r="X28" s="9">
        <v>29</v>
      </c>
      <c r="Y28" s="7"/>
      <c r="Z28" s="7"/>
      <c r="AA28" s="7" t="s">
        <v>523</v>
      </c>
      <c r="AB28" s="7"/>
      <c r="AC28" s="7" t="s">
        <v>522</v>
      </c>
      <c r="AD28" s="7"/>
      <c r="AE28" s="7" t="s">
        <v>2</v>
      </c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t="s">
        <v>716</v>
      </c>
    </row>
    <row r="29" spans="1:43" ht="12.75" x14ac:dyDescent="0.2">
      <c r="A29" s="7" t="s">
        <v>521</v>
      </c>
      <c r="B29" s="7" t="s">
        <v>520</v>
      </c>
      <c r="C29" s="10" t="s">
        <v>454</v>
      </c>
      <c r="D29" s="7" t="s">
        <v>478</v>
      </c>
      <c r="E29" s="7" t="s">
        <v>452</v>
      </c>
      <c r="F29" s="7"/>
      <c r="G29" s="9">
        <f>919845240220</f>
        <v>919845240220</v>
      </c>
      <c r="H29" s="7"/>
      <c r="I29" s="17" t="s">
        <v>519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10" t="s">
        <v>450</v>
      </c>
      <c r="U29" s="10" t="s">
        <v>450</v>
      </c>
      <c r="V29" s="10" t="s">
        <v>518</v>
      </c>
      <c r="W29" s="9">
        <v>3</v>
      </c>
      <c r="X29" s="9">
        <v>2</v>
      </c>
      <c r="Y29" s="7"/>
      <c r="Z29" s="7"/>
      <c r="AA29" s="7"/>
      <c r="AB29" s="7"/>
      <c r="AC29" s="7"/>
      <c r="AD29" s="7"/>
      <c r="AE29" s="7" t="s">
        <v>517</v>
      </c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t="s">
        <v>716</v>
      </c>
    </row>
    <row r="30" spans="1:43" ht="12.75" x14ac:dyDescent="0.2">
      <c r="A30" s="7" t="s">
        <v>516</v>
      </c>
      <c r="B30" s="7" t="s">
        <v>515</v>
      </c>
      <c r="C30" s="10" t="s">
        <v>514</v>
      </c>
      <c r="D30" s="7" t="s">
        <v>478</v>
      </c>
      <c r="E30" s="7" t="s">
        <v>452</v>
      </c>
      <c r="F30" s="7" t="s">
        <v>513</v>
      </c>
      <c r="G30" s="9">
        <f>918123468333</f>
        <v>918123468333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10" t="s">
        <v>512</v>
      </c>
      <c r="U30" s="11" t="s">
        <v>512</v>
      </c>
      <c r="V30" s="7"/>
      <c r="W30" s="9">
        <v>4.0999999999999996</v>
      </c>
      <c r="X30" s="9">
        <v>224</v>
      </c>
      <c r="Y30" s="7"/>
      <c r="Z30" s="7"/>
      <c r="AA30" s="7"/>
      <c r="AB30" s="7"/>
      <c r="AC30" s="7"/>
      <c r="AD30" s="7"/>
      <c r="AE30" s="7" t="s">
        <v>2</v>
      </c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t="s">
        <v>716</v>
      </c>
    </row>
    <row r="31" spans="1:43" ht="12.75" x14ac:dyDescent="0.2">
      <c r="A31" s="7" t="s">
        <v>511</v>
      </c>
      <c r="B31" s="7" t="s">
        <v>510</v>
      </c>
      <c r="C31" s="10" t="s">
        <v>509</v>
      </c>
      <c r="D31" s="7" t="s">
        <v>478</v>
      </c>
      <c r="E31" s="7" t="s">
        <v>452</v>
      </c>
      <c r="F31" s="10" t="s">
        <v>508</v>
      </c>
      <c r="G31" s="9">
        <f>919845320335</f>
        <v>919845320335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10" t="s">
        <v>507</v>
      </c>
      <c r="U31" s="10" t="s">
        <v>507</v>
      </c>
      <c r="V31" s="10" t="s">
        <v>506</v>
      </c>
      <c r="W31" s="9">
        <v>4.3</v>
      </c>
      <c r="X31" s="9">
        <v>32</v>
      </c>
      <c r="Y31" s="7"/>
      <c r="Z31" s="7"/>
      <c r="AA31" s="7"/>
      <c r="AB31" s="7"/>
      <c r="AC31" s="7"/>
      <c r="AD31" s="7"/>
      <c r="AE31" s="7" t="s">
        <v>2</v>
      </c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t="s">
        <v>716</v>
      </c>
    </row>
    <row r="32" spans="1:43" ht="12.75" x14ac:dyDescent="0.2">
      <c r="A32" s="7" t="s">
        <v>505</v>
      </c>
      <c r="B32" s="7" t="s">
        <v>504</v>
      </c>
      <c r="C32" s="10" t="s">
        <v>503</v>
      </c>
      <c r="D32" s="7" t="s">
        <v>478</v>
      </c>
      <c r="E32" s="7" t="s">
        <v>452</v>
      </c>
      <c r="F32" s="7"/>
      <c r="G32" s="9">
        <f>919566041524</f>
        <v>919566041524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10" t="s">
        <v>502</v>
      </c>
      <c r="U32" s="10" t="s">
        <v>502</v>
      </c>
      <c r="V32" s="10" t="s">
        <v>501</v>
      </c>
      <c r="W32" s="9">
        <v>4.9000000000000004</v>
      </c>
      <c r="X32" s="9">
        <v>10</v>
      </c>
      <c r="Y32" s="7"/>
      <c r="Z32" s="7"/>
      <c r="AA32" s="7"/>
      <c r="AB32" s="7"/>
      <c r="AC32" s="7"/>
      <c r="AD32" s="7"/>
      <c r="AE32" s="7" t="s">
        <v>2</v>
      </c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t="s">
        <v>716</v>
      </c>
    </row>
    <row r="33" spans="1:43" ht="12.75" x14ac:dyDescent="0.2">
      <c r="A33" s="7" t="s">
        <v>500</v>
      </c>
      <c r="B33" s="7" t="s">
        <v>499</v>
      </c>
      <c r="C33" s="10" t="s">
        <v>490</v>
      </c>
      <c r="D33" s="7" t="s">
        <v>478</v>
      </c>
      <c r="E33" s="7" t="s">
        <v>452</v>
      </c>
      <c r="F33" s="7"/>
      <c r="G33" s="9">
        <f>919880553553</f>
        <v>919880553553</v>
      </c>
      <c r="H33" s="7"/>
      <c r="I33" s="9">
        <v>9886045225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10" t="s">
        <v>498</v>
      </c>
      <c r="U33" s="10" t="s">
        <v>498</v>
      </c>
      <c r="V33" s="10" t="s">
        <v>497</v>
      </c>
      <c r="W33" s="9">
        <v>4.7</v>
      </c>
      <c r="X33" s="9">
        <v>46</v>
      </c>
      <c r="Y33" s="7"/>
      <c r="Z33" s="7"/>
      <c r="AA33" s="7"/>
      <c r="AB33" s="7"/>
      <c r="AC33" s="7"/>
      <c r="AD33" s="7"/>
      <c r="AE33" s="7" t="s">
        <v>2</v>
      </c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t="s">
        <v>716</v>
      </c>
    </row>
    <row r="34" spans="1:43" ht="12.75" x14ac:dyDescent="0.2">
      <c r="A34" s="7" t="s">
        <v>496</v>
      </c>
      <c r="B34" s="7" t="s">
        <v>495</v>
      </c>
      <c r="C34" s="10" t="s">
        <v>490</v>
      </c>
      <c r="D34" s="7" t="s">
        <v>478</v>
      </c>
      <c r="E34" s="7" t="s">
        <v>452</v>
      </c>
      <c r="F34" s="7"/>
      <c r="G34" s="9">
        <f>919686861776</f>
        <v>919686861776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10" t="s">
        <v>494</v>
      </c>
      <c r="U34" s="10" t="s">
        <v>494</v>
      </c>
      <c r="V34" s="10" t="s">
        <v>493</v>
      </c>
      <c r="W34" s="9">
        <v>3.7</v>
      </c>
      <c r="X34" s="9">
        <v>40</v>
      </c>
      <c r="Y34" s="7"/>
      <c r="Z34" s="7"/>
      <c r="AA34" s="7"/>
      <c r="AB34" s="7"/>
      <c r="AC34" s="7"/>
      <c r="AD34" s="7"/>
      <c r="AE34" s="7" t="s">
        <v>2</v>
      </c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t="s">
        <v>716</v>
      </c>
    </row>
    <row r="35" spans="1:43" ht="12.75" x14ac:dyDescent="0.2">
      <c r="A35" s="7" t="s">
        <v>492</v>
      </c>
      <c r="B35" s="7" t="s">
        <v>491</v>
      </c>
      <c r="C35" s="10" t="s">
        <v>490</v>
      </c>
      <c r="D35" s="7" t="s">
        <v>478</v>
      </c>
      <c r="E35" s="7" t="s">
        <v>452</v>
      </c>
      <c r="F35" s="7" t="s">
        <v>489</v>
      </c>
      <c r="G35" s="7" t="s">
        <v>488</v>
      </c>
      <c r="H35" s="7"/>
      <c r="I35" s="7"/>
      <c r="J35" s="8" t="s">
        <v>487</v>
      </c>
      <c r="K35" s="7"/>
      <c r="L35" s="7"/>
      <c r="M35" s="7"/>
      <c r="N35" s="7"/>
      <c r="O35" s="7"/>
      <c r="P35" s="7"/>
      <c r="Q35" s="7"/>
      <c r="R35" s="7"/>
      <c r="S35" s="7"/>
      <c r="T35" s="10" t="s">
        <v>486</v>
      </c>
      <c r="U35" s="10" t="s">
        <v>486</v>
      </c>
      <c r="V35" s="10" t="s">
        <v>485</v>
      </c>
      <c r="W35" s="9">
        <v>3.8</v>
      </c>
      <c r="X35" s="9">
        <v>4</v>
      </c>
      <c r="Y35" s="7"/>
      <c r="Z35" s="7"/>
      <c r="AA35" s="7"/>
      <c r="AB35" s="7"/>
      <c r="AC35" s="7"/>
      <c r="AD35" s="7"/>
      <c r="AE35" s="7" t="s">
        <v>2</v>
      </c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t="s">
        <v>716</v>
      </c>
    </row>
    <row r="36" spans="1:43" ht="12.75" x14ac:dyDescent="0.2">
      <c r="A36" s="7" t="s">
        <v>484</v>
      </c>
      <c r="B36" s="7" t="s">
        <v>480</v>
      </c>
      <c r="C36" s="10" t="s">
        <v>479</v>
      </c>
      <c r="D36" s="7" t="s">
        <v>478</v>
      </c>
      <c r="E36" s="7" t="s">
        <v>452</v>
      </c>
      <c r="F36" s="7"/>
      <c r="G36" s="9">
        <f>919901964624</f>
        <v>919901964624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10" t="s">
        <v>483</v>
      </c>
      <c r="U36" s="11" t="s">
        <v>482</v>
      </c>
      <c r="V36" s="7"/>
      <c r="W36" s="9">
        <v>4.5</v>
      </c>
      <c r="X36" s="9">
        <v>63</v>
      </c>
      <c r="Y36" s="7"/>
      <c r="Z36" s="7"/>
      <c r="AA36" s="7"/>
      <c r="AB36" s="7"/>
      <c r="AC36" s="7"/>
      <c r="AD36" s="7"/>
      <c r="AE36" s="7" t="s">
        <v>2</v>
      </c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t="s">
        <v>716</v>
      </c>
    </row>
    <row r="37" spans="1:43" ht="12.75" x14ac:dyDescent="0.2">
      <c r="A37" s="7" t="s">
        <v>481</v>
      </c>
      <c r="B37" s="7" t="s">
        <v>480</v>
      </c>
      <c r="C37" s="10" t="s">
        <v>479</v>
      </c>
      <c r="D37" s="7" t="s">
        <v>478</v>
      </c>
      <c r="E37" s="7" t="s">
        <v>452</v>
      </c>
      <c r="F37" s="7"/>
      <c r="G37" s="9">
        <f>919901964624</f>
        <v>919901964624</v>
      </c>
      <c r="H37" s="7"/>
      <c r="I37" s="7"/>
      <c r="J37" s="7" t="s">
        <v>477</v>
      </c>
      <c r="K37" s="9">
        <v>9212398448</v>
      </c>
      <c r="L37" s="7"/>
      <c r="M37" s="7"/>
      <c r="N37" s="9">
        <v>1500</v>
      </c>
      <c r="O37" s="7"/>
      <c r="P37" s="7"/>
      <c r="Q37" s="7"/>
      <c r="R37" s="7"/>
      <c r="S37" s="16" t="s">
        <v>477</v>
      </c>
      <c r="T37" s="10" t="s">
        <v>476</v>
      </c>
      <c r="U37" s="10" t="s">
        <v>476</v>
      </c>
      <c r="V37" s="10" t="s">
        <v>475</v>
      </c>
      <c r="W37" s="9">
        <v>4</v>
      </c>
      <c r="X37" s="9">
        <v>19</v>
      </c>
      <c r="Y37" s="7"/>
      <c r="Z37" s="9">
        <v>1997</v>
      </c>
      <c r="AA37" s="7"/>
      <c r="AB37" s="7"/>
      <c r="AC37" s="7"/>
      <c r="AD37" s="7" t="s">
        <v>474</v>
      </c>
      <c r="AE37" s="7" t="s">
        <v>2</v>
      </c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t="s">
        <v>716</v>
      </c>
    </row>
    <row r="38" spans="1:43" ht="12.75" x14ac:dyDescent="0.2">
      <c r="A38" s="7" t="s">
        <v>473</v>
      </c>
      <c r="B38" s="7" t="s">
        <v>472</v>
      </c>
      <c r="C38" s="10" t="s">
        <v>471</v>
      </c>
      <c r="D38" s="7" t="s">
        <v>470</v>
      </c>
      <c r="E38" s="7" t="s">
        <v>452</v>
      </c>
      <c r="F38" s="7"/>
      <c r="G38" s="9">
        <v>919986390318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10" t="s">
        <v>469</v>
      </c>
      <c r="U38" s="11" t="s">
        <v>468</v>
      </c>
      <c r="V38" s="7"/>
      <c r="W38" s="9">
        <v>4.5</v>
      </c>
      <c r="X38" s="9">
        <v>6</v>
      </c>
      <c r="Y38" s="7"/>
      <c r="Z38" s="9">
        <v>1993</v>
      </c>
      <c r="AA38" s="7"/>
      <c r="AB38" s="7"/>
      <c r="AC38" s="7"/>
      <c r="AD38" s="7" t="s">
        <v>467</v>
      </c>
      <c r="AE38" s="7" t="s">
        <v>2</v>
      </c>
      <c r="AF38" s="7"/>
      <c r="AG38" s="8" t="s">
        <v>466</v>
      </c>
      <c r="AH38" s="7"/>
      <c r="AI38" s="7"/>
      <c r="AJ38" s="15"/>
      <c r="AK38" s="7"/>
      <c r="AL38" s="7"/>
      <c r="AM38" s="7"/>
      <c r="AN38" s="7"/>
      <c r="AO38" s="7"/>
      <c r="AP38" s="7"/>
      <c r="AQ38" t="s">
        <v>716</v>
      </c>
    </row>
    <row r="39" spans="1:43" ht="12.75" x14ac:dyDescent="0.2">
      <c r="A39" s="7" t="s">
        <v>465</v>
      </c>
      <c r="B39" s="7" t="s">
        <v>464</v>
      </c>
      <c r="C39" s="10" t="s">
        <v>463</v>
      </c>
      <c r="D39" s="7" t="s">
        <v>453</v>
      </c>
      <c r="E39" s="7" t="s">
        <v>452</v>
      </c>
      <c r="F39" s="10" t="s">
        <v>462</v>
      </c>
      <c r="G39" s="7" t="s">
        <v>461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10" t="s">
        <v>460</v>
      </c>
      <c r="U39" s="10" t="s">
        <v>459</v>
      </c>
      <c r="V39" s="10" t="s">
        <v>458</v>
      </c>
      <c r="W39" s="9">
        <v>4.8</v>
      </c>
      <c r="X39" s="9">
        <v>71</v>
      </c>
      <c r="Y39" s="7"/>
      <c r="Z39" s="7"/>
      <c r="AA39" s="7"/>
      <c r="AB39" s="7"/>
      <c r="AC39" s="7"/>
      <c r="AD39" s="7"/>
      <c r="AE39" s="7" t="s">
        <v>2</v>
      </c>
      <c r="AF39" s="7"/>
      <c r="AG39" s="8" t="s">
        <v>457</v>
      </c>
      <c r="AH39" s="7"/>
      <c r="AI39" s="7"/>
      <c r="AJ39" s="7"/>
      <c r="AK39" s="7"/>
      <c r="AL39" s="7"/>
      <c r="AM39" s="7"/>
      <c r="AN39" s="7"/>
      <c r="AO39" s="7"/>
      <c r="AP39" s="7"/>
      <c r="AQ39" t="s">
        <v>716</v>
      </c>
    </row>
    <row r="40" spans="1:43" ht="12.75" x14ac:dyDescent="0.2">
      <c r="A40" s="7" t="s">
        <v>456</v>
      </c>
      <c r="B40" s="7" t="s">
        <v>455</v>
      </c>
      <c r="C40" s="10" t="s">
        <v>454</v>
      </c>
      <c r="D40" s="7" t="s">
        <v>453</v>
      </c>
      <c r="E40" s="7" t="s">
        <v>452</v>
      </c>
      <c r="F40" s="7"/>
      <c r="G40" s="9">
        <f>918242217286</f>
        <v>918242217286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10" t="s">
        <v>451</v>
      </c>
      <c r="U40" s="11" t="s">
        <v>450</v>
      </c>
      <c r="V40" s="7"/>
      <c r="W40" s="9">
        <v>4</v>
      </c>
      <c r="X40" s="9">
        <v>24</v>
      </c>
      <c r="Y40" s="7"/>
      <c r="Z40" s="7"/>
      <c r="AA40" s="7"/>
      <c r="AB40" s="7"/>
      <c r="AC40" s="7"/>
      <c r="AD40" s="7"/>
      <c r="AE40" s="7" t="s">
        <v>2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t="s">
        <v>716</v>
      </c>
    </row>
    <row r="41" spans="1:43" ht="12.75" x14ac:dyDescent="0.2">
      <c r="A41" s="7" t="s">
        <v>449</v>
      </c>
      <c r="B41" s="7" t="s">
        <v>448</v>
      </c>
      <c r="C41" s="10" t="s">
        <v>447</v>
      </c>
      <c r="D41" s="7" t="s">
        <v>355</v>
      </c>
      <c r="E41" s="7" t="s">
        <v>122</v>
      </c>
      <c r="F41" s="7"/>
      <c r="G41" s="9">
        <v>919322247452</v>
      </c>
      <c r="H41" s="7"/>
      <c r="I41" s="9">
        <v>2228673118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10" t="s">
        <v>446</v>
      </c>
      <c r="U41" s="11" t="s">
        <v>445</v>
      </c>
      <c r="V41" s="7"/>
      <c r="W41" s="9">
        <v>4.3</v>
      </c>
      <c r="X41" s="9">
        <v>6</v>
      </c>
      <c r="Y41" s="7"/>
      <c r="Z41" s="9">
        <v>1995</v>
      </c>
      <c r="AA41" s="7"/>
      <c r="AB41" s="7"/>
      <c r="AC41" s="7"/>
      <c r="AD41" s="7"/>
      <c r="AE41" s="7" t="s">
        <v>2</v>
      </c>
      <c r="AF41" s="7"/>
      <c r="AG41" s="8" t="s">
        <v>444</v>
      </c>
      <c r="AH41" s="7"/>
      <c r="AI41" s="7"/>
      <c r="AJ41" s="7"/>
      <c r="AK41" s="7"/>
      <c r="AL41" s="7"/>
      <c r="AM41" s="7"/>
      <c r="AN41" s="7"/>
      <c r="AO41" s="7"/>
      <c r="AP41" s="7"/>
      <c r="AQ41" t="s">
        <v>716</v>
      </c>
    </row>
    <row r="42" spans="1:43" ht="12.75" x14ac:dyDescent="0.2">
      <c r="A42" s="7" t="s">
        <v>443</v>
      </c>
      <c r="B42" s="7" t="s">
        <v>442</v>
      </c>
      <c r="C42" s="10" t="s">
        <v>441</v>
      </c>
      <c r="D42" s="7" t="s">
        <v>355</v>
      </c>
      <c r="E42" s="7" t="s">
        <v>122</v>
      </c>
      <c r="F42" s="10" t="s">
        <v>440</v>
      </c>
      <c r="G42" s="14">
        <f>919892765540</f>
        <v>919892765540</v>
      </c>
      <c r="H42" s="7"/>
      <c r="I42" s="7"/>
      <c r="J42" s="7"/>
      <c r="K42" s="7"/>
      <c r="L42" s="7"/>
      <c r="M42" s="7"/>
      <c r="N42" s="7"/>
      <c r="O42" s="7"/>
      <c r="P42" s="8" t="s">
        <v>439</v>
      </c>
      <c r="Q42" s="7"/>
      <c r="R42" s="7"/>
      <c r="S42" s="7"/>
      <c r="T42" s="10" t="s">
        <v>438</v>
      </c>
      <c r="U42" s="10" t="s">
        <v>437</v>
      </c>
      <c r="V42" s="10" t="s">
        <v>436</v>
      </c>
      <c r="W42" s="9">
        <v>4.9000000000000004</v>
      </c>
      <c r="X42" s="9">
        <v>21</v>
      </c>
      <c r="Y42" s="7"/>
      <c r="Z42" s="7"/>
      <c r="AA42" s="7"/>
      <c r="AB42" s="7"/>
      <c r="AC42" s="7"/>
      <c r="AD42" s="7"/>
      <c r="AE42" s="7" t="s">
        <v>2</v>
      </c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t="s">
        <v>716</v>
      </c>
    </row>
    <row r="43" spans="1:43" ht="12.75" x14ac:dyDescent="0.2">
      <c r="A43" s="7" t="s">
        <v>435</v>
      </c>
      <c r="B43" s="7" t="s">
        <v>434</v>
      </c>
      <c r="C43" s="10" t="s">
        <v>433</v>
      </c>
      <c r="D43" s="7" t="s">
        <v>355</v>
      </c>
      <c r="E43" s="7" t="s">
        <v>122</v>
      </c>
      <c r="F43" s="7"/>
      <c r="G43" s="9">
        <f>919869279058</f>
        <v>919869279058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10" t="s">
        <v>432</v>
      </c>
      <c r="U43" s="11" t="s">
        <v>432</v>
      </c>
      <c r="V43" s="7"/>
      <c r="W43" s="9">
        <v>3.8</v>
      </c>
      <c r="X43" s="9">
        <v>5</v>
      </c>
      <c r="Y43" s="7"/>
      <c r="Z43" s="7"/>
      <c r="AA43" s="7"/>
      <c r="AB43" s="7"/>
      <c r="AC43" s="7"/>
      <c r="AD43" s="7"/>
      <c r="AE43" s="7" t="s">
        <v>2</v>
      </c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t="s">
        <v>716</v>
      </c>
    </row>
    <row r="44" spans="1:43" ht="12.75" x14ac:dyDescent="0.2">
      <c r="A44" s="7" t="s">
        <v>431</v>
      </c>
      <c r="B44" s="7" t="s">
        <v>430</v>
      </c>
      <c r="C44" s="10" t="s">
        <v>429</v>
      </c>
      <c r="D44" s="7" t="s">
        <v>355</v>
      </c>
      <c r="E44" s="7" t="s">
        <v>122</v>
      </c>
      <c r="F44" s="10" t="s">
        <v>428</v>
      </c>
      <c r="G44" s="9">
        <f>918420595274</f>
        <v>918420595274</v>
      </c>
      <c r="H44" s="7"/>
      <c r="I44" s="9">
        <v>7977962892</v>
      </c>
      <c r="J44" s="7" t="s">
        <v>427</v>
      </c>
      <c r="K44" s="7"/>
      <c r="L44" s="7"/>
      <c r="M44" s="7"/>
      <c r="N44" s="7"/>
      <c r="O44" s="7"/>
      <c r="P44" s="7" t="s">
        <v>426</v>
      </c>
      <c r="Q44" s="7"/>
      <c r="R44" s="7"/>
      <c r="S44" s="7"/>
      <c r="T44" s="10" t="s">
        <v>425</v>
      </c>
      <c r="U44" s="10" t="s">
        <v>424</v>
      </c>
      <c r="V44" s="10" t="s">
        <v>423</v>
      </c>
      <c r="W44" s="9">
        <v>5</v>
      </c>
      <c r="X44" s="9">
        <v>1</v>
      </c>
      <c r="Y44" s="7"/>
      <c r="Z44" s="9">
        <v>2019</v>
      </c>
      <c r="AA44" s="7"/>
      <c r="AB44" s="7"/>
      <c r="AC44" s="7"/>
      <c r="AD44" s="7" t="s">
        <v>422</v>
      </c>
      <c r="AE44" s="7" t="s">
        <v>2</v>
      </c>
      <c r="AF44" s="7"/>
      <c r="AG44" s="8" t="s">
        <v>421</v>
      </c>
      <c r="AH44" s="7"/>
      <c r="AI44" s="7"/>
      <c r="AJ44" s="7"/>
      <c r="AK44" s="7"/>
      <c r="AL44" s="7"/>
      <c r="AM44" s="7"/>
      <c r="AN44" s="7"/>
      <c r="AO44" s="7"/>
      <c r="AP44" s="7"/>
      <c r="AQ44" t="s">
        <v>716</v>
      </c>
    </row>
    <row r="45" spans="1:43" ht="12.75" x14ac:dyDescent="0.2">
      <c r="A45" s="7" t="s">
        <v>420</v>
      </c>
      <c r="B45" s="7" t="s">
        <v>419</v>
      </c>
      <c r="C45" s="10" t="s">
        <v>418</v>
      </c>
      <c r="D45" s="7" t="s">
        <v>355</v>
      </c>
      <c r="E45" s="7" t="s">
        <v>122</v>
      </c>
      <c r="F45" s="7" t="s">
        <v>417</v>
      </c>
      <c r="G45" s="9">
        <f>912221639046</f>
        <v>912221639046</v>
      </c>
      <c r="H45" s="7"/>
      <c r="I45" s="9">
        <v>2221635114</v>
      </c>
      <c r="J45" s="7"/>
      <c r="K45" s="7"/>
      <c r="L45" s="7"/>
      <c r="M45" s="7"/>
      <c r="N45" s="7" t="s">
        <v>416</v>
      </c>
      <c r="O45" s="8" t="s">
        <v>415</v>
      </c>
      <c r="P45" s="8"/>
      <c r="Q45" s="7"/>
      <c r="R45" s="7"/>
      <c r="S45" s="7"/>
      <c r="T45" s="10" t="s">
        <v>414</v>
      </c>
      <c r="U45" s="10" t="s">
        <v>414</v>
      </c>
      <c r="V45" s="10" t="s">
        <v>413</v>
      </c>
      <c r="W45" s="9">
        <v>4.0999999999999996</v>
      </c>
      <c r="X45" s="9">
        <v>130</v>
      </c>
      <c r="Y45" s="7"/>
      <c r="Z45" s="7"/>
      <c r="AA45" s="7"/>
      <c r="AB45" s="7"/>
      <c r="AC45" s="7" t="s">
        <v>412</v>
      </c>
      <c r="AD45" s="7"/>
      <c r="AE45" s="7" t="s">
        <v>2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t="s">
        <v>716</v>
      </c>
    </row>
    <row r="46" spans="1:43" ht="12.75" x14ac:dyDescent="0.2">
      <c r="A46" s="7" t="s">
        <v>411</v>
      </c>
      <c r="B46" s="7" t="s">
        <v>410</v>
      </c>
      <c r="C46" s="10" t="s">
        <v>409</v>
      </c>
      <c r="D46" s="7" t="s">
        <v>355</v>
      </c>
      <c r="E46" s="7" t="s">
        <v>122</v>
      </c>
      <c r="F46" s="10" t="s">
        <v>408</v>
      </c>
      <c r="G46" s="9">
        <f>919967586853</f>
        <v>919967586853</v>
      </c>
      <c r="H46" s="7"/>
      <c r="I46" s="7" t="s">
        <v>407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10" t="s">
        <v>406</v>
      </c>
      <c r="U46" s="10" t="s">
        <v>405</v>
      </c>
      <c r="V46" s="10" t="s">
        <v>404</v>
      </c>
      <c r="W46" s="9">
        <v>3.3</v>
      </c>
      <c r="X46" s="9">
        <v>27</v>
      </c>
      <c r="Y46" s="7"/>
      <c r="Z46" s="9">
        <v>1996</v>
      </c>
      <c r="AA46" s="7"/>
      <c r="AB46" s="7"/>
      <c r="AC46" s="7"/>
      <c r="AD46" s="7"/>
      <c r="AE46" s="7" t="s">
        <v>2</v>
      </c>
      <c r="AF46" s="7"/>
      <c r="AG46" s="8" t="s">
        <v>403</v>
      </c>
      <c r="AH46" s="7"/>
      <c r="AI46" s="7"/>
      <c r="AJ46" s="7"/>
      <c r="AK46" s="7"/>
      <c r="AL46" s="7"/>
      <c r="AM46" s="7"/>
      <c r="AN46" s="7"/>
      <c r="AO46" s="7"/>
      <c r="AP46" s="7"/>
      <c r="AQ46" t="s">
        <v>716</v>
      </c>
    </row>
    <row r="47" spans="1:43" ht="12.75" x14ac:dyDescent="0.2">
      <c r="A47" s="7" t="s">
        <v>402</v>
      </c>
      <c r="B47" s="7" t="s">
        <v>401</v>
      </c>
      <c r="C47" s="10" t="s">
        <v>400</v>
      </c>
      <c r="D47" s="7" t="s">
        <v>355</v>
      </c>
      <c r="E47" s="7" t="s">
        <v>122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10" t="s">
        <v>399</v>
      </c>
      <c r="U47" s="11" t="s">
        <v>399</v>
      </c>
      <c r="V47" s="8"/>
      <c r="W47" s="8"/>
      <c r="X47" s="8"/>
      <c r="Y47" s="8"/>
      <c r="Z47" s="8"/>
      <c r="AA47" s="7"/>
      <c r="AB47" s="8"/>
      <c r="AC47" s="8"/>
      <c r="AD47" s="7"/>
      <c r="AE47" s="7" t="s">
        <v>2</v>
      </c>
      <c r="AF47" s="7"/>
      <c r="AG47" s="7"/>
      <c r="AH47" s="7"/>
      <c r="AI47" s="7"/>
      <c r="AJ47" s="7"/>
      <c r="AK47" s="8"/>
      <c r="AL47" s="7"/>
      <c r="AM47" s="7"/>
      <c r="AN47" s="7"/>
      <c r="AO47" s="7"/>
      <c r="AP47" s="7"/>
      <c r="AQ47" t="s">
        <v>716</v>
      </c>
    </row>
    <row r="48" spans="1:43" ht="12.75" x14ac:dyDescent="0.2">
      <c r="A48" s="7" t="s">
        <v>398</v>
      </c>
      <c r="B48" s="7" t="s">
        <v>397</v>
      </c>
      <c r="C48" s="10" t="s">
        <v>396</v>
      </c>
      <c r="D48" s="7" t="s">
        <v>355</v>
      </c>
      <c r="E48" s="7" t="s">
        <v>122</v>
      </c>
      <c r="F48" s="7"/>
      <c r="G48" s="9">
        <f>919892313912</f>
        <v>919892313912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10" t="s">
        <v>395</v>
      </c>
      <c r="U48" s="11" t="s">
        <v>394</v>
      </c>
      <c r="V48" s="7"/>
      <c r="W48" s="9">
        <v>4</v>
      </c>
      <c r="X48" s="9">
        <v>3</v>
      </c>
      <c r="Y48" s="7"/>
      <c r="Z48" s="7"/>
      <c r="AA48" s="7"/>
      <c r="AB48" s="7"/>
      <c r="AC48" s="7"/>
      <c r="AD48" s="7"/>
      <c r="AE48" s="7" t="s">
        <v>2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t="s">
        <v>716</v>
      </c>
    </row>
    <row r="49" spans="1:43" ht="12.75" x14ac:dyDescent="0.2">
      <c r="A49" s="7" t="s">
        <v>393</v>
      </c>
      <c r="B49" s="7" t="s">
        <v>392</v>
      </c>
      <c r="C49" s="10" t="s">
        <v>391</v>
      </c>
      <c r="D49" s="7" t="s">
        <v>355</v>
      </c>
      <c r="E49" s="7" t="s">
        <v>122</v>
      </c>
      <c r="F49" s="10" t="s">
        <v>390</v>
      </c>
      <c r="G49" s="9">
        <f>918779626584</f>
        <v>918779626584</v>
      </c>
      <c r="H49" s="7"/>
      <c r="I49" s="9">
        <v>919819893834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10" t="s">
        <v>389</v>
      </c>
      <c r="U49" s="10" t="s">
        <v>388</v>
      </c>
      <c r="V49" s="10" t="s">
        <v>387</v>
      </c>
      <c r="W49" s="9">
        <v>4.7</v>
      </c>
      <c r="X49" s="9">
        <v>15</v>
      </c>
      <c r="Y49" s="7"/>
      <c r="Z49" s="7"/>
      <c r="AA49" s="7"/>
      <c r="AB49" s="7"/>
      <c r="AC49" s="7"/>
      <c r="AD49" s="7"/>
      <c r="AE49" s="7" t="s">
        <v>2</v>
      </c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t="s">
        <v>716</v>
      </c>
    </row>
    <row r="50" spans="1:43" ht="12.75" x14ac:dyDescent="0.2">
      <c r="A50" s="7" t="s">
        <v>386</v>
      </c>
      <c r="B50" s="7" t="s">
        <v>385</v>
      </c>
      <c r="C50" s="10" t="s">
        <v>384</v>
      </c>
      <c r="D50" s="7" t="s">
        <v>355</v>
      </c>
      <c r="E50" s="7" t="s">
        <v>122</v>
      </c>
      <c r="F50" s="10" t="s">
        <v>377</v>
      </c>
      <c r="G50" s="9">
        <f>919819665667</f>
        <v>919819665667</v>
      </c>
      <c r="H50" s="7"/>
      <c r="I50" s="9">
        <v>2265535632</v>
      </c>
      <c r="J50" s="8" t="s">
        <v>378</v>
      </c>
      <c r="K50" s="7"/>
      <c r="L50" s="11" t="s">
        <v>377</v>
      </c>
      <c r="M50" s="7"/>
      <c r="N50" s="7" t="s">
        <v>383</v>
      </c>
      <c r="O50" s="7"/>
      <c r="P50" s="7"/>
      <c r="Q50" s="7"/>
      <c r="R50" s="7"/>
      <c r="S50" s="7"/>
      <c r="T50" s="10" t="s">
        <v>382</v>
      </c>
      <c r="U50" s="10" t="s">
        <v>382</v>
      </c>
      <c r="V50" s="10" t="s">
        <v>375</v>
      </c>
      <c r="W50" s="9">
        <v>4.7</v>
      </c>
      <c r="X50" s="9">
        <v>50</v>
      </c>
      <c r="Y50" s="7"/>
      <c r="Z50" s="13">
        <v>2000</v>
      </c>
      <c r="AA50" s="7"/>
      <c r="AB50" s="7"/>
      <c r="AC50" s="7"/>
      <c r="AD50" s="7"/>
      <c r="AE50" s="7" t="s">
        <v>2</v>
      </c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t="s">
        <v>716</v>
      </c>
    </row>
    <row r="51" spans="1:43" ht="12.75" x14ac:dyDescent="0.2">
      <c r="A51" s="7" t="s">
        <v>381</v>
      </c>
      <c r="B51" s="7" t="s">
        <v>380</v>
      </c>
      <c r="C51" s="10" t="s">
        <v>379</v>
      </c>
      <c r="D51" s="7" t="s">
        <v>355</v>
      </c>
      <c r="E51" s="7" t="s">
        <v>122</v>
      </c>
      <c r="F51" s="10" t="s">
        <v>377</v>
      </c>
      <c r="G51" s="9">
        <f>919819665667</f>
        <v>919819665667</v>
      </c>
      <c r="H51" s="7"/>
      <c r="I51" s="9">
        <v>2265535632</v>
      </c>
      <c r="J51" s="8" t="s">
        <v>378</v>
      </c>
      <c r="K51" s="7"/>
      <c r="L51" s="11" t="s">
        <v>377</v>
      </c>
      <c r="M51" s="7"/>
      <c r="N51" s="7"/>
      <c r="O51" s="7"/>
      <c r="P51" s="7"/>
      <c r="Q51" s="7"/>
      <c r="R51" s="7"/>
      <c r="S51" s="7"/>
      <c r="T51" s="10" t="s">
        <v>376</v>
      </c>
      <c r="U51" s="10" t="s">
        <v>376</v>
      </c>
      <c r="V51" s="10" t="s">
        <v>375</v>
      </c>
      <c r="W51" s="9">
        <v>4.4000000000000004</v>
      </c>
      <c r="X51" s="9">
        <v>8</v>
      </c>
      <c r="Y51" s="7"/>
      <c r="Z51" s="13">
        <v>2000</v>
      </c>
      <c r="AA51" s="7"/>
      <c r="AB51" s="7"/>
      <c r="AC51" s="7"/>
      <c r="AD51" s="7"/>
      <c r="AE51" s="7" t="s">
        <v>2</v>
      </c>
      <c r="AF51" s="7"/>
      <c r="AG51" s="7"/>
      <c r="AH51" s="7"/>
      <c r="AI51" s="7"/>
      <c r="AJ51" s="7"/>
      <c r="AK51" s="7"/>
      <c r="AL51" s="7" t="s">
        <v>370</v>
      </c>
      <c r="AM51" s="7"/>
      <c r="AN51" s="9">
        <v>6</v>
      </c>
      <c r="AO51" s="7" t="s">
        <v>369</v>
      </c>
      <c r="AP51" s="7"/>
      <c r="AQ51" t="s">
        <v>716</v>
      </c>
    </row>
    <row r="52" spans="1:43" ht="12.75" x14ac:dyDescent="0.2">
      <c r="A52" s="7" t="s">
        <v>374</v>
      </c>
      <c r="B52" s="7" t="s">
        <v>373</v>
      </c>
      <c r="C52" s="10" t="s">
        <v>372</v>
      </c>
      <c r="D52" s="7" t="s">
        <v>355</v>
      </c>
      <c r="E52" s="7" t="s">
        <v>122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10" t="s">
        <v>371</v>
      </c>
      <c r="U52" s="11" t="s">
        <v>371</v>
      </c>
      <c r="V52" s="7"/>
      <c r="W52" s="9">
        <v>5</v>
      </c>
      <c r="X52" s="9">
        <v>1</v>
      </c>
      <c r="Y52" s="7"/>
      <c r="Z52" s="7"/>
      <c r="AA52" s="7"/>
      <c r="AB52" s="7"/>
      <c r="AC52" s="7"/>
      <c r="AD52" s="7"/>
      <c r="AE52" s="7" t="s">
        <v>2</v>
      </c>
      <c r="AF52" s="7"/>
      <c r="AG52" s="7"/>
      <c r="AH52" s="7"/>
      <c r="AI52" s="7"/>
      <c r="AJ52" s="7"/>
      <c r="AK52" s="7"/>
      <c r="AL52" s="7" t="s">
        <v>370</v>
      </c>
      <c r="AM52" s="7"/>
      <c r="AN52" s="9">
        <v>6</v>
      </c>
      <c r="AO52" s="7" t="s">
        <v>369</v>
      </c>
      <c r="AP52" s="7"/>
      <c r="AQ52" t="s">
        <v>716</v>
      </c>
    </row>
    <row r="53" spans="1:43" ht="12.75" x14ac:dyDescent="0.2">
      <c r="A53" s="7" t="s">
        <v>368</v>
      </c>
      <c r="B53" s="7" t="s">
        <v>367</v>
      </c>
      <c r="C53" s="10" t="s">
        <v>366</v>
      </c>
      <c r="D53" s="7" t="s">
        <v>355</v>
      </c>
      <c r="E53" s="7" t="s">
        <v>122</v>
      </c>
      <c r="F53" s="7"/>
      <c r="G53" s="9">
        <f>912238564342</f>
        <v>912238564342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10" t="s">
        <v>365</v>
      </c>
      <c r="U53" s="11" t="s">
        <v>364</v>
      </c>
      <c r="V53" s="7"/>
      <c r="W53" s="9">
        <v>4</v>
      </c>
      <c r="X53" s="9">
        <v>80</v>
      </c>
      <c r="Y53" s="7"/>
      <c r="Z53" s="9">
        <v>2002</v>
      </c>
      <c r="AA53" s="7"/>
      <c r="AB53" s="7"/>
      <c r="AC53" s="7"/>
      <c r="AD53" s="7" t="s">
        <v>363</v>
      </c>
      <c r="AE53" s="7" t="s">
        <v>2</v>
      </c>
      <c r="AF53" s="7"/>
      <c r="AG53" s="8" t="s">
        <v>362</v>
      </c>
      <c r="AH53" s="7"/>
      <c r="AI53" s="7"/>
      <c r="AJ53" s="7"/>
      <c r="AK53" s="7"/>
      <c r="AL53" s="7"/>
      <c r="AM53" s="7"/>
      <c r="AN53" s="7"/>
      <c r="AO53" s="7"/>
      <c r="AP53" s="7"/>
      <c r="AQ53" t="s">
        <v>716</v>
      </c>
    </row>
    <row r="54" spans="1:43" ht="12.75" x14ac:dyDescent="0.2">
      <c r="A54" s="7" t="s">
        <v>51</v>
      </c>
      <c r="B54" s="7" t="s">
        <v>361</v>
      </c>
      <c r="C54" s="10" t="s">
        <v>360</v>
      </c>
      <c r="D54" s="7" t="s">
        <v>355</v>
      </c>
      <c r="E54" s="7" t="s">
        <v>122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10" t="s">
        <v>359</v>
      </c>
      <c r="U54" s="11" t="s">
        <v>359</v>
      </c>
      <c r="V54" s="8"/>
      <c r="W54" s="8"/>
      <c r="X54" s="8"/>
      <c r="Y54" s="8"/>
      <c r="Z54" s="8"/>
      <c r="AA54" s="7"/>
      <c r="AB54" s="8"/>
      <c r="AC54" s="8"/>
      <c r="AD54" s="7"/>
      <c r="AE54" s="7" t="s">
        <v>2</v>
      </c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t="s">
        <v>716</v>
      </c>
    </row>
    <row r="55" spans="1:43" ht="12.75" x14ac:dyDescent="0.2">
      <c r="A55" s="7" t="s">
        <v>358</v>
      </c>
      <c r="B55" s="7" t="s">
        <v>357</v>
      </c>
      <c r="C55" s="10" t="s">
        <v>356</v>
      </c>
      <c r="D55" s="7" t="s">
        <v>355</v>
      </c>
      <c r="E55" s="7" t="s">
        <v>122</v>
      </c>
      <c r="F55" s="7"/>
      <c r="G55" s="9">
        <f>919920793923</f>
        <v>919920793923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10" t="s">
        <v>354</v>
      </c>
      <c r="U55" s="11" t="s">
        <v>354</v>
      </c>
      <c r="V55" s="7"/>
      <c r="W55" s="9">
        <v>3.7</v>
      </c>
      <c r="X55" s="9">
        <v>6</v>
      </c>
      <c r="Y55" s="7"/>
      <c r="Z55" s="7"/>
      <c r="AA55" s="7"/>
      <c r="AB55" s="7"/>
      <c r="AC55" s="7"/>
      <c r="AD55" s="7"/>
      <c r="AE55" s="7" t="s">
        <v>2</v>
      </c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t="s">
        <v>716</v>
      </c>
    </row>
    <row r="56" spans="1:43" ht="12.75" x14ac:dyDescent="0.2">
      <c r="A56" s="7" t="s">
        <v>353</v>
      </c>
      <c r="B56" s="7" t="s">
        <v>352</v>
      </c>
      <c r="C56" s="10" t="s">
        <v>351</v>
      </c>
      <c r="D56" s="7" t="s">
        <v>323</v>
      </c>
      <c r="E56" s="7" t="s">
        <v>122</v>
      </c>
      <c r="F56" s="7" t="s">
        <v>350</v>
      </c>
      <c r="G56" s="9">
        <f>919167393043</f>
        <v>919167393043</v>
      </c>
      <c r="H56" s="7"/>
      <c r="I56" s="7"/>
      <c r="J56" s="7"/>
      <c r="K56" s="7"/>
      <c r="L56" s="7"/>
      <c r="M56" s="7"/>
      <c r="N56" s="7"/>
      <c r="O56" s="7"/>
      <c r="P56" s="7" t="s">
        <v>349</v>
      </c>
      <c r="Q56" s="7"/>
      <c r="R56" s="7"/>
      <c r="S56" s="7" t="s">
        <v>348</v>
      </c>
      <c r="T56" s="10" t="s">
        <v>347</v>
      </c>
      <c r="U56" s="10" t="s">
        <v>346</v>
      </c>
      <c r="V56" s="10" t="s">
        <v>345</v>
      </c>
      <c r="W56" s="9">
        <v>4.5999999999999996</v>
      </c>
      <c r="X56" s="9">
        <v>19</v>
      </c>
      <c r="Y56" s="7"/>
      <c r="Z56" s="9">
        <v>2017</v>
      </c>
      <c r="AA56" s="7"/>
      <c r="AB56" s="7"/>
      <c r="AC56" s="7" t="s">
        <v>344</v>
      </c>
      <c r="AD56" s="7" t="s">
        <v>3</v>
      </c>
      <c r="AE56" s="7" t="s">
        <v>2</v>
      </c>
      <c r="AF56" s="7"/>
      <c r="AG56" s="8" t="s">
        <v>343</v>
      </c>
      <c r="AH56" s="7"/>
      <c r="AI56" s="7"/>
      <c r="AJ56" s="7" t="s">
        <v>342</v>
      </c>
      <c r="AK56" s="7"/>
      <c r="AL56" s="7"/>
      <c r="AM56" s="7"/>
      <c r="AN56" s="7"/>
      <c r="AO56" s="7"/>
      <c r="AP56" s="7"/>
      <c r="AQ56" t="s">
        <v>716</v>
      </c>
    </row>
    <row r="57" spans="1:43" ht="12.75" x14ac:dyDescent="0.2">
      <c r="A57" s="7" t="s">
        <v>341</v>
      </c>
      <c r="B57" s="7" t="s">
        <v>340</v>
      </c>
      <c r="C57" s="10" t="s">
        <v>339</v>
      </c>
      <c r="D57" s="7" t="s">
        <v>323</v>
      </c>
      <c r="E57" s="7" t="s">
        <v>122</v>
      </c>
      <c r="F57" s="7" t="s">
        <v>338</v>
      </c>
      <c r="G57" s="9">
        <f>919820384464</f>
        <v>919820384464</v>
      </c>
      <c r="H57" s="7"/>
      <c r="I57" s="7"/>
      <c r="J57" s="7" t="s">
        <v>336</v>
      </c>
      <c r="K57" s="9">
        <v>9820384464</v>
      </c>
      <c r="L57" s="8" t="s">
        <v>337</v>
      </c>
      <c r="M57" s="7"/>
      <c r="N57" s="7"/>
      <c r="O57" s="7"/>
      <c r="P57" s="7" t="s">
        <v>336</v>
      </c>
      <c r="Q57" s="7"/>
      <c r="R57" s="7"/>
      <c r="S57" s="7"/>
      <c r="T57" s="10" t="s">
        <v>335</v>
      </c>
      <c r="U57" s="10" t="s">
        <v>335</v>
      </c>
      <c r="V57" s="11" t="s">
        <v>334</v>
      </c>
      <c r="W57" s="7"/>
      <c r="X57" s="7"/>
      <c r="Y57" s="7"/>
      <c r="Z57" s="7"/>
      <c r="AA57" s="7"/>
      <c r="AB57" s="7"/>
      <c r="AC57" s="7" t="s">
        <v>333</v>
      </c>
      <c r="AD57" s="7"/>
      <c r="AE57" s="7" t="s">
        <v>2</v>
      </c>
      <c r="AF57" s="7"/>
      <c r="AG57" s="7"/>
      <c r="AH57" s="7"/>
      <c r="AI57" s="7"/>
      <c r="AJ57" s="7"/>
      <c r="AK57" s="7"/>
      <c r="AL57" s="7"/>
      <c r="AM57" s="9">
        <v>5</v>
      </c>
      <c r="AN57" s="7"/>
      <c r="AO57" s="7"/>
      <c r="AP57" s="7"/>
      <c r="AQ57" t="s">
        <v>716</v>
      </c>
    </row>
    <row r="58" spans="1:43" ht="12.75" x14ac:dyDescent="0.2">
      <c r="A58" s="7" t="s">
        <v>332</v>
      </c>
      <c r="B58" s="7" t="s">
        <v>331</v>
      </c>
      <c r="C58" s="10" t="s">
        <v>330</v>
      </c>
      <c r="D58" s="7" t="s">
        <v>323</v>
      </c>
      <c r="E58" s="7" t="s">
        <v>122</v>
      </c>
      <c r="F58" s="7"/>
      <c r="G58" s="9">
        <f>919221590350</f>
        <v>919221590350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10" t="s">
        <v>329</v>
      </c>
      <c r="U58" s="11" t="s">
        <v>328</v>
      </c>
      <c r="V58" s="7"/>
      <c r="W58" s="9">
        <v>4.2</v>
      </c>
      <c r="X58" s="9">
        <v>120</v>
      </c>
      <c r="Y58" s="7"/>
      <c r="Z58" s="7"/>
      <c r="AA58" s="7"/>
      <c r="AB58" s="7"/>
      <c r="AC58" s="7"/>
      <c r="AD58" s="7"/>
      <c r="AE58" s="7" t="s">
        <v>2</v>
      </c>
      <c r="AF58" s="7"/>
      <c r="AG58" s="7"/>
      <c r="AH58" s="7"/>
      <c r="AI58" s="7"/>
      <c r="AJ58" s="7"/>
      <c r="AK58" s="7"/>
      <c r="AL58" s="7" t="s">
        <v>327</v>
      </c>
      <c r="AM58" s="7"/>
      <c r="AN58" s="7"/>
      <c r="AO58" s="7"/>
      <c r="AP58" s="7"/>
      <c r="AQ58" t="s">
        <v>716</v>
      </c>
    </row>
    <row r="59" spans="1:43" ht="12.75" x14ac:dyDescent="0.2">
      <c r="A59" s="7" t="s">
        <v>326</v>
      </c>
      <c r="B59" s="7" t="s">
        <v>325</v>
      </c>
      <c r="C59" s="10" t="s">
        <v>324</v>
      </c>
      <c r="D59" s="7" t="s">
        <v>323</v>
      </c>
      <c r="E59" s="7" t="s">
        <v>122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10" t="s">
        <v>322</v>
      </c>
      <c r="U59" s="11" t="s">
        <v>322</v>
      </c>
      <c r="V59" s="7"/>
      <c r="W59" s="9">
        <v>4.5</v>
      </c>
      <c r="X59" s="9">
        <v>13</v>
      </c>
      <c r="Y59" s="7"/>
      <c r="Z59" s="7"/>
      <c r="AA59" s="7"/>
      <c r="AB59" s="7"/>
      <c r="AC59" s="7"/>
      <c r="AD59" s="7"/>
      <c r="AE59" s="7" t="s">
        <v>2</v>
      </c>
      <c r="AF59" s="7"/>
      <c r="AG59" s="7"/>
      <c r="AH59" s="7"/>
      <c r="AI59" s="7"/>
      <c r="AJ59" s="7"/>
      <c r="AK59" s="7"/>
      <c r="AL59" s="7"/>
      <c r="AM59" s="9">
        <v>3</v>
      </c>
      <c r="AN59" s="7"/>
      <c r="AO59" s="7"/>
      <c r="AP59" s="7"/>
      <c r="AQ59" t="s">
        <v>716</v>
      </c>
    </row>
    <row r="60" spans="1:43" ht="12.75" x14ac:dyDescent="0.2">
      <c r="A60" s="7" t="s">
        <v>321</v>
      </c>
      <c r="B60" s="7" t="s">
        <v>320</v>
      </c>
      <c r="C60" s="10" t="s">
        <v>319</v>
      </c>
      <c r="D60" s="7" t="s">
        <v>232</v>
      </c>
      <c r="E60" s="7" t="s">
        <v>122</v>
      </c>
      <c r="F60" s="7"/>
      <c r="G60" s="7" t="s">
        <v>318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10" t="s">
        <v>317</v>
      </c>
      <c r="U60" s="10" t="s">
        <v>316</v>
      </c>
      <c r="V60" s="10" t="s">
        <v>315</v>
      </c>
      <c r="W60" s="9">
        <v>4.7</v>
      </c>
      <c r="X60" s="9">
        <v>61</v>
      </c>
      <c r="Y60" s="7"/>
      <c r="Z60" s="9">
        <v>2015</v>
      </c>
      <c r="AA60" s="7"/>
      <c r="AB60" s="7"/>
      <c r="AC60" s="7"/>
      <c r="AD60" s="7" t="s">
        <v>3</v>
      </c>
      <c r="AE60" s="7" t="s">
        <v>2</v>
      </c>
      <c r="AF60" s="7"/>
      <c r="AG60" s="8" t="s">
        <v>314</v>
      </c>
      <c r="AH60" s="7"/>
      <c r="AI60" s="7"/>
      <c r="AJ60" s="7"/>
      <c r="AK60" s="7"/>
      <c r="AL60" s="7"/>
      <c r="AM60" s="7"/>
      <c r="AN60" s="7"/>
      <c r="AO60" s="7"/>
      <c r="AP60" s="7"/>
      <c r="AQ60" t="s">
        <v>716</v>
      </c>
    </row>
    <row r="61" spans="1:43" ht="12.75" x14ac:dyDescent="0.2">
      <c r="A61" s="7" t="s">
        <v>313</v>
      </c>
      <c r="B61" s="7" t="s">
        <v>312</v>
      </c>
      <c r="C61" s="10" t="s">
        <v>311</v>
      </c>
      <c r="D61" s="7" t="s">
        <v>232</v>
      </c>
      <c r="E61" s="7" t="s">
        <v>122</v>
      </c>
      <c r="F61" s="7"/>
      <c r="G61" s="7" t="s">
        <v>310</v>
      </c>
      <c r="H61" s="7"/>
      <c r="I61" s="9">
        <v>9323712082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10" t="s">
        <v>309</v>
      </c>
      <c r="U61" s="10" t="s">
        <v>308</v>
      </c>
      <c r="V61" s="10" t="s">
        <v>307</v>
      </c>
      <c r="W61" s="9">
        <v>4.3</v>
      </c>
      <c r="X61" s="9">
        <v>4</v>
      </c>
      <c r="Y61" s="7"/>
      <c r="Z61" s="9">
        <v>2018</v>
      </c>
      <c r="AA61" s="7"/>
      <c r="AB61" s="7"/>
      <c r="AC61" s="7"/>
      <c r="AD61" s="7" t="s">
        <v>53</v>
      </c>
      <c r="AE61" s="7"/>
      <c r="AF61" s="7"/>
      <c r="AG61" s="7"/>
      <c r="AH61" s="7"/>
      <c r="AI61" s="7"/>
      <c r="AJ61" s="7" t="s">
        <v>306</v>
      </c>
      <c r="AK61" s="7"/>
      <c r="AL61" s="7"/>
      <c r="AM61" s="7"/>
      <c r="AN61" s="7"/>
      <c r="AO61" s="7"/>
      <c r="AP61" s="7"/>
      <c r="AQ61" t="s">
        <v>716</v>
      </c>
    </row>
    <row r="62" spans="1:43" ht="12.75" x14ac:dyDescent="0.2">
      <c r="A62" s="7" t="s">
        <v>305</v>
      </c>
      <c r="B62" s="7" t="s">
        <v>304</v>
      </c>
      <c r="C62" s="10" t="s">
        <v>303</v>
      </c>
      <c r="D62" s="7" t="s">
        <v>232</v>
      </c>
      <c r="E62" s="7" t="s">
        <v>122</v>
      </c>
      <c r="F62" s="7" t="s">
        <v>302</v>
      </c>
      <c r="G62" s="9">
        <f>919673122858</f>
        <v>919673122858</v>
      </c>
      <c r="H62" s="7"/>
      <c r="I62" s="7"/>
      <c r="J62" s="7"/>
      <c r="K62" s="7"/>
      <c r="L62" s="7"/>
      <c r="M62" s="7"/>
      <c r="N62" s="7"/>
      <c r="O62" s="7"/>
      <c r="P62" s="8" t="s">
        <v>301</v>
      </c>
      <c r="Q62" s="7"/>
      <c r="R62" s="7"/>
      <c r="S62" s="7"/>
      <c r="T62" s="10" t="s">
        <v>300</v>
      </c>
      <c r="U62" s="10" t="s">
        <v>299</v>
      </c>
      <c r="V62" s="10" t="s">
        <v>298</v>
      </c>
      <c r="W62" s="9">
        <v>4.4000000000000004</v>
      </c>
      <c r="X62" s="9">
        <v>33</v>
      </c>
      <c r="Y62" s="7"/>
      <c r="Z62" s="9">
        <v>2003</v>
      </c>
      <c r="AA62" s="7"/>
      <c r="AB62" s="7"/>
      <c r="AC62" s="7" t="s">
        <v>297</v>
      </c>
      <c r="AD62" s="7" t="s">
        <v>3</v>
      </c>
      <c r="AE62" s="7" t="s">
        <v>2</v>
      </c>
      <c r="AF62" s="7"/>
      <c r="AG62" s="8" t="s">
        <v>296</v>
      </c>
      <c r="AH62" s="7"/>
      <c r="AI62" s="7"/>
      <c r="AJ62" s="7"/>
      <c r="AK62" s="7"/>
      <c r="AL62" s="7"/>
      <c r="AM62" s="7"/>
      <c r="AN62" s="7"/>
      <c r="AO62" s="7"/>
      <c r="AP62" s="7"/>
      <c r="AQ62" t="s">
        <v>716</v>
      </c>
    </row>
    <row r="63" spans="1:43" ht="12.75" x14ac:dyDescent="0.2">
      <c r="A63" s="7" t="s">
        <v>295</v>
      </c>
      <c r="B63" s="7" t="s">
        <v>274</v>
      </c>
      <c r="C63" s="10" t="s">
        <v>294</v>
      </c>
      <c r="D63" s="7" t="s">
        <v>232</v>
      </c>
      <c r="E63" s="7" t="s">
        <v>122</v>
      </c>
      <c r="F63" s="7"/>
      <c r="G63" s="9">
        <f>912025460799</f>
        <v>912025460799</v>
      </c>
      <c r="H63" s="7"/>
      <c r="I63" s="9">
        <v>9152224123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10" t="s">
        <v>293</v>
      </c>
      <c r="U63" s="10" t="s">
        <v>292</v>
      </c>
      <c r="V63" s="10" t="s">
        <v>291</v>
      </c>
      <c r="W63" s="9">
        <v>4.8</v>
      </c>
      <c r="X63" s="9">
        <v>282</v>
      </c>
      <c r="Y63" s="7"/>
      <c r="Z63" s="9">
        <v>2018</v>
      </c>
      <c r="AA63" s="7"/>
      <c r="AB63" s="7"/>
      <c r="AC63" s="7"/>
      <c r="AD63" s="7" t="s">
        <v>290</v>
      </c>
      <c r="AE63" s="7" t="s">
        <v>2</v>
      </c>
      <c r="AF63" s="7"/>
      <c r="AG63" s="7"/>
      <c r="AH63" s="8" t="s">
        <v>289</v>
      </c>
      <c r="AI63" s="7"/>
      <c r="AJ63" s="7"/>
      <c r="AK63" s="7"/>
      <c r="AL63" s="7"/>
      <c r="AM63" s="7"/>
      <c r="AN63" s="7"/>
      <c r="AO63" s="7"/>
      <c r="AP63" s="7"/>
      <c r="AQ63" t="s">
        <v>716</v>
      </c>
    </row>
    <row r="64" spans="1:43" ht="12.75" x14ac:dyDescent="0.2">
      <c r="A64" s="7" t="s">
        <v>288</v>
      </c>
      <c r="B64" s="7" t="s">
        <v>287</v>
      </c>
      <c r="C64" s="10" t="s">
        <v>286</v>
      </c>
      <c r="D64" s="7" t="s">
        <v>232</v>
      </c>
      <c r="E64" s="7" t="s">
        <v>122</v>
      </c>
      <c r="F64" s="7" t="s">
        <v>285</v>
      </c>
      <c r="G64" s="9">
        <f>912025466390</f>
        <v>912025466390</v>
      </c>
      <c r="H64" s="7"/>
      <c r="I64" s="9">
        <v>2025464728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10" t="s">
        <v>284</v>
      </c>
      <c r="U64" s="10" t="s">
        <v>284</v>
      </c>
      <c r="V64" s="10" t="s">
        <v>283</v>
      </c>
      <c r="W64" s="9">
        <v>4.8</v>
      </c>
      <c r="X64" s="9">
        <v>9</v>
      </c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9">
        <v>4</v>
      </c>
      <c r="AO64" s="7"/>
      <c r="AP64" s="7"/>
      <c r="AQ64" t="s">
        <v>716</v>
      </c>
    </row>
    <row r="65" spans="1:43" ht="12.75" x14ac:dyDescent="0.2">
      <c r="A65" s="7" t="s">
        <v>282</v>
      </c>
      <c r="B65" s="7" t="s">
        <v>281</v>
      </c>
      <c r="C65" s="10" t="s">
        <v>280</v>
      </c>
      <c r="D65" s="7" t="s">
        <v>232</v>
      </c>
      <c r="E65" s="7" t="s">
        <v>122</v>
      </c>
      <c r="F65" s="7"/>
      <c r="G65" s="9">
        <f>919011997279</f>
        <v>919011997279</v>
      </c>
      <c r="H65" s="7"/>
      <c r="I65" s="9">
        <v>9152520867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10" t="s">
        <v>279</v>
      </c>
      <c r="U65" s="11" t="s">
        <v>278</v>
      </c>
      <c r="V65" s="7"/>
      <c r="W65" s="9">
        <v>4.7</v>
      </c>
      <c r="X65" s="9">
        <v>35</v>
      </c>
      <c r="Y65" s="7"/>
      <c r="Z65" s="9">
        <v>2006</v>
      </c>
      <c r="AA65" s="7"/>
      <c r="AB65" s="7"/>
      <c r="AC65" s="7"/>
      <c r="AD65" s="7" t="s">
        <v>277</v>
      </c>
      <c r="AE65" s="7" t="s">
        <v>2</v>
      </c>
      <c r="AF65" s="7"/>
      <c r="AG65" s="8" t="s">
        <v>276</v>
      </c>
      <c r="AH65" s="7"/>
      <c r="AI65" s="7"/>
      <c r="AJ65" s="7"/>
      <c r="AK65" s="7"/>
      <c r="AL65" s="7"/>
      <c r="AM65" s="7"/>
      <c r="AN65" s="7"/>
      <c r="AO65" s="7"/>
      <c r="AP65" s="7"/>
      <c r="AQ65" t="s">
        <v>716</v>
      </c>
    </row>
    <row r="66" spans="1:43" ht="12.75" x14ac:dyDescent="0.2">
      <c r="A66" s="7" t="s">
        <v>275</v>
      </c>
      <c r="B66" s="7" t="s">
        <v>274</v>
      </c>
      <c r="C66" s="10" t="s">
        <v>273</v>
      </c>
      <c r="D66" s="7" t="s">
        <v>232</v>
      </c>
      <c r="E66" s="7" t="s">
        <v>122</v>
      </c>
      <c r="F66" s="7"/>
      <c r="G66" s="9">
        <f>919422024334</f>
        <v>919422024334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10" t="s">
        <v>272</v>
      </c>
      <c r="U66" s="11" t="s">
        <v>272</v>
      </c>
      <c r="V66" s="7"/>
      <c r="W66" s="9">
        <v>4.2</v>
      </c>
      <c r="X66" s="9">
        <v>50</v>
      </c>
      <c r="Y66" s="7"/>
      <c r="Z66" s="7"/>
      <c r="AA66" s="7"/>
      <c r="AB66" s="7"/>
      <c r="AC66" s="7"/>
      <c r="AD66" s="7"/>
      <c r="AE66" s="7" t="s">
        <v>2</v>
      </c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t="s">
        <v>716</v>
      </c>
    </row>
    <row r="67" spans="1:43" ht="12.75" x14ac:dyDescent="0.2">
      <c r="A67" s="7" t="s">
        <v>271</v>
      </c>
      <c r="B67" s="7" t="s">
        <v>234</v>
      </c>
      <c r="C67" s="10" t="s">
        <v>270</v>
      </c>
      <c r="D67" s="7" t="s">
        <v>232</v>
      </c>
      <c r="E67" s="7" t="s">
        <v>122</v>
      </c>
      <c r="F67" s="7"/>
      <c r="G67" s="9">
        <f>919730376787</f>
        <v>919730376787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10" t="s">
        <v>269</v>
      </c>
      <c r="U67" s="11" t="s">
        <v>269</v>
      </c>
      <c r="V67" s="7"/>
      <c r="W67" s="9">
        <v>3.8</v>
      </c>
      <c r="X67" s="9">
        <v>10</v>
      </c>
      <c r="Y67" s="7"/>
      <c r="Z67" s="7"/>
      <c r="AA67" s="7"/>
      <c r="AB67" s="7"/>
      <c r="AC67" s="7"/>
      <c r="AD67" s="7"/>
      <c r="AE67" s="7" t="s">
        <v>2</v>
      </c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t="s">
        <v>716</v>
      </c>
    </row>
    <row r="68" spans="1:43" ht="12.75" x14ac:dyDescent="0.2">
      <c r="A68" s="7" t="s">
        <v>268</v>
      </c>
      <c r="B68" s="7" t="s">
        <v>267</v>
      </c>
      <c r="C68" s="10" t="s">
        <v>266</v>
      </c>
      <c r="D68" s="7" t="s">
        <v>232</v>
      </c>
      <c r="E68" s="7" t="s">
        <v>122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10" t="s">
        <v>265</v>
      </c>
      <c r="U68" s="11" t="s">
        <v>265</v>
      </c>
      <c r="V68" s="7"/>
      <c r="W68" s="9">
        <v>4.4000000000000004</v>
      </c>
      <c r="X68" s="9">
        <v>23</v>
      </c>
      <c r="Y68" s="7"/>
      <c r="Z68" s="7"/>
      <c r="AA68" s="7"/>
      <c r="AB68" s="7"/>
      <c r="AC68" s="7"/>
      <c r="AD68" s="7"/>
      <c r="AE68" s="7" t="s">
        <v>2</v>
      </c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t="s">
        <v>716</v>
      </c>
    </row>
    <row r="69" spans="1:43" ht="12.75" x14ac:dyDescent="0.2">
      <c r="A69" s="7" t="s">
        <v>264</v>
      </c>
      <c r="B69" s="7" t="s">
        <v>263</v>
      </c>
      <c r="C69" s="10" t="s">
        <v>262</v>
      </c>
      <c r="D69" s="7" t="s">
        <v>232</v>
      </c>
      <c r="E69" s="7" t="s">
        <v>122</v>
      </c>
      <c r="F69" s="7"/>
      <c r="G69" s="9">
        <f>912025430071</f>
        <v>912025430071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10" t="s">
        <v>261</v>
      </c>
      <c r="U69" s="10" t="s">
        <v>261</v>
      </c>
      <c r="V69" s="10" t="s">
        <v>260</v>
      </c>
      <c r="W69" s="9">
        <v>4.4000000000000004</v>
      </c>
      <c r="X69" s="9">
        <v>785</v>
      </c>
      <c r="Y69" s="7"/>
      <c r="Z69" s="7"/>
      <c r="AA69" s="7"/>
      <c r="AB69" s="7"/>
      <c r="AC69" s="7"/>
      <c r="AD69" s="7"/>
      <c r="AE69" s="7" t="s">
        <v>2</v>
      </c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t="s">
        <v>716</v>
      </c>
    </row>
    <row r="70" spans="1:43" ht="12.75" x14ac:dyDescent="0.2">
      <c r="A70" s="7" t="s">
        <v>259</v>
      </c>
      <c r="B70" s="7" t="s">
        <v>258</v>
      </c>
      <c r="C70" s="10" t="s">
        <v>257</v>
      </c>
      <c r="D70" s="7" t="s">
        <v>232</v>
      </c>
      <c r="E70" s="7" t="s">
        <v>122</v>
      </c>
      <c r="F70" s="7" t="s">
        <v>256</v>
      </c>
      <c r="G70" s="9">
        <f>912025663006</f>
        <v>912025663006</v>
      </c>
      <c r="H70" s="7"/>
      <c r="I70" s="8" t="s">
        <v>255</v>
      </c>
      <c r="J70" s="7"/>
      <c r="K70" s="7"/>
      <c r="L70" s="7"/>
      <c r="M70" s="7"/>
      <c r="N70" s="7"/>
      <c r="O70" s="7" t="s">
        <v>254</v>
      </c>
      <c r="P70" s="7" t="s">
        <v>253</v>
      </c>
      <c r="Q70" s="7"/>
      <c r="R70" s="7"/>
      <c r="S70" s="7"/>
      <c r="T70" s="10" t="s">
        <v>252</v>
      </c>
      <c r="U70" s="10" t="s">
        <v>251</v>
      </c>
      <c r="V70" s="10" t="s">
        <v>250</v>
      </c>
      <c r="W70" s="9">
        <v>4.4000000000000004</v>
      </c>
      <c r="X70" s="9">
        <v>2979</v>
      </c>
      <c r="Y70" s="7"/>
      <c r="Z70" s="9">
        <v>1896</v>
      </c>
      <c r="AA70" s="7" t="s">
        <v>249</v>
      </c>
      <c r="AB70" s="7"/>
      <c r="AC70" s="7"/>
      <c r="AD70" s="7" t="s">
        <v>248</v>
      </c>
      <c r="AE70" s="7" t="s">
        <v>2</v>
      </c>
      <c r="AF70" s="7"/>
      <c r="AG70" s="8" t="s">
        <v>247</v>
      </c>
      <c r="AH70" s="8" t="s">
        <v>246</v>
      </c>
      <c r="AI70" s="7"/>
      <c r="AJ70" s="7"/>
      <c r="AK70" s="7"/>
      <c r="AL70" s="7"/>
      <c r="AM70" s="7"/>
      <c r="AN70" s="7"/>
      <c r="AO70" s="7"/>
      <c r="AP70" s="7"/>
      <c r="AQ70" t="s">
        <v>716</v>
      </c>
    </row>
    <row r="71" spans="1:43" ht="12.75" x14ac:dyDescent="0.2">
      <c r="A71" s="7" t="s">
        <v>245</v>
      </c>
      <c r="B71" s="7" t="s">
        <v>244</v>
      </c>
      <c r="C71" s="10" t="s">
        <v>243</v>
      </c>
      <c r="D71" s="7" t="s">
        <v>232</v>
      </c>
      <c r="E71" s="7" t="s">
        <v>122</v>
      </c>
      <c r="F71" s="7"/>
      <c r="G71" s="9">
        <f>918181817688</f>
        <v>918181817688</v>
      </c>
      <c r="H71" s="7"/>
      <c r="I71" s="7" t="s">
        <v>242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10" t="s">
        <v>241</v>
      </c>
      <c r="U71" s="10" t="s">
        <v>241</v>
      </c>
      <c r="V71" s="10" t="s">
        <v>240</v>
      </c>
      <c r="W71" s="9">
        <v>4.9000000000000004</v>
      </c>
      <c r="X71" s="9">
        <v>110</v>
      </c>
      <c r="Y71" s="7"/>
      <c r="Z71" s="7"/>
      <c r="AA71" s="7"/>
      <c r="AB71" s="7"/>
      <c r="AC71" s="7"/>
      <c r="AD71" s="7"/>
      <c r="AE71" s="7" t="s">
        <v>2</v>
      </c>
      <c r="AF71" s="7"/>
      <c r="AG71" s="7"/>
      <c r="AH71" s="7"/>
      <c r="AI71" s="7"/>
      <c r="AJ71" s="7"/>
      <c r="AK71" s="7"/>
      <c r="AL71" s="7"/>
      <c r="AM71" s="9">
        <v>4</v>
      </c>
      <c r="AN71" s="7"/>
      <c r="AO71" s="7"/>
      <c r="AP71" s="7"/>
      <c r="AQ71" t="s">
        <v>716</v>
      </c>
    </row>
    <row r="72" spans="1:43" ht="12.75" x14ac:dyDescent="0.2">
      <c r="A72" s="7" t="s">
        <v>239</v>
      </c>
      <c r="B72" s="7" t="s">
        <v>238</v>
      </c>
      <c r="C72" s="10" t="s">
        <v>237</v>
      </c>
      <c r="D72" s="7" t="s">
        <v>232</v>
      </c>
      <c r="E72" s="7" t="s">
        <v>122</v>
      </c>
      <c r="F72" s="7"/>
      <c r="G72" s="9">
        <f>917447527524</f>
        <v>917447527524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10" t="s">
        <v>236</v>
      </c>
      <c r="U72" s="11" t="s">
        <v>236</v>
      </c>
      <c r="V72" s="7"/>
      <c r="W72" s="9">
        <v>4.4000000000000004</v>
      </c>
      <c r="X72" s="9">
        <v>11</v>
      </c>
      <c r="Y72" s="7"/>
      <c r="Z72" s="7"/>
      <c r="AA72" s="7"/>
      <c r="AB72" s="7"/>
      <c r="AC72" s="7"/>
      <c r="AD72" s="7"/>
      <c r="AE72" s="7" t="s">
        <v>2</v>
      </c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t="s">
        <v>716</v>
      </c>
    </row>
    <row r="73" spans="1:43" ht="12.75" x14ac:dyDescent="0.2">
      <c r="A73" s="7" t="s">
        <v>235</v>
      </c>
      <c r="B73" s="7" t="s">
        <v>234</v>
      </c>
      <c r="C73" s="10" t="s">
        <v>233</v>
      </c>
      <c r="D73" s="7" t="s">
        <v>232</v>
      </c>
      <c r="E73" s="7" t="s">
        <v>122</v>
      </c>
      <c r="F73" s="7"/>
      <c r="G73" s="9">
        <f>919823555220</f>
        <v>919823555220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10" t="s">
        <v>231</v>
      </c>
      <c r="U73" s="10" t="s">
        <v>230</v>
      </c>
      <c r="V73" s="10" t="s">
        <v>229</v>
      </c>
      <c r="W73" s="9">
        <v>4.9000000000000004</v>
      </c>
      <c r="X73" s="9">
        <v>20</v>
      </c>
      <c r="Y73" s="7"/>
      <c r="Z73" s="7"/>
      <c r="AA73" s="7"/>
      <c r="AB73" s="7"/>
      <c r="AC73" s="7"/>
      <c r="AD73" s="7"/>
      <c r="AE73" s="7" t="s">
        <v>2</v>
      </c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t="s">
        <v>716</v>
      </c>
    </row>
    <row r="74" spans="1:43" ht="12.75" x14ac:dyDescent="0.2">
      <c r="A74" s="7" t="s">
        <v>228</v>
      </c>
      <c r="B74" s="7" t="s">
        <v>227</v>
      </c>
      <c r="C74" s="10" t="s">
        <v>226</v>
      </c>
      <c r="D74" s="7" t="s">
        <v>215</v>
      </c>
      <c r="E74" s="7" t="s">
        <v>122</v>
      </c>
      <c r="F74" s="7" t="s">
        <v>225</v>
      </c>
      <c r="G74" s="9">
        <f>919422247109</f>
        <v>919422247109</v>
      </c>
      <c r="H74" s="7"/>
      <c r="I74" s="7"/>
      <c r="J74" s="8" t="s">
        <v>224</v>
      </c>
      <c r="K74" s="7"/>
      <c r="L74" s="11" t="s">
        <v>223</v>
      </c>
      <c r="M74" s="7"/>
      <c r="N74" s="7"/>
      <c r="O74" s="7"/>
      <c r="P74" s="7"/>
      <c r="Q74" s="7"/>
      <c r="R74" s="7"/>
      <c r="S74" s="7"/>
      <c r="T74" s="10" t="s">
        <v>222</v>
      </c>
      <c r="U74" s="10" t="s">
        <v>221</v>
      </c>
      <c r="V74" s="10" t="s">
        <v>220</v>
      </c>
      <c r="W74" s="9">
        <v>4.3</v>
      </c>
      <c r="X74" s="9">
        <v>36</v>
      </c>
      <c r="Y74" s="7"/>
      <c r="Z74" s="7"/>
      <c r="AA74" s="7"/>
      <c r="AB74" s="7"/>
      <c r="AC74" s="8" t="s">
        <v>219</v>
      </c>
      <c r="AD74" s="7"/>
      <c r="AE74" s="7" t="s">
        <v>2</v>
      </c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t="s">
        <v>716</v>
      </c>
    </row>
    <row r="75" spans="1:43" ht="12.75" x14ac:dyDescent="0.2">
      <c r="A75" s="7" t="s">
        <v>218</v>
      </c>
      <c r="B75" s="7" t="s">
        <v>217</v>
      </c>
      <c r="C75" s="10" t="s">
        <v>216</v>
      </c>
      <c r="D75" s="7" t="s">
        <v>215</v>
      </c>
      <c r="E75" s="7" t="s">
        <v>122</v>
      </c>
      <c r="F75" s="7"/>
      <c r="G75" s="7" t="s">
        <v>214</v>
      </c>
      <c r="H75" s="7"/>
      <c r="I75" s="7" t="s">
        <v>213</v>
      </c>
      <c r="J75" s="7"/>
      <c r="K75" s="7"/>
      <c r="L75" s="7"/>
      <c r="M75" s="7"/>
      <c r="N75" s="7"/>
      <c r="O75" s="7"/>
      <c r="P75" s="7"/>
      <c r="Q75" s="7"/>
      <c r="R75" s="7"/>
      <c r="S75" s="7"/>
      <c r="T75" s="10" t="s">
        <v>212</v>
      </c>
      <c r="U75" s="10" t="s">
        <v>212</v>
      </c>
      <c r="V75" s="10" t="s">
        <v>211</v>
      </c>
      <c r="W75" s="9">
        <v>3.3</v>
      </c>
      <c r="X75" s="9">
        <v>12</v>
      </c>
      <c r="Y75" s="7"/>
      <c r="Z75" s="7"/>
      <c r="AA75" s="7"/>
      <c r="AB75" s="7"/>
      <c r="AC75" s="7"/>
      <c r="AD75" s="7"/>
      <c r="AE75" s="7" t="s">
        <v>2</v>
      </c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t="s">
        <v>716</v>
      </c>
    </row>
    <row r="76" spans="1:43" ht="12.75" x14ac:dyDescent="0.2">
      <c r="A76" s="7" t="s">
        <v>210</v>
      </c>
      <c r="B76" s="7" t="s">
        <v>209</v>
      </c>
      <c r="C76" s="10" t="s">
        <v>208</v>
      </c>
      <c r="D76" s="7" t="s">
        <v>195</v>
      </c>
      <c r="E76" s="7" t="s">
        <v>122</v>
      </c>
      <c r="F76" s="7" t="s">
        <v>207</v>
      </c>
      <c r="G76" s="9">
        <f>917122680454</f>
        <v>917122680454</v>
      </c>
      <c r="H76" s="7" t="s">
        <v>206</v>
      </c>
      <c r="I76" s="7" t="s">
        <v>205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10" t="s">
        <v>204</v>
      </c>
      <c r="U76" s="10" t="s">
        <v>203</v>
      </c>
      <c r="V76" s="10" t="s">
        <v>202</v>
      </c>
      <c r="W76" s="9">
        <v>3.8</v>
      </c>
      <c r="X76" s="9">
        <v>454</v>
      </c>
      <c r="Y76" s="7"/>
      <c r="Z76" s="9">
        <v>1983</v>
      </c>
      <c r="AA76" s="7"/>
      <c r="AB76" s="7"/>
      <c r="AC76" s="7"/>
      <c r="AD76" s="7" t="s">
        <v>201</v>
      </c>
      <c r="AE76" s="7" t="s">
        <v>2</v>
      </c>
      <c r="AF76" s="7"/>
      <c r="AG76" s="8" t="s">
        <v>200</v>
      </c>
      <c r="AH76" s="8" t="s">
        <v>199</v>
      </c>
      <c r="AI76" s="7"/>
      <c r="AJ76" s="7"/>
      <c r="AK76" s="7"/>
      <c r="AL76" s="7"/>
      <c r="AM76" s="7"/>
      <c r="AN76" s="7"/>
      <c r="AO76" s="7"/>
      <c r="AP76" s="7"/>
      <c r="AQ76" t="s">
        <v>716</v>
      </c>
    </row>
    <row r="77" spans="1:43" ht="12.75" x14ac:dyDescent="0.2">
      <c r="A77" s="7" t="s">
        <v>198</v>
      </c>
      <c r="B77" s="7" t="s">
        <v>197</v>
      </c>
      <c r="C77" s="10" t="s">
        <v>196</v>
      </c>
      <c r="D77" s="7" t="s">
        <v>195</v>
      </c>
      <c r="E77" s="7" t="s">
        <v>122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10" t="s">
        <v>194</v>
      </c>
      <c r="U77" s="11" t="s">
        <v>194</v>
      </c>
      <c r="V77" s="7"/>
      <c r="W77" s="9">
        <v>4</v>
      </c>
      <c r="X77" s="9">
        <v>53</v>
      </c>
      <c r="Y77" s="7"/>
      <c r="Z77" s="7"/>
      <c r="AA77" s="7"/>
      <c r="AB77" s="7"/>
      <c r="AC77" s="7"/>
      <c r="AD77" s="7"/>
      <c r="AE77" s="7" t="s">
        <v>2</v>
      </c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t="s">
        <v>716</v>
      </c>
    </row>
    <row r="78" spans="1:43" ht="12.75" x14ac:dyDescent="0.2">
      <c r="A78" s="7" t="s">
        <v>193</v>
      </c>
      <c r="B78" s="7" t="s">
        <v>192</v>
      </c>
      <c r="C78" s="10" t="s">
        <v>191</v>
      </c>
      <c r="D78" s="7" t="s">
        <v>185</v>
      </c>
      <c r="E78" s="7" t="s">
        <v>122</v>
      </c>
      <c r="F78" s="7"/>
      <c r="G78" s="9">
        <f>917276051279</f>
        <v>917276051279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10" t="s">
        <v>190</v>
      </c>
      <c r="U78" s="11" t="s">
        <v>189</v>
      </c>
      <c r="V78" s="7"/>
      <c r="W78" s="9">
        <v>3.5</v>
      </c>
      <c r="X78" s="9">
        <v>13</v>
      </c>
      <c r="Y78" s="7"/>
      <c r="Z78" s="7"/>
      <c r="AA78" s="7"/>
      <c r="AB78" s="7"/>
      <c r="AC78" s="7"/>
      <c r="AD78" s="7"/>
      <c r="AE78" s="7" t="s">
        <v>2</v>
      </c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t="s">
        <v>716</v>
      </c>
    </row>
    <row r="79" spans="1:43" ht="12.75" x14ac:dyDescent="0.2">
      <c r="A79" s="7" t="s">
        <v>188</v>
      </c>
      <c r="B79" s="7" t="s">
        <v>187</v>
      </c>
      <c r="C79" s="10" t="s">
        <v>186</v>
      </c>
      <c r="D79" s="7" t="s">
        <v>185</v>
      </c>
      <c r="E79" s="7" t="s">
        <v>122</v>
      </c>
      <c r="F79" s="7"/>
      <c r="G79" s="9">
        <f>919923000037</f>
        <v>919923000037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10" t="s">
        <v>184</v>
      </c>
      <c r="U79" s="11" t="s">
        <v>183</v>
      </c>
      <c r="V79" s="7"/>
      <c r="W79" s="9">
        <v>3.9</v>
      </c>
      <c r="X79" s="9">
        <v>60</v>
      </c>
      <c r="Y79" s="7"/>
      <c r="Z79" s="9">
        <v>2011</v>
      </c>
      <c r="AA79" s="7"/>
      <c r="AB79" s="7"/>
      <c r="AC79" s="7"/>
      <c r="AD79" s="7" t="s">
        <v>3</v>
      </c>
      <c r="AE79" s="7" t="s">
        <v>2</v>
      </c>
      <c r="AF79" s="7"/>
      <c r="AG79" s="8" t="s">
        <v>182</v>
      </c>
      <c r="AH79" s="8" t="s">
        <v>181</v>
      </c>
      <c r="AI79" s="7"/>
      <c r="AJ79" s="7"/>
      <c r="AK79" s="7"/>
      <c r="AL79" s="7"/>
      <c r="AM79" s="7"/>
      <c r="AN79" s="7"/>
      <c r="AO79" s="7"/>
      <c r="AP79" s="7"/>
      <c r="AQ79" t="s">
        <v>716</v>
      </c>
    </row>
    <row r="80" spans="1:43" ht="12.75" x14ac:dyDescent="0.2">
      <c r="A80" s="7" t="s">
        <v>180</v>
      </c>
      <c r="B80" s="7" t="s">
        <v>179</v>
      </c>
      <c r="C80" s="10" t="s">
        <v>178</v>
      </c>
      <c r="D80" s="7" t="s">
        <v>170</v>
      </c>
      <c r="E80" s="7" t="s">
        <v>122</v>
      </c>
      <c r="F80" s="7"/>
      <c r="G80" s="9">
        <f>919527418361</f>
        <v>919527418361</v>
      </c>
      <c r="H80" s="7"/>
      <c r="I80" s="7" t="s">
        <v>177</v>
      </c>
      <c r="J80" s="7" t="s">
        <v>176</v>
      </c>
      <c r="K80" s="7"/>
      <c r="L80" s="7"/>
      <c r="M80" s="7"/>
      <c r="N80" s="7"/>
      <c r="O80" s="7"/>
      <c r="P80" s="7" t="s">
        <v>176</v>
      </c>
      <c r="Q80" s="7"/>
      <c r="R80" s="7"/>
      <c r="S80" s="7"/>
      <c r="T80" s="10" t="s">
        <v>175</v>
      </c>
      <c r="U80" s="10" t="s">
        <v>175</v>
      </c>
      <c r="V80" s="10" t="s">
        <v>174</v>
      </c>
      <c r="W80" s="9">
        <v>5</v>
      </c>
      <c r="X80" s="9">
        <v>1</v>
      </c>
      <c r="Y80" s="7"/>
      <c r="Z80" s="7"/>
      <c r="AA80" s="7"/>
      <c r="AB80" s="7"/>
      <c r="AC80" s="7"/>
      <c r="AD80" s="7"/>
      <c r="AE80" s="7" t="s">
        <v>2</v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t="s">
        <v>716</v>
      </c>
    </row>
    <row r="81" spans="1:43" ht="12.75" x14ac:dyDescent="0.2">
      <c r="A81" s="7" t="s">
        <v>173</v>
      </c>
      <c r="B81" s="7" t="s">
        <v>172</v>
      </c>
      <c r="C81" s="10" t="s">
        <v>171</v>
      </c>
      <c r="D81" s="7" t="s">
        <v>170</v>
      </c>
      <c r="E81" s="7" t="s">
        <v>122</v>
      </c>
      <c r="F81" s="7"/>
      <c r="G81" s="9">
        <f>919168947947</f>
        <v>919168947947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10" t="s">
        <v>169</v>
      </c>
      <c r="U81" s="10" t="s">
        <v>168</v>
      </c>
      <c r="V81" s="10" t="s">
        <v>167</v>
      </c>
      <c r="W81" s="9">
        <v>5</v>
      </c>
      <c r="X81" s="9">
        <v>12</v>
      </c>
      <c r="Y81" s="7"/>
      <c r="Z81" s="7"/>
      <c r="AA81" s="7"/>
      <c r="AB81" s="7"/>
      <c r="AC81" s="7"/>
      <c r="AD81" s="7"/>
      <c r="AE81" s="7" t="s">
        <v>2</v>
      </c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t="s">
        <v>716</v>
      </c>
    </row>
    <row r="82" spans="1:43" ht="12.75" x14ac:dyDescent="0.2">
      <c r="A82" s="7" t="s">
        <v>166</v>
      </c>
      <c r="B82" s="7" t="s">
        <v>165</v>
      </c>
      <c r="C82" s="10" t="s">
        <v>164</v>
      </c>
      <c r="D82" s="7" t="s">
        <v>163</v>
      </c>
      <c r="E82" s="7" t="s">
        <v>122</v>
      </c>
      <c r="F82" s="7"/>
      <c r="G82" s="9">
        <f>919423649361</f>
        <v>919423649361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10" t="s">
        <v>162</v>
      </c>
      <c r="U82" s="11" t="s">
        <v>161</v>
      </c>
      <c r="V82" s="7"/>
      <c r="W82" s="9">
        <v>4.5999999999999996</v>
      </c>
      <c r="X82" s="9">
        <v>36</v>
      </c>
      <c r="Y82" s="7"/>
      <c r="Z82" s="7"/>
      <c r="AA82" s="7"/>
      <c r="AB82" s="7"/>
      <c r="AC82" s="7"/>
      <c r="AD82" s="7"/>
      <c r="AE82" s="7" t="s">
        <v>2</v>
      </c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t="s">
        <v>716</v>
      </c>
    </row>
    <row r="83" spans="1:43" ht="12.75" x14ac:dyDescent="0.2">
      <c r="A83" s="7" t="s">
        <v>160</v>
      </c>
      <c r="B83" s="7" t="s">
        <v>159</v>
      </c>
      <c r="C83" s="10" t="s">
        <v>158</v>
      </c>
      <c r="D83" s="7" t="s">
        <v>157</v>
      </c>
      <c r="E83" s="7" t="s">
        <v>122</v>
      </c>
      <c r="F83" s="7"/>
      <c r="G83" s="9">
        <f>919422771828</f>
        <v>919422771828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10" t="s">
        <v>156</v>
      </c>
      <c r="U83" s="11" t="s">
        <v>155</v>
      </c>
      <c r="V83" s="7"/>
      <c r="W83" s="9">
        <v>2.8</v>
      </c>
      <c r="X83" s="9">
        <v>6</v>
      </c>
      <c r="Y83" s="7"/>
      <c r="Z83" s="7"/>
      <c r="AA83" s="7"/>
      <c r="AB83" s="7"/>
      <c r="AC83" s="7"/>
      <c r="AD83" s="7"/>
      <c r="AE83" s="7" t="s">
        <v>2</v>
      </c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t="s">
        <v>716</v>
      </c>
    </row>
    <row r="84" spans="1:43" ht="12.75" x14ac:dyDescent="0.2">
      <c r="A84" s="7" t="s">
        <v>154</v>
      </c>
      <c r="B84" s="7" t="s">
        <v>153</v>
      </c>
      <c r="C84" s="10" t="s">
        <v>152</v>
      </c>
      <c r="D84" s="7" t="s">
        <v>133</v>
      </c>
      <c r="E84" s="7" t="s">
        <v>122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10" t="s">
        <v>151</v>
      </c>
      <c r="U84" s="11" t="s">
        <v>151</v>
      </c>
      <c r="V84" s="7"/>
      <c r="W84" s="9">
        <v>2</v>
      </c>
      <c r="X84" s="9">
        <v>1</v>
      </c>
      <c r="Y84" s="7"/>
      <c r="Z84" s="7"/>
      <c r="AA84" s="7"/>
      <c r="AB84" s="7"/>
      <c r="AC84" s="7"/>
      <c r="AD84" s="7"/>
      <c r="AE84" s="7" t="s">
        <v>2</v>
      </c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t="s">
        <v>716</v>
      </c>
    </row>
    <row r="85" spans="1:43" ht="12.75" x14ac:dyDescent="0.2">
      <c r="A85" s="7" t="s">
        <v>150</v>
      </c>
      <c r="B85" s="7" t="s">
        <v>149</v>
      </c>
      <c r="C85" s="10" t="s">
        <v>148</v>
      </c>
      <c r="D85" s="7" t="s">
        <v>133</v>
      </c>
      <c r="E85" s="7" t="s">
        <v>122</v>
      </c>
      <c r="F85" s="10" t="s">
        <v>147</v>
      </c>
      <c r="G85" s="9">
        <f>912227701913</f>
        <v>912227701913</v>
      </c>
      <c r="H85" s="7"/>
      <c r="I85" s="8" t="s">
        <v>146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10" t="s">
        <v>145</v>
      </c>
      <c r="U85" s="10" t="s">
        <v>145</v>
      </c>
      <c r="V85" s="10" t="s">
        <v>144</v>
      </c>
      <c r="W85" s="9">
        <v>4</v>
      </c>
      <c r="X85" s="9">
        <v>1845</v>
      </c>
      <c r="Y85" s="7"/>
      <c r="Z85" s="9">
        <v>1998</v>
      </c>
      <c r="AA85" s="7"/>
      <c r="AB85" s="7"/>
      <c r="AC85" s="7"/>
      <c r="AD85" s="7"/>
      <c r="AE85" s="7" t="s">
        <v>143</v>
      </c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t="s">
        <v>716</v>
      </c>
    </row>
    <row r="86" spans="1:43" ht="12.75" x14ac:dyDescent="0.2">
      <c r="A86" s="7" t="s">
        <v>142</v>
      </c>
      <c r="B86" s="7" t="s">
        <v>141</v>
      </c>
      <c r="C86" s="10" t="s">
        <v>140</v>
      </c>
      <c r="D86" s="7" t="s">
        <v>133</v>
      </c>
      <c r="E86" s="7" t="s">
        <v>122</v>
      </c>
      <c r="F86" s="7"/>
      <c r="G86" s="9">
        <f>919322932218</f>
        <v>919322932218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10" t="s">
        <v>139</v>
      </c>
      <c r="U86" s="10" t="s">
        <v>139</v>
      </c>
      <c r="V86" s="10" t="s">
        <v>138</v>
      </c>
      <c r="W86" s="9">
        <v>4.0999999999999996</v>
      </c>
      <c r="X86" s="9">
        <v>20</v>
      </c>
      <c r="Y86" s="7"/>
      <c r="Z86" s="7"/>
      <c r="AA86" s="7"/>
      <c r="AB86" s="7"/>
      <c r="AC86" s="7" t="s">
        <v>137</v>
      </c>
      <c r="AD86" s="7"/>
      <c r="AE86" s="7" t="s">
        <v>2</v>
      </c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t="s">
        <v>716</v>
      </c>
    </row>
    <row r="87" spans="1:43" ht="12.75" x14ac:dyDescent="0.2">
      <c r="A87" s="7" t="s">
        <v>136</v>
      </c>
      <c r="B87" s="7" t="s">
        <v>135</v>
      </c>
      <c r="C87" s="10" t="s">
        <v>134</v>
      </c>
      <c r="D87" s="7" t="s">
        <v>133</v>
      </c>
      <c r="E87" s="7" t="s">
        <v>122</v>
      </c>
      <c r="F87" s="7" t="s">
        <v>132</v>
      </c>
      <c r="G87" s="9">
        <f>919892740721</f>
        <v>919892740721</v>
      </c>
      <c r="H87" s="7"/>
      <c r="I87" s="7" t="s">
        <v>131</v>
      </c>
      <c r="J87" s="8" t="s">
        <v>130</v>
      </c>
      <c r="K87" s="7"/>
      <c r="L87" s="7"/>
      <c r="M87" s="7"/>
      <c r="N87" s="7"/>
      <c r="O87" s="7"/>
      <c r="P87" s="7" t="s">
        <v>129</v>
      </c>
      <c r="Q87" s="7"/>
      <c r="R87" s="7"/>
      <c r="S87" s="7"/>
      <c r="T87" s="10" t="s">
        <v>128</v>
      </c>
      <c r="U87" s="10" t="s">
        <v>128</v>
      </c>
      <c r="V87" s="10" t="s">
        <v>127</v>
      </c>
      <c r="W87" s="9">
        <v>4.3</v>
      </c>
      <c r="X87" s="9">
        <v>254</v>
      </c>
      <c r="Y87" s="7"/>
      <c r="Z87" s="7"/>
      <c r="AA87" s="7"/>
      <c r="AB87" s="7"/>
      <c r="AC87" s="7"/>
      <c r="AD87" s="7"/>
      <c r="AE87" s="7" t="s">
        <v>2</v>
      </c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t="s">
        <v>716</v>
      </c>
    </row>
    <row r="88" spans="1:43" ht="12.75" x14ac:dyDescent="0.2">
      <c r="A88" s="7" t="s">
        <v>126</v>
      </c>
      <c r="B88" s="7" t="s">
        <v>125</v>
      </c>
      <c r="C88" s="10" t="s">
        <v>124</v>
      </c>
      <c r="D88" s="7" t="s">
        <v>123</v>
      </c>
      <c r="E88" s="7" t="s">
        <v>122</v>
      </c>
      <c r="F88" s="7"/>
      <c r="G88" s="7" t="s">
        <v>121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10" t="s">
        <v>120</v>
      </c>
      <c r="U88" s="10" t="s">
        <v>119</v>
      </c>
      <c r="V88" s="10" t="s">
        <v>118</v>
      </c>
      <c r="W88" s="9">
        <v>4</v>
      </c>
      <c r="X88" s="9">
        <v>243</v>
      </c>
      <c r="Y88" s="7"/>
      <c r="Z88" s="9">
        <v>1998</v>
      </c>
      <c r="AA88" s="7"/>
      <c r="AB88" s="7"/>
      <c r="AC88" s="7"/>
      <c r="AD88" s="7" t="s">
        <v>117</v>
      </c>
      <c r="AE88" s="7" t="s">
        <v>2</v>
      </c>
      <c r="AF88" s="7"/>
      <c r="AG88" s="8" t="s">
        <v>116</v>
      </c>
      <c r="AH88" s="7"/>
      <c r="AI88" s="7"/>
      <c r="AJ88" s="7"/>
      <c r="AK88" s="7"/>
      <c r="AL88" s="7"/>
      <c r="AM88" s="7"/>
      <c r="AN88" s="7"/>
      <c r="AO88" s="7"/>
      <c r="AP88" s="7"/>
      <c r="AQ88" t="s">
        <v>716</v>
      </c>
    </row>
    <row r="89" spans="1:43" ht="12.75" x14ac:dyDescent="0.2">
      <c r="A89" s="7" t="s">
        <v>115</v>
      </c>
      <c r="B89" s="7" t="s">
        <v>114</v>
      </c>
      <c r="C89" s="10" t="s">
        <v>113</v>
      </c>
      <c r="D89" s="7" t="s">
        <v>23</v>
      </c>
      <c r="E89" s="12" t="s">
        <v>7</v>
      </c>
      <c r="F89" s="7" t="s">
        <v>112</v>
      </c>
      <c r="G89" s="9">
        <f>917306442876</f>
        <v>917306442876</v>
      </c>
      <c r="H89" s="7"/>
      <c r="I89" s="7" t="s">
        <v>111</v>
      </c>
      <c r="J89" s="7"/>
      <c r="K89" s="7"/>
      <c r="L89" s="7"/>
      <c r="M89" s="7"/>
      <c r="N89" s="7"/>
      <c r="O89" s="7"/>
      <c r="P89" s="7"/>
      <c r="Q89" s="7"/>
      <c r="R89" s="7"/>
      <c r="S89" s="7"/>
      <c r="T89" s="10" t="s">
        <v>110</v>
      </c>
      <c r="U89" s="10" t="s">
        <v>109</v>
      </c>
      <c r="V89" s="10" t="s">
        <v>108</v>
      </c>
      <c r="W89" s="9">
        <v>4.4000000000000004</v>
      </c>
      <c r="X89" s="9">
        <v>15</v>
      </c>
      <c r="Y89" s="7"/>
      <c r="Z89" s="9">
        <v>1998</v>
      </c>
      <c r="AA89" s="7"/>
      <c r="AB89" s="7"/>
      <c r="AC89" s="7"/>
      <c r="AD89" s="7" t="s">
        <v>3</v>
      </c>
      <c r="AE89" s="7" t="s">
        <v>107</v>
      </c>
      <c r="AF89" s="7"/>
      <c r="AG89" s="8" t="s">
        <v>106</v>
      </c>
      <c r="AH89" s="7"/>
      <c r="AI89" s="7"/>
      <c r="AJ89" s="7"/>
      <c r="AK89" s="7"/>
      <c r="AL89" s="7"/>
      <c r="AM89" s="7"/>
      <c r="AN89" s="7"/>
      <c r="AO89" s="7"/>
      <c r="AP89" s="7"/>
      <c r="AQ89" t="s">
        <v>716</v>
      </c>
    </row>
    <row r="90" spans="1:43" ht="12.75" x14ac:dyDescent="0.2">
      <c r="A90" s="8" t="s">
        <v>105</v>
      </c>
      <c r="B90" s="7"/>
      <c r="C90" s="10" t="s">
        <v>104</v>
      </c>
      <c r="D90" s="7" t="s">
        <v>23</v>
      </c>
      <c r="E90" s="7" t="s">
        <v>7</v>
      </c>
      <c r="F90" s="7"/>
      <c r="G90" s="7" t="s">
        <v>103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10" t="s">
        <v>102</v>
      </c>
      <c r="U90" s="10" t="s">
        <v>101</v>
      </c>
      <c r="V90" s="10" t="s">
        <v>100</v>
      </c>
      <c r="W90" s="9">
        <v>4.3</v>
      </c>
      <c r="X90" s="9">
        <v>16</v>
      </c>
      <c r="Y90" s="7"/>
      <c r="Z90" s="7"/>
      <c r="AA90" s="7"/>
      <c r="AB90" s="7"/>
      <c r="AC90" s="7"/>
      <c r="AD90" s="7" t="s">
        <v>3</v>
      </c>
      <c r="AE90" s="7" t="s">
        <v>2</v>
      </c>
      <c r="AF90" s="7"/>
      <c r="AG90" s="8" t="s">
        <v>99</v>
      </c>
      <c r="AH90" s="7"/>
      <c r="AI90" s="7"/>
      <c r="AJ90" s="7"/>
      <c r="AK90" s="7"/>
      <c r="AL90" s="7"/>
      <c r="AM90" s="7"/>
      <c r="AN90" s="7"/>
      <c r="AO90" s="7"/>
      <c r="AP90" s="7"/>
      <c r="AQ90" t="s">
        <v>716</v>
      </c>
    </row>
    <row r="91" spans="1:43" ht="12.75" x14ac:dyDescent="0.2">
      <c r="A91" s="7" t="s">
        <v>98</v>
      </c>
      <c r="B91" s="7" t="s">
        <v>97</v>
      </c>
      <c r="C91" s="10" t="s">
        <v>96</v>
      </c>
      <c r="D91" s="7" t="s">
        <v>23</v>
      </c>
      <c r="E91" s="7" t="s">
        <v>7</v>
      </c>
      <c r="F91" s="7"/>
      <c r="G91" s="9">
        <f>917780354138</f>
        <v>917780354138</v>
      </c>
      <c r="H91" s="7"/>
      <c r="I91" s="7"/>
      <c r="J91" s="7"/>
      <c r="K91" s="7"/>
      <c r="L91" s="7"/>
      <c r="M91" s="7"/>
      <c r="N91" s="7"/>
      <c r="O91" s="8" t="s">
        <v>95</v>
      </c>
      <c r="P91" s="7"/>
      <c r="Q91" s="7"/>
      <c r="R91" s="7"/>
      <c r="S91" s="7"/>
      <c r="T91" s="10" t="s">
        <v>94</v>
      </c>
      <c r="U91" s="11" t="s">
        <v>94</v>
      </c>
      <c r="V91" s="7"/>
      <c r="W91" s="9">
        <v>5</v>
      </c>
      <c r="X91" s="9">
        <v>23</v>
      </c>
      <c r="Y91" s="7"/>
      <c r="Z91" s="7"/>
      <c r="AA91" s="7"/>
      <c r="AB91" s="7"/>
      <c r="AC91" s="7"/>
      <c r="AD91" s="7"/>
      <c r="AE91" s="7" t="s">
        <v>2</v>
      </c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t="s">
        <v>716</v>
      </c>
    </row>
    <row r="92" spans="1:43" ht="12.75" x14ac:dyDescent="0.2">
      <c r="A92" s="7" t="s">
        <v>93</v>
      </c>
      <c r="B92" s="7" t="s">
        <v>92</v>
      </c>
      <c r="C92" s="10" t="s">
        <v>91</v>
      </c>
      <c r="D92" s="7" t="s">
        <v>23</v>
      </c>
      <c r="E92" s="7" t="s">
        <v>7</v>
      </c>
      <c r="F92" s="7"/>
      <c r="G92" s="9">
        <f>918008886323</f>
        <v>918008886323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10" t="s">
        <v>90</v>
      </c>
      <c r="U92" s="11" t="s">
        <v>90</v>
      </c>
      <c r="V92" s="7"/>
      <c r="W92" s="9">
        <v>4.4000000000000004</v>
      </c>
      <c r="X92" s="9">
        <v>7</v>
      </c>
      <c r="Y92" s="7"/>
      <c r="Z92" s="7"/>
      <c r="AA92" s="7"/>
      <c r="AB92" s="7"/>
      <c r="AC92" s="7"/>
      <c r="AD92" s="7"/>
      <c r="AE92" s="7" t="s">
        <v>2</v>
      </c>
      <c r="AF92" s="7"/>
      <c r="AG92" s="7"/>
      <c r="AH92" s="7"/>
      <c r="AI92" s="7"/>
      <c r="AJ92" s="7"/>
      <c r="AK92" s="7"/>
      <c r="AL92" s="9">
        <v>30</v>
      </c>
      <c r="AM92" s="9">
        <v>6</v>
      </c>
      <c r="AN92" s="7"/>
      <c r="AO92" s="7"/>
      <c r="AP92" s="7"/>
      <c r="AQ92" t="s">
        <v>716</v>
      </c>
    </row>
    <row r="93" spans="1:43" ht="12.75" x14ac:dyDescent="0.2">
      <c r="A93" s="7" t="s">
        <v>89</v>
      </c>
      <c r="B93" s="7" t="s">
        <v>88</v>
      </c>
      <c r="C93" s="10" t="s">
        <v>87</v>
      </c>
      <c r="D93" s="7" t="s">
        <v>23</v>
      </c>
      <c r="E93" s="7" t="s">
        <v>7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10" t="s">
        <v>86</v>
      </c>
      <c r="U93" s="11" t="s">
        <v>86</v>
      </c>
      <c r="V93" s="7"/>
      <c r="W93" s="9">
        <v>2</v>
      </c>
      <c r="X93" s="9">
        <v>1</v>
      </c>
      <c r="Y93" s="7"/>
      <c r="Z93" s="7"/>
      <c r="AA93" s="7"/>
      <c r="AB93" s="7"/>
      <c r="AC93" s="7"/>
      <c r="AD93" s="7"/>
      <c r="AE93" s="7" t="s">
        <v>2</v>
      </c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t="s">
        <v>716</v>
      </c>
    </row>
    <row r="94" spans="1:43" ht="12.75" x14ac:dyDescent="0.2">
      <c r="A94" s="7" t="s">
        <v>85</v>
      </c>
      <c r="B94" s="7" t="s">
        <v>84</v>
      </c>
      <c r="C94" s="10" t="s">
        <v>83</v>
      </c>
      <c r="D94" s="7" t="s">
        <v>23</v>
      </c>
      <c r="E94" s="7" t="s">
        <v>7</v>
      </c>
      <c r="F94" s="7" t="s">
        <v>82</v>
      </c>
      <c r="G94" s="9">
        <f>917032777333</f>
        <v>917032777333</v>
      </c>
      <c r="H94" s="7"/>
      <c r="I94" s="7"/>
      <c r="J94" s="8" t="s">
        <v>81</v>
      </c>
      <c r="K94" s="7"/>
      <c r="L94" s="8" t="s">
        <v>80</v>
      </c>
      <c r="M94" s="8"/>
      <c r="N94" s="7"/>
      <c r="O94" s="7"/>
      <c r="P94" s="7"/>
      <c r="Q94" s="7"/>
      <c r="R94" s="7"/>
      <c r="S94" s="7"/>
      <c r="T94" s="10" t="s">
        <v>79</v>
      </c>
      <c r="U94" s="10" t="s">
        <v>79</v>
      </c>
      <c r="V94" s="10" t="s">
        <v>78</v>
      </c>
      <c r="W94" s="9">
        <v>4.5999999999999996</v>
      </c>
      <c r="X94" s="9">
        <v>22</v>
      </c>
      <c r="Y94" s="7"/>
      <c r="Z94" s="7"/>
      <c r="AA94" s="7"/>
      <c r="AB94" s="7"/>
      <c r="AC94" s="7"/>
      <c r="AD94" s="7"/>
      <c r="AE94" s="7" t="s">
        <v>2</v>
      </c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t="s">
        <v>716</v>
      </c>
    </row>
    <row r="95" spans="1:43" ht="12.75" x14ac:dyDescent="0.2">
      <c r="A95" s="7" t="s">
        <v>77</v>
      </c>
      <c r="B95" s="7" t="s">
        <v>76</v>
      </c>
      <c r="C95" s="10" t="s">
        <v>75</v>
      </c>
      <c r="D95" s="7" t="s">
        <v>23</v>
      </c>
      <c r="E95" s="7" t="s">
        <v>7</v>
      </c>
      <c r="F95" s="7"/>
      <c r="G95" s="9">
        <f>916300637002</f>
        <v>916300637002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10" t="s">
        <v>74</v>
      </c>
      <c r="U95" s="10" t="s">
        <v>74</v>
      </c>
      <c r="V95" s="10" t="s">
        <v>73</v>
      </c>
      <c r="W95" s="9">
        <v>4.2</v>
      </c>
      <c r="X95" s="9">
        <v>58</v>
      </c>
      <c r="Y95" s="7"/>
      <c r="Z95" s="7"/>
      <c r="AA95" s="7"/>
      <c r="AB95" s="7"/>
      <c r="AC95" s="7"/>
      <c r="AD95" s="7"/>
      <c r="AE95" s="7" t="s">
        <v>2</v>
      </c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t="s">
        <v>716</v>
      </c>
    </row>
    <row r="96" spans="1:43" ht="12.75" x14ac:dyDescent="0.2">
      <c r="A96" s="7" t="s">
        <v>72</v>
      </c>
      <c r="B96" s="7" t="s">
        <v>71</v>
      </c>
      <c r="C96" s="10" t="s">
        <v>70</v>
      </c>
      <c r="D96" s="7" t="s">
        <v>23</v>
      </c>
      <c r="E96" s="7" t="s">
        <v>7</v>
      </c>
      <c r="F96" s="7"/>
      <c r="G96" s="9">
        <f>918801922933</f>
        <v>918801922933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10" t="s">
        <v>69</v>
      </c>
      <c r="U96" s="10" t="s">
        <v>69</v>
      </c>
      <c r="V96" s="10" t="s">
        <v>68</v>
      </c>
      <c r="W96" s="9">
        <v>4.9000000000000004</v>
      </c>
      <c r="X96" s="9">
        <v>9</v>
      </c>
      <c r="Y96" s="7"/>
      <c r="Z96" s="7"/>
      <c r="AA96" s="7"/>
      <c r="AB96" s="7"/>
      <c r="AC96" s="7"/>
      <c r="AD96" s="7"/>
      <c r="AE96" s="7" t="s">
        <v>2</v>
      </c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t="s">
        <v>716</v>
      </c>
    </row>
    <row r="97" spans="1:43" ht="12.75" x14ac:dyDescent="0.2">
      <c r="A97" s="7" t="s">
        <v>67</v>
      </c>
      <c r="B97" s="7" t="s">
        <v>66</v>
      </c>
      <c r="C97" s="10" t="s">
        <v>65</v>
      </c>
      <c r="D97" s="7" t="s">
        <v>23</v>
      </c>
      <c r="E97" s="7" t="s">
        <v>7</v>
      </c>
      <c r="F97" s="10" t="s">
        <v>64</v>
      </c>
      <c r="G97" s="7" t="s">
        <v>63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10" t="s">
        <v>62</v>
      </c>
      <c r="U97" s="10" t="s">
        <v>62</v>
      </c>
      <c r="V97" s="10" t="s">
        <v>61</v>
      </c>
      <c r="W97" s="9">
        <v>4.7</v>
      </c>
      <c r="X97" s="9">
        <v>14</v>
      </c>
      <c r="Y97" s="7"/>
      <c r="Z97" s="7"/>
      <c r="AA97" s="7"/>
      <c r="AB97" s="7"/>
      <c r="AC97" s="7"/>
      <c r="AD97" s="7"/>
      <c r="AE97" s="7" t="s">
        <v>2</v>
      </c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t="s">
        <v>716</v>
      </c>
    </row>
    <row r="98" spans="1:43" ht="12.75" x14ac:dyDescent="0.2">
      <c r="A98" s="7" t="s">
        <v>60</v>
      </c>
      <c r="B98" s="7" t="s">
        <v>59</v>
      </c>
      <c r="C98" s="10" t="s">
        <v>58</v>
      </c>
      <c r="D98" s="7" t="s">
        <v>23</v>
      </c>
      <c r="E98" s="7" t="s">
        <v>7</v>
      </c>
      <c r="F98" s="10" t="s">
        <v>57</v>
      </c>
      <c r="G98" s="9">
        <f>919440422920</f>
        <v>919440422920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10" t="s">
        <v>56</v>
      </c>
      <c r="U98" s="10" t="s">
        <v>55</v>
      </c>
      <c r="V98" s="10" t="s">
        <v>54</v>
      </c>
      <c r="W98" s="9">
        <v>4.4000000000000004</v>
      </c>
      <c r="X98" s="9">
        <v>72</v>
      </c>
      <c r="Y98" s="7"/>
      <c r="Z98" s="9">
        <v>1990</v>
      </c>
      <c r="AA98" s="7"/>
      <c r="AB98" s="7"/>
      <c r="AC98" s="7"/>
      <c r="AD98" s="7" t="s">
        <v>53</v>
      </c>
      <c r="AE98" s="7" t="s">
        <v>2</v>
      </c>
      <c r="AF98" s="7"/>
      <c r="AG98" s="8" t="s">
        <v>52</v>
      </c>
      <c r="AH98" s="7"/>
      <c r="AI98" s="7"/>
      <c r="AJ98" s="7"/>
      <c r="AK98" s="7"/>
      <c r="AL98" s="7"/>
      <c r="AM98" s="7"/>
      <c r="AN98" s="7"/>
      <c r="AO98" s="7"/>
      <c r="AP98" s="7"/>
      <c r="AQ98" t="s">
        <v>716</v>
      </c>
    </row>
    <row r="99" spans="1:43" ht="12.75" x14ac:dyDescent="0.2">
      <c r="A99" s="7" t="s">
        <v>51</v>
      </c>
      <c r="B99" s="7" t="s">
        <v>50</v>
      </c>
      <c r="C99" s="10" t="s">
        <v>49</v>
      </c>
      <c r="D99" s="7" t="s">
        <v>23</v>
      </c>
      <c r="E99" s="7" t="s">
        <v>7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10" t="s">
        <v>48</v>
      </c>
      <c r="U99" s="11" t="s">
        <v>48</v>
      </c>
      <c r="V99" s="8"/>
      <c r="W99" s="8"/>
      <c r="X99" s="8"/>
      <c r="Y99" s="8"/>
      <c r="Z99" s="8"/>
      <c r="AA99" s="7"/>
      <c r="AB99" s="8"/>
      <c r="AC99" s="8"/>
      <c r="AD99" s="7"/>
      <c r="AE99" s="7" t="s">
        <v>2</v>
      </c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t="s">
        <v>716</v>
      </c>
    </row>
    <row r="100" spans="1:43" ht="12.75" x14ac:dyDescent="0.2">
      <c r="A100" s="7" t="s">
        <v>47</v>
      </c>
      <c r="B100" s="7" t="s">
        <v>46</v>
      </c>
      <c r="C100" s="10" t="s">
        <v>45</v>
      </c>
      <c r="D100" s="7" t="s">
        <v>23</v>
      </c>
      <c r="E100" s="7" t="s">
        <v>7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10" t="s">
        <v>44</v>
      </c>
      <c r="U100" s="11" t="s">
        <v>44</v>
      </c>
      <c r="V100" s="7"/>
      <c r="W100" s="9">
        <v>3.7</v>
      </c>
      <c r="X100" s="9">
        <v>28</v>
      </c>
      <c r="Y100" s="7"/>
      <c r="Z100" s="7"/>
      <c r="AA100" s="7"/>
      <c r="AB100" s="7"/>
      <c r="AC100" s="7"/>
      <c r="AD100" s="7"/>
      <c r="AE100" s="7" t="s">
        <v>2</v>
      </c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t="s">
        <v>716</v>
      </c>
    </row>
    <row r="101" spans="1:43" ht="12.75" x14ac:dyDescent="0.2">
      <c r="A101" s="7" t="s">
        <v>43</v>
      </c>
      <c r="B101" s="7" t="s">
        <v>42</v>
      </c>
      <c r="C101" s="10" t="s">
        <v>41</v>
      </c>
      <c r="D101" s="7" t="s">
        <v>23</v>
      </c>
      <c r="E101" s="7" t="s">
        <v>7</v>
      </c>
      <c r="F101" s="10" t="s">
        <v>40</v>
      </c>
      <c r="G101" s="9">
        <f>919246528884</f>
        <v>919246528884</v>
      </c>
      <c r="H101" s="7"/>
      <c r="I101" s="7"/>
      <c r="J101" s="8" t="s">
        <v>39</v>
      </c>
      <c r="K101" s="8"/>
      <c r="L101" s="7"/>
      <c r="M101" s="7"/>
      <c r="N101" s="7"/>
      <c r="O101" s="7"/>
      <c r="P101" s="7"/>
      <c r="Q101" s="7"/>
      <c r="R101" s="7"/>
      <c r="S101" s="7"/>
      <c r="T101" s="10" t="s">
        <v>38</v>
      </c>
      <c r="U101" s="10" t="s">
        <v>38</v>
      </c>
      <c r="V101" s="10" t="s">
        <v>37</v>
      </c>
      <c r="W101" s="9">
        <v>4</v>
      </c>
      <c r="X101" s="9">
        <v>7</v>
      </c>
      <c r="Y101" s="7"/>
      <c r="Z101" s="9">
        <v>1980</v>
      </c>
      <c r="AA101" s="7"/>
      <c r="AB101" s="7"/>
      <c r="AC101" s="7"/>
      <c r="AD101" s="7"/>
      <c r="AE101" s="8" t="s">
        <v>36</v>
      </c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t="s">
        <v>716</v>
      </c>
    </row>
    <row r="102" spans="1:43" ht="12.75" x14ac:dyDescent="0.2">
      <c r="A102" s="7" t="s">
        <v>35</v>
      </c>
      <c r="B102" s="7" t="s">
        <v>34</v>
      </c>
      <c r="C102" s="10" t="s">
        <v>33</v>
      </c>
      <c r="D102" s="7" t="s">
        <v>32</v>
      </c>
      <c r="E102" s="7" t="s">
        <v>7</v>
      </c>
      <c r="F102" s="7"/>
      <c r="G102" s="7" t="s">
        <v>31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10" t="s">
        <v>30</v>
      </c>
      <c r="U102" s="10" t="s">
        <v>29</v>
      </c>
      <c r="V102" s="11" t="s">
        <v>28</v>
      </c>
      <c r="W102" s="8"/>
      <c r="X102" s="7"/>
      <c r="Y102" s="7"/>
      <c r="Z102" s="9">
        <v>2018</v>
      </c>
      <c r="AA102" s="7"/>
      <c r="AB102" s="7"/>
      <c r="AC102" s="7"/>
      <c r="AD102" s="7" t="s">
        <v>3</v>
      </c>
      <c r="AE102" s="7" t="s">
        <v>2</v>
      </c>
      <c r="AF102" s="7"/>
      <c r="AG102" s="8" t="s">
        <v>27</v>
      </c>
      <c r="AH102" s="7"/>
      <c r="AI102" s="7"/>
      <c r="AJ102" s="7"/>
      <c r="AK102" s="7"/>
      <c r="AL102" s="7"/>
      <c r="AM102" s="7"/>
      <c r="AN102" s="7"/>
      <c r="AO102" s="7"/>
      <c r="AP102" s="7"/>
      <c r="AQ102" t="s">
        <v>716</v>
      </c>
    </row>
    <row r="103" spans="1:43" ht="12.75" x14ac:dyDescent="0.2">
      <c r="A103" s="7" t="s">
        <v>26</v>
      </c>
      <c r="B103" s="7" t="s">
        <v>25</v>
      </c>
      <c r="C103" s="10" t="s">
        <v>24</v>
      </c>
      <c r="D103" s="7" t="s">
        <v>23</v>
      </c>
      <c r="E103" s="7" t="s">
        <v>7</v>
      </c>
      <c r="F103" s="7"/>
      <c r="G103" s="9">
        <f>918143014141</f>
        <v>918143014141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10" t="s">
        <v>22</v>
      </c>
      <c r="U103" s="11" t="s">
        <v>22</v>
      </c>
      <c r="V103" s="7"/>
      <c r="W103" s="9">
        <v>3.9</v>
      </c>
      <c r="X103" s="9">
        <v>11</v>
      </c>
      <c r="Y103" s="7"/>
      <c r="Z103" s="7"/>
      <c r="AA103" s="7"/>
      <c r="AB103" s="7"/>
      <c r="AC103" s="7"/>
      <c r="AD103" s="7"/>
      <c r="AE103" s="7" t="s">
        <v>2</v>
      </c>
      <c r="AF103" s="7"/>
      <c r="AG103" s="7"/>
      <c r="AH103" s="7"/>
      <c r="AI103" s="7"/>
      <c r="AJ103" s="7"/>
      <c r="AK103" s="8"/>
      <c r="AL103" s="7"/>
      <c r="AM103" s="7"/>
      <c r="AN103" s="7"/>
      <c r="AO103" s="7"/>
      <c r="AP103" s="7"/>
      <c r="AQ103" t="s">
        <v>716</v>
      </c>
    </row>
    <row r="104" spans="1:43" ht="12.75" x14ac:dyDescent="0.2">
      <c r="A104" s="7" t="s">
        <v>21</v>
      </c>
      <c r="B104" s="7" t="s">
        <v>20</v>
      </c>
      <c r="C104" s="10" t="s">
        <v>19</v>
      </c>
      <c r="D104" s="7" t="s">
        <v>18</v>
      </c>
      <c r="E104" s="7" t="s">
        <v>7</v>
      </c>
      <c r="F104" s="7" t="s">
        <v>17</v>
      </c>
      <c r="G104" s="9">
        <f>918553229514</f>
        <v>918553229514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10" t="s">
        <v>16</v>
      </c>
      <c r="U104" s="10" t="s">
        <v>15</v>
      </c>
      <c r="V104" s="10" t="s">
        <v>14</v>
      </c>
      <c r="W104" s="9">
        <v>4.3</v>
      </c>
      <c r="X104" s="9">
        <v>21</v>
      </c>
      <c r="Y104" s="7"/>
      <c r="Z104" s="7"/>
      <c r="AA104" s="7"/>
      <c r="AB104" s="7"/>
      <c r="AC104" s="7"/>
      <c r="AD104" s="7"/>
      <c r="AE104" s="7" t="s">
        <v>13</v>
      </c>
      <c r="AF104" s="7"/>
      <c r="AG104" s="8" t="s">
        <v>12</v>
      </c>
      <c r="AH104" s="7"/>
      <c r="AI104" s="7"/>
      <c r="AJ104" s="7"/>
      <c r="AK104" s="7"/>
      <c r="AL104" s="7"/>
      <c r="AM104" s="7"/>
      <c r="AN104" s="7"/>
      <c r="AO104" s="7"/>
      <c r="AP104" s="7"/>
      <c r="AQ104" t="s">
        <v>716</v>
      </c>
    </row>
    <row r="105" spans="1:43" ht="12.75" x14ac:dyDescent="0.2">
      <c r="A105" s="2" t="s">
        <v>11</v>
      </c>
      <c r="B105" s="2" t="s">
        <v>10</v>
      </c>
      <c r="C105" s="5" t="s">
        <v>9</v>
      </c>
      <c r="D105" s="2" t="s">
        <v>8</v>
      </c>
      <c r="E105" s="2" t="s">
        <v>7</v>
      </c>
      <c r="F105" s="2"/>
      <c r="G105" s="6">
        <f>919949473763</f>
        <v>919949473763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 t="s">
        <v>6</v>
      </c>
      <c r="U105" s="5" t="s">
        <v>5</v>
      </c>
      <c r="V105" s="5" t="s">
        <v>4</v>
      </c>
      <c r="W105" s="4">
        <v>4.3</v>
      </c>
      <c r="X105" s="4">
        <v>12</v>
      </c>
      <c r="Y105" s="2"/>
      <c r="Z105" s="4">
        <v>2018</v>
      </c>
      <c r="AA105" s="2"/>
      <c r="AB105" s="2"/>
      <c r="AC105" s="2"/>
      <c r="AD105" s="2" t="s">
        <v>3</v>
      </c>
      <c r="AE105" s="2" t="s">
        <v>2</v>
      </c>
      <c r="AF105" s="2"/>
      <c r="AG105" s="3" t="s">
        <v>1</v>
      </c>
      <c r="AH105" s="3" t="s">
        <v>0</v>
      </c>
      <c r="AI105" s="2"/>
      <c r="AJ105" s="2"/>
      <c r="AK105" s="2"/>
      <c r="AL105" s="2"/>
      <c r="AM105" s="2"/>
      <c r="AN105" s="2"/>
      <c r="AO105" s="2"/>
      <c r="AP105" s="2"/>
      <c r="AQ105" t="s">
        <v>716</v>
      </c>
    </row>
    <row r="106" spans="1:43" ht="12.75" x14ac:dyDescent="0.2">
      <c r="AA106" s="1"/>
      <c r="AH106" s="1"/>
      <c r="AJ106" s="1"/>
      <c r="AK106" s="1"/>
      <c r="AL106" s="1"/>
      <c r="AM106" s="1"/>
      <c r="AN106" s="1"/>
      <c r="AO106" s="1"/>
      <c r="AP106" s="1"/>
    </row>
    <row r="107" spans="1:43" ht="12.75" x14ac:dyDescent="0.2">
      <c r="AA107" s="1"/>
      <c r="AJ107" s="1"/>
      <c r="AK107" s="1"/>
      <c r="AL107" s="1"/>
      <c r="AM107" s="1"/>
      <c r="AN107" s="1"/>
      <c r="AO107" s="1"/>
      <c r="AP107" s="1"/>
    </row>
    <row r="108" spans="1:43" ht="12.75" x14ac:dyDescent="0.2">
      <c r="AA108" s="1"/>
      <c r="AJ108" s="1"/>
      <c r="AK108" s="1"/>
      <c r="AL108" s="1"/>
      <c r="AM108" s="1"/>
      <c r="AN108" s="1"/>
      <c r="AO108" s="1"/>
      <c r="AP108" s="1"/>
    </row>
    <row r="109" spans="1:43" ht="12.75" x14ac:dyDescent="0.2">
      <c r="AJ109" s="1"/>
      <c r="AK109" s="1"/>
      <c r="AL109" s="1"/>
      <c r="AM109" s="1"/>
      <c r="AN109" s="1"/>
      <c r="AO109" s="1"/>
      <c r="AP109" s="1"/>
    </row>
    <row r="110" spans="1:43" ht="12.75" x14ac:dyDescent="0.2">
      <c r="AJ110" s="1"/>
      <c r="AK110" s="1"/>
      <c r="AL110" s="1"/>
      <c r="AM110" s="1"/>
      <c r="AN110" s="1"/>
      <c r="AO110" s="1"/>
      <c r="AP110" s="1"/>
    </row>
    <row r="111" spans="1:43" ht="12.75" x14ac:dyDescent="0.2">
      <c r="AJ111" s="1"/>
      <c r="AK111" s="1"/>
      <c r="AL111" s="1"/>
      <c r="AM111" s="1"/>
      <c r="AN111" s="1"/>
      <c r="AO111" s="1"/>
      <c r="AP111" s="1"/>
    </row>
    <row r="112" spans="1:43" ht="12.75" x14ac:dyDescent="0.2">
      <c r="AJ112" s="1"/>
      <c r="AK112" s="1"/>
      <c r="AL112" s="1"/>
      <c r="AM112" s="1"/>
      <c r="AN112" s="1"/>
      <c r="AO112" s="1"/>
      <c r="AP112" s="1"/>
    </row>
    <row r="113" spans="36:42" ht="12.75" x14ac:dyDescent="0.2">
      <c r="AJ113" s="1"/>
      <c r="AK113" s="1"/>
      <c r="AL113" s="1"/>
      <c r="AM113" s="1"/>
      <c r="AN113" s="1"/>
      <c r="AO113" s="1"/>
      <c r="AP113" s="1"/>
    </row>
    <row r="114" spans="36:42" ht="12.75" x14ac:dyDescent="0.2">
      <c r="AJ114" s="1"/>
      <c r="AK114" s="1"/>
      <c r="AL114" s="1"/>
      <c r="AM114" s="1"/>
      <c r="AN114" s="1"/>
      <c r="AO114" s="1"/>
      <c r="AP114" s="1"/>
    </row>
    <row r="115" spans="36:42" ht="12.75" x14ac:dyDescent="0.2">
      <c r="AJ115" s="1"/>
      <c r="AK115" s="1"/>
      <c r="AL115" s="1"/>
      <c r="AM115" s="1"/>
      <c r="AN115" s="1"/>
      <c r="AO115" s="1"/>
      <c r="AP115" s="1"/>
    </row>
    <row r="116" spans="36:42" ht="12.75" x14ac:dyDescent="0.2">
      <c r="AJ116" s="1"/>
      <c r="AK116" s="1"/>
      <c r="AL116" s="1"/>
      <c r="AM116" s="1"/>
      <c r="AN116" s="1"/>
      <c r="AO116" s="1"/>
      <c r="AP116" s="1"/>
    </row>
    <row r="117" spans="36:42" ht="12.75" x14ac:dyDescent="0.2">
      <c r="AJ117" s="1"/>
      <c r="AK117" s="1"/>
      <c r="AL117" s="1"/>
      <c r="AM117" s="1"/>
      <c r="AN117" s="1"/>
      <c r="AO117" s="1"/>
      <c r="AP117" s="1"/>
    </row>
    <row r="118" spans="36:42" ht="12.75" x14ac:dyDescent="0.2">
      <c r="AJ118" s="1"/>
      <c r="AK118" s="1"/>
      <c r="AL118" s="1"/>
      <c r="AM118" s="1"/>
      <c r="AN118" s="1"/>
      <c r="AO118" s="1"/>
      <c r="AP118" s="1"/>
    </row>
    <row r="119" spans="36:42" ht="12.75" x14ac:dyDescent="0.2">
      <c r="AJ119" s="1"/>
      <c r="AK119" s="1"/>
      <c r="AL119" s="1"/>
      <c r="AM119" s="1"/>
      <c r="AN119" s="1"/>
      <c r="AO119" s="1"/>
      <c r="AP119" s="1"/>
    </row>
    <row r="120" spans="36:42" ht="12.75" x14ac:dyDescent="0.2">
      <c r="AJ120" s="1"/>
      <c r="AK120" s="1"/>
      <c r="AL120" s="1"/>
      <c r="AM120" s="1"/>
      <c r="AN120" s="1"/>
      <c r="AO120" s="1"/>
      <c r="AP120" s="1"/>
    </row>
    <row r="121" spans="36:42" ht="12.75" x14ac:dyDescent="0.2">
      <c r="AJ121" s="1"/>
      <c r="AK121" s="1"/>
      <c r="AL121" s="1"/>
      <c r="AM121" s="1"/>
      <c r="AN121" s="1"/>
      <c r="AO121" s="1"/>
      <c r="AP121" s="1"/>
    </row>
    <row r="122" spans="36:42" ht="12.75" x14ac:dyDescent="0.2">
      <c r="AJ122" s="1"/>
      <c r="AK122" s="1"/>
      <c r="AL122" s="1"/>
      <c r="AM122" s="1"/>
      <c r="AN122" s="1"/>
      <c r="AO122" s="1"/>
      <c r="AP122" s="1"/>
    </row>
    <row r="123" spans="36:42" ht="12.75" x14ac:dyDescent="0.2">
      <c r="AJ123" s="1"/>
      <c r="AK123" s="1"/>
      <c r="AL123" s="1"/>
      <c r="AM123" s="1"/>
      <c r="AN123" s="1"/>
      <c r="AO123" s="1"/>
      <c r="AP123" s="1"/>
    </row>
    <row r="124" spans="36:42" ht="12.75" x14ac:dyDescent="0.2">
      <c r="AJ124" s="1"/>
      <c r="AK124" s="1"/>
      <c r="AL124" s="1"/>
      <c r="AM124" s="1"/>
      <c r="AN124" s="1"/>
      <c r="AO124" s="1"/>
      <c r="AP124" s="1"/>
    </row>
    <row r="125" spans="36:42" ht="12.75" x14ac:dyDescent="0.2">
      <c r="AJ125" s="1"/>
      <c r="AK125" s="1"/>
      <c r="AL125" s="1"/>
      <c r="AM125" s="1"/>
      <c r="AN125" s="1"/>
      <c r="AO125" s="1"/>
      <c r="AP125" s="1"/>
    </row>
    <row r="126" spans="36:42" ht="12.75" x14ac:dyDescent="0.2">
      <c r="AJ126" s="1"/>
      <c r="AK126" s="1"/>
      <c r="AL126" s="1"/>
      <c r="AM126" s="1"/>
      <c r="AN126" s="1"/>
      <c r="AO126" s="1"/>
      <c r="AP126" s="1"/>
    </row>
    <row r="127" spans="36:42" ht="12.75" x14ac:dyDescent="0.2">
      <c r="AJ127" s="1"/>
      <c r="AK127" s="1"/>
      <c r="AL127" s="1"/>
      <c r="AM127" s="1"/>
      <c r="AN127" s="1"/>
      <c r="AO127" s="1"/>
      <c r="AP127" s="1"/>
    </row>
    <row r="128" spans="36:42" ht="12.75" x14ac:dyDescent="0.2">
      <c r="AJ128" s="1"/>
      <c r="AK128" s="1"/>
      <c r="AL128" s="1"/>
      <c r="AM128" s="1"/>
      <c r="AN128" s="1"/>
      <c r="AO128" s="1"/>
      <c r="AP128" s="1"/>
    </row>
    <row r="129" spans="36:42" ht="12.75" x14ac:dyDescent="0.2">
      <c r="AJ129" s="1"/>
      <c r="AK129" s="1"/>
      <c r="AL129" s="1"/>
      <c r="AM129" s="1"/>
      <c r="AN129" s="1"/>
      <c r="AO129" s="1"/>
      <c r="AP129" s="1"/>
    </row>
    <row r="130" spans="36:42" ht="12.75" x14ac:dyDescent="0.2">
      <c r="AJ130" s="1"/>
      <c r="AK130" s="1"/>
      <c r="AL130" s="1"/>
      <c r="AM130" s="1"/>
      <c r="AN130" s="1"/>
      <c r="AO130" s="1"/>
      <c r="AP130" s="1"/>
    </row>
    <row r="131" spans="36:42" ht="12.75" x14ac:dyDescent="0.2">
      <c r="AJ131" s="1"/>
      <c r="AK131" s="1"/>
      <c r="AL131" s="1"/>
      <c r="AM131" s="1"/>
      <c r="AN131" s="1"/>
      <c r="AO131" s="1"/>
      <c r="AP131" s="1"/>
    </row>
    <row r="132" spans="36:42" ht="12.75" x14ac:dyDescent="0.2">
      <c r="AJ132" s="1"/>
      <c r="AK132" s="1"/>
      <c r="AL132" s="1"/>
      <c r="AM132" s="1"/>
      <c r="AN132" s="1"/>
      <c r="AO132" s="1"/>
      <c r="AP132" s="1"/>
    </row>
    <row r="133" spans="36:42" ht="12.75" x14ac:dyDescent="0.2">
      <c r="AJ133" s="1"/>
      <c r="AK133" s="1"/>
      <c r="AL133" s="1"/>
      <c r="AM133" s="1"/>
      <c r="AN133" s="1"/>
      <c r="AO133" s="1"/>
      <c r="AP133" s="1"/>
    </row>
    <row r="134" spans="36:42" ht="12.75" x14ac:dyDescent="0.2">
      <c r="AJ134" s="1"/>
      <c r="AK134" s="1"/>
      <c r="AL134" s="1"/>
      <c r="AM134" s="1"/>
      <c r="AN134" s="1"/>
      <c r="AO134" s="1"/>
      <c r="AP134" s="1"/>
    </row>
    <row r="135" spans="36:42" ht="12.75" x14ac:dyDescent="0.2">
      <c r="AJ135" s="1"/>
      <c r="AK135" s="1"/>
      <c r="AL135" s="1"/>
      <c r="AM135" s="1"/>
      <c r="AN135" s="1"/>
      <c r="AO135" s="1"/>
      <c r="AP135" s="1"/>
    </row>
    <row r="136" spans="36:42" ht="12.75" x14ac:dyDescent="0.2">
      <c r="AJ136" s="1"/>
      <c r="AK136" s="1"/>
      <c r="AL136" s="1"/>
      <c r="AM136" s="1"/>
      <c r="AN136" s="1"/>
      <c r="AO136" s="1"/>
      <c r="AP136" s="1"/>
    </row>
    <row r="137" spans="36:42" ht="12.75" x14ac:dyDescent="0.2">
      <c r="AJ137" s="1"/>
      <c r="AK137" s="1"/>
      <c r="AL137" s="1"/>
      <c r="AM137" s="1"/>
      <c r="AN137" s="1"/>
      <c r="AO137" s="1"/>
      <c r="AP137" s="1"/>
    </row>
    <row r="138" spans="36:42" ht="12.75" x14ac:dyDescent="0.2">
      <c r="AJ138" s="1"/>
      <c r="AK138" s="1"/>
      <c r="AL138" s="1"/>
      <c r="AM138" s="1"/>
      <c r="AN138" s="1"/>
      <c r="AO138" s="1"/>
      <c r="AP138" s="1"/>
    </row>
    <row r="139" spans="36:42" ht="12.75" x14ac:dyDescent="0.2">
      <c r="AJ139" s="1"/>
      <c r="AK139" s="1"/>
      <c r="AL139" s="1"/>
      <c r="AM139" s="1"/>
      <c r="AN139" s="1"/>
      <c r="AO139" s="1"/>
      <c r="AP139" s="1"/>
    </row>
    <row r="140" spans="36:42" ht="12.75" x14ac:dyDescent="0.2">
      <c r="AJ140" s="1"/>
      <c r="AK140" s="1"/>
      <c r="AL140" s="1"/>
      <c r="AM140" s="1"/>
      <c r="AN140" s="1"/>
      <c r="AO140" s="1"/>
      <c r="AP140" s="1"/>
    </row>
    <row r="141" spans="36:42" ht="12.75" x14ac:dyDescent="0.2">
      <c r="AJ141" s="1"/>
      <c r="AK141" s="1"/>
      <c r="AL141" s="1"/>
      <c r="AM141" s="1"/>
      <c r="AN141" s="1"/>
      <c r="AO141" s="1"/>
      <c r="AP141" s="1"/>
    </row>
    <row r="142" spans="36:42" ht="12.75" x14ac:dyDescent="0.2">
      <c r="AJ142" s="1"/>
      <c r="AK142" s="1"/>
      <c r="AL142" s="1"/>
      <c r="AM142" s="1"/>
      <c r="AN142" s="1"/>
      <c r="AO142" s="1"/>
      <c r="AP142" s="1"/>
    </row>
    <row r="143" spans="36:42" ht="12.75" x14ac:dyDescent="0.2">
      <c r="AJ143" s="1"/>
      <c r="AK143" s="1"/>
      <c r="AL143" s="1"/>
      <c r="AM143" s="1"/>
      <c r="AN143" s="1"/>
      <c r="AO143" s="1"/>
      <c r="AP143" s="1"/>
    </row>
    <row r="144" spans="36:42" ht="12.75" x14ac:dyDescent="0.2">
      <c r="AJ144" s="1"/>
      <c r="AK144" s="1"/>
      <c r="AL144" s="1"/>
      <c r="AM144" s="1"/>
      <c r="AN144" s="1"/>
      <c r="AO144" s="1"/>
      <c r="AP144" s="1"/>
    </row>
    <row r="145" spans="36:42" ht="12.75" x14ac:dyDescent="0.2">
      <c r="AJ145" s="1"/>
      <c r="AK145" s="1"/>
      <c r="AL145" s="1"/>
      <c r="AM145" s="1"/>
      <c r="AN145" s="1"/>
      <c r="AO145" s="1"/>
      <c r="AP145" s="1"/>
    </row>
    <row r="146" spans="36:42" ht="12.75" x14ac:dyDescent="0.2">
      <c r="AJ146" s="1"/>
      <c r="AK146" s="1"/>
      <c r="AL146" s="1"/>
      <c r="AM146" s="1"/>
      <c r="AN146" s="1"/>
      <c r="AO146" s="1"/>
      <c r="AP146" s="1"/>
    </row>
    <row r="147" spans="36:42" ht="12.75" x14ac:dyDescent="0.2">
      <c r="AJ147" s="1"/>
      <c r="AK147" s="1"/>
      <c r="AL147" s="1"/>
      <c r="AM147" s="1"/>
      <c r="AN147" s="1"/>
      <c r="AO147" s="1"/>
      <c r="AP147" s="1"/>
    </row>
    <row r="148" spans="36:42" ht="12.75" x14ac:dyDescent="0.2">
      <c r="AJ148" s="1"/>
      <c r="AK148" s="1"/>
      <c r="AL148" s="1"/>
      <c r="AM148" s="1"/>
      <c r="AN148" s="1"/>
      <c r="AO148" s="1"/>
      <c r="AP148" s="1"/>
    </row>
    <row r="149" spans="36:42" ht="12.75" x14ac:dyDescent="0.2">
      <c r="AJ149" s="1"/>
      <c r="AK149" s="1"/>
      <c r="AL149" s="1"/>
      <c r="AM149" s="1"/>
      <c r="AN149" s="1"/>
      <c r="AO149" s="1"/>
      <c r="AP149" s="1"/>
    </row>
    <row r="150" spans="36:42" ht="12.75" x14ac:dyDescent="0.2">
      <c r="AJ150" s="1"/>
      <c r="AK150" s="1"/>
      <c r="AL150" s="1"/>
      <c r="AM150" s="1"/>
      <c r="AN150" s="1"/>
      <c r="AO150" s="1"/>
      <c r="AP150" s="1"/>
    </row>
    <row r="151" spans="36:42" ht="12.75" x14ac:dyDescent="0.2">
      <c r="AJ151" s="1"/>
      <c r="AK151" s="1"/>
      <c r="AL151" s="1"/>
      <c r="AM151" s="1"/>
      <c r="AN151" s="1"/>
      <c r="AO151" s="1"/>
      <c r="AP151" s="1"/>
    </row>
    <row r="152" spans="36:42" ht="12.75" x14ac:dyDescent="0.2">
      <c r="AJ152" s="1"/>
      <c r="AK152" s="1"/>
      <c r="AL152" s="1"/>
      <c r="AM152" s="1"/>
      <c r="AN152" s="1"/>
      <c r="AO152" s="1"/>
      <c r="AP152" s="1"/>
    </row>
    <row r="153" spans="36:42" ht="12.75" x14ac:dyDescent="0.2">
      <c r="AJ153" s="1"/>
      <c r="AK153" s="1"/>
      <c r="AL153" s="1"/>
      <c r="AM153" s="1"/>
      <c r="AN153" s="1"/>
      <c r="AO153" s="1"/>
      <c r="AP153" s="1"/>
    </row>
    <row r="154" spans="36:42" ht="12.75" x14ac:dyDescent="0.2">
      <c r="AJ154" s="1"/>
      <c r="AK154" s="1"/>
      <c r="AL154" s="1"/>
      <c r="AM154" s="1"/>
      <c r="AN154" s="1"/>
      <c r="AO154" s="1"/>
      <c r="AP154" s="1"/>
    </row>
    <row r="155" spans="36:42" ht="12.75" x14ac:dyDescent="0.2">
      <c r="AJ155" s="1"/>
      <c r="AK155" s="1"/>
      <c r="AL155" s="1"/>
      <c r="AM155" s="1"/>
      <c r="AN155" s="1"/>
      <c r="AO155" s="1"/>
      <c r="AP155" s="1"/>
    </row>
    <row r="156" spans="36:42" ht="12.75" x14ac:dyDescent="0.2">
      <c r="AJ156" s="1"/>
      <c r="AK156" s="1"/>
      <c r="AL156" s="1"/>
      <c r="AM156" s="1"/>
      <c r="AN156" s="1"/>
      <c r="AO156" s="1"/>
      <c r="AP156" s="1"/>
    </row>
    <row r="157" spans="36:42" ht="12.75" x14ac:dyDescent="0.2">
      <c r="AJ157" s="1"/>
      <c r="AK157" s="1"/>
      <c r="AL157" s="1"/>
      <c r="AM157" s="1"/>
      <c r="AN157" s="1"/>
      <c r="AO157" s="1"/>
      <c r="AP157" s="1"/>
    </row>
    <row r="158" spans="36:42" ht="12.75" x14ac:dyDescent="0.2">
      <c r="AJ158" s="1"/>
      <c r="AK158" s="1"/>
      <c r="AL158" s="1"/>
      <c r="AM158" s="1"/>
      <c r="AN158" s="1"/>
      <c r="AO158" s="1"/>
      <c r="AP158" s="1"/>
    </row>
    <row r="159" spans="36:42" ht="12.75" x14ac:dyDescent="0.2">
      <c r="AJ159" s="1"/>
      <c r="AK159" s="1"/>
      <c r="AL159" s="1"/>
      <c r="AM159" s="1"/>
      <c r="AN159" s="1"/>
      <c r="AO159" s="1"/>
      <c r="AP159" s="1"/>
    </row>
    <row r="160" spans="36:42" ht="12.75" x14ac:dyDescent="0.2">
      <c r="AJ160" s="1"/>
      <c r="AK160" s="1"/>
      <c r="AL160" s="1"/>
      <c r="AM160" s="1"/>
      <c r="AN160" s="1"/>
      <c r="AO160" s="1"/>
      <c r="AP160" s="1"/>
    </row>
    <row r="161" spans="36:42" ht="12.75" x14ac:dyDescent="0.2">
      <c r="AJ161" s="1"/>
      <c r="AK161" s="1"/>
      <c r="AL161" s="1"/>
      <c r="AM161" s="1"/>
      <c r="AN161" s="1"/>
      <c r="AO161" s="1"/>
      <c r="AP161" s="1"/>
    </row>
    <row r="162" spans="36:42" ht="12.75" x14ac:dyDescent="0.2">
      <c r="AJ162" s="1"/>
      <c r="AK162" s="1"/>
      <c r="AL162" s="1"/>
      <c r="AM162" s="1"/>
      <c r="AN162" s="1"/>
      <c r="AO162" s="1"/>
      <c r="AP162" s="1"/>
    </row>
    <row r="163" spans="36:42" ht="12.75" x14ac:dyDescent="0.2">
      <c r="AJ163" s="1"/>
      <c r="AK163" s="1"/>
      <c r="AL163" s="1"/>
      <c r="AM163" s="1"/>
      <c r="AN163" s="1"/>
      <c r="AO163" s="1"/>
      <c r="AP163" s="1"/>
    </row>
    <row r="164" spans="36:42" ht="12.75" x14ac:dyDescent="0.2">
      <c r="AJ164" s="1"/>
      <c r="AK164" s="1"/>
      <c r="AL164" s="1"/>
      <c r="AM164" s="1"/>
      <c r="AN164" s="1"/>
      <c r="AO164" s="1"/>
      <c r="AP164" s="1"/>
    </row>
    <row r="165" spans="36:42" ht="12.75" x14ac:dyDescent="0.2">
      <c r="AJ165" s="1"/>
      <c r="AK165" s="1"/>
      <c r="AL165" s="1"/>
      <c r="AM165" s="1"/>
      <c r="AN165" s="1"/>
      <c r="AO165" s="1"/>
      <c r="AP165" s="1"/>
    </row>
    <row r="166" spans="36:42" ht="12.75" x14ac:dyDescent="0.2">
      <c r="AJ166" s="1"/>
      <c r="AK166" s="1"/>
      <c r="AL166" s="1"/>
      <c r="AM166" s="1"/>
      <c r="AN166" s="1"/>
      <c r="AO166" s="1"/>
      <c r="AP166" s="1"/>
    </row>
    <row r="167" spans="36:42" ht="12.75" x14ac:dyDescent="0.2">
      <c r="AJ167" s="1"/>
      <c r="AK167" s="1"/>
      <c r="AL167" s="1"/>
      <c r="AM167" s="1"/>
      <c r="AN167" s="1"/>
      <c r="AO167" s="1"/>
      <c r="AP167" s="1"/>
    </row>
    <row r="168" spans="36:42" ht="12.75" x14ac:dyDescent="0.2">
      <c r="AJ168" s="1"/>
      <c r="AK168" s="1"/>
      <c r="AL168" s="1"/>
      <c r="AM168" s="1"/>
      <c r="AN168" s="1"/>
      <c r="AO168" s="1"/>
      <c r="AP168" s="1"/>
    </row>
    <row r="169" spans="36:42" ht="12.75" x14ac:dyDescent="0.2">
      <c r="AJ169" s="1"/>
      <c r="AK169" s="1"/>
      <c r="AL169" s="1"/>
      <c r="AM169" s="1"/>
      <c r="AN169" s="1"/>
      <c r="AO169" s="1"/>
      <c r="AP169" s="1"/>
    </row>
    <row r="170" spans="36:42" ht="12.75" x14ac:dyDescent="0.2">
      <c r="AJ170" s="1"/>
      <c r="AK170" s="1"/>
      <c r="AL170" s="1"/>
      <c r="AM170" s="1"/>
      <c r="AN170" s="1"/>
      <c r="AO170" s="1"/>
      <c r="AP170" s="1"/>
    </row>
    <row r="171" spans="36:42" ht="12.75" x14ac:dyDescent="0.2">
      <c r="AJ171" s="1"/>
      <c r="AK171" s="1"/>
      <c r="AL171" s="1"/>
      <c r="AM171" s="1"/>
      <c r="AN171" s="1"/>
      <c r="AO171" s="1"/>
      <c r="AP171" s="1"/>
    </row>
    <row r="172" spans="36:42" ht="12.75" x14ac:dyDescent="0.2">
      <c r="AJ172" s="1"/>
      <c r="AK172" s="1"/>
      <c r="AL172" s="1"/>
      <c r="AM172" s="1"/>
      <c r="AN172" s="1"/>
      <c r="AO172" s="1"/>
      <c r="AP172" s="1"/>
    </row>
    <row r="173" spans="36:42" ht="12.75" x14ac:dyDescent="0.2">
      <c r="AJ173" s="1"/>
      <c r="AK173" s="1"/>
      <c r="AL173" s="1"/>
      <c r="AM173" s="1"/>
      <c r="AN173" s="1"/>
      <c r="AO173" s="1"/>
      <c r="AP173" s="1"/>
    </row>
    <row r="174" spans="36:42" ht="12.75" x14ac:dyDescent="0.2">
      <c r="AJ174" s="1"/>
      <c r="AK174" s="1"/>
      <c r="AL174" s="1"/>
      <c r="AM174" s="1"/>
      <c r="AN174" s="1"/>
      <c r="AO174" s="1"/>
      <c r="AP174" s="1"/>
    </row>
    <row r="175" spans="36:42" ht="12.75" x14ac:dyDescent="0.2">
      <c r="AJ175" s="1"/>
      <c r="AK175" s="1"/>
      <c r="AL175" s="1"/>
      <c r="AM175" s="1"/>
      <c r="AN175" s="1"/>
      <c r="AO175" s="1"/>
      <c r="AP175" s="1"/>
    </row>
    <row r="176" spans="36:42" ht="12.75" x14ac:dyDescent="0.2">
      <c r="AJ176" s="1"/>
      <c r="AK176" s="1"/>
      <c r="AL176" s="1"/>
      <c r="AM176" s="1"/>
      <c r="AN176" s="1"/>
      <c r="AO176" s="1"/>
      <c r="AP176" s="1"/>
    </row>
    <row r="177" spans="36:42" ht="12.75" x14ac:dyDescent="0.2">
      <c r="AJ177" s="1"/>
      <c r="AK177" s="1"/>
      <c r="AL177" s="1"/>
      <c r="AM177" s="1"/>
      <c r="AN177" s="1"/>
      <c r="AO177" s="1"/>
      <c r="AP177" s="1"/>
    </row>
    <row r="178" spans="36:42" ht="12.75" x14ac:dyDescent="0.2">
      <c r="AJ178" s="1"/>
      <c r="AK178" s="1"/>
      <c r="AL178" s="1"/>
      <c r="AM178" s="1"/>
      <c r="AN178" s="1"/>
      <c r="AO178" s="1"/>
      <c r="AP178" s="1"/>
    </row>
    <row r="179" spans="36:42" ht="12.75" x14ac:dyDescent="0.2">
      <c r="AJ179" s="1"/>
      <c r="AK179" s="1"/>
      <c r="AL179" s="1"/>
      <c r="AM179" s="1"/>
      <c r="AN179" s="1"/>
      <c r="AO179" s="1"/>
      <c r="AP179" s="1"/>
    </row>
    <row r="180" spans="36:42" ht="12.75" x14ac:dyDescent="0.2">
      <c r="AJ180" s="1"/>
      <c r="AK180" s="1"/>
      <c r="AL180" s="1"/>
      <c r="AM180" s="1"/>
      <c r="AN180" s="1"/>
      <c r="AO180" s="1"/>
      <c r="AP180" s="1"/>
    </row>
    <row r="181" spans="36:42" ht="12.75" x14ac:dyDescent="0.2">
      <c r="AJ181" s="1"/>
      <c r="AK181" s="1"/>
      <c r="AL181" s="1"/>
      <c r="AM181" s="1"/>
      <c r="AN181" s="1"/>
      <c r="AO181" s="1"/>
      <c r="AP181" s="1"/>
    </row>
    <row r="182" spans="36:42" ht="12.75" x14ac:dyDescent="0.2">
      <c r="AJ182" s="1"/>
      <c r="AK182" s="1"/>
      <c r="AL182" s="1"/>
      <c r="AM182" s="1"/>
      <c r="AN182" s="1"/>
      <c r="AO182" s="1"/>
      <c r="AP182" s="1"/>
    </row>
    <row r="183" spans="36:42" ht="12.75" x14ac:dyDescent="0.2">
      <c r="AJ183" s="1"/>
      <c r="AK183" s="1"/>
      <c r="AL183" s="1"/>
      <c r="AM183" s="1"/>
      <c r="AN183" s="1"/>
      <c r="AO183" s="1"/>
      <c r="AP183" s="1"/>
    </row>
    <row r="184" spans="36:42" ht="12.75" x14ac:dyDescent="0.2">
      <c r="AJ184" s="1"/>
      <c r="AK184" s="1"/>
      <c r="AL184" s="1"/>
      <c r="AM184" s="1"/>
      <c r="AN184" s="1"/>
      <c r="AO184" s="1"/>
      <c r="AP184" s="1"/>
    </row>
    <row r="185" spans="36:42" ht="12.75" x14ac:dyDescent="0.2">
      <c r="AJ185" s="1"/>
      <c r="AK185" s="1"/>
      <c r="AL185" s="1"/>
      <c r="AM185" s="1"/>
      <c r="AN185" s="1"/>
      <c r="AO185" s="1"/>
      <c r="AP185" s="1"/>
    </row>
    <row r="186" spans="36:42" ht="12.75" x14ac:dyDescent="0.2">
      <c r="AJ186" s="1"/>
      <c r="AK186" s="1"/>
      <c r="AL186" s="1"/>
      <c r="AM186" s="1"/>
      <c r="AN186" s="1"/>
      <c r="AO186" s="1"/>
      <c r="AP186" s="1"/>
    </row>
    <row r="187" spans="36:42" ht="12.75" x14ac:dyDescent="0.2">
      <c r="AJ187" s="1"/>
      <c r="AK187" s="1"/>
      <c r="AL187" s="1"/>
      <c r="AM187" s="1"/>
      <c r="AN187" s="1"/>
      <c r="AO187" s="1"/>
      <c r="AP187" s="1"/>
    </row>
    <row r="188" spans="36:42" ht="12.75" x14ac:dyDescent="0.2">
      <c r="AJ188" s="1"/>
      <c r="AK188" s="1"/>
      <c r="AL188" s="1"/>
      <c r="AM188" s="1"/>
      <c r="AN188" s="1"/>
      <c r="AO188" s="1"/>
      <c r="AP188" s="1"/>
    </row>
    <row r="189" spans="36:42" ht="12.75" x14ac:dyDescent="0.2">
      <c r="AJ189" s="1"/>
      <c r="AK189" s="1"/>
      <c r="AL189" s="1"/>
      <c r="AM189" s="1"/>
      <c r="AN189" s="1"/>
      <c r="AO189" s="1"/>
      <c r="AP189" s="1"/>
    </row>
    <row r="190" spans="36:42" ht="12.75" x14ac:dyDescent="0.2">
      <c r="AJ190" s="1"/>
      <c r="AK190" s="1"/>
      <c r="AL190" s="1"/>
      <c r="AM190" s="1"/>
      <c r="AN190" s="1"/>
      <c r="AO190" s="1"/>
      <c r="AP190" s="1"/>
    </row>
    <row r="191" spans="36:42" ht="12.75" x14ac:dyDescent="0.2">
      <c r="AJ191" s="1"/>
      <c r="AK191" s="1"/>
      <c r="AL191" s="1"/>
      <c r="AM191" s="1"/>
      <c r="AN191" s="1"/>
      <c r="AO191" s="1"/>
      <c r="AP191" s="1"/>
    </row>
    <row r="192" spans="36:42" ht="12.75" x14ac:dyDescent="0.2">
      <c r="AJ192" s="1"/>
      <c r="AK192" s="1"/>
      <c r="AL192" s="1"/>
      <c r="AM192" s="1"/>
      <c r="AN192" s="1"/>
      <c r="AO192" s="1"/>
      <c r="AP192" s="1"/>
    </row>
    <row r="193" spans="36:42" ht="12.75" x14ac:dyDescent="0.2">
      <c r="AJ193" s="1"/>
      <c r="AK193" s="1"/>
      <c r="AL193" s="1"/>
      <c r="AM193" s="1"/>
      <c r="AN193" s="1"/>
      <c r="AO193" s="1"/>
      <c r="AP193" s="1"/>
    </row>
    <row r="194" spans="36:42" ht="12.75" x14ac:dyDescent="0.2">
      <c r="AJ194" s="1"/>
      <c r="AK194" s="1"/>
      <c r="AL194" s="1"/>
      <c r="AM194" s="1"/>
      <c r="AN194" s="1"/>
      <c r="AO194" s="1"/>
      <c r="AP194" s="1"/>
    </row>
    <row r="195" spans="36:42" ht="12.75" x14ac:dyDescent="0.2">
      <c r="AJ195" s="1"/>
      <c r="AK195" s="1"/>
      <c r="AL195" s="1"/>
      <c r="AM195" s="1"/>
      <c r="AN195" s="1"/>
      <c r="AO195" s="1"/>
      <c r="AP195" s="1"/>
    </row>
    <row r="196" spans="36:42" ht="12.75" x14ac:dyDescent="0.2">
      <c r="AJ196" s="1"/>
      <c r="AK196" s="1"/>
      <c r="AL196" s="1"/>
      <c r="AM196" s="1"/>
      <c r="AN196" s="1"/>
      <c r="AO196" s="1"/>
      <c r="AP196" s="1"/>
    </row>
    <row r="197" spans="36:42" ht="12.75" x14ac:dyDescent="0.2">
      <c r="AJ197" s="1"/>
      <c r="AK197" s="1"/>
      <c r="AL197" s="1"/>
      <c r="AM197" s="1"/>
      <c r="AN197" s="1"/>
      <c r="AO197" s="1"/>
      <c r="AP197" s="1"/>
    </row>
    <row r="198" spans="36:42" ht="12.75" x14ac:dyDescent="0.2">
      <c r="AJ198" s="1"/>
      <c r="AK198" s="1"/>
      <c r="AL198" s="1"/>
      <c r="AM198" s="1"/>
      <c r="AN198" s="1"/>
      <c r="AO198" s="1"/>
      <c r="AP198" s="1"/>
    </row>
    <row r="199" spans="36:42" ht="12.75" x14ac:dyDescent="0.2">
      <c r="AJ199" s="1"/>
      <c r="AK199" s="1"/>
      <c r="AL199" s="1"/>
      <c r="AM199" s="1"/>
      <c r="AN199" s="1"/>
      <c r="AO199" s="1"/>
      <c r="AP199" s="1"/>
    </row>
    <row r="200" spans="36:42" ht="12.75" x14ac:dyDescent="0.2">
      <c r="AJ200" s="1"/>
      <c r="AK200" s="1"/>
      <c r="AL200" s="1"/>
      <c r="AM200" s="1"/>
      <c r="AN200" s="1"/>
      <c r="AO200" s="1"/>
      <c r="AP200" s="1"/>
    </row>
    <row r="201" spans="36:42" ht="12.75" x14ac:dyDescent="0.2">
      <c r="AJ201" s="1"/>
      <c r="AK201" s="1"/>
      <c r="AL201" s="1"/>
      <c r="AM201" s="1"/>
      <c r="AN201" s="1"/>
      <c r="AO201" s="1"/>
      <c r="AP201" s="1"/>
    </row>
    <row r="202" spans="36:42" ht="12.75" x14ac:dyDescent="0.2">
      <c r="AJ202" s="1"/>
      <c r="AK202" s="1"/>
      <c r="AL202" s="1"/>
      <c r="AM202" s="1"/>
      <c r="AN202" s="1"/>
      <c r="AO202" s="1"/>
      <c r="AP202" s="1"/>
    </row>
    <row r="203" spans="36:42" ht="12.75" x14ac:dyDescent="0.2">
      <c r="AJ203" s="1"/>
      <c r="AK203" s="1"/>
      <c r="AL203" s="1"/>
      <c r="AM203" s="1"/>
      <c r="AN203" s="1"/>
      <c r="AO203" s="1"/>
      <c r="AP203" s="1"/>
    </row>
    <row r="204" spans="36:42" ht="12.75" x14ac:dyDescent="0.2">
      <c r="AJ204" s="1"/>
      <c r="AK204" s="1"/>
      <c r="AL204" s="1"/>
      <c r="AM204" s="1"/>
      <c r="AN204" s="1"/>
      <c r="AO204" s="1"/>
      <c r="AP204" s="1"/>
    </row>
    <row r="205" spans="36:42" ht="12.75" x14ac:dyDescent="0.2">
      <c r="AJ205" s="1"/>
      <c r="AK205" s="1"/>
      <c r="AL205" s="1"/>
      <c r="AM205" s="1"/>
      <c r="AN205" s="1"/>
      <c r="AO205" s="1"/>
      <c r="AP205" s="1"/>
    </row>
    <row r="206" spans="36:42" ht="12.75" x14ac:dyDescent="0.2">
      <c r="AJ206" s="1"/>
      <c r="AK206" s="1"/>
      <c r="AL206" s="1"/>
      <c r="AM206" s="1"/>
      <c r="AN206" s="1"/>
      <c r="AO206" s="1"/>
      <c r="AP206" s="1"/>
    </row>
    <row r="207" spans="36:42" ht="12.75" x14ac:dyDescent="0.2">
      <c r="AJ207" s="1"/>
      <c r="AK207" s="1"/>
      <c r="AL207" s="1"/>
      <c r="AM207" s="1"/>
      <c r="AN207" s="1"/>
      <c r="AO207" s="1"/>
      <c r="AP207" s="1"/>
    </row>
    <row r="208" spans="36:42" ht="12.75" x14ac:dyDescent="0.2">
      <c r="AJ208" s="1"/>
      <c r="AK208" s="1"/>
      <c r="AL208" s="1"/>
      <c r="AM208" s="1"/>
      <c r="AN208" s="1"/>
      <c r="AO208" s="1"/>
      <c r="AP208" s="1"/>
    </row>
    <row r="209" spans="36:42" ht="12.75" x14ac:dyDescent="0.2">
      <c r="AJ209" s="1"/>
      <c r="AK209" s="1"/>
      <c r="AL209" s="1"/>
      <c r="AM209" s="1"/>
      <c r="AN209" s="1"/>
      <c r="AO209" s="1"/>
      <c r="AP209" s="1"/>
    </row>
    <row r="210" spans="36:42" ht="12.75" x14ac:dyDescent="0.2">
      <c r="AJ210" s="1"/>
      <c r="AK210" s="1"/>
      <c r="AL210" s="1"/>
      <c r="AM210" s="1"/>
      <c r="AN210" s="1"/>
      <c r="AO210" s="1"/>
      <c r="AP210" s="1"/>
    </row>
    <row r="211" spans="36:42" ht="12.75" x14ac:dyDescent="0.2">
      <c r="AJ211" s="1"/>
      <c r="AK211" s="1"/>
      <c r="AL211" s="1"/>
      <c r="AM211" s="1"/>
      <c r="AN211" s="1"/>
      <c r="AO211" s="1"/>
      <c r="AP211" s="1"/>
    </row>
    <row r="212" spans="36:42" ht="12.75" x14ac:dyDescent="0.2">
      <c r="AJ212" s="1"/>
      <c r="AK212" s="1"/>
      <c r="AL212" s="1"/>
      <c r="AM212" s="1"/>
      <c r="AN212" s="1"/>
      <c r="AO212" s="1"/>
      <c r="AP212" s="1"/>
    </row>
    <row r="213" spans="36:42" ht="12.75" x14ac:dyDescent="0.2">
      <c r="AJ213" s="1"/>
      <c r="AK213" s="1"/>
      <c r="AL213" s="1"/>
      <c r="AM213" s="1"/>
      <c r="AN213" s="1"/>
      <c r="AO213" s="1"/>
      <c r="AP213" s="1"/>
    </row>
    <row r="214" spans="36:42" ht="12.75" x14ac:dyDescent="0.2">
      <c r="AJ214" s="1"/>
      <c r="AK214" s="1"/>
      <c r="AL214" s="1"/>
      <c r="AM214" s="1"/>
      <c r="AN214" s="1"/>
      <c r="AO214" s="1"/>
      <c r="AP214" s="1"/>
    </row>
    <row r="215" spans="36:42" ht="12.75" x14ac:dyDescent="0.2">
      <c r="AJ215" s="1"/>
      <c r="AK215" s="1"/>
      <c r="AL215" s="1"/>
      <c r="AM215" s="1"/>
      <c r="AN215" s="1"/>
      <c r="AO215" s="1"/>
      <c r="AP215" s="1"/>
    </row>
    <row r="216" spans="36:42" ht="12.75" x14ac:dyDescent="0.2">
      <c r="AJ216" s="1"/>
      <c r="AK216" s="1"/>
      <c r="AL216" s="1"/>
      <c r="AM216" s="1"/>
      <c r="AN216" s="1"/>
      <c r="AO216" s="1"/>
      <c r="AP216" s="1"/>
    </row>
    <row r="217" spans="36:42" ht="12.75" x14ac:dyDescent="0.2">
      <c r="AJ217" s="1"/>
      <c r="AK217" s="1"/>
      <c r="AL217" s="1"/>
      <c r="AM217" s="1"/>
      <c r="AN217" s="1"/>
      <c r="AO217" s="1"/>
      <c r="AP217" s="1"/>
    </row>
    <row r="218" spans="36:42" ht="12.75" x14ac:dyDescent="0.2">
      <c r="AJ218" s="1"/>
      <c r="AK218" s="1"/>
      <c r="AL218" s="1"/>
      <c r="AM218" s="1"/>
      <c r="AN218" s="1"/>
      <c r="AO218" s="1"/>
      <c r="AP218" s="1"/>
    </row>
    <row r="219" spans="36:42" ht="12.75" x14ac:dyDescent="0.2">
      <c r="AJ219" s="1"/>
      <c r="AK219" s="1"/>
      <c r="AL219" s="1"/>
      <c r="AM219" s="1"/>
      <c r="AN219" s="1"/>
      <c r="AO219" s="1"/>
      <c r="AP219" s="1"/>
    </row>
    <row r="220" spans="36:42" ht="12.75" x14ac:dyDescent="0.2">
      <c r="AJ220" s="1"/>
      <c r="AK220" s="1"/>
      <c r="AL220" s="1"/>
      <c r="AM220" s="1"/>
      <c r="AN220" s="1"/>
      <c r="AO220" s="1"/>
      <c r="AP220" s="1"/>
    </row>
    <row r="221" spans="36:42" ht="12.75" x14ac:dyDescent="0.2">
      <c r="AJ221" s="1"/>
      <c r="AK221" s="1"/>
      <c r="AL221" s="1"/>
      <c r="AM221" s="1"/>
      <c r="AN221" s="1"/>
      <c r="AO221" s="1"/>
      <c r="AP221" s="1"/>
    </row>
    <row r="222" spans="36:42" ht="12.75" x14ac:dyDescent="0.2">
      <c r="AJ222" s="1"/>
      <c r="AK222" s="1"/>
      <c r="AL222" s="1"/>
      <c r="AM222" s="1"/>
      <c r="AN222" s="1"/>
      <c r="AO222" s="1"/>
      <c r="AP222" s="1"/>
    </row>
    <row r="223" spans="36:42" ht="12.75" x14ac:dyDescent="0.2">
      <c r="AJ223" s="1"/>
      <c r="AK223" s="1"/>
      <c r="AL223" s="1"/>
      <c r="AM223" s="1"/>
      <c r="AN223" s="1"/>
      <c r="AO223" s="1"/>
      <c r="AP223" s="1"/>
    </row>
    <row r="224" spans="36:42" ht="12.75" x14ac:dyDescent="0.2">
      <c r="AJ224" s="1"/>
      <c r="AK224" s="1"/>
      <c r="AL224" s="1"/>
      <c r="AM224" s="1"/>
      <c r="AN224" s="1"/>
      <c r="AO224" s="1"/>
      <c r="AP224" s="1"/>
    </row>
    <row r="225" spans="36:42" ht="12.75" x14ac:dyDescent="0.2">
      <c r="AJ225" s="1"/>
      <c r="AK225" s="1"/>
      <c r="AL225" s="1"/>
      <c r="AM225" s="1"/>
      <c r="AN225" s="1"/>
      <c r="AO225" s="1"/>
      <c r="AP225" s="1"/>
    </row>
    <row r="226" spans="36:42" ht="12.75" x14ac:dyDescent="0.2">
      <c r="AJ226" s="1"/>
      <c r="AK226" s="1"/>
      <c r="AL226" s="1"/>
      <c r="AM226" s="1"/>
      <c r="AN226" s="1"/>
      <c r="AO226" s="1"/>
      <c r="AP226" s="1"/>
    </row>
    <row r="227" spans="36:42" ht="12.75" x14ac:dyDescent="0.2">
      <c r="AJ227" s="1"/>
      <c r="AK227" s="1"/>
      <c r="AL227" s="1"/>
      <c r="AM227" s="1"/>
      <c r="AN227" s="1"/>
      <c r="AO227" s="1"/>
      <c r="AP227" s="1"/>
    </row>
    <row r="228" spans="36:42" ht="12.75" x14ac:dyDescent="0.2">
      <c r="AJ228" s="1"/>
      <c r="AK228" s="1"/>
      <c r="AL228" s="1"/>
      <c r="AM228" s="1"/>
      <c r="AN228" s="1"/>
      <c r="AO228" s="1"/>
      <c r="AP228" s="1"/>
    </row>
    <row r="229" spans="36:42" ht="12.75" x14ac:dyDescent="0.2">
      <c r="AJ229" s="1"/>
      <c r="AK229" s="1"/>
      <c r="AL229" s="1"/>
      <c r="AM229" s="1"/>
      <c r="AN229" s="1"/>
      <c r="AO229" s="1"/>
      <c r="AP229" s="1"/>
    </row>
    <row r="230" spans="36:42" ht="12.75" x14ac:dyDescent="0.2">
      <c r="AJ230" s="1"/>
      <c r="AK230" s="1"/>
      <c r="AL230" s="1"/>
      <c r="AM230" s="1"/>
      <c r="AN230" s="1"/>
      <c r="AO230" s="1"/>
      <c r="AP230" s="1"/>
    </row>
    <row r="231" spans="36:42" ht="12.75" x14ac:dyDescent="0.2">
      <c r="AJ231" s="1"/>
      <c r="AK231" s="1"/>
      <c r="AL231" s="1"/>
      <c r="AM231" s="1"/>
      <c r="AN231" s="1"/>
      <c r="AO231" s="1"/>
      <c r="AP231" s="1"/>
    </row>
    <row r="232" spans="36:42" ht="12.75" x14ac:dyDescent="0.2">
      <c r="AJ232" s="1"/>
      <c r="AK232" s="1"/>
      <c r="AL232" s="1"/>
      <c r="AM232" s="1"/>
      <c r="AN232" s="1"/>
      <c r="AO232" s="1"/>
      <c r="AP232" s="1"/>
    </row>
    <row r="233" spans="36:42" ht="12.75" x14ac:dyDescent="0.2">
      <c r="AJ233" s="1"/>
      <c r="AK233" s="1"/>
      <c r="AL233" s="1"/>
      <c r="AM233" s="1"/>
      <c r="AN233" s="1"/>
      <c r="AO233" s="1"/>
      <c r="AP233" s="1"/>
    </row>
    <row r="234" spans="36:42" ht="12.75" x14ac:dyDescent="0.2">
      <c r="AJ234" s="1"/>
      <c r="AK234" s="1"/>
      <c r="AL234" s="1"/>
      <c r="AM234" s="1"/>
      <c r="AN234" s="1"/>
      <c r="AO234" s="1"/>
      <c r="AP234" s="1"/>
    </row>
    <row r="235" spans="36:42" ht="12.75" x14ac:dyDescent="0.2">
      <c r="AJ235" s="1"/>
      <c r="AK235" s="1"/>
      <c r="AL235" s="1"/>
      <c r="AM235" s="1"/>
      <c r="AN235" s="1"/>
      <c r="AO235" s="1"/>
      <c r="AP235" s="1"/>
    </row>
    <row r="236" spans="36:42" ht="12.75" x14ac:dyDescent="0.2">
      <c r="AJ236" s="1"/>
      <c r="AK236" s="1"/>
      <c r="AL236" s="1"/>
      <c r="AM236" s="1"/>
      <c r="AN236" s="1"/>
      <c r="AO236" s="1"/>
      <c r="AP236" s="1"/>
    </row>
    <row r="237" spans="36:42" ht="12.75" x14ac:dyDescent="0.2">
      <c r="AJ237" s="1"/>
      <c r="AK237" s="1"/>
      <c r="AL237" s="1"/>
      <c r="AM237" s="1"/>
      <c r="AN237" s="1"/>
      <c r="AO237" s="1"/>
      <c r="AP237" s="1"/>
    </row>
    <row r="238" spans="36:42" ht="12.75" x14ac:dyDescent="0.2">
      <c r="AJ238" s="1"/>
      <c r="AK238" s="1"/>
      <c r="AL238" s="1"/>
      <c r="AM238" s="1"/>
      <c r="AN238" s="1"/>
      <c r="AO238" s="1"/>
      <c r="AP238" s="1"/>
    </row>
    <row r="239" spans="36:42" ht="12.75" x14ac:dyDescent="0.2">
      <c r="AJ239" s="1"/>
      <c r="AK239" s="1"/>
      <c r="AL239" s="1"/>
      <c r="AM239" s="1"/>
      <c r="AN239" s="1"/>
      <c r="AO239" s="1"/>
      <c r="AP239" s="1"/>
    </row>
    <row r="240" spans="36:42" ht="12.75" x14ac:dyDescent="0.2">
      <c r="AJ240" s="1"/>
      <c r="AK240" s="1"/>
      <c r="AL240" s="1"/>
      <c r="AM240" s="1"/>
      <c r="AN240" s="1"/>
      <c r="AO240" s="1"/>
      <c r="AP240" s="1"/>
    </row>
    <row r="241" spans="36:42" ht="12.75" x14ac:dyDescent="0.2">
      <c r="AJ241" s="1"/>
      <c r="AK241" s="1"/>
      <c r="AL241" s="1"/>
      <c r="AM241" s="1"/>
      <c r="AN241" s="1"/>
      <c r="AO241" s="1"/>
      <c r="AP241" s="1"/>
    </row>
    <row r="242" spans="36:42" ht="12.75" x14ac:dyDescent="0.2">
      <c r="AJ242" s="1"/>
      <c r="AK242" s="1"/>
      <c r="AL242" s="1"/>
      <c r="AM242" s="1"/>
      <c r="AN242" s="1"/>
      <c r="AO242" s="1"/>
      <c r="AP242" s="1"/>
    </row>
    <row r="243" spans="36:42" ht="12.75" x14ac:dyDescent="0.2">
      <c r="AJ243" s="1"/>
      <c r="AK243" s="1"/>
      <c r="AL243" s="1"/>
      <c r="AM243" s="1"/>
      <c r="AN243" s="1"/>
      <c r="AO243" s="1"/>
      <c r="AP243" s="1"/>
    </row>
    <row r="244" spans="36:42" ht="12.75" x14ac:dyDescent="0.2">
      <c r="AJ244" s="1"/>
      <c r="AK244" s="1"/>
      <c r="AL244" s="1"/>
      <c r="AM244" s="1"/>
      <c r="AN244" s="1"/>
      <c r="AO244" s="1"/>
      <c r="AP244" s="1"/>
    </row>
    <row r="245" spans="36:42" ht="12.75" x14ac:dyDescent="0.2">
      <c r="AJ245" s="1"/>
      <c r="AK245" s="1"/>
      <c r="AL245" s="1"/>
      <c r="AM245" s="1"/>
      <c r="AN245" s="1"/>
      <c r="AO245" s="1"/>
      <c r="AP245" s="1"/>
    </row>
    <row r="246" spans="36:42" ht="12.75" x14ac:dyDescent="0.2">
      <c r="AJ246" s="1"/>
      <c r="AK246" s="1"/>
      <c r="AL246" s="1"/>
      <c r="AM246" s="1"/>
      <c r="AN246" s="1"/>
      <c r="AO246" s="1"/>
      <c r="AP246" s="1"/>
    </row>
    <row r="247" spans="36:42" ht="12.75" x14ac:dyDescent="0.2">
      <c r="AJ247" s="1"/>
      <c r="AK247" s="1"/>
      <c r="AL247" s="1"/>
      <c r="AM247" s="1"/>
      <c r="AN247" s="1"/>
      <c r="AO247" s="1"/>
      <c r="AP247" s="1"/>
    </row>
    <row r="248" spans="36:42" ht="12.75" x14ac:dyDescent="0.2">
      <c r="AJ248" s="1"/>
      <c r="AK248" s="1"/>
      <c r="AL248" s="1"/>
      <c r="AM248" s="1"/>
      <c r="AN248" s="1"/>
      <c r="AO248" s="1"/>
      <c r="AP248" s="1"/>
    </row>
    <row r="249" spans="36:42" ht="12.75" x14ac:dyDescent="0.2">
      <c r="AJ249" s="1"/>
      <c r="AK249" s="1"/>
      <c r="AL249" s="1"/>
      <c r="AM249" s="1"/>
      <c r="AN249" s="1"/>
      <c r="AO249" s="1"/>
      <c r="AP249" s="1"/>
    </row>
    <row r="250" spans="36:42" ht="12.75" x14ac:dyDescent="0.2">
      <c r="AJ250" s="1"/>
      <c r="AK250" s="1"/>
      <c r="AL250" s="1"/>
      <c r="AM250" s="1"/>
      <c r="AN250" s="1"/>
      <c r="AO250" s="1"/>
      <c r="AP250" s="1"/>
    </row>
    <row r="251" spans="36:42" ht="12.75" x14ac:dyDescent="0.2">
      <c r="AJ251" s="1"/>
      <c r="AK251" s="1"/>
      <c r="AL251" s="1"/>
      <c r="AM251" s="1"/>
      <c r="AN251" s="1"/>
      <c r="AO251" s="1"/>
      <c r="AP251" s="1"/>
    </row>
    <row r="252" spans="36:42" ht="12.75" x14ac:dyDescent="0.2">
      <c r="AJ252" s="1"/>
      <c r="AK252" s="1"/>
      <c r="AL252" s="1"/>
      <c r="AM252" s="1"/>
      <c r="AN252" s="1"/>
      <c r="AO252" s="1"/>
      <c r="AP252" s="1"/>
    </row>
    <row r="253" spans="36:42" ht="12.75" x14ac:dyDescent="0.2">
      <c r="AJ253" s="1"/>
      <c r="AK253" s="1"/>
      <c r="AL253" s="1"/>
      <c r="AM253" s="1"/>
      <c r="AN253" s="1"/>
      <c r="AO253" s="1"/>
      <c r="AP253" s="1"/>
    </row>
    <row r="254" spans="36:42" ht="12.75" x14ac:dyDescent="0.2">
      <c r="AJ254" s="1"/>
      <c r="AK254" s="1"/>
      <c r="AL254" s="1"/>
      <c r="AM254" s="1"/>
      <c r="AN254" s="1"/>
      <c r="AO254" s="1"/>
      <c r="AP254" s="1"/>
    </row>
    <row r="255" spans="36:42" ht="12.75" x14ac:dyDescent="0.2">
      <c r="AJ255" s="1"/>
      <c r="AK255" s="1"/>
      <c r="AL255" s="1"/>
      <c r="AM255" s="1"/>
      <c r="AN255" s="1"/>
      <c r="AO255" s="1"/>
      <c r="AP255" s="1"/>
    </row>
    <row r="256" spans="36:42" ht="12.75" x14ac:dyDescent="0.2">
      <c r="AJ256" s="1"/>
      <c r="AK256" s="1"/>
      <c r="AL256" s="1"/>
      <c r="AM256" s="1"/>
      <c r="AN256" s="1"/>
      <c r="AO256" s="1"/>
      <c r="AP256" s="1"/>
    </row>
    <row r="257" spans="36:42" ht="12.75" x14ac:dyDescent="0.2">
      <c r="AJ257" s="1"/>
      <c r="AK257" s="1"/>
      <c r="AL257" s="1"/>
      <c r="AM257" s="1"/>
      <c r="AN257" s="1"/>
      <c r="AO257" s="1"/>
      <c r="AP257" s="1"/>
    </row>
    <row r="258" spans="36:42" ht="12.75" x14ac:dyDescent="0.2">
      <c r="AJ258" s="1"/>
      <c r="AK258" s="1"/>
      <c r="AL258" s="1"/>
      <c r="AM258" s="1"/>
      <c r="AN258" s="1"/>
      <c r="AO258" s="1"/>
      <c r="AP258" s="1"/>
    </row>
    <row r="259" spans="36:42" ht="12.75" x14ac:dyDescent="0.2">
      <c r="AJ259" s="1"/>
      <c r="AK259" s="1"/>
      <c r="AL259" s="1"/>
      <c r="AM259" s="1"/>
      <c r="AN259" s="1"/>
      <c r="AO259" s="1"/>
      <c r="AP259" s="1"/>
    </row>
    <row r="260" spans="36:42" ht="12.75" x14ac:dyDescent="0.2">
      <c r="AJ260" s="1"/>
      <c r="AK260" s="1"/>
      <c r="AL260" s="1"/>
      <c r="AM260" s="1"/>
      <c r="AN260" s="1"/>
      <c r="AO260" s="1"/>
      <c r="AP260" s="1"/>
    </row>
    <row r="261" spans="36:42" ht="12.75" x14ac:dyDescent="0.2">
      <c r="AJ261" s="1"/>
      <c r="AK261" s="1"/>
      <c r="AL261" s="1"/>
      <c r="AM261" s="1"/>
      <c r="AN261" s="1"/>
      <c r="AO261" s="1"/>
      <c r="AP261" s="1"/>
    </row>
    <row r="262" spans="36:42" ht="12.75" x14ac:dyDescent="0.2">
      <c r="AJ262" s="1"/>
      <c r="AK262" s="1"/>
      <c r="AL262" s="1"/>
      <c r="AM262" s="1"/>
      <c r="AN262" s="1"/>
      <c r="AO262" s="1"/>
      <c r="AP262" s="1"/>
    </row>
    <row r="263" spans="36:42" ht="12.75" x14ac:dyDescent="0.2">
      <c r="AJ263" s="1"/>
      <c r="AK263" s="1"/>
      <c r="AL263" s="1"/>
      <c r="AM263" s="1"/>
      <c r="AN263" s="1"/>
      <c r="AO263" s="1"/>
      <c r="AP263" s="1"/>
    </row>
    <row r="264" spans="36:42" ht="12.75" x14ac:dyDescent="0.2">
      <c r="AJ264" s="1"/>
      <c r="AK264" s="1"/>
      <c r="AL264" s="1"/>
      <c r="AM264" s="1"/>
      <c r="AN264" s="1"/>
      <c r="AO264" s="1"/>
      <c r="AP264" s="1"/>
    </row>
    <row r="265" spans="36:42" ht="12.75" x14ac:dyDescent="0.2">
      <c r="AJ265" s="1"/>
      <c r="AK265" s="1"/>
      <c r="AL265" s="1"/>
      <c r="AM265" s="1"/>
      <c r="AN265" s="1"/>
      <c r="AO265" s="1"/>
      <c r="AP265" s="1"/>
    </row>
    <row r="266" spans="36:42" ht="12.75" x14ac:dyDescent="0.2">
      <c r="AJ266" s="1"/>
      <c r="AK266" s="1"/>
      <c r="AL266" s="1"/>
      <c r="AM266" s="1"/>
      <c r="AN266" s="1"/>
      <c r="AO266" s="1"/>
      <c r="AP266" s="1"/>
    </row>
    <row r="267" spans="36:42" ht="12.75" x14ac:dyDescent="0.2">
      <c r="AJ267" s="1"/>
      <c r="AK267" s="1"/>
      <c r="AL267" s="1"/>
      <c r="AM267" s="1"/>
      <c r="AN267" s="1"/>
      <c r="AO267" s="1"/>
      <c r="AP267" s="1"/>
    </row>
    <row r="268" spans="36:42" ht="12.75" x14ac:dyDescent="0.2">
      <c r="AJ268" s="1"/>
      <c r="AK268" s="1"/>
      <c r="AL268" s="1"/>
      <c r="AM268" s="1"/>
      <c r="AN268" s="1"/>
      <c r="AO268" s="1"/>
      <c r="AP268" s="1"/>
    </row>
    <row r="269" spans="36:42" ht="12.75" x14ac:dyDescent="0.2">
      <c r="AJ269" s="1"/>
      <c r="AK269" s="1"/>
      <c r="AL269" s="1"/>
      <c r="AM269" s="1"/>
      <c r="AN269" s="1"/>
      <c r="AO269" s="1"/>
      <c r="AP269" s="1"/>
    </row>
    <row r="270" spans="36:42" ht="12.75" x14ac:dyDescent="0.2">
      <c r="AJ270" s="1"/>
      <c r="AK270" s="1"/>
      <c r="AL270" s="1"/>
      <c r="AM270" s="1"/>
      <c r="AN270" s="1"/>
      <c r="AO270" s="1"/>
      <c r="AP270" s="1"/>
    </row>
    <row r="271" spans="36:42" ht="12.75" x14ac:dyDescent="0.2">
      <c r="AJ271" s="1"/>
      <c r="AK271" s="1"/>
      <c r="AL271" s="1"/>
      <c r="AM271" s="1"/>
      <c r="AN271" s="1"/>
      <c r="AO271" s="1"/>
      <c r="AP271" s="1"/>
    </row>
    <row r="272" spans="36:42" ht="12.75" x14ac:dyDescent="0.2">
      <c r="AJ272" s="1"/>
      <c r="AK272" s="1"/>
      <c r="AL272" s="1"/>
      <c r="AM272" s="1"/>
      <c r="AN272" s="1"/>
      <c r="AO272" s="1"/>
      <c r="AP272" s="1"/>
    </row>
    <row r="273" spans="36:42" ht="12.75" x14ac:dyDescent="0.2">
      <c r="AJ273" s="1"/>
      <c r="AK273" s="1"/>
      <c r="AL273" s="1"/>
      <c r="AM273" s="1"/>
      <c r="AN273" s="1"/>
      <c r="AO273" s="1"/>
      <c r="AP273" s="1"/>
    </row>
    <row r="274" spans="36:42" ht="12.75" x14ac:dyDescent="0.2">
      <c r="AJ274" s="1"/>
      <c r="AK274" s="1"/>
      <c r="AL274" s="1"/>
      <c r="AM274" s="1"/>
      <c r="AN274" s="1"/>
      <c r="AO274" s="1"/>
      <c r="AP274" s="1"/>
    </row>
    <row r="275" spans="36:42" ht="12.75" x14ac:dyDescent="0.2">
      <c r="AJ275" s="1"/>
      <c r="AK275" s="1"/>
      <c r="AL275" s="1"/>
      <c r="AM275" s="1"/>
      <c r="AN275" s="1"/>
      <c r="AO275" s="1"/>
      <c r="AP275" s="1"/>
    </row>
    <row r="276" spans="36:42" ht="12.75" x14ac:dyDescent="0.2">
      <c r="AJ276" s="1"/>
      <c r="AK276" s="1"/>
      <c r="AL276" s="1"/>
      <c r="AM276" s="1"/>
      <c r="AN276" s="1"/>
      <c r="AO276" s="1"/>
      <c r="AP276" s="1"/>
    </row>
    <row r="277" spans="36:42" ht="12.75" x14ac:dyDescent="0.2">
      <c r="AJ277" s="1"/>
      <c r="AK277" s="1"/>
      <c r="AL277" s="1"/>
      <c r="AM277" s="1"/>
      <c r="AN277" s="1"/>
      <c r="AO277" s="1"/>
      <c r="AP277" s="1"/>
    </row>
    <row r="278" spans="36:42" ht="12.75" x14ac:dyDescent="0.2">
      <c r="AJ278" s="1"/>
      <c r="AK278" s="1"/>
      <c r="AL278" s="1"/>
      <c r="AM278" s="1"/>
      <c r="AN278" s="1"/>
      <c r="AO278" s="1"/>
      <c r="AP278" s="1"/>
    </row>
    <row r="279" spans="36:42" ht="12.75" x14ac:dyDescent="0.2">
      <c r="AJ279" s="1"/>
      <c r="AK279" s="1"/>
      <c r="AL279" s="1"/>
      <c r="AM279" s="1"/>
      <c r="AN279" s="1"/>
      <c r="AO279" s="1"/>
      <c r="AP279" s="1"/>
    </row>
    <row r="280" spans="36:42" ht="12.75" x14ac:dyDescent="0.2">
      <c r="AJ280" s="1"/>
      <c r="AK280" s="1"/>
      <c r="AL280" s="1"/>
      <c r="AM280" s="1"/>
      <c r="AN280" s="1"/>
      <c r="AO280" s="1"/>
      <c r="AP280" s="1"/>
    </row>
    <row r="281" spans="36:42" ht="12.75" x14ac:dyDescent="0.2">
      <c r="AJ281" s="1"/>
      <c r="AK281" s="1"/>
      <c r="AL281" s="1"/>
      <c r="AM281" s="1"/>
      <c r="AN281" s="1"/>
      <c r="AO281" s="1"/>
      <c r="AP281" s="1"/>
    </row>
    <row r="282" spans="36:42" ht="12.75" x14ac:dyDescent="0.2">
      <c r="AJ282" s="1"/>
      <c r="AK282" s="1"/>
      <c r="AL282" s="1"/>
      <c r="AM282" s="1"/>
      <c r="AN282" s="1"/>
      <c r="AO282" s="1"/>
      <c r="AP282" s="1"/>
    </row>
    <row r="283" spans="36:42" ht="12.75" x14ac:dyDescent="0.2">
      <c r="AJ283" s="1"/>
      <c r="AK283" s="1"/>
      <c r="AL283" s="1"/>
      <c r="AM283" s="1"/>
      <c r="AN283" s="1"/>
      <c r="AO283" s="1"/>
      <c r="AP283" s="1"/>
    </row>
    <row r="284" spans="36:42" ht="12.75" x14ac:dyDescent="0.2">
      <c r="AJ284" s="1"/>
      <c r="AK284" s="1"/>
      <c r="AL284" s="1"/>
      <c r="AM284" s="1"/>
      <c r="AN284" s="1"/>
      <c r="AO284" s="1"/>
      <c r="AP284" s="1"/>
    </row>
    <row r="285" spans="36:42" ht="12.75" x14ac:dyDescent="0.2">
      <c r="AJ285" s="1"/>
      <c r="AK285" s="1"/>
      <c r="AL285" s="1"/>
      <c r="AM285" s="1"/>
      <c r="AN285" s="1"/>
      <c r="AO285" s="1"/>
      <c r="AP285" s="1"/>
    </row>
    <row r="286" spans="36:42" ht="12.75" x14ac:dyDescent="0.2">
      <c r="AJ286" s="1"/>
      <c r="AK286" s="1"/>
      <c r="AL286" s="1"/>
      <c r="AM286" s="1"/>
      <c r="AN286" s="1"/>
      <c r="AO286" s="1"/>
      <c r="AP286" s="1"/>
    </row>
    <row r="287" spans="36:42" ht="12.75" x14ac:dyDescent="0.2">
      <c r="AJ287" s="1"/>
      <c r="AK287" s="1"/>
      <c r="AL287" s="1"/>
      <c r="AM287" s="1"/>
      <c r="AN287" s="1"/>
      <c r="AO287" s="1"/>
      <c r="AP287" s="1"/>
    </row>
    <row r="288" spans="36:42" ht="12.75" x14ac:dyDescent="0.2">
      <c r="AJ288" s="1"/>
      <c r="AK288" s="1"/>
      <c r="AL288" s="1"/>
      <c r="AM288" s="1"/>
      <c r="AN288" s="1"/>
      <c r="AO288" s="1"/>
      <c r="AP288" s="1"/>
    </row>
    <row r="289" spans="36:42" ht="12.75" x14ac:dyDescent="0.2">
      <c r="AJ289" s="1"/>
      <c r="AK289" s="1"/>
      <c r="AL289" s="1"/>
      <c r="AM289" s="1"/>
      <c r="AN289" s="1"/>
      <c r="AO289" s="1"/>
      <c r="AP289" s="1"/>
    </row>
    <row r="290" spans="36:42" ht="12.75" x14ac:dyDescent="0.2">
      <c r="AJ290" s="1"/>
      <c r="AK290" s="1"/>
      <c r="AL290" s="1"/>
      <c r="AM290" s="1"/>
      <c r="AN290" s="1"/>
      <c r="AO290" s="1"/>
      <c r="AP290" s="1"/>
    </row>
    <row r="291" spans="36:42" ht="12.75" x14ac:dyDescent="0.2">
      <c r="AJ291" s="1"/>
      <c r="AK291" s="1"/>
      <c r="AL291" s="1"/>
      <c r="AM291" s="1"/>
      <c r="AN291" s="1"/>
      <c r="AO291" s="1"/>
      <c r="AP291" s="1"/>
    </row>
    <row r="292" spans="36:42" ht="12.75" x14ac:dyDescent="0.2">
      <c r="AJ292" s="1"/>
      <c r="AK292" s="1"/>
      <c r="AL292" s="1"/>
      <c r="AM292" s="1"/>
      <c r="AN292" s="1"/>
      <c r="AO292" s="1"/>
      <c r="AP292" s="1"/>
    </row>
    <row r="293" spans="36:42" ht="12.75" x14ac:dyDescent="0.2">
      <c r="AJ293" s="1"/>
      <c r="AK293" s="1"/>
      <c r="AL293" s="1"/>
      <c r="AM293" s="1"/>
      <c r="AN293" s="1"/>
      <c r="AO293" s="1"/>
      <c r="AP293" s="1"/>
    </row>
    <row r="294" spans="36:42" ht="12.75" x14ac:dyDescent="0.2">
      <c r="AJ294" s="1"/>
      <c r="AK294" s="1"/>
      <c r="AL294" s="1"/>
      <c r="AM294" s="1"/>
      <c r="AN294" s="1"/>
      <c r="AO294" s="1"/>
      <c r="AP294" s="1"/>
    </row>
    <row r="295" spans="36:42" ht="12.75" x14ac:dyDescent="0.2">
      <c r="AJ295" s="1"/>
      <c r="AK295" s="1"/>
      <c r="AL295" s="1"/>
      <c r="AM295" s="1"/>
      <c r="AN295" s="1"/>
      <c r="AO295" s="1"/>
      <c r="AP295" s="1"/>
    </row>
    <row r="296" spans="36:42" ht="12.75" x14ac:dyDescent="0.2">
      <c r="AJ296" s="1"/>
      <c r="AK296" s="1"/>
      <c r="AL296" s="1"/>
      <c r="AM296" s="1"/>
      <c r="AN296" s="1"/>
      <c r="AO296" s="1"/>
      <c r="AP296" s="1"/>
    </row>
    <row r="297" spans="36:42" ht="12.75" x14ac:dyDescent="0.2">
      <c r="AJ297" s="1"/>
      <c r="AK297" s="1"/>
      <c r="AL297" s="1"/>
      <c r="AM297" s="1"/>
      <c r="AN297" s="1"/>
      <c r="AO297" s="1"/>
      <c r="AP297" s="1"/>
    </row>
    <row r="298" spans="36:42" ht="12.75" x14ac:dyDescent="0.2">
      <c r="AJ298" s="1"/>
      <c r="AK298" s="1"/>
      <c r="AL298" s="1"/>
      <c r="AM298" s="1"/>
      <c r="AN298" s="1"/>
      <c r="AO298" s="1"/>
      <c r="AP298" s="1"/>
    </row>
    <row r="299" spans="36:42" ht="12.75" x14ac:dyDescent="0.2">
      <c r="AJ299" s="1"/>
      <c r="AK299" s="1"/>
      <c r="AL299" s="1"/>
      <c r="AM299" s="1"/>
      <c r="AN299" s="1"/>
      <c r="AO299" s="1"/>
      <c r="AP299" s="1"/>
    </row>
    <row r="300" spans="36:42" ht="12.75" x14ac:dyDescent="0.2">
      <c r="AJ300" s="1"/>
      <c r="AK300" s="1"/>
      <c r="AL300" s="1"/>
      <c r="AM300" s="1"/>
      <c r="AN300" s="1"/>
      <c r="AO300" s="1"/>
      <c r="AP300" s="1"/>
    </row>
    <row r="301" spans="36:42" ht="12.75" x14ac:dyDescent="0.2">
      <c r="AJ301" s="1"/>
      <c r="AK301" s="1"/>
      <c r="AL301" s="1"/>
      <c r="AM301" s="1"/>
      <c r="AN301" s="1"/>
      <c r="AO301" s="1"/>
      <c r="AP301" s="1"/>
    </row>
    <row r="302" spans="36:42" ht="12.75" x14ac:dyDescent="0.2">
      <c r="AJ302" s="1"/>
      <c r="AK302" s="1"/>
      <c r="AL302" s="1"/>
      <c r="AM302" s="1"/>
      <c r="AN302" s="1"/>
      <c r="AO302" s="1"/>
      <c r="AP302" s="1"/>
    </row>
    <row r="303" spans="36:42" ht="12.75" x14ac:dyDescent="0.2">
      <c r="AJ303" s="1"/>
      <c r="AK303" s="1"/>
      <c r="AL303" s="1"/>
      <c r="AM303" s="1"/>
      <c r="AN303" s="1"/>
      <c r="AO303" s="1"/>
      <c r="AP303" s="1"/>
    </row>
    <row r="304" spans="36:42" ht="12.75" x14ac:dyDescent="0.2">
      <c r="AJ304" s="1"/>
      <c r="AK304" s="1"/>
      <c r="AL304" s="1"/>
      <c r="AM304" s="1"/>
      <c r="AN304" s="1"/>
      <c r="AO304" s="1"/>
      <c r="AP304" s="1"/>
    </row>
    <row r="305" spans="36:42" ht="12.75" x14ac:dyDescent="0.2">
      <c r="AJ305" s="1"/>
      <c r="AK305" s="1"/>
      <c r="AL305" s="1"/>
      <c r="AM305" s="1"/>
      <c r="AN305" s="1"/>
      <c r="AO305" s="1"/>
      <c r="AP305" s="1"/>
    </row>
    <row r="306" spans="36:42" ht="12.75" x14ac:dyDescent="0.2">
      <c r="AJ306" s="1"/>
      <c r="AK306" s="1"/>
      <c r="AL306" s="1"/>
      <c r="AM306" s="1"/>
      <c r="AN306" s="1"/>
      <c r="AO306" s="1"/>
      <c r="AP306" s="1"/>
    </row>
    <row r="307" spans="36:42" ht="12.75" x14ac:dyDescent="0.2">
      <c r="AJ307" s="1"/>
      <c r="AK307" s="1"/>
      <c r="AL307" s="1"/>
      <c r="AM307" s="1"/>
      <c r="AN307" s="1"/>
      <c r="AO307" s="1"/>
      <c r="AP307" s="1"/>
    </row>
    <row r="308" spans="36:42" ht="12.75" x14ac:dyDescent="0.2">
      <c r="AJ308" s="1"/>
      <c r="AK308" s="1"/>
      <c r="AL308" s="1"/>
      <c r="AM308" s="1"/>
      <c r="AN308" s="1"/>
      <c r="AO308" s="1"/>
      <c r="AP308" s="1"/>
    </row>
    <row r="309" spans="36:42" ht="12.75" x14ac:dyDescent="0.2">
      <c r="AJ309" s="1"/>
      <c r="AK309" s="1"/>
      <c r="AL309" s="1"/>
      <c r="AM309" s="1"/>
      <c r="AN309" s="1"/>
      <c r="AO309" s="1"/>
      <c r="AP309" s="1"/>
    </row>
    <row r="310" spans="36:42" ht="12.75" x14ac:dyDescent="0.2">
      <c r="AJ310" s="1"/>
      <c r="AK310" s="1"/>
      <c r="AL310" s="1"/>
      <c r="AM310" s="1"/>
      <c r="AN310" s="1"/>
      <c r="AO310" s="1"/>
      <c r="AP310" s="1"/>
    </row>
    <row r="311" spans="36:42" ht="12.75" x14ac:dyDescent="0.2">
      <c r="AJ311" s="1"/>
      <c r="AK311" s="1"/>
      <c r="AL311" s="1"/>
      <c r="AM311" s="1"/>
      <c r="AN311" s="1"/>
      <c r="AO311" s="1"/>
      <c r="AP311" s="1"/>
    </row>
    <row r="312" spans="36:42" ht="12.75" x14ac:dyDescent="0.2">
      <c r="AJ312" s="1"/>
      <c r="AK312" s="1"/>
      <c r="AL312" s="1"/>
      <c r="AM312" s="1"/>
      <c r="AN312" s="1"/>
      <c r="AO312" s="1"/>
      <c r="AP312" s="1"/>
    </row>
    <row r="313" spans="36:42" ht="12.75" x14ac:dyDescent="0.2">
      <c r="AJ313" s="1"/>
      <c r="AK313" s="1"/>
      <c r="AL313" s="1"/>
      <c r="AM313" s="1"/>
      <c r="AN313" s="1"/>
      <c r="AO313" s="1"/>
      <c r="AP313" s="1"/>
    </row>
    <row r="314" spans="36:42" ht="12.75" x14ac:dyDescent="0.2">
      <c r="AJ314" s="1"/>
      <c r="AK314" s="1"/>
      <c r="AL314" s="1"/>
      <c r="AM314" s="1"/>
      <c r="AN314" s="1"/>
      <c r="AO314" s="1"/>
      <c r="AP314" s="1"/>
    </row>
    <row r="315" spans="36:42" ht="12.75" x14ac:dyDescent="0.2">
      <c r="AJ315" s="1"/>
      <c r="AK315" s="1"/>
      <c r="AL315" s="1"/>
      <c r="AM315" s="1"/>
      <c r="AN315" s="1"/>
      <c r="AO315" s="1"/>
      <c r="AP315" s="1"/>
    </row>
    <row r="316" spans="36:42" ht="12.75" x14ac:dyDescent="0.2">
      <c r="AJ316" s="1"/>
      <c r="AK316" s="1"/>
      <c r="AL316" s="1"/>
      <c r="AM316" s="1"/>
      <c r="AN316" s="1"/>
      <c r="AO316" s="1"/>
      <c r="AP316" s="1"/>
    </row>
    <row r="317" spans="36:42" ht="12.75" x14ac:dyDescent="0.2">
      <c r="AJ317" s="1"/>
      <c r="AK317" s="1"/>
      <c r="AL317" s="1"/>
      <c r="AM317" s="1"/>
      <c r="AN317" s="1"/>
      <c r="AO317" s="1"/>
      <c r="AP317" s="1"/>
    </row>
    <row r="318" spans="36:42" ht="12.75" x14ac:dyDescent="0.2">
      <c r="AJ318" s="1"/>
      <c r="AK318" s="1"/>
      <c r="AL318" s="1"/>
      <c r="AM318" s="1"/>
      <c r="AN318" s="1"/>
      <c r="AO318" s="1"/>
      <c r="AP318" s="1"/>
    </row>
    <row r="319" spans="36:42" ht="12.75" x14ac:dyDescent="0.2">
      <c r="AJ319" s="1"/>
      <c r="AK319" s="1"/>
      <c r="AL319" s="1"/>
      <c r="AM319" s="1"/>
      <c r="AN319" s="1"/>
      <c r="AO319" s="1"/>
      <c r="AP319" s="1"/>
    </row>
    <row r="320" spans="36:42" ht="12.75" x14ac:dyDescent="0.2">
      <c r="AJ320" s="1"/>
      <c r="AK320" s="1"/>
      <c r="AL320" s="1"/>
      <c r="AM320" s="1"/>
      <c r="AN320" s="1"/>
      <c r="AO320" s="1"/>
      <c r="AP320" s="1"/>
    </row>
    <row r="321" spans="36:42" ht="12.75" x14ac:dyDescent="0.2">
      <c r="AJ321" s="1"/>
      <c r="AK321" s="1"/>
      <c r="AL321" s="1"/>
      <c r="AM321" s="1"/>
      <c r="AN321" s="1"/>
      <c r="AO321" s="1"/>
      <c r="AP321" s="1"/>
    </row>
    <row r="322" spans="36:42" ht="12.75" x14ac:dyDescent="0.2">
      <c r="AJ322" s="1"/>
      <c r="AK322" s="1"/>
      <c r="AL322" s="1"/>
      <c r="AM322" s="1"/>
      <c r="AN322" s="1"/>
      <c r="AO322" s="1"/>
      <c r="AP322" s="1"/>
    </row>
    <row r="323" spans="36:42" ht="12.75" x14ac:dyDescent="0.2">
      <c r="AJ323" s="1"/>
      <c r="AK323" s="1"/>
      <c r="AL323" s="1"/>
      <c r="AM323" s="1"/>
      <c r="AN323" s="1"/>
      <c r="AO323" s="1"/>
      <c r="AP323" s="1"/>
    </row>
    <row r="324" spans="36:42" ht="12.75" x14ac:dyDescent="0.2">
      <c r="AJ324" s="1"/>
      <c r="AK324" s="1"/>
      <c r="AL324" s="1"/>
      <c r="AM324" s="1"/>
      <c r="AN324" s="1"/>
      <c r="AO324" s="1"/>
      <c r="AP324" s="1"/>
    </row>
    <row r="325" spans="36:42" ht="12.75" x14ac:dyDescent="0.2">
      <c r="AJ325" s="1"/>
      <c r="AK325" s="1"/>
      <c r="AL325" s="1"/>
      <c r="AM325" s="1"/>
      <c r="AN325" s="1"/>
      <c r="AO325" s="1"/>
      <c r="AP325" s="1"/>
    </row>
    <row r="326" spans="36:42" ht="12.75" x14ac:dyDescent="0.2">
      <c r="AJ326" s="1"/>
      <c r="AK326" s="1"/>
      <c r="AL326" s="1"/>
      <c r="AM326" s="1"/>
      <c r="AN326" s="1"/>
      <c r="AO326" s="1"/>
      <c r="AP326" s="1"/>
    </row>
    <row r="327" spans="36:42" ht="12.75" x14ac:dyDescent="0.2">
      <c r="AJ327" s="1"/>
      <c r="AK327" s="1"/>
      <c r="AL327" s="1"/>
      <c r="AM327" s="1"/>
      <c r="AN327" s="1"/>
      <c r="AO327" s="1"/>
      <c r="AP327" s="1"/>
    </row>
    <row r="328" spans="36:42" ht="12.75" x14ac:dyDescent="0.2">
      <c r="AJ328" s="1"/>
      <c r="AK328" s="1"/>
      <c r="AL328" s="1"/>
      <c r="AM328" s="1"/>
      <c r="AN328" s="1"/>
      <c r="AO328" s="1"/>
      <c r="AP328" s="1"/>
    </row>
    <row r="329" spans="36:42" ht="12.75" x14ac:dyDescent="0.2">
      <c r="AJ329" s="1"/>
      <c r="AK329" s="1"/>
      <c r="AL329" s="1"/>
      <c r="AM329" s="1"/>
      <c r="AN329" s="1"/>
      <c r="AO329" s="1"/>
      <c r="AP329" s="1"/>
    </row>
    <row r="330" spans="36:42" ht="12.75" x14ac:dyDescent="0.2">
      <c r="AJ330" s="1"/>
      <c r="AK330" s="1"/>
      <c r="AL330" s="1"/>
      <c r="AM330" s="1"/>
      <c r="AN330" s="1"/>
      <c r="AO330" s="1"/>
      <c r="AP330" s="1"/>
    </row>
    <row r="331" spans="36:42" ht="12.75" x14ac:dyDescent="0.2">
      <c r="AJ331" s="1"/>
      <c r="AK331" s="1"/>
      <c r="AL331" s="1"/>
      <c r="AM331" s="1"/>
      <c r="AN331" s="1"/>
      <c r="AO331" s="1"/>
      <c r="AP331" s="1"/>
    </row>
    <row r="332" spans="36:42" ht="12.75" x14ac:dyDescent="0.2">
      <c r="AJ332" s="1"/>
      <c r="AK332" s="1"/>
      <c r="AL332" s="1"/>
      <c r="AM332" s="1"/>
      <c r="AN332" s="1"/>
      <c r="AO332" s="1"/>
      <c r="AP332" s="1"/>
    </row>
    <row r="333" spans="36:42" ht="12.75" x14ac:dyDescent="0.2">
      <c r="AJ333" s="1"/>
      <c r="AK333" s="1"/>
      <c r="AL333" s="1"/>
      <c r="AM333" s="1"/>
      <c r="AN333" s="1"/>
      <c r="AO333" s="1"/>
      <c r="AP333" s="1"/>
    </row>
    <row r="334" spans="36:42" ht="12.75" x14ac:dyDescent="0.2">
      <c r="AJ334" s="1"/>
      <c r="AK334" s="1"/>
      <c r="AL334" s="1"/>
      <c r="AM334" s="1"/>
      <c r="AN334" s="1"/>
      <c r="AO334" s="1"/>
      <c r="AP334" s="1"/>
    </row>
    <row r="335" spans="36:42" ht="12.75" x14ac:dyDescent="0.2">
      <c r="AJ335" s="1"/>
      <c r="AK335" s="1"/>
      <c r="AL335" s="1"/>
      <c r="AM335" s="1"/>
      <c r="AN335" s="1"/>
      <c r="AO335" s="1"/>
      <c r="AP335" s="1"/>
    </row>
    <row r="336" spans="36:42" ht="12.75" x14ac:dyDescent="0.2">
      <c r="AJ336" s="1"/>
      <c r="AK336" s="1"/>
      <c r="AL336" s="1"/>
      <c r="AM336" s="1"/>
      <c r="AN336" s="1"/>
      <c r="AO336" s="1"/>
      <c r="AP336" s="1"/>
    </row>
    <row r="337" spans="36:42" ht="12.75" x14ac:dyDescent="0.2">
      <c r="AJ337" s="1"/>
      <c r="AK337" s="1"/>
      <c r="AL337" s="1"/>
      <c r="AM337" s="1"/>
      <c r="AN337" s="1"/>
      <c r="AO337" s="1"/>
      <c r="AP337" s="1"/>
    </row>
    <row r="338" spans="36:42" ht="12.75" x14ac:dyDescent="0.2">
      <c r="AJ338" s="1"/>
      <c r="AK338" s="1"/>
      <c r="AL338" s="1"/>
      <c r="AM338" s="1"/>
      <c r="AN338" s="1"/>
      <c r="AO338" s="1"/>
      <c r="AP338" s="1"/>
    </row>
    <row r="339" spans="36:42" ht="12.75" x14ac:dyDescent="0.2">
      <c r="AJ339" s="1"/>
      <c r="AK339" s="1"/>
      <c r="AL339" s="1"/>
      <c r="AM339" s="1"/>
      <c r="AN339" s="1"/>
      <c r="AO339" s="1"/>
      <c r="AP339" s="1"/>
    </row>
    <row r="340" spans="36:42" ht="12.75" x14ac:dyDescent="0.2">
      <c r="AJ340" s="1"/>
      <c r="AK340" s="1"/>
      <c r="AL340" s="1"/>
      <c r="AM340" s="1"/>
      <c r="AN340" s="1"/>
      <c r="AO340" s="1"/>
      <c r="AP340" s="1"/>
    </row>
    <row r="341" spans="36:42" ht="12.75" x14ac:dyDescent="0.2">
      <c r="AJ341" s="1"/>
      <c r="AK341" s="1"/>
      <c r="AL341" s="1"/>
      <c r="AM341" s="1"/>
      <c r="AN341" s="1"/>
      <c r="AO341" s="1"/>
      <c r="AP341" s="1"/>
    </row>
    <row r="342" spans="36:42" ht="12.75" x14ac:dyDescent="0.2">
      <c r="AJ342" s="1"/>
      <c r="AK342" s="1"/>
      <c r="AL342" s="1"/>
      <c r="AM342" s="1"/>
      <c r="AN342" s="1"/>
      <c r="AO342" s="1"/>
      <c r="AP342" s="1"/>
    </row>
    <row r="343" spans="36:42" ht="12.75" x14ac:dyDescent="0.2">
      <c r="AJ343" s="1"/>
      <c r="AK343" s="1"/>
      <c r="AL343" s="1"/>
      <c r="AM343" s="1"/>
      <c r="AN343" s="1"/>
      <c r="AO343" s="1"/>
      <c r="AP343" s="1"/>
    </row>
    <row r="344" spans="36:42" ht="12.75" x14ac:dyDescent="0.2">
      <c r="AJ344" s="1"/>
      <c r="AK344" s="1"/>
      <c r="AL344" s="1"/>
      <c r="AM344" s="1"/>
      <c r="AN344" s="1"/>
      <c r="AO344" s="1"/>
      <c r="AP344" s="1"/>
    </row>
    <row r="345" spans="36:42" ht="12.75" x14ac:dyDescent="0.2">
      <c r="AJ345" s="1"/>
      <c r="AK345" s="1"/>
      <c r="AL345" s="1"/>
      <c r="AM345" s="1"/>
      <c r="AN345" s="1"/>
      <c r="AO345" s="1"/>
      <c r="AP345" s="1"/>
    </row>
    <row r="346" spans="36:42" ht="12.75" x14ac:dyDescent="0.2">
      <c r="AJ346" s="1"/>
      <c r="AK346" s="1"/>
      <c r="AL346" s="1"/>
      <c r="AM346" s="1"/>
      <c r="AN346" s="1"/>
      <c r="AO346" s="1"/>
      <c r="AP346" s="1"/>
    </row>
    <row r="347" spans="36:42" ht="12.75" x14ac:dyDescent="0.2">
      <c r="AJ347" s="1"/>
      <c r="AK347" s="1"/>
      <c r="AL347" s="1"/>
      <c r="AM347" s="1"/>
      <c r="AN347" s="1"/>
      <c r="AO347" s="1"/>
      <c r="AP347" s="1"/>
    </row>
    <row r="348" spans="36:42" ht="12.75" x14ac:dyDescent="0.2">
      <c r="AJ348" s="1"/>
      <c r="AK348" s="1"/>
      <c r="AL348" s="1"/>
      <c r="AM348" s="1"/>
      <c r="AN348" s="1"/>
      <c r="AO348" s="1"/>
      <c r="AP348" s="1"/>
    </row>
    <row r="349" spans="36:42" ht="12.75" x14ac:dyDescent="0.2">
      <c r="AJ349" s="1"/>
      <c r="AK349" s="1"/>
      <c r="AL349" s="1"/>
      <c r="AM349" s="1"/>
      <c r="AN349" s="1"/>
      <c r="AO349" s="1"/>
      <c r="AP349" s="1"/>
    </row>
    <row r="350" spans="36:42" ht="12.75" x14ac:dyDescent="0.2">
      <c r="AJ350" s="1"/>
      <c r="AK350" s="1"/>
      <c r="AL350" s="1"/>
      <c r="AM350" s="1"/>
      <c r="AN350" s="1"/>
      <c r="AO350" s="1"/>
      <c r="AP350" s="1"/>
    </row>
    <row r="351" spans="36:42" ht="12.75" x14ac:dyDescent="0.2">
      <c r="AJ351" s="1"/>
      <c r="AK351" s="1"/>
      <c r="AL351" s="1"/>
      <c r="AM351" s="1"/>
      <c r="AN351" s="1"/>
      <c r="AO351" s="1"/>
      <c r="AP351" s="1"/>
    </row>
    <row r="352" spans="36:42" ht="12.75" x14ac:dyDescent="0.2">
      <c r="AJ352" s="1"/>
      <c r="AK352" s="1"/>
      <c r="AL352" s="1"/>
      <c r="AM352" s="1"/>
      <c r="AN352" s="1"/>
      <c r="AO352" s="1"/>
      <c r="AP352" s="1"/>
    </row>
    <row r="353" spans="36:42" ht="12.75" x14ac:dyDescent="0.2">
      <c r="AJ353" s="1"/>
      <c r="AK353" s="1"/>
      <c r="AL353" s="1"/>
      <c r="AM353" s="1"/>
      <c r="AN353" s="1"/>
      <c r="AO353" s="1"/>
      <c r="AP353" s="1"/>
    </row>
    <row r="354" spans="36:42" ht="12.75" x14ac:dyDescent="0.2">
      <c r="AJ354" s="1"/>
      <c r="AK354" s="1"/>
      <c r="AL354" s="1"/>
      <c r="AM354" s="1"/>
      <c r="AN354" s="1"/>
      <c r="AO354" s="1"/>
      <c r="AP354" s="1"/>
    </row>
    <row r="355" spans="36:42" ht="12.75" x14ac:dyDescent="0.2">
      <c r="AJ355" s="1"/>
      <c r="AK355" s="1"/>
      <c r="AL355" s="1"/>
      <c r="AM355" s="1"/>
      <c r="AN355" s="1"/>
      <c r="AO355" s="1"/>
      <c r="AP355" s="1"/>
    </row>
    <row r="356" spans="36:42" ht="12.75" x14ac:dyDescent="0.2">
      <c r="AJ356" s="1"/>
      <c r="AK356" s="1"/>
      <c r="AL356" s="1"/>
      <c r="AM356" s="1"/>
      <c r="AN356" s="1"/>
      <c r="AO356" s="1"/>
      <c r="AP356" s="1"/>
    </row>
    <row r="357" spans="36:42" ht="12.75" x14ac:dyDescent="0.2">
      <c r="AJ357" s="1"/>
      <c r="AK357" s="1"/>
      <c r="AL357" s="1"/>
      <c r="AM357" s="1"/>
      <c r="AN357" s="1"/>
      <c r="AO357" s="1"/>
      <c r="AP357" s="1"/>
    </row>
    <row r="358" spans="36:42" ht="12.75" x14ac:dyDescent="0.2">
      <c r="AJ358" s="1"/>
      <c r="AK358" s="1"/>
      <c r="AL358" s="1"/>
      <c r="AM358" s="1"/>
      <c r="AN358" s="1"/>
      <c r="AO358" s="1"/>
      <c r="AP358" s="1"/>
    </row>
    <row r="359" spans="36:42" ht="12.75" x14ac:dyDescent="0.2">
      <c r="AJ359" s="1"/>
      <c r="AK359" s="1"/>
      <c r="AL359" s="1"/>
      <c r="AM359" s="1"/>
      <c r="AN359" s="1"/>
      <c r="AO359" s="1"/>
      <c r="AP359" s="1"/>
    </row>
    <row r="360" spans="36:42" ht="12.75" x14ac:dyDescent="0.2">
      <c r="AJ360" s="1"/>
      <c r="AK360" s="1"/>
      <c r="AL360" s="1"/>
      <c r="AM360" s="1"/>
      <c r="AN360" s="1"/>
      <c r="AO360" s="1"/>
      <c r="AP360" s="1"/>
    </row>
    <row r="361" spans="36:42" ht="12.75" x14ac:dyDescent="0.2">
      <c r="AJ361" s="1"/>
      <c r="AK361" s="1"/>
      <c r="AL361" s="1"/>
      <c r="AM361" s="1"/>
      <c r="AN361" s="1"/>
      <c r="AO361" s="1"/>
      <c r="AP361" s="1"/>
    </row>
    <row r="362" spans="36:42" ht="12.75" x14ac:dyDescent="0.2">
      <c r="AJ362" s="1"/>
      <c r="AK362" s="1"/>
      <c r="AL362" s="1"/>
      <c r="AM362" s="1"/>
      <c r="AN362" s="1"/>
      <c r="AO362" s="1"/>
      <c r="AP362" s="1"/>
    </row>
    <row r="363" spans="36:42" ht="12.75" x14ac:dyDescent="0.2">
      <c r="AJ363" s="1"/>
      <c r="AK363" s="1"/>
      <c r="AL363" s="1"/>
      <c r="AM363" s="1"/>
      <c r="AN363" s="1"/>
      <c r="AO363" s="1"/>
      <c r="AP363" s="1"/>
    </row>
    <row r="364" spans="36:42" ht="12.75" x14ac:dyDescent="0.2">
      <c r="AJ364" s="1"/>
      <c r="AK364" s="1"/>
      <c r="AL364" s="1"/>
      <c r="AM364" s="1"/>
      <c r="AN364" s="1"/>
      <c r="AO364" s="1"/>
      <c r="AP364" s="1"/>
    </row>
    <row r="365" spans="36:42" ht="12.75" x14ac:dyDescent="0.2">
      <c r="AJ365" s="1"/>
      <c r="AK365" s="1"/>
      <c r="AL365" s="1"/>
      <c r="AM365" s="1"/>
      <c r="AN365" s="1"/>
      <c r="AO365" s="1"/>
      <c r="AP365" s="1"/>
    </row>
    <row r="366" spans="36:42" ht="12.75" x14ac:dyDescent="0.2">
      <c r="AJ366" s="1"/>
      <c r="AK366" s="1"/>
      <c r="AL366" s="1"/>
      <c r="AM366" s="1"/>
      <c r="AN366" s="1"/>
      <c r="AO366" s="1"/>
      <c r="AP366" s="1"/>
    </row>
    <row r="367" spans="36:42" ht="12.75" x14ac:dyDescent="0.2">
      <c r="AJ367" s="1"/>
      <c r="AK367" s="1"/>
      <c r="AL367" s="1"/>
      <c r="AM367" s="1"/>
      <c r="AN367" s="1"/>
      <c r="AO367" s="1"/>
      <c r="AP367" s="1"/>
    </row>
    <row r="368" spans="36:42" ht="12.75" x14ac:dyDescent="0.2">
      <c r="AJ368" s="1"/>
      <c r="AK368" s="1"/>
      <c r="AL368" s="1"/>
      <c r="AM368" s="1"/>
      <c r="AN368" s="1"/>
      <c r="AO368" s="1"/>
      <c r="AP368" s="1"/>
    </row>
    <row r="369" spans="36:42" ht="12.75" x14ac:dyDescent="0.2">
      <c r="AJ369" s="1"/>
      <c r="AK369" s="1"/>
      <c r="AL369" s="1"/>
      <c r="AM369" s="1"/>
      <c r="AN369" s="1"/>
      <c r="AO369" s="1"/>
      <c r="AP369" s="1"/>
    </row>
    <row r="370" spans="36:42" ht="12.75" x14ac:dyDescent="0.2">
      <c r="AJ370" s="1"/>
      <c r="AK370" s="1"/>
      <c r="AL370" s="1"/>
      <c r="AM370" s="1"/>
      <c r="AN370" s="1"/>
      <c r="AO370" s="1"/>
      <c r="AP370" s="1"/>
    </row>
    <row r="371" spans="36:42" ht="12.75" x14ac:dyDescent="0.2">
      <c r="AJ371" s="1"/>
      <c r="AK371" s="1"/>
      <c r="AL371" s="1"/>
      <c r="AM371" s="1"/>
      <c r="AN371" s="1"/>
      <c r="AO371" s="1"/>
      <c r="AP371" s="1"/>
    </row>
    <row r="372" spans="36:42" ht="12.75" x14ac:dyDescent="0.2">
      <c r="AJ372" s="1"/>
      <c r="AK372" s="1"/>
      <c r="AL372" s="1"/>
      <c r="AM372" s="1"/>
      <c r="AN372" s="1"/>
      <c r="AO372" s="1"/>
      <c r="AP372" s="1"/>
    </row>
    <row r="373" spans="36:42" ht="12.75" x14ac:dyDescent="0.2">
      <c r="AJ373" s="1"/>
      <c r="AK373" s="1"/>
      <c r="AL373" s="1"/>
      <c r="AM373" s="1"/>
      <c r="AN373" s="1"/>
      <c r="AO373" s="1"/>
      <c r="AP373" s="1"/>
    </row>
    <row r="374" spans="36:42" ht="12.75" x14ac:dyDescent="0.2">
      <c r="AJ374" s="1"/>
      <c r="AK374" s="1"/>
      <c r="AL374" s="1"/>
      <c r="AM374" s="1"/>
      <c r="AN374" s="1"/>
      <c r="AO374" s="1"/>
      <c r="AP374" s="1"/>
    </row>
    <row r="375" spans="36:42" ht="12.75" x14ac:dyDescent="0.2">
      <c r="AJ375" s="1"/>
      <c r="AK375" s="1"/>
      <c r="AL375" s="1"/>
      <c r="AM375" s="1"/>
      <c r="AN375" s="1"/>
      <c r="AO375" s="1"/>
      <c r="AP375" s="1"/>
    </row>
    <row r="376" spans="36:42" ht="12.75" x14ac:dyDescent="0.2">
      <c r="AJ376" s="1"/>
      <c r="AK376" s="1"/>
      <c r="AL376" s="1"/>
      <c r="AM376" s="1"/>
      <c r="AN376" s="1"/>
      <c r="AO376" s="1"/>
      <c r="AP376" s="1"/>
    </row>
    <row r="377" spans="36:42" ht="12.75" x14ac:dyDescent="0.2">
      <c r="AJ377" s="1"/>
      <c r="AK377" s="1"/>
      <c r="AL377" s="1"/>
      <c r="AM377" s="1"/>
      <c r="AN377" s="1"/>
      <c r="AO377" s="1"/>
      <c r="AP377" s="1"/>
    </row>
    <row r="378" spans="36:42" ht="12.75" x14ac:dyDescent="0.2">
      <c r="AJ378" s="1"/>
      <c r="AK378" s="1"/>
      <c r="AL378" s="1"/>
      <c r="AM378" s="1"/>
      <c r="AN378" s="1"/>
      <c r="AO378" s="1"/>
      <c r="AP378" s="1"/>
    </row>
    <row r="379" spans="36:42" ht="12.75" x14ac:dyDescent="0.2">
      <c r="AJ379" s="1"/>
      <c r="AK379" s="1"/>
      <c r="AL379" s="1"/>
      <c r="AM379" s="1"/>
      <c r="AN379" s="1"/>
      <c r="AO379" s="1"/>
      <c r="AP379" s="1"/>
    </row>
    <row r="380" spans="36:42" ht="12.75" x14ac:dyDescent="0.2">
      <c r="AJ380" s="1"/>
      <c r="AK380" s="1"/>
      <c r="AL380" s="1"/>
      <c r="AM380" s="1"/>
      <c r="AN380" s="1"/>
      <c r="AO380" s="1"/>
      <c r="AP380" s="1"/>
    </row>
    <row r="381" spans="36:42" ht="12.75" x14ac:dyDescent="0.2">
      <c r="AJ381" s="1"/>
      <c r="AK381" s="1"/>
      <c r="AL381" s="1"/>
      <c r="AM381" s="1"/>
      <c r="AN381" s="1"/>
      <c r="AO381" s="1"/>
      <c r="AP381" s="1"/>
    </row>
    <row r="382" spans="36:42" ht="12.75" x14ac:dyDescent="0.2">
      <c r="AJ382" s="1"/>
      <c r="AK382" s="1"/>
      <c r="AL382" s="1"/>
      <c r="AM382" s="1"/>
      <c r="AN382" s="1"/>
      <c r="AO382" s="1"/>
      <c r="AP382" s="1"/>
    </row>
    <row r="383" spans="36:42" ht="12.75" x14ac:dyDescent="0.2">
      <c r="AJ383" s="1"/>
      <c r="AK383" s="1"/>
      <c r="AL383" s="1"/>
      <c r="AM383" s="1"/>
      <c r="AN383" s="1"/>
      <c r="AO383" s="1"/>
      <c r="AP383" s="1"/>
    </row>
    <row r="384" spans="36:42" ht="12.75" x14ac:dyDescent="0.2">
      <c r="AJ384" s="1"/>
      <c r="AK384" s="1"/>
      <c r="AL384" s="1"/>
      <c r="AM384" s="1"/>
      <c r="AN384" s="1"/>
      <c r="AO384" s="1"/>
      <c r="AP384" s="1"/>
    </row>
    <row r="385" spans="36:42" ht="12.75" x14ac:dyDescent="0.2">
      <c r="AJ385" s="1"/>
      <c r="AK385" s="1"/>
      <c r="AL385" s="1"/>
      <c r="AM385" s="1"/>
      <c r="AN385" s="1"/>
      <c r="AO385" s="1"/>
      <c r="AP385" s="1"/>
    </row>
    <row r="386" spans="36:42" ht="12.75" x14ac:dyDescent="0.2">
      <c r="AJ386" s="1"/>
      <c r="AK386" s="1"/>
      <c r="AL386" s="1"/>
      <c r="AM386" s="1"/>
      <c r="AN386" s="1"/>
      <c r="AO386" s="1"/>
      <c r="AP386" s="1"/>
    </row>
    <row r="387" spans="36:42" ht="12.75" x14ac:dyDescent="0.2">
      <c r="AJ387" s="1"/>
      <c r="AK387" s="1"/>
      <c r="AL387" s="1"/>
      <c r="AM387" s="1"/>
      <c r="AN387" s="1"/>
      <c r="AO387" s="1"/>
      <c r="AP387" s="1"/>
    </row>
    <row r="388" spans="36:42" ht="12.75" x14ac:dyDescent="0.2">
      <c r="AJ388" s="1"/>
      <c r="AK388" s="1"/>
      <c r="AL388" s="1"/>
      <c r="AM388" s="1"/>
      <c r="AN388" s="1"/>
      <c r="AO388" s="1"/>
      <c r="AP388" s="1"/>
    </row>
    <row r="389" spans="36:42" ht="12.75" x14ac:dyDescent="0.2">
      <c r="AJ389" s="1"/>
      <c r="AK389" s="1"/>
      <c r="AL389" s="1"/>
      <c r="AM389" s="1"/>
      <c r="AN389" s="1"/>
      <c r="AO389" s="1"/>
      <c r="AP389" s="1"/>
    </row>
    <row r="390" spans="36:42" ht="12.75" x14ac:dyDescent="0.2">
      <c r="AJ390" s="1"/>
      <c r="AK390" s="1"/>
      <c r="AL390" s="1"/>
      <c r="AM390" s="1"/>
      <c r="AN390" s="1"/>
      <c r="AO390" s="1"/>
      <c r="AP390" s="1"/>
    </row>
    <row r="391" spans="36:42" ht="12.75" x14ac:dyDescent="0.2">
      <c r="AJ391" s="1"/>
      <c r="AK391" s="1"/>
      <c r="AL391" s="1"/>
      <c r="AM391" s="1"/>
      <c r="AN391" s="1"/>
      <c r="AO391" s="1"/>
      <c r="AP391" s="1"/>
    </row>
    <row r="392" spans="36:42" ht="12.75" x14ac:dyDescent="0.2">
      <c r="AJ392" s="1"/>
      <c r="AK392" s="1"/>
      <c r="AL392" s="1"/>
      <c r="AM392" s="1"/>
      <c r="AN392" s="1"/>
      <c r="AO392" s="1"/>
      <c r="AP392" s="1"/>
    </row>
    <row r="393" spans="36:42" ht="12.75" x14ac:dyDescent="0.2">
      <c r="AJ393" s="1"/>
      <c r="AK393" s="1"/>
      <c r="AL393" s="1"/>
      <c r="AM393" s="1"/>
      <c r="AN393" s="1"/>
      <c r="AO393" s="1"/>
      <c r="AP393" s="1"/>
    </row>
    <row r="394" spans="36:42" ht="12.75" x14ac:dyDescent="0.2">
      <c r="AJ394" s="1"/>
      <c r="AK394" s="1"/>
      <c r="AL394" s="1"/>
      <c r="AM394" s="1"/>
      <c r="AN394" s="1"/>
      <c r="AO394" s="1"/>
      <c r="AP394" s="1"/>
    </row>
    <row r="395" spans="36:42" ht="12.75" x14ac:dyDescent="0.2">
      <c r="AJ395" s="1"/>
      <c r="AK395" s="1"/>
      <c r="AL395" s="1"/>
      <c r="AM395" s="1"/>
      <c r="AN395" s="1"/>
      <c r="AO395" s="1"/>
      <c r="AP395" s="1"/>
    </row>
    <row r="396" spans="36:42" ht="12.75" x14ac:dyDescent="0.2">
      <c r="AJ396" s="1"/>
      <c r="AK396" s="1"/>
      <c r="AL396" s="1"/>
      <c r="AM396" s="1"/>
      <c r="AN396" s="1"/>
      <c r="AO396" s="1"/>
      <c r="AP396" s="1"/>
    </row>
    <row r="397" spans="36:42" ht="12.75" x14ac:dyDescent="0.2">
      <c r="AJ397" s="1"/>
      <c r="AK397" s="1"/>
      <c r="AL397" s="1"/>
      <c r="AM397" s="1"/>
      <c r="AN397" s="1"/>
      <c r="AO397" s="1"/>
      <c r="AP397" s="1"/>
    </row>
    <row r="398" spans="36:42" ht="12.75" x14ac:dyDescent="0.2">
      <c r="AJ398" s="1"/>
      <c r="AK398" s="1"/>
      <c r="AL398" s="1"/>
      <c r="AM398" s="1"/>
      <c r="AN398" s="1"/>
      <c r="AO398" s="1"/>
      <c r="AP398" s="1"/>
    </row>
    <row r="399" spans="36:42" ht="12.75" x14ac:dyDescent="0.2">
      <c r="AJ399" s="1"/>
      <c r="AK399" s="1"/>
      <c r="AL399" s="1"/>
      <c r="AM399" s="1"/>
      <c r="AN399" s="1"/>
      <c r="AO399" s="1"/>
      <c r="AP399" s="1"/>
    </row>
    <row r="400" spans="36:42" ht="12.75" x14ac:dyDescent="0.2">
      <c r="AJ400" s="1"/>
      <c r="AK400" s="1"/>
      <c r="AL400" s="1"/>
      <c r="AM400" s="1"/>
      <c r="AN400" s="1"/>
      <c r="AO400" s="1"/>
      <c r="AP400" s="1"/>
    </row>
    <row r="401" spans="36:42" ht="12.75" x14ac:dyDescent="0.2">
      <c r="AJ401" s="1"/>
      <c r="AK401" s="1"/>
      <c r="AL401" s="1"/>
      <c r="AM401" s="1"/>
      <c r="AN401" s="1"/>
      <c r="AO401" s="1"/>
      <c r="AP401" s="1"/>
    </row>
    <row r="402" spans="36:42" ht="12.75" x14ac:dyDescent="0.2">
      <c r="AJ402" s="1"/>
      <c r="AK402" s="1"/>
      <c r="AL402" s="1"/>
      <c r="AM402" s="1"/>
      <c r="AN402" s="1"/>
      <c r="AO402" s="1"/>
      <c r="AP402" s="1"/>
    </row>
    <row r="403" spans="36:42" ht="12.75" x14ac:dyDescent="0.2">
      <c r="AJ403" s="1"/>
      <c r="AK403" s="1"/>
      <c r="AL403" s="1"/>
      <c r="AM403" s="1"/>
      <c r="AN403" s="1"/>
      <c r="AO403" s="1"/>
      <c r="AP403" s="1"/>
    </row>
    <row r="404" spans="36:42" ht="12.75" x14ac:dyDescent="0.2">
      <c r="AJ404" s="1"/>
      <c r="AK404" s="1"/>
      <c r="AL404" s="1"/>
      <c r="AM404" s="1"/>
      <c r="AN404" s="1"/>
      <c r="AO404" s="1"/>
      <c r="AP404" s="1"/>
    </row>
    <row r="405" spans="36:42" ht="12.75" x14ac:dyDescent="0.2">
      <c r="AJ405" s="1"/>
      <c r="AK405" s="1"/>
      <c r="AL405" s="1"/>
      <c r="AM405" s="1"/>
      <c r="AN405" s="1"/>
      <c r="AO405" s="1"/>
      <c r="AP405" s="1"/>
    </row>
    <row r="406" spans="36:42" ht="12.75" x14ac:dyDescent="0.2">
      <c r="AJ406" s="1"/>
      <c r="AK406" s="1"/>
      <c r="AL406" s="1"/>
      <c r="AM406" s="1"/>
      <c r="AN406" s="1"/>
      <c r="AO406" s="1"/>
      <c r="AP406" s="1"/>
    </row>
    <row r="407" spans="36:42" ht="12.75" x14ac:dyDescent="0.2">
      <c r="AJ407" s="1"/>
      <c r="AK407" s="1"/>
      <c r="AL407" s="1"/>
      <c r="AM407" s="1"/>
      <c r="AN407" s="1"/>
      <c r="AO407" s="1"/>
      <c r="AP407" s="1"/>
    </row>
    <row r="408" spans="36:42" ht="12.75" x14ac:dyDescent="0.2">
      <c r="AJ408" s="1"/>
      <c r="AK408" s="1"/>
      <c r="AL408" s="1"/>
      <c r="AM408" s="1"/>
      <c r="AN408" s="1"/>
      <c r="AO408" s="1"/>
      <c r="AP408" s="1"/>
    </row>
    <row r="409" spans="36:42" ht="12.75" x14ac:dyDescent="0.2">
      <c r="AJ409" s="1"/>
      <c r="AK409" s="1"/>
      <c r="AL409" s="1"/>
      <c r="AM409" s="1"/>
      <c r="AN409" s="1"/>
      <c r="AO409" s="1"/>
      <c r="AP409" s="1"/>
    </row>
    <row r="410" spans="36:42" ht="12.75" x14ac:dyDescent="0.2">
      <c r="AJ410" s="1"/>
      <c r="AK410" s="1"/>
      <c r="AL410" s="1"/>
      <c r="AM410" s="1"/>
      <c r="AN410" s="1"/>
      <c r="AO410" s="1"/>
      <c r="AP410" s="1"/>
    </row>
    <row r="411" spans="36:42" ht="12.75" x14ac:dyDescent="0.2">
      <c r="AJ411" s="1"/>
      <c r="AK411" s="1"/>
      <c r="AL411" s="1"/>
      <c r="AM411" s="1"/>
      <c r="AN411" s="1"/>
      <c r="AO411" s="1"/>
      <c r="AP411" s="1"/>
    </row>
    <row r="412" spans="36:42" ht="12.75" x14ac:dyDescent="0.2">
      <c r="AJ412" s="1"/>
      <c r="AK412" s="1"/>
      <c r="AL412" s="1"/>
      <c r="AM412" s="1"/>
      <c r="AN412" s="1"/>
      <c r="AO412" s="1"/>
      <c r="AP412" s="1"/>
    </row>
    <row r="413" spans="36:42" ht="12.75" x14ac:dyDescent="0.2">
      <c r="AJ413" s="1"/>
      <c r="AK413" s="1"/>
      <c r="AL413" s="1"/>
      <c r="AM413" s="1"/>
      <c r="AN413" s="1"/>
      <c r="AO413" s="1"/>
      <c r="AP413" s="1"/>
    </row>
    <row r="414" spans="36:42" ht="12.75" x14ac:dyDescent="0.2">
      <c r="AJ414" s="1"/>
      <c r="AK414" s="1"/>
      <c r="AL414" s="1"/>
      <c r="AM414" s="1"/>
      <c r="AN414" s="1"/>
      <c r="AO414" s="1"/>
      <c r="AP414" s="1"/>
    </row>
    <row r="415" spans="36:42" ht="12.75" x14ac:dyDescent="0.2">
      <c r="AJ415" s="1"/>
      <c r="AK415" s="1"/>
      <c r="AL415" s="1"/>
      <c r="AM415" s="1"/>
      <c r="AN415" s="1"/>
      <c r="AO415" s="1"/>
      <c r="AP415" s="1"/>
    </row>
    <row r="416" spans="36:42" ht="12.75" x14ac:dyDescent="0.2">
      <c r="AJ416" s="1"/>
      <c r="AK416" s="1"/>
      <c r="AL416" s="1"/>
      <c r="AM416" s="1"/>
      <c r="AN416" s="1"/>
      <c r="AO416" s="1"/>
      <c r="AP416" s="1"/>
    </row>
    <row r="417" spans="36:42" ht="12.75" x14ac:dyDescent="0.2">
      <c r="AJ417" s="1"/>
      <c r="AK417" s="1"/>
      <c r="AL417" s="1"/>
      <c r="AM417" s="1"/>
      <c r="AN417" s="1"/>
      <c r="AO417" s="1"/>
      <c r="AP417" s="1"/>
    </row>
    <row r="418" spans="36:42" ht="12.75" x14ac:dyDescent="0.2">
      <c r="AJ418" s="1"/>
      <c r="AK418" s="1"/>
      <c r="AL418" s="1"/>
      <c r="AM418" s="1"/>
      <c r="AN418" s="1"/>
      <c r="AO418" s="1"/>
      <c r="AP418" s="1"/>
    </row>
    <row r="419" spans="36:42" ht="12.75" x14ac:dyDescent="0.2">
      <c r="AJ419" s="1"/>
      <c r="AK419" s="1"/>
      <c r="AL419" s="1"/>
      <c r="AM419" s="1"/>
      <c r="AN419" s="1"/>
      <c r="AO419" s="1"/>
      <c r="AP419" s="1"/>
    </row>
    <row r="420" spans="36:42" ht="12.75" x14ac:dyDescent="0.2">
      <c r="AJ420" s="1"/>
      <c r="AK420" s="1"/>
      <c r="AL420" s="1"/>
      <c r="AM420" s="1"/>
      <c r="AN420" s="1"/>
      <c r="AO420" s="1"/>
      <c r="AP420" s="1"/>
    </row>
    <row r="421" spans="36:42" ht="12.75" x14ac:dyDescent="0.2">
      <c r="AJ421" s="1"/>
      <c r="AK421" s="1"/>
      <c r="AL421" s="1"/>
      <c r="AM421" s="1"/>
      <c r="AN421" s="1"/>
      <c r="AO421" s="1"/>
      <c r="AP421" s="1"/>
    </row>
    <row r="422" spans="36:42" ht="12.75" x14ac:dyDescent="0.2">
      <c r="AJ422" s="1"/>
      <c r="AK422" s="1"/>
      <c r="AL422" s="1"/>
      <c r="AM422" s="1"/>
      <c r="AN422" s="1"/>
      <c r="AO422" s="1"/>
      <c r="AP422" s="1"/>
    </row>
    <row r="423" spans="36:42" ht="12.75" x14ac:dyDescent="0.2">
      <c r="AJ423" s="1"/>
      <c r="AK423" s="1"/>
      <c r="AL423" s="1"/>
      <c r="AM423" s="1"/>
      <c r="AN423" s="1"/>
      <c r="AO423" s="1"/>
      <c r="AP423" s="1"/>
    </row>
    <row r="424" spans="36:42" ht="12.75" x14ac:dyDescent="0.2">
      <c r="AJ424" s="1"/>
      <c r="AK424" s="1"/>
      <c r="AL424" s="1"/>
      <c r="AM424" s="1"/>
      <c r="AN424" s="1"/>
      <c r="AO424" s="1"/>
      <c r="AP424" s="1"/>
    </row>
    <row r="425" spans="36:42" ht="12.75" x14ac:dyDescent="0.2">
      <c r="AJ425" s="1"/>
      <c r="AK425" s="1"/>
      <c r="AL425" s="1"/>
      <c r="AM425" s="1"/>
      <c r="AN425" s="1"/>
      <c r="AO425" s="1"/>
      <c r="AP425" s="1"/>
    </row>
    <row r="426" spans="36:42" ht="12.75" x14ac:dyDescent="0.2">
      <c r="AJ426" s="1"/>
      <c r="AK426" s="1"/>
      <c r="AL426" s="1"/>
      <c r="AM426" s="1"/>
      <c r="AN426" s="1"/>
      <c r="AO426" s="1"/>
      <c r="AP426" s="1"/>
    </row>
    <row r="427" spans="36:42" ht="12.75" x14ac:dyDescent="0.2">
      <c r="AJ427" s="1"/>
      <c r="AK427" s="1"/>
      <c r="AL427" s="1"/>
      <c r="AM427" s="1"/>
      <c r="AN427" s="1"/>
      <c r="AO427" s="1"/>
      <c r="AP427" s="1"/>
    </row>
    <row r="428" spans="36:42" ht="12.75" x14ac:dyDescent="0.2">
      <c r="AJ428" s="1"/>
      <c r="AK428" s="1"/>
      <c r="AL428" s="1"/>
      <c r="AM428" s="1"/>
      <c r="AN428" s="1"/>
      <c r="AO428" s="1"/>
      <c r="AP428" s="1"/>
    </row>
    <row r="429" spans="36:42" ht="12.75" x14ac:dyDescent="0.2">
      <c r="AJ429" s="1"/>
      <c r="AK429" s="1"/>
      <c r="AL429" s="1"/>
      <c r="AM429" s="1"/>
      <c r="AN429" s="1"/>
      <c r="AO429" s="1"/>
      <c r="AP429" s="1"/>
    </row>
    <row r="430" spans="36:42" ht="12.75" x14ac:dyDescent="0.2">
      <c r="AJ430" s="1"/>
      <c r="AK430" s="1"/>
      <c r="AL430" s="1"/>
      <c r="AM430" s="1"/>
      <c r="AN430" s="1"/>
      <c r="AO430" s="1"/>
      <c r="AP430" s="1"/>
    </row>
    <row r="431" spans="36:42" ht="12.75" x14ac:dyDescent="0.2">
      <c r="AJ431" s="1"/>
      <c r="AK431" s="1"/>
      <c r="AL431" s="1"/>
      <c r="AM431" s="1"/>
      <c r="AN431" s="1"/>
      <c r="AO431" s="1"/>
      <c r="AP431" s="1"/>
    </row>
    <row r="432" spans="36:42" ht="12.75" x14ac:dyDescent="0.2">
      <c r="AJ432" s="1"/>
      <c r="AK432" s="1"/>
      <c r="AL432" s="1"/>
      <c r="AM432" s="1"/>
      <c r="AN432" s="1"/>
      <c r="AO432" s="1"/>
      <c r="AP432" s="1"/>
    </row>
    <row r="433" spans="36:42" ht="12.75" x14ac:dyDescent="0.2">
      <c r="AJ433" s="1"/>
      <c r="AK433" s="1"/>
      <c r="AL433" s="1"/>
      <c r="AM433" s="1"/>
      <c r="AN433" s="1"/>
      <c r="AO433" s="1"/>
      <c r="AP433" s="1"/>
    </row>
    <row r="434" spans="36:42" ht="12.75" x14ac:dyDescent="0.2">
      <c r="AJ434" s="1"/>
      <c r="AK434" s="1"/>
      <c r="AL434" s="1"/>
      <c r="AM434" s="1"/>
      <c r="AN434" s="1"/>
      <c r="AO434" s="1"/>
      <c r="AP434" s="1"/>
    </row>
    <row r="435" spans="36:42" ht="12.75" x14ac:dyDescent="0.2">
      <c r="AJ435" s="1"/>
      <c r="AK435" s="1"/>
      <c r="AL435" s="1"/>
      <c r="AM435" s="1"/>
      <c r="AN435" s="1"/>
      <c r="AO435" s="1"/>
      <c r="AP435" s="1"/>
    </row>
    <row r="436" spans="36:42" ht="12.75" x14ac:dyDescent="0.2">
      <c r="AJ436" s="1"/>
      <c r="AK436" s="1"/>
      <c r="AL436" s="1"/>
      <c r="AM436" s="1"/>
      <c r="AN436" s="1"/>
      <c r="AO436" s="1"/>
      <c r="AP436" s="1"/>
    </row>
    <row r="437" spans="36:42" ht="12.75" x14ac:dyDescent="0.2">
      <c r="AJ437" s="1"/>
      <c r="AK437" s="1"/>
      <c r="AL437" s="1"/>
      <c r="AM437" s="1"/>
      <c r="AN437" s="1"/>
      <c r="AO437" s="1"/>
      <c r="AP437" s="1"/>
    </row>
    <row r="438" spans="36:42" ht="12.75" x14ac:dyDescent="0.2">
      <c r="AJ438" s="1"/>
      <c r="AK438" s="1"/>
      <c r="AL438" s="1"/>
      <c r="AM438" s="1"/>
      <c r="AN438" s="1"/>
      <c r="AO438" s="1"/>
      <c r="AP438" s="1"/>
    </row>
    <row r="439" spans="36:42" ht="12.75" x14ac:dyDescent="0.2">
      <c r="AJ439" s="1"/>
      <c r="AK439" s="1"/>
      <c r="AL439" s="1"/>
      <c r="AM439" s="1"/>
      <c r="AN439" s="1"/>
      <c r="AO439" s="1"/>
      <c r="AP439" s="1"/>
    </row>
    <row r="440" spans="36:42" ht="12.75" x14ac:dyDescent="0.2">
      <c r="AJ440" s="1"/>
      <c r="AK440" s="1"/>
      <c r="AL440" s="1"/>
      <c r="AM440" s="1"/>
      <c r="AN440" s="1"/>
      <c r="AO440" s="1"/>
      <c r="AP440" s="1"/>
    </row>
    <row r="441" spans="36:42" ht="12.75" x14ac:dyDescent="0.2">
      <c r="AJ441" s="1"/>
      <c r="AK441" s="1"/>
      <c r="AL441" s="1"/>
      <c r="AM441" s="1"/>
      <c r="AN441" s="1"/>
      <c r="AO441" s="1"/>
      <c r="AP441" s="1"/>
    </row>
    <row r="442" spans="36:42" ht="12.75" x14ac:dyDescent="0.2">
      <c r="AJ442" s="1"/>
      <c r="AK442" s="1"/>
      <c r="AL442" s="1"/>
      <c r="AM442" s="1"/>
      <c r="AN442" s="1"/>
      <c r="AO442" s="1"/>
      <c r="AP442" s="1"/>
    </row>
    <row r="443" spans="36:42" ht="12.75" x14ac:dyDescent="0.2">
      <c r="AJ443" s="1"/>
      <c r="AK443" s="1"/>
      <c r="AL443" s="1"/>
      <c r="AM443" s="1"/>
      <c r="AN443" s="1"/>
      <c r="AO443" s="1"/>
      <c r="AP443" s="1"/>
    </row>
    <row r="444" spans="36:42" ht="12.75" x14ac:dyDescent="0.2">
      <c r="AJ444" s="1"/>
      <c r="AK444" s="1"/>
      <c r="AL444" s="1"/>
      <c r="AM444" s="1"/>
      <c r="AN444" s="1"/>
      <c r="AO444" s="1"/>
      <c r="AP444" s="1"/>
    </row>
    <row r="445" spans="36:42" ht="12.75" x14ac:dyDescent="0.2">
      <c r="AJ445" s="1"/>
      <c r="AK445" s="1"/>
      <c r="AL445" s="1"/>
      <c r="AM445" s="1"/>
      <c r="AN445" s="1"/>
      <c r="AO445" s="1"/>
      <c r="AP445" s="1"/>
    </row>
    <row r="446" spans="36:42" ht="12.75" x14ac:dyDescent="0.2">
      <c r="AJ446" s="1"/>
      <c r="AK446" s="1"/>
      <c r="AL446" s="1"/>
      <c r="AM446" s="1"/>
      <c r="AN446" s="1"/>
      <c r="AO446" s="1"/>
      <c r="AP446" s="1"/>
    </row>
    <row r="447" spans="36:42" ht="12.75" x14ac:dyDescent="0.2">
      <c r="AJ447" s="1"/>
      <c r="AK447" s="1"/>
      <c r="AL447" s="1"/>
      <c r="AM447" s="1"/>
      <c r="AN447" s="1"/>
      <c r="AO447" s="1"/>
      <c r="AP447" s="1"/>
    </row>
    <row r="448" spans="36:42" ht="12.75" x14ac:dyDescent="0.2">
      <c r="AJ448" s="1"/>
      <c r="AK448" s="1"/>
      <c r="AL448" s="1"/>
      <c r="AM448" s="1"/>
      <c r="AN448" s="1"/>
      <c r="AO448" s="1"/>
      <c r="AP448" s="1"/>
    </row>
    <row r="449" spans="36:42" ht="12.75" x14ac:dyDescent="0.2">
      <c r="AJ449" s="1"/>
      <c r="AK449" s="1"/>
      <c r="AL449" s="1"/>
      <c r="AM449" s="1"/>
      <c r="AN449" s="1"/>
      <c r="AO449" s="1"/>
      <c r="AP449" s="1"/>
    </row>
    <row r="450" spans="36:42" ht="12.75" x14ac:dyDescent="0.2">
      <c r="AJ450" s="1"/>
      <c r="AK450" s="1"/>
      <c r="AL450" s="1"/>
      <c r="AM450" s="1"/>
      <c r="AN450" s="1"/>
      <c r="AO450" s="1"/>
      <c r="AP450" s="1"/>
    </row>
    <row r="451" spans="36:42" ht="12.75" x14ac:dyDescent="0.2">
      <c r="AJ451" s="1"/>
      <c r="AK451" s="1"/>
      <c r="AL451" s="1"/>
      <c r="AM451" s="1"/>
      <c r="AN451" s="1"/>
      <c r="AO451" s="1"/>
      <c r="AP451" s="1"/>
    </row>
    <row r="452" spans="36:42" ht="12.75" x14ac:dyDescent="0.2">
      <c r="AJ452" s="1"/>
      <c r="AK452" s="1"/>
      <c r="AL452" s="1"/>
      <c r="AM452" s="1"/>
      <c r="AN452" s="1"/>
      <c r="AO452" s="1"/>
      <c r="AP452" s="1"/>
    </row>
    <row r="453" spans="36:42" ht="12.75" x14ac:dyDescent="0.2">
      <c r="AJ453" s="1"/>
      <c r="AK453" s="1"/>
      <c r="AL453" s="1"/>
      <c r="AM453" s="1"/>
      <c r="AN453" s="1"/>
      <c r="AO453" s="1"/>
      <c r="AP453" s="1"/>
    </row>
    <row r="454" spans="36:42" ht="12.75" x14ac:dyDescent="0.2">
      <c r="AJ454" s="1"/>
      <c r="AK454" s="1"/>
      <c r="AL454" s="1"/>
      <c r="AM454" s="1"/>
      <c r="AN454" s="1"/>
      <c r="AO454" s="1"/>
      <c r="AP454" s="1"/>
    </row>
    <row r="455" spans="36:42" ht="12.75" x14ac:dyDescent="0.2">
      <c r="AJ455" s="1"/>
      <c r="AK455" s="1"/>
      <c r="AL455" s="1"/>
      <c r="AM455" s="1"/>
      <c r="AN455" s="1"/>
      <c r="AO455" s="1"/>
      <c r="AP455" s="1"/>
    </row>
    <row r="456" spans="36:42" ht="12.75" x14ac:dyDescent="0.2">
      <c r="AJ456" s="1"/>
      <c r="AK456" s="1"/>
      <c r="AL456" s="1"/>
      <c r="AM456" s="1"/>
      <c r="AN456" s="1"/>
      <c r="AO456" s="1"/>
      <c r="AP456" s="1"/>
    </row>
    <row r="457" spans="36:42" ht="12.75" x14ac:dyDescent="0.2">
      <c r="AJ457" s="1"/>
      <c r="AK457" s="1"/>
      <c r="AL457" s="1"/>
      <c r="AM457" s="1"/>
      <c r="AN457" s="1"/>
      <c r="AO457" s="1"/>
      <c r="AP457" s="1"/>
    </row>
    <row r="458" spans="36:42" ht="12.75" x14ac:dyDescent="0.2">
      <c r="AJ458" s="1"/>
      <c r="AK458" s="1"/>
      <c r="AL458" s="1"/>
      <c r="AM458" s="1"/>
      <c r="AN458" s="1"/>
      <c r="AO458" s="1"/>
      <c r="AP458" s="1"/>
    </row>
    <row r="459" spans="36:42" ht="12.75" x14ac:dyDescent="0.2">
      <c r="AJ459" s="1"/>
      <c r="AK459" s="1"/>
      <c r="AL459" s="1"/>
      <c r="AM459" s="1"/>
      <c r="AN459" s="1"/>
      <c r="AO459" s="1"/>
      <c r="AP459" s="1"/>
    </row>
    <row r="460" spans="36:42" ht="12.75" x14ac:dyDescent="0.2">
      <c r="AJ460" s="1"/>
      <c r="AK460" s="1"/>
      <c r="AL460" s="1"/>
      <c r="AM460" s="1"/>
      <c r="AN460" s="1"/>
      <c r="AO460" s="1"/>
      <c r="AP460" s="1"/>
    </row>
    <row r="461" spans="36:42" ht="12.75" x14ac:dyDescent="0.2">
      <c r="AJ461" s="1"/>
      <c r="AK461" s="1"/>
      <c r="AL461" s="1"/>
      <c r="AM461" s="1"/>
      <c r="AN461" s="1"/>
      <c r="AO461" s="1"/>
      <c r="AP461" s="1"/>
    </row>
    <row r="462" spans="36:42" ht="12.75" x14ac:dyDescent="0.2">
      <c r="AJ462" s="1"/>
      <c r="AK462" s="1"/>
      <c r="AL462" s="1"/>
      <c r="AM462" s="1"/>
      <c r="AN462" s="1"/>
      <c r="AO462" s="1"/>
      <c r="AP462" s="1"/>
    </row>
    <row r="463" spans="36:42" ht="12.75" x14ac:dyDescent="0.2">
      <c r="AJ463" s="1"/>
      <c r="AK463" s="1"/>
      <c r="AL463" s="1"/>
      <c r="AM463" s="1"/>
      <c r="AN463" s="1"/>
      <c r="AO463" s="1"/>
      <c r="AP463" s="1"/>
    </row>
    <row r="464" spans="36:42" ht="12.75" x14ac:dyDescent="0.2">
      <c r="AJ464" s="1"/>
      <c r="AK464" s="1"/>
      <c r="AL464" s="1"/>
      <c r="AM464" s="1"/>
      <c r="AN464" s="1"/>
      <c r="AO464" s="1"/>
      <c r="AP464" s="1"/>
    </row>
    <row r="465" spans="36:42" ht="12.75" x14ac:dyDescent="0.2">
      <c r="AJ465" s="1"/>
      <c r="AK465" s="1"/>
      <c r="AL465" s="1"/>
      <c r="AM465" s="1"/>
      <c r="AN465" s="1"/>
      <c r="AO465" s="1"/>
      <c r="AP465" s="1"/>
    </row>
    <row r="466" spans="36:42" ht="12.75" x14ac:dyDescent="0.2">
      <c r="AJ466" s="1"/>
      <c r="AK466" s="1"/>
      <c r="AL466" s="1"/>
      <c r="AM466" s="1"/>
      <c r="AN466" s="1"/>
      <c r="AO466" s="1"/>
      <c r="AP466" s="1"/>
    </row>
    <row r="467" spans="36:42" ht="12.75" x14ac:dyDescent="0.2">
      <c r="AJ467" s="1"/>
      <c r="AK467" s="1"/>
      <c r="AL467" s="1"/>
      <c r="AM467" s="1"/>
      <c r="AN467" s="1"/>
      <c r="AO467" s="1"/>
      <c r="AP467" s="1"/>
    </row>
    <row r="468" spans="36:42" ht="12.75" x14ac:dyDescent="0.2">
      <c r="AJ468" s="1"/>
      <c r="AK468" s="1"/>
      <c r="AL468" s="1"/>
      <c r="AM468" s="1"/>
      <c r="AN468" s="1"/>
      <c r="AO468" s="1"/>
      <c r="AP468" s="1"/>
    </row>
    <row r="469" spans="36:42" ht="12.75" x14ac:dyDescent="0.2">
      <c r="AJ469" s="1"/>
      <c r="AK469" s="1"/>
      <c r="AL469" s="1"/>
      <c r="AM469" s="1"/>
      <c r="AN469" s="1"/>
      <c r="AO469" s="1"/>
      <c r="AP469" s="1"/>
    </row>
    <row r="470" spans="36:42" ht="12.75" x14ac:dyDescent="0.2">
      <c r="AJ470" s="1"/>
      <c r="AK470" s="1"/>
      <c r="AL470" s="1"/>
      <c r="AM470" s="1"/>
      <c r="AN470" s="1"/>
      <c r="AO470" s="1"/>
      <c r="AP470" s="1"/>
    </row>
    <row r="471" spans="36:42" ht="12.75" x14ac:dyDescent="0.2">
      <c r="AJ471" s="1"/>
      <c r="AK471" s="1"/>
      <c r="AL471" s="1"/>
      <c r="AM471" s="1"/>
      <c r="AN471" s="1"/>
      <c r="AO471" s="1"/>
      <c r="AP471" s="1"/>
    </row>
    <row r="472" spans="36:42" ht="12.75" x14ac:dyDescent="0.2">
      <c r="AJ472" s="1"/>
      <c r="AK472" s="1"/>
      <c r="AL472" s="1"/>
      <c r="AM472" s="1"/>
      <c r="AN472" s="1"/>
      <c r="AO472" s="1"/>
      <c r="AP472" s="1"/>
    </row>
    <row r="473" spans="36:42" ht="12.75" x14ac:dyDescent="0.2">
      <c r="AJ473" s="1"/>
      <c r="AK473" s="1"/>
      <c r="AL473" s="1"/>
      <c r="AM473" s="1"/>
      <c r="AN473" s="1"/>
      <c r="AO473" s="1"/>
      <c r="AP473" s="1"/>
    </row>
    <row r="474" spans="36:42" ht="12.75" x14ac:dyDescent="0.2">
      <c r="AJ474" s="1"/>
      <c r="AK474" s="1"/>
      <c r="AL474" s="1"/>
      <c r="AM474" s="1"/>
      <c r="AN474" s="1"/>
      <c r="AO474" s="1"/>
      <c r="AP474" s="1"/>
    </row>
    <row r="475" spans="36:42" ht="12.75" x14ac:dyDescent="0.2">
      <c r="AJ475" s="1"/>
      <c r="AK475" s="1"/>
      <c r="AL475" s="1"/>
      <c r="AM475" s="1"/>
      <c r="AN475" s="1"/>
      <c r="AO475" s="1"/>
      <c r="AP475" s="1"/>
    </row>
    <row r="476" spans="36:42" ht="12.75" x14ac:dyDescent="0.2">
      <c r="AJ476" s="1"/>
      <c r="AK476" s="1"/>
      <c r="AL476" s="1"/>
      <c r="AM476" s="1"/>
      <c r="AN476" s="1"/>
      <c r="AO476" s="1"/>
      <c r="AP476" s="1"/>
    </row>
    <row r="477" spans="36:42" ht="12.75" x14ac:dyDescent="0.2">
      <c r="AJ477" s="1"/>
      <c r="AK477" s="1"/>
      <c r="AL477" s="1"/>
      <c r="AM477" s="1"/>
      <c r="AN477" s="1"/>
      <c r="AO477" s="1"/>
      <c r="AP477" s="1"/>
    </row>
    <row r="478" spans="36:42" ht="12.75" x14ac:dyDescent="0.2">
      <c r="AJ478" s="1"/>
      <c r="AK478" s="1"/>
      <c r="AL478" s="1"/>
      <c r="AM478" s="1"/>
      <c r="AN478" s="1"/>
      <c r="AO478" s="1"/>
      <c r="AP478" s="1"/>
    </row>
    <row r="479" spans="36:42" ht="12.75" x14ac:dyDescent="0.2">
      <c r="AJ479" s="1"/>
      <c r="AK479" s="1"/>
      <c r="AL479" s="1"/>
      <c r="AM479" s="1"/>
      <c r="AN479" s="1"/>
      <c r="AO479" s="1"/>
      <c r="AP479" s="1"/>
    </row>
    <row r="480" spans="36:42" ht="12.75" x14ac:dyDescent="0.2">
      <c r="AJ480" s="1"/>
      <c r="AK480" s="1"/>
      <c r="AL480" s="1"/>
      <c r="AM480" s="1"/>
      <c r="AN480" s="1"/>
      <c r="AO480" s="1"/>
      <c r="AP480" s="1"/>
    </row>
    <row r="481" spans="36:42" ht="12.75" x14ac:dyDescent="0.2">
      <c r="AJ481" s="1"/>
      <c r="AK481" s="1"/>
      <c r="AL481" s="1"/>
      <c r="AM481" s="1"/>
      <c r="AN481" s="1"/>
      <c r="AO481" s="1"/>
      <c r="AP481" s="1"/>
    </row>
    <row r="482" spans="36:42" ht="12.75" x14ac:dyDescent="0.2">
      <c r="AJ482" s="1"/>
      <c r="AK482" s="1"/>
      <c r="AL482" s="1"/>
      <c r="AM482" s="1"/>
      <c r="AN482" s="1"/>
      <c r="AO482" s="1"/>
      <c r="AP482" s="1"/>
    </row>
    <row r="483" spans="36:42" ht="12.75" x14ac:dyDescent="0.2">
      <c r="AJ483" s="1"/>
      <c r="AK483" s="1"/>
      <c r="AL483" s="1"/>
      <c r="AM483" s="1"/>
      <c r="AN483" s="1"/>
      <c r="AO483" s="1"/>
      <c r="AP483" s="1"/>
    </row>
    <row r="484" spans="36:42" ht="12.75" x14ac:dyDescent="0.2">
      <c r="AJ484" s="1"/>
      <c r="AK484" s="1"/>
      <c r="AL484" s="1"/>
      <c r="AM484" s="1"/>
      <c r="AN484" s="1"/>
      <c r="AO484" s="1"/>
      <c r="AP484" s="1"/>
    </row>
    <row r="485" spans="36:42" ht="12.75" x14ac:dyDescent="0.2">
      <c r="AJ485" s="1"/>
      <c r="AK485" s="1"/>
      <c r="AL485" s="1"/>
      <c r="AM485" s="1"/>
      <c r="AN485" s="1"/>
      <c r="AO485" s="1"/>
      <c r="AP485" s="1"/>
    </row>
    <row r="486" spans="36:42" ht="12.75" x14ac:dyDescent="0.2">
      <c r="AJ486" s="1"/>
      <c r="AK486" s="1"/>
      <c r="AL486" s="1"/>
      <c r="AM486" s="1"/>
      <c r="AN486" s="1"/>
      <c r="AO486" s="1"/>
      <c r="AP486" s="1"/>
    </row>
    <row r="487" spans="36:42" ht="12.75" x14ac:dyDescent="0.2">
      <c r="AJ487" s="1"/>
      <c r="AK487" s="1"/>
      <c r="AL487" s="1"/>
      <c r="AM487" s="1"/>
      <c r="AN487" s="1"/>
      <c r="AO487" s="1"/>
      <c r="AP487" s="1"/>
    </row>
    <row r="488" spans="36:42" ht="12.75" x14ac:dyDescent="0.2">
      <c r="AJ488" s="1"/>
      <c r="AK488" s="1"/>
      <c r="AL488" s="1"/>
      <c r="AM488" s="1"/>
      <c r="AN488" s="1"/>
      <c r="AO488" s="1"/>
      <c r="AP488" s="1"/>
    </row>
    <row r="489" spans="36:42" ht="12.75" x14ac:dyDescent="0.2">
      <c r="AJ489" s="1"/>
      <c r="AK489" s="1"/>
      <c r="AL489" s="1"/>
      <c r="AM489" s="1"/>
      <c r="AN489" s="1"/>
      <c r="AO489" s="1"/>
      <c r="AP489" s="1"/>
    </row>
    <row r="490" spans="36:42" ht="12.75" x14ac:dyDescent="0.2">
      <c r="AJ490" s="1"/>
      <c r="AK490" s="1"/>
      <c r="AL490" s="1"/>
      <c r="AM490" s="1"/>
      <c r="AN490" s="1"/>
      <c r="AO490" s="1"/>
      <c r="AP490" s="1"/>
    </row>
    <row r="491" spans="36:42" ht="12.75" x14ac:dyDescent="0.2">
      <c r="AJ491" s="1"/>
      <c r="AK491" s="1"/>
      <c r="AL491" s="1"/>
      <c r="AM491" s="1"/>
      <c r="AN491" s="1"/>
      <c r="AO491" s="1"/>
      <c r="AP491" s="1"/>
    </row>
    <row r="492" spans="36:42" ht="12.75" x14ac:dyDescent="0.2">
      <c r="AJ492" s="1"/>
      <c r="AK492" s="1"/>
      <c r="AL492" s="1"/>
      <c r="AM492" s="1"/>
      <c r="AN492" s="1"/>
      <c r="AO492" s="1"/>
      <c r="AP492" s="1"/>
    </row>
    <row r="493" spans="36:42" ht="12.75" x14ac:dyDescent="0.2">
      <c r="AJ493" s="1"/>
      <c r="AK493" s="1"/>
      <c r="AL493" s="1"/>
      <c r="AM493" s="1"/>
      <c r="AN493" s="1"/>
      <c r="AO493" s="1"/>
      <c r="AP493" s="1"/>
    </row>
    <row r="494" spans="36:42" ht="12.75" x14ac:dyDescent="0.2">
      <c r="AJ494" s="1"/>
      <c r="AK494" s="1"/>
      <c r="AL494" s="1"/>
      <c r="AM494" s="1"/>
      <c r="AN494" s="1"/>
      <c r="AO494" s="1"/>
      <c r="AP494" s="1"/>
    </row>
    <row r="495" spans="36:42" ht="12.75" x14ac:dyDescent="0.2">
      <c r="AJ495" s="1"/>
      <c r="AK495" s="1"/>
      <c r="AL495" s="1"/>
      <c r="AM495" s="1"/>
      <c r="AN495" s="1"/>
      <c r="AO495" s="1"/>
      <c r="AP495" s="1"/>
    </row>
    <row r="496" spans="36:42" ht="12.75" x14ac:dyDescent="0.2">
      <c r="AJ496" s="1"/>
      <c r="AK496" s="1"/>
      <c r="AL496" s="1"/>
      <c r="AM496" s="1"/>
      <c r="AN496" s="1"/>
      <c r="AO496" s="1"/>
      <c r="AP496" s="1"/>
    </row>
    <row r="497" spans="36:42" ht="12.75" x14ac:dyDescent="0.2">
      <c r="AJ497" s="1"/>
      <c r="AK497" s="1"/>
      <c r="AL497" s="1"/>
      <c r="AM497" s="1"/>
      <c r="AN497" s="1"/>
      <c r="AO497" s="1"/>
      <c r="AP497" s="1"/>
    </row>
    <row r="498" spans="36:42" ht="12.75" x14ac:dyDescent="0.2">
      <c r="AJ498" s="1"/>
      <c r="AK498" s="1"/>
      <c r="AL498" s="1"/>
      <c r="AM498" s="1"/>
      <c r="AN498" s="1"/>
      <c r="AO498" s="1"/>
      <c r="AP498" s="1"/>
    </row>
    <row r="499" spans="36:42" ht="12.75" x14ac:dyDescent="0.2">
      <c r="AJ499" s="1"/>
      <c r="AK499" s="1"/>
      <c r="AL499" s="1"/>
      <c r="AM499" s="1"/>
      <c r="AN499" s="1"/>
      <c r="AO499" s="1"/>
      <c r="AP499" s="1"/>
    </row>
    <row r="500" spans="36:42" ht="12.75" x14ac:dyDescent="0.2">
      <c r="AJ500" s="1"/>
      <c r="AK500" s="1"/>
      <c r="AL500" s="1"/>
      <c r="AM500" s="1"/>
      <c r="AN500" s="1"/>
      <c r="AO500" s="1"/>
      <c r="AP500" s="1"/>
    </row>
    <row r="501" spans="36:42" ht="12.75" x14ac:dyDescent="0.2">
      <c r="AJ501" s="1"/>
      <c r="AK501" s="1"/>
      <c r="AL501" s="1"/>
      <c r="AM501" s="1"/>
      <c r="AN501" s="1"/>
      <c r="AO501" s="1"/>
      <c r="AP501" s="1"/>
    </row>
    <row r="502" spans="36:42" ht="12.75" x14ac:dyDescent="0.2">
      <c r="AJ502" s="1"/>
      <c r="AK502" s="1"/>
      <c r="AL502" s="1"/>
      <c r="AM502" s="1"/>
      <c r="AN502" s="1"/>
      <c r="AO502" s="1"/>
      <c r="AP502" s="1"/>
    </row>
    <row r="503" spans="36:42" ht="12.75" x14ac:dyDescent="0.2">
      <c r="AJ503" s="1"/>
      <c r="AK503" s="1"/>
      <c r="AL503" s="1"/>
      <c r="AM503" s="1"/>
      <c r="AN503" s="1"/>
      <c r="AO503" s="1"/>
      <c r="AP503" s="1"/>
    </row>
    <row r="504" spans="36:42" ht="12.75" x14ac:dyDescent="0.2">
      <c r="AJ504" s="1"/>
      <c r="AK504" s="1"/>
      <c r="AL504" s="1"/>
      <c r="AM504" s="1"/>
      <c r="AN504" s="1"/>
      <c r="AO504" s="1"/>
      <c r="AP504" s="1"/>
    </row>
    <row r="505" spans="36:42" ht="12.75" x14ac:dyDescent="0.2">
      <c r="AJ505" s="1"/>
      <c r="AK505" s="1"/>
      <c r="AL505" s="1"/>
      <c r="AM505" s="1"/>
      <c r="AN505" s="1"/>
      <c r="AO505" s="1"/>
      <c r="AP505" s="1"/>
    </row>
    <row r="506" spans="36:42" ht="12.75" x14ac:dyDescent="0.2">
      <c r="AJ506" s="1"/>
      <c r="AK506" s="1"/>
      <c r="AL506" s="1"/>
      <c r="AM506" s="1"/>
      <c r="AN506" s="1"/>
      <c r="AO506" s="1"/>
      <c r="AP506" s="1"/>
    </row>
    <row r="507" spans="36:42" ht="12.75" x14ac:dyDescent="0.2">
      <c r="AJ507" s="1"/>
      <c r="AK507" s="1"/>
      <c r="AL507" s="1"/>
      <c r="AM507" s="1"/>
      <c r="AN507" s="1"/>
      <c r="AO507" s="1"/>
      <c r="AP507" s="1"/>
    </row>
    <row r="508" spans="36:42" ht="12.75" x14ac:dyDescent="0.2">
      <c r="AJ508" s="1"/>
      <c r="AK508" s="1"/>
      <c r="AL508" s="1"/>
      <c r="AM508" s="1"/>
      <c r="AN508" s="1"/>
      <c r="AO508" s="1"/>
      <c r="AP508" s="1"/>
    </row>
    <row r="509" spans="36:42" ht="12.75" x14ac:dyDescent="0.2">
      <c r="AJ509" s="1"/>
      <c r="AK509" s="1"/>
      <c r="AL509" s="1"/>
      <c r="AM509" s="1"/>
      <c r="AN509" s="1"/>
      <c r="AO509" s="1"/>
      <c r="AP509" s="1"/>
    </row>
    <row r="510" spans="36:42" ht="12.75" x14ac:dyDescent="0.2">
      <c r="AJ510" s="1"/>
      <c r="AK510" s="1"/>
      <c r="AL510" s="1"/>
      <c r="AM510" s="1"/>
      <c r="AN510" s="1"/>
      <c r="AO510" s="1"/>
      <c r="AP510" s="1"/>
    </row>
    <row r="511" spans="36:42" ht="12.75" x14ac:dyDescent="0.2">
      <c r="AJ511" s="1"/>
      <c r="AK511" s="1"/>
      <c r="AL511" s="1"/>
      <c r="AM511" s="1"/>
      <c r="AN511" s="1"/>
      <c r="AO511" s="1"/>
      <c r="AP511" s="1"/>
    </row>
    <row r="512" spans="36:42" ht="12.75" x14ac:dyDescent="0.2">
      <c r="AJ512" s="1"/>
      <c r="AK512" s="1"/>
      <c r="AL512" s="1"/>
      <c r="AM512" s="1"/>
      <c r="AN512" s="1"/>
      <c r="AO512" s="1"/>
      <c r="AP512" s="1"/>
    </row>
    <row r="513" spans="36:42" ht="12.75" x14ac:dyDescent="0.2">
      <c r="AJ513" s="1"/>
      <c r="AK513" s="1"/>
      <c r="AL513" s="1"/>
      <c r="AM513" s="1"/>
      <c r="AN513" s="1"/>
      <c r="AO513" s="1"/>
      <c r="AP513" s="1"/>
    </row>
    <row r="514" spans="36:42" ht="12.75" x14ac:dyDescent="0.2">
      <c r="AJ514" s="1"/>
      <c r="AK514" s="1"/>
      <c r="AL514" s="1"/>
      <c r="AM514" s="1"/>
      <c r="AN514" s="1"/>
      <c r="AO514" s="1"/>
      <c r="AP514" s="1"/>
    </row>
    <row r="515" spans="36:42" ht="12.75" x14ac:dyDescent="0.2">
      <c r="AJ515" s="1"/>
      <c r="AK515" s="1"/>
      <c r="AL515" s="1"/>
      <c r="AM515" s="1"/>
      <c r="AN515" s="1"/>
      <c r="AO515" s="1"/>
      <c r="AP515" s="1"/>
    </row>
    <row r="516" spans="36:42" ht="12.75" x14ac:dyDescent="0.2">
      <c r="AJ516" s="1"/>
      <c r="AK516" s="1"/>
      <c r="AL516" s="1"/>
      <c r="AM516" s="1"/>
      <c r="AN516" s="1"/>
      <c r="AO516" s="1"/>
      <c r="AP516" s="1"/>
    </row>
    <row r="517" spans="36:42" ht="12.75" x14ac:dyDescent="0.2">
      <c r="AJ517" s="1"/>
      <c r="AK517" s="1"/>
      <c r="AL517" s="1"/>
      <c r="AM517" s="1"/>
      <c r="AN517" s="1"/>
      <c r="AO517" s="1"/>
      <c r="AP517" s="1"/>
    </row>
    <row r="518" spans="36:42" ht="12.75" x14ac:dyDescent="0.2">
      <c r="AJ518" s="1"/>
      <c r="AK518" s="1"/>
      <c r="AL518" s="1"/>
      <c r="AM518" s="1"/>
      <c r="AN518" s="1"/>
      <c r="AO518" s="1"/>
      <c r="AP518" s="1"/>
    </row>
    <row r="519" spans="36:42" ht="12.75" x14ac:dyDescent="0.2">
      <c r="AJ519" s="1"/>
      <c r="AK519" s="1"/>
      <c r="AL519" s="1"/>
      <c r="AM519" s="1"/>
      <c r="AN519" s="1"/>
      <c r="AO519" s="1"/>
      <c r="AP519" s="1"/>
    </row>
    <row r="520" spans="36:42" ht="12.75" x14ac:dyDescent="0.2">
      <c r="AJ520" s="1"/>
      <c r="AK520" s="1"/>
      <c r="AL520" s="1"/>
      <c r="AM520" s="1"/>
      <c r="AN520" s="1"/>
      <c r="AO520" s="1"/>
      <c r="AP520" s="1"/>
    </row>
    <row r="521" spans="36:42" ht="12.75" x14ac:dyDescent="0.2">
      <c r="AJ521" s="1"/>
      <c r="AK521" s="1"/>
      <c r="AL521" s="1"/>
      <c r="AM521" s="1"/>
      <c r="AN521" s="1"/>
      <c r="AO521" s="1"/>
      <c r="AP521" s="1"/>
    </row>
    <row r="522" spans="36:42" ht="12.75" x14ac:dyDescent="0.2">
      <c r="AJ522" s="1"/>
      <c r="AK522" s="1"/>
      <c r="AL522" s="1"/>
      <c r="AM522" s="1"/>
      <c r="AN522" s="1"/>
      <c r="AO522" s="1"/>
      <c r="AP522" s="1"/>
    </row>
    <row r="523" spans="36:42" ht="12.75" x14ac:dyDescent="0.2">
      <c r="AJ523" s="1"/>
      <c r="AK523" s="1"/>
      <c r="AL523" s="1"/>
      <c r="AM523" s="1"/>
      <c r="AN523" s="1"/>
      <c r="AO523" s="1"/>
      <c r="AP523" s="1"/>
    </row>
    <row r="524" spans="36:42" ht="12.75" x14ac:dyDescent="0.2">
      <c r="AJ524" s="1"/>
      <c r="AK524" s="1"/>
      <c r="AL524" s="1"/>
      <c r="AM524" s="1"/>
      <c r="AN524" s="1"/>
      <c r="AO524" s="1"/>
      <c r="AP524" s="1"/>
    </row>
    <row r="525" spans="36:42" ht="12.75" x14ac:dyDescent="0.2">
      <c r="AJ525" s="1"/>
      <c r="AK525" s="1"/>
      <c r="AL525" s="1"/>
      <c r="AM525" s="1"/>
      <c r="AN525" s="1"/>
      <c r="AO525" s="1"/>
      <c r="AP525" s="1"/>
    </row>
    <row r="526" spans="36:42" ht="12.75" x14ac:dyDescent="0.2">
      <c r="AJ526" s="1"/>
      <c r="AK526" s="1"/>
      <c r="AL526" s="1"/>
      <c r="AM526" s="1"/>
      <c r="AN526" s="1"/>
      <c r="AO526" s="1"/>
      <c r="AP526" s="1"/>
    </row>
    <row r="527" spans="36:42" ht="12.75" x14ac:dyDescent="0.2">
      <c r="AJ527" s="1"/>
      <c r="AK527" s="1"/>
      <c r="AL527" s="1"/>
      <c r="AM527" s="1"/>
      <c r="AN527" s="1"/>
      <c r="AO527" s="1"/>
      <c r="AP527" s="1"/>
    </row>
    <row r="528" spans="36:42" ht="12.75" x14ac:dyDescent="0.2">
      <c r="AJ528" s="1"/>
      <c r="AK528" s="1"/>
      <c r="AL528" s="1"/>
      <c r="AM528" s="1"/>
      <c r="AN528" s="1"/>
      <c r="AO528" s="1"/>
      <c r="AP528" s="1"/>
    </row>
    <row r="529" spans="36:42" ht="12.75" x14ac:dyDescent="0.2">
      <c r="AJ529" s="1"/>
      <c r="AK529" s="1"/>
      <c r="AL529" s="1"/>
      <c r="AM529" s="1"/>
      <c r="AN529" s="1"/>
      <c r="AO529" s="1"/>
      <c r="AP529" s="1"/>
    </row>
    <row r="530" spans="36:42" ht="12.75" x14ac:dyDescent="0.2">
      <c r="AJ530" s="1"/>
      <c r="AK530" s="1"/>
      <c r="AL530" s="1"/>
      <c r="AM530" s="1"/>
      <c r="AN530" s="1"/>
      <c r="AO530" s="1"/>
      <c r="AP530" s="1"/>
    </row>
    <row r="531" spans="36:42" ht="12.75" x14ac:dyDescent="0.2">
      <c r="AJ531" s="1"/>
      <c r="AK531" s="1"/>
      <c r="AL531" s="1"/>
      <c r="AM531" s="1"/>
      <c r="AN531" s="1"/>
      <c r="AO531" s="1"/>
      <c r="AP531" s="1"/>
    </row>
    <row r="532" spans="36:42" ht="12.75" x14ac:dyDescent="0.2">
      <c r="AJ532" s="1"/>
      <c r="AK532" s="1"/>
      <c r="AL532" s="1"/>
      <c r="AM532" s="1"/>
      <c r="AN532" s="1"/>
      <c r="AO532" s="1"/>
      <c r="AP532" s="1"/>
    </row>
    <row r="533" spans="36:42" ht="12.75" x14ac:dyDescent="0.2">
      <c r="AJ533" s="1"/>
      <c r="AK533" s="1"/>
      <c r="AL533" s="1"/>
      <c r="AM533" s="1"/>
      <c r="AN533" s="1"/>
      <c r="AO533" s="1"/>
      <c r="AP533" s="1"/>
    </row>
    <row r="534" spans="36:42" ht="12.75" x14ac:dyDescent="0.2">
      <c r="AJ534" s="1"/>
      <c r="AK534" s="1"/>
      <c r="AL534" s="1"/>
      <c r="AM534" s="1"/>
      <c r="AN534" s="1"/>
      <c r="AO534" s="1"/>
      <c r="AP534" s="1"/>
    </row>
    <row r="535" spans="36:42" ht="12.75" x14ac:dyDescent="0.2">
      <c r="AJ535" s="1"/>
      <c r="AK535" s="1"/>
      <c r="AL535" s="1"/>
      <c r="AM535" s="1"/>
      <c r="AN535" s="1"/>
      <c r="AO535" s="1"/>
      <c r="AP535" s="1"/>
    </row>
    <row r="536" spans="36:42" ht="12.75" x14ac:dyDescent="0.2">
      <c r="AJ536" s="1"/>
      <c r="AK536" s="1"/>
      <c r="AL536" s="1"/>
      <c r="AM536" s="1"/>
      <c r="AN536" s="1"/>
      <c r="AO536" s="1"/>
      <c r="AP536" s="1"/>
    </row>
    <row r="537" spans="36:42" ht="12.75" x14ac:dyDescent="0.2">
      <c r="AJ537" s="1"/>
      <c r="AK537" s="1"/>
      <c r="AL537" s="1"/>
      <c r="AM537" s="1"/>
      <c r="AN537" s="1"/>
      <c r="AO537" s="1"/>
      <c r="AP537" s="1"/>
    </row>
    <row r="538" spans="36:42" ht="12.75" x14ac:dyDescent="0.2">
      <c r="AJ538" s="1"/>
      <c r="AK538" s="1"/>
      <c r="AL538" s="1"/>
      <c r="AM538" s="1"/>
      <c r="AN538" s="1"/>
      <c r="AO538" s="1"/>
      <c r="AP538" s="1"/>
    </row>
    <row r="539" spans="36:42" ht="12.75" x14ac:dyDescent="0.2">
      <c r="AJ539" s="1"/>
      <c r="AK539" s="1"/>
      <c r="AL539" s="1"/>
      <c r="AM539" s="1"/>
      <c r="AN539" s="1"/>
      <c r="AO539" s="1"/>
      <c r="AP539" s="1"/>
    </row>
    <row r="540" spans="36:42" ht="12.75" x14ac:dyDescent="0.2">
      <c r="AJ540" s="1"/>
      <c r="AK540" s="1"/>
      <c r="AL540" s="1"/>
      <c r="AM540" s="1"/>
      <c r="AN540" s="1"/>
      <c r="AO540" s="1"/>
      <c r="AP540" s="1"/>
    </row>
    <row r="541" spans="36:42" ht="12.75" x14ac:dyDescent="0.2">
      <c r="AJ541" s="1"/>
      <c r="AK541" s="1"/>
      <c r="AL541" s="1"/>
      <c r="AM541" s="1"/>
      <c r="AN541" s="1"/>
      <c r="AO541" s="1"/>
      <c r="AP541" s="1"/>
    </row>
    <row r="542" spans="36:42" ht="12.75" x14ac:dyDescent="0.2">
      <c r="AJ542" s="1"/>
      <c r="AK542" s="1"/>
      <c r="AL542" s="1"/>
      <c r="AM542" s="1"/>
      <c r="AN542" s="1"/>
      <c r="AO542" s="1"/>
      <c r="AP542" s="1"/>
    </row>
    <row r="543" spans="36:42" ht="12.75" x14ac:dyDescent="0.2">
      <c r="AJ543" s="1"/>
      <c r="AK543" s="1"/>
      <c r="AL543" s="1"/>
      <c r="AM543" s="1"/>
      <c r="AN543" s="1"/>
      <c r="AO543" s="1"/>
      <c r="AP543" s="1"/>
    </row>
    <row r="544" spans="36:42" ht="12.75" x14ac:dyDescent="0.2">
      <c r="AJ544" s="1"/>
      <c r="AK544" s="1"/>
      <c r="AL544" s="1"/>
      <c r="AM544" s="1"/>
      <c r="AN544" s="1"/>
      <c r="AO544" s="1"/>
      <c r="AP544" s="1"/>
    </row>
    <row r="545" spans="36:42" ht="12.75" x14ac:dyDescent="0.2">
      <c r="AJ545" s="1"/>
      <c r="AK545" s="1"/>
      <c r="AL545" s="1"/>
      <c r="AM545" s="1"/>
      <c r="AN545" s="1"/>
      <c r="AO545" s="1"/>
      <c r="AP545" s="1"/>
    </row>
    <row r="546" spans="36:42" ht="12.75" x14ac:dyDescent="0.2">
      <c r="AJ546" s="1"/>
      <c r="AK546" s="1"/>
      <c r="AL546" s="1"/>
      <c r="AM546" s="1"/>
      <c r="AN546" s="1"/>
      <c r="AO546" s="1"/>
      <c r="AP546" s="1"/>
    </row>
    <row r="547" spans="36:42" ht="12.75" x14ac:dyDescent="0.2">
      <c r="AJ547" s="1"/>
      <c r="AK547" s="1"/>
      <c r="AL547" s="1"/>
      <c r="AM547" s="1"/>
      <c r="AN547" s="1"/>
      <c r="AO547" s="1"/>
      <c r="AP547" s="1"/>
    </row>
    <row r="548" spans="36:42" ht="12.75" x14ac:dyDescent="0.2">
      <c r="AJ548" s="1"/>
      <c r="AK548" s="1"/>
      <c r="AL548" s="1"/>
      <c r="AM548" s="1"/>
      <c r="AN548" s="1"/>
      <c r="AO548" s="1"/>
      <c r="AP548" s="1"/>
    </row>
    <row r="549" spans="36:42" ht="12.75" x14ac:dyDescent="0.2">
      <c r="AJ549" s="1"/>
      <c r="AK549" s="1"/>
      <c r="AL549" s="1"/>
      <c r="AM549" s="1"/>
      <c r="AN549" s="1"/>
      <c r="AO549" s="1"/>
      <c r="AP549" s="1"/>
    </row>
    <row r="550" spans="36:42" ht="12.75" x14ac:dyDescent="0.2">
      <c r="AJ550" s="1"/>
      <c r="AK550" s="1"/>
      <c r="AL550" s="1"/>
      <c r="AM550" s="1"/>
      <c r="AN550" s="1"/>
      <c r="AO550" s="1"/>
      <c r="AP550" s="1"/>
    </row>
    <row r="551" spans="36:42" ht="12.75" x14ac:dyDescent="0.2">
      <c r="AJ551" s="1"/>
      <c r="AK551" s="1"/>
      <c r="AL551" s="1"/>
      <c r="AM551" s="1"/>
      <c r="AN551" s="1"/>
      <c r="AO551" s="1"/>
      <c r="AP551" s="1"/>
    </row>
    <row r="552" spans="36:42" ht="12.75" x14ac:dyDescent="0.2">
      <c r="AJ552" s="1"/>
      <c r="AK552" s="1"/>
      <c r="AL552" s="1"/>
      <c r="AM552" s="1"/>
      <c r="AN552" s="1"/>
      <c r="AO552" s="1"/>
      <c r="AP552" s="1"/>
    </row>
    <row r="553" spans="36:42" ht="12.75" x14ac:dyDescent="0.2">
      <c r="AJ553" s="1"/>
      <c r="AK553" s="1"/>
      <c r="AL553" s="1"/>
      <c r="AM553" s="1"/>
      <c r="AN553" s="1"/>
      <c r="AO553" s="1"/>
      <c r="AP553" s="1"/>
    </row>
    <row r="554" spans="36:42" ht="12.75" x14ac:dyDescent="0.2">
      <c r="AJ554" s="1"/>
      <c r="AK554" s="1"/>
      <c r="AL554" s="1"/>
      <c r="AM554" s="1"/>
      <c r="AN554" s="1"/>
      <c r="AO554" s="1"/>
      <c r="AP554" s="1"/>
    </row>
    <row r="555" spans="36:42" ht="12.75" x14ac:dyDescent="0.2">
      <c r="AJ555" s="1"/>
      <c r="AK555" s="1"/>
      <c r="AL555" s="1"/>
      <c r="AM555" s="1"/>
      <c r="AN555" s="1"/>
      <c r="AO555" s="1"/>
      <c r="AP555" s="1"/>
    </row>
    <row r="556" spans="36:42" ht="12.75" x14ac:dyDescent="0.2">
      <c r="AJ556" s="1"/>
      <c r="AK556" s="1"/>
      <c r="AL556" s="1"/>
      <c r="AM556" s="1"/>
      <c r="AN556" s="1"/>
      <c r="AO556" s="1"/>
      <c r="AP556" s="1"/>
    </row>
    <row r="557" spans="36:42" ht="12.75" x14ac:dyDescent="0.2">
      <c r="AJ557" s="1"/>
      <c r="AK557" s="1"/>
      <c r="AL557" s="1"/>
      <c r="AM557" s="1"/>
      <c r="AN557" s="1"/>
      <c r="AO557" s="1"/>
      <c r="AP557" s="1"/>
    </row>
    <row r="558" spans="36:42" ht="12.75" x14ac:dyDescent="0.2">
      <c r="AJ558" s="1"/>
      <c r="AK558" s="1"/>
      <c r="AL558" s="1"/>
      <c r="AM558" s="1"/>
      <c r="AN558" s="1"/>
      <c r="AO558" s="1"/>
      <c r="AP558" s="1"/>
    </row>
    <row r="559" spans="36:42" ht="12.75" x14ac:dyDescent="0.2">
      <c r="AJ559" s="1"/>
      <c r="AK559" s="1"/>
      <c r="AL559" s="1"/>
      <c r="AM559" s="1"/>
      <c r="AN559" s="1"/>
      <c r="AO559" s="1"/>
      <c r="AP559" s="1"/>
    </row>
    <row r="560" spans="36:42" ht="12.75" x14ac:dyDescent="0.2">
      <c r="AJ560" s="1"/>
      <c r="AK560" s="1"/>
      <c r="AL560" s="1"/>
      <c r="AM560" s="1"/>
      <c r="AN560" s="1"/>
      <c r="AO560" s="1"/>
      <c r="AP560" s="1"/>
    </row>
    <row r="561" spans="36:42" ht="12.75" x14ac:dyDescent="0.2">
      <c r="AJ561" s="1"/>
      <c r="AK561" s="1"/>
      <c r="AL561" s="1"/>
      <c r="AM561" s="1"/>
      <c r="AN561" s="1"/>
      <c r="AO561" s="1"/>
      <c r="AP561" s="1"/>
    </row>
    <row r="562" spans="36:42" ht="12.75" x14ac:dyDescent="0.2">
      <c r="AJ562" s="1"/>
      <c r="AK562" s="1"/>
      <c r="AL562" s="1"/>
      <c r="AM562" s="1"/>
      <c r="AN562" s="1"/>
      <c r="AO562" s="1"/>
      <c r="AP562" s="1"/>
    </row>
    <row r="563" spans="36:42" ht="12.75" x14ac:dyDescent="0.2">
      <c r="AJ563" s="1"/>
      <c r="AK563" s="1"/>
      <c r="AL563" s="1"/>
      <c r="AM563" s="1"/>
      <c r="AN563" s="1"/>
      <c r="AO563" s="1"/>
      <c r="AP563" s="1"/>
    </row>
    <row r="564" spans="36:42" ht="12.75" x14ac:dyDescent="0.2">
      <c r="AJ564" s="1"/>
      <c r="AK564" s="1"/>
      <c r="AL564" s="1"/>
      <c r="AM564" s="1"/>
      <c r="AN564" s="1"/>
      <c r="AO564" s="1"/>
      <c r="AP564" s="1"/>
    </row>
    <row r="565" spans="36:42" ht="12.75" x14ac:dyDescent="0.2">
      <c r="AJ565" s="1"/>
      <c r="AK565" s="1"/>
      <c r="AL565" s="1"/>
      <c r="AM565" s="1"/>
      <c r="AN565" s="1"/>
      <c r="AO565" s="1"/>
      <c r="AP565" s="1"/>
    </row>
    <row r="566" spans="36:42" ht="12.75" x14ac:dyDescent="0.2">
      <c r="AJ566" s="1"/>
      <c r="AK566" s="1"/>
      <c r="AL566" s="1"/>
      <c r="AM566" s="1"/>
      <c r="AN566" s="1"/>
      <c r="AO566" s="1"/>
      <c r="AP566" s="1"/>
    </row>
    <row r="567" spans="36:42" ht="12.75" x14ac:dyDescent="0.2">
      <c r="AJ567" s="1"/>
      <c r="AK567" s="1"/>
      <c r="AL567" s="1"/>
      <c r="AM567" s="1"/>
      <c r="AN567" s="1"/>
      <c r="AO567" s="1"/>
      <c r="AP567" s="1"/>
    </row>
    <row r="568" spans="36:42" ht="12.75" x14ac:dyDescent="0.2">
      <c r="AJ568" s="1"/>
      <c r="AK568" s="1"/>
      <c r="AL568" s="1"/>
      <c r="AM568" s="1"/>
      <c r="AN568" s="1"/>
      <c r="AO568" s="1"/>
      <c r="AP568" s="1"/>
    </row>
    <row r="569" spans="36:42" ht="12.75" x14ac:dyDescent="0.2">
      <c r="AJ569" s="1"/>
      <c r="AK569" s="1"/>
      <c r="AL569" s="1"/>
      <c r="AM569" s="1"/>
      <c r="AN569" s="1"/>
      <c r="AO569" s="1"/>
      <c r="AP569" s="1"/>
    </row>
    <row r="570" spans="36:42" ht="12.75" x14ac:dyDescent="0.2">
      <c r="AJ570" s="1"/>
      <c r="AK570" s="1"/>
      <c r="AL570" s="1"/>
      <c r="AM570" s="1"/>
      <c r="AN570" s="1"/>
      <c r="AO570" s="1"/>
      <c r="AP570" s="1"/>
    </row>
    <row r="571" spans="36:42" ht="12.75" x14ac:dyDescent="0.2">
      <c r="AJ571" s="1"/>
      <c r="AK571" s="1"/>
      <c r="AL571" s="1"/>
      <c r="AM571" s="1"/>
      <c r="AN571" s="1"/>
      <c r="AO571" s="1"/>
      <c r="AP571" s="1"/>
    </row>
    <row r="572" spans="36:42" ht="12.75" x14ac:dyDescent="0.2">
      <c r="AJ572" s="1"/>
      <c r="AK572" s="1"/>
      <c r="AL572" s="1"/>
      <c r="AM572" s="1"/>
      <c r="AN572" s="1"/>
      <c r="AO572" s="1"/>
      <c r="AP572" s="1"/>
    </row>
    <row r="573" spans="36:42" ht="12.75" x14ac:dyDescent="0.2">
      <c r="AJ573" s="1"/>
      <c r="AK573" s="1"/>
      <c r="AL573" s="1"/>
      <c r="AM573" s="1"/>
      <c r="AN573" s="1"/>
      <c r="AO573" s="1"/>
      <c r="AP573" s="1"/>
    </row>
    <row r="574" spans="36:42" ht="12.75" x14ac:dyDescent="0.2">
      <c r="AJ574" s="1"/>
      <c r="AK574" s="1"/>
      <c r="AL574" s="1"/>
      <c r="AM574" s="1"/>
      <c r="AN574" s="1"/>
      <c r="AO574" s="1"/>
      <c r="AP574" s="1"/>
    </row>
    <row r="575" spans="36:42" ht="12.75" x14ac:dyDescent="0.2">
      <c r="AJ575" s="1"/>
      <c r="AK575" s="1"/>
      <c r="AL575" s="1"/>
      <c r="AM575" s="1"/>
      <c r="AN575" s="1"/>
      <c r="AO575" s="1"/>
      <c r="AP575" s="1"/>
    </row>
    <row r="576" spans="36:42" ht="12.75" x14ac:dyDescent="0.2">
      <c r="AJ576" s="1"/>
      <c r="AK576" s="1"/>
      <c r="AL576" s="1"/>
      <c r="AM576" s="1"/>
      <c r="AN576" s="1"/>
      <c r="AO576" s="1"/>
      <c r="AP576" s="1"/>
    </row>
    <row r="577" spans="36:42" ht="12.75" x14ac:dyDescent="0.2">
      <c r="AJ577" s="1"/>
      <c r="AK577" s="1"/>
      <c r="AL577" s="1"/>
      <c r="AM577" s="1"/>
      <c r="AN577" s="1"/>
      <c r="AO577" s="1"/>
      <c r="AP577" s="1"/>
    </row>
    <row r="578" spans="36:42" ht="12.75" x14ac:dyDescent="0.2">
      <c r="AJ578" s="1"/>
      <c r="AK578" s="1"/>
      <c r="AL578" s="1"/>
      <c r="AM578" s="1"/>
      <c r="AN578" s="1"/>
      <c r="AO578" s="1"/>
      <c r="AP578" s="1"/>
    </row>
    <row r="579" spans="36:42" ht="12.75" x14ac:dyDescent="0.2">
      <c r="AJ579" s="1"/>
      <c r="AK579" s="1"/>
      <c r="AL579" s="1"/>
      <c r="AM579" s="1"/>
      <c r="AN579" s="1"/>
      <c r="AO579" s="1"/>
      <c r="AP579" s="1"/>
    </row>
    <row r="580" spans="36:42" ht="12.75" x14ac:dyDescent="0.2">
      <c r="AJ580" s="1"/>
      <c r="AK580" s="1"/>
      <c r="AL580" s="1"/>
      <c r="AM580" s="1"/>
      <c r="AN580" s="1"/>
      <c r="AO580" s="1"/>
      <c r="AP580" s="1"/>
    </row>
    <row r="581" spans="36:42" ht="12.75" x14ac:dyDescent="0.2">
      <c r="AJ581" s="1"/>
      <c r="AK581" s="1"/>
      <c r="AL581" s="1"/>
      <c r="AM581" s="1"/>
      <c r="AN581" s="1"/>
      <c r="AO581" s="1"/>
      <c r="AP581" s="1"/>
    </row>
    <row r="582" spans="36:42" ht="12.75" x14ac:dyDescent="0.2">
      <c r="AJ582" s="1"/>
      <c r="AK582" s="1"/>
      <c r="AL582" s="1"/>
      <c r="AM582" s="1"/>
      <c r="AN582" s="1"/>
      <c r="AO582" s="1"/>
      <c r="AP582" s="1"/>
    </row>
    <row r="583" spans="36:42" ht="12.75" x14ac:dyDescent="0.2">
      <c r="AJ583" s="1"/>
      <c r="AK583" s="1"/>
      <c r="AL583" s="1"/>
      <c r="AM583" s="1"/>
      <c r="AN583" s="1"/>
      <c r="AO583" s="1"/>
      <c r="AP583" s="1"/>
    </row>
    <row r="584" spans="36:42" ht="12.75" x14ac:dyDescent="0.2">
      <c r="AJ584" s="1"/>
      <c r="AK584" s="1"/>
      <c r="AL584" s="1"/>
      <c r="AM584" s="1"/>
      <c r="AN584" s="1"/>
      <c r="AO584" s="1"/>
      <c r="AP584" s="1"/>
    </row>
    <row r="585" spans="36:42" ht="12.75" x14ac:dyDescent="0.2">
      <c r="AJ585" s="1"/>
      <c r="AK585" s="1"/>
      <c r="AL585" s="1"/>
      <c r="AM585" s="1"/>
      <c r="AN585" s="1"/>
      <c r="AO585" s="1"/>
      <c r="AP585" s="1"/>
    </row>
    <row r="586" spans="36:42" ht="12.75" x14ac:dyDescent="0.2">
      <c r="AJ586" s="1"/>
      <c r="AK586" s="1"/>
      <c r="AL586" s="1"/>
      <c r="AM586" s="1"/>
      <c r="AN586" s="1"/>
      <c r="AO586" s="1"/>
      <c r="AP586" s="1"/>
    </row>
    <row r="587" spans="36:42" ht="12.75" x14ac:dyDescent="0.2">
      <c r="AJ587" s="1"/>
      <c r="AK587" s="1"/>
      <c r="AL587" s="1"/>
      <c r="AM587" s="1"/>
      <c r="AN587" s="1"/>
      <c r="AO587" s="1"/>
      <c r="AP587" s="1"/>
    </row>
    <row r="588" spans="36:42" ht="12.75" x14ac:dyDescent="0.2">
      <c r="AJ588" s="1"/>
      <c r="AK588" s="1"/>
      <c r="AL588" s="1"/>
      <c r="AM588" s="1"/>
      <c r="AN588" s="1"/>
      <c r="AO588" s="1"/>
      <c r="AP588" s="1"/>
    </row>
    <row r="589" spans="36:42" ht="12.75" x14ac:dyDescent="0.2">
      <c r="AJ589" s="1"/>
      <c r="AK589" s="1"/>
      <c r="AL589" s="1"/>
      <c r="AM589" s="1"/>
      <c r="AN589" s="1"/>
      <c r="AO589" s="1"/>
      <c r="AP589" s="1"/>
    </row>
    <row r="590" spans="36:42" ht="12.75" x14ac:dyDescent="0.2">
      <c r="AJ590" s="1"/>
      <c r="AK590" s="1"/>
      <c r="AL590" s="1"/>
      <c r="AM590" s="1"/>
      <c r="AN590" s="1"/>
      <c r="AO590" s="1"/>
      <c r="AP590" s="1"/>
    </row>
    <row r="591" spans="36:42" ht="12.75" x14ac:dyDescent="0.2">
      <c r="AJ591" s="1"/>
      <c r="AK591" s="1"/>
      <c r="AL591" s="1"/>
      <c r="AM591" s="1"/>
      <c r="AN591" s="1"/>
      <c r="AO591" s="1"/>
      <c r="AP591" s="1"/>
    </row>
    <row r="592" spans="36:42" ht="12.75" x14ac:dyDescent="0.2">
      <c r="AJ592" s="1"/>
      <c r="AK592" s="1"/>
      <c r="AL592" s="1"/>
      <c r="AM592" s="1"/>
      <c r="AN592" s="1"/>
      <c r="AO592" s="1"/>
      <c r="AP592" s="1"/>
    </row>
    <row r="593" spans="36:42" ht="12.75" x14ac:dyDescent="0.2">
      <c r="AJ593" s="1"/>
      <c r="AK593" s="1"/>
      <c r="AL593" s="1"/>
      <c r="AM593" s="1"/>
      <c r="AN593" s="1"/>
      <c r="AO593" s="1"/>
      <c r="AP593" s="1"/>
    </row>
    <row r="594" spans="36:42" ht="12.75" x14ac:dyDescent="0.2">
      <c r="AJ594" s="1"/>
      <c r="AK594" s="1"/>
      <c r="AL594" s="1"/>
      <c r="AM594" s="1"/>
      <c r="AN594" s="1"/>
      <c r="AO594" s="1"/>
      <c r="AP594" s="1"/>
    </row>
    <row r="595" spans="36:42" ht="12.75" x14ac:dyDescent="0.2">
      <c r="AJ595" s="1"/>
      <c r="AK595" s="1"/>
      <c r="AL595" s="1"/>
      <c r="AM595" s="1"/>
      <c r="AN595" s="1"/>
      <c r="AO595" s="1"/>
      <c r="AP595" s="1"/>
    </row>
    <row r="596" spans="36:42" ht="12.75" x14ac:dyDescent="0.2">
      <c r="AJ596" s="1"/>
      <c r="AK596" s="1"/>
      <c r="AL596" s="1"/>
      <c r="AM596" s="1"/>
      <c r="AN596" s="1"/>
      <c r="AO596" s="1"/>
      <c r="AP596" s="1"/>
    </row>
    <row r="597" spans="36:42" ht="12.75" x14ac:dyDescent="0.2">
      <c r="AJ597" s="1"/>
      <c r="AK597" s="1"/>
      <c r="AL597" s="1"/>
      <c r="AM597" s="1"/>
      <c r="AN597" s="1"/>
      <c r="AO597" s="1"/>
      <c r="AP597" s="1"/>
    </row>
    <row r="598" spans="36:42" ht="12.75" x14ac:dyDescent="0.2">
      <c r="AJ598" s="1"/>
      <c r="AK598" s="1"/>
      <c r="AL598" s="1"/>
      <c r="AM598" s="1"/>
      <c r="AN598" s="1"/>
      <c r="AO598" s="1"/>
      <c r="AP598" s="1"/>
    </row>
    <row r="599" spans="36:42" ht="12.75" x14ac:dyDescent="0.2">
      <c r="AJ599" s="1"/>
      <c r="AK599" s="1"/>
      <c r="AL599" s="1"/>
      <c r="AM599" s="1"/>
      <c r="AN599" s="1"/>
      <c r="AO599" s="1"/>
      <c r="AP599" s="1"/>
    </row>
    <row r="600" spans="36:42" ht="12.75" x14ac:dyDescent="0.2">
      <c r="AJ600" s="1"/>
      <c r="AK600" s="1"/>
      <c r="AL600" s="1"/>
      <c r="AM600" s="1"/>
      <c r="AN600" s="1"/>
      <c r="AO600" s="1"/>
      <c r="AP600" s="1"/>
    </row>
    <row r="601" spans="36:42" ht="12.75" x14ac:dyDescent="0.2">
      <c r="AJ601" s="1"/>
      <c r="AK601" s="1"/>
      <c r="AL601" s="1"/>
      <c r="AM601" s="1"/>
      <c r="AN601" s="1"/>
      <c r="AO601" s="1"/>
      <c r="AP601" s="1"/>
    </row>
    <row r="602" spans="36:42" ht="12.75" x14ac:dyDescent="0.2">
      <c r="AJ602" s="1"/>
      <c r="AK602" s="1"/>
      <c r="AL602" s="1"/>
      <c r="AM602" s="1"/>
      <c r="AN602" s="1"/>
      <c r="AO602" s="1"/>
      <c r="AP602" s="1"/>
    </row>
    <row r="603" spans="36:42" ht="12.75" x14ac:dyDescent="0.2">
      <c r="AJ603" s="1"/>
      <c r="AK603" s="1"/>
      <c r="AL603" s="1"/>
      <c r="AM603" s="1"/>
      <c r="AN603" s="1"/>
      <c r="AO603" s="1"/>
      <c r="AP603" s="1"/>
    </row>
    <row r="604" spans="36:42" ht="12.75" x14ac:dyDescent="0.2">
      <c r="AJ604" s="1"/>
      <c r="AK604" s="1"/>
      <c r="AL604" s="1"/>
      <c r="AM604" s="1"/>
      <c r="AN604" s="1"/>
      <c r="AO604" s="1"/>
      <c r="AP604" s="1"/>
    </row>
    <row r="605" spans="36:42" ht="12.75" x14ac:dyDescent="0.2">
      <c r="AJ605" s="1"/>
      <c r="AK605" s="1"/>
      <c r="AL605" s="1"/>
      <c r="AM605" s="1"/>
      <c r="AN605" s="1"/>
      <c r="AO605" s="1"/>
      <c r="AP605" s="1"/>
    </row>
    <row r="606" spans="36:42" ht="12.75" x14ac:dyDescent="0.2">
      <c r="AJ606" s="1"/>
      <c r="AK606" s="1"/>
      <c r="AL606" s="1"/>
      <c r="AM606" s="1"/>
      <c r="AN606" s="1"/>
      <c r="AO606" s="1"/>
      <c r="AP606" s="1"/>
    </row>
    <row r="607" spans="36:42" ht="12.75" x14ac:dyDescent="0.2">
      <c r="AJ607" s="1"/>
      <c r="AK607" s="1"/>
      <c r="AL607" s="1"/>
      <c r="AM607" s="1"/>
      <c r="AN607" s="1"/>
      <c r="AO607" s="1"/>
      <c r="AP607" s="1"/>
    </row>
    <row r="608" spans="36:42" ht="12.75" x14ac:dyDescent="0.2">
      <c r="AJ608" s="1"/>
      <c r="AK608" s="1"/>
      <c r="AL608" s="1"/>
      <c r="AM608" s="1"/>
      <c r="AN608" s="1"/>
      <c r="AO608" s="1"/>
      <c r="AP608" s="1"/>
    </row>
    <row r="609" spans="36:42" ht="12.75" x14ac:dyDescent="0.2">
      <c r="AJ609" s="1"/>
      <c r="AK609" s="1"/>
      <c r="AL609" s="1"/>
      <c r="AM609" s="1"/>
      <c r="AN609" s="1"/>
      <c r="AO609" s="1"/>
      <c r="AP609" s="1"/>
    </row>
    <row r="610" spans="36:42" ht="12.75" x14ac:dyDescent="0.2">
      <c r="AJ610" s="1"/>
      <c r="AK610" s="1"/>
      <c r="AL610" s="1"/>
      <c r="AM610" s="1"/>
      <c r="AN610" s="1"/>
      <c r="AO610" s="1"/>
      <c r="AP610" s="1"/>
    </row>
    <row r="611" spans="36:42" ht="12.75" x14ac:dyDescent="0.2">
      <c r="AJ611" s="1"/>
      <c r="AK611" s="1"/>
      <c r="AL611" s="1"/>
      <c r="AM611" s="1"/>
      <c r="AN611" s="1"/>
      <c r="AO611" s="1"/>
      <c r="AP611" s="1"/>
    </row>
    <row r="612" spans="36:42" ht="12.75" x14ac:dyDescent="0.2">
      <c r="AJ612" s="1"/>
      <c r="AK612" s="1"/>
      <c r="AL612" s="1"/>
      <c r="AM612" s="1"/>
      <c r="AN612" s="1"/>
      <c r="AO612" s="1"/>
      <c r="AP612" s="1"/>
    </row>
    <row r="613" spans="36:42" ht="12.75" x14ac:dyDescent="0.2">
      <c r="AJ613" s="1"/>
      <c r="AK613" s="1"/>
      <c r="AL613" s="1"/>
      <c r="AM613" s="1"/>
      <c r="AN613" s="1"/>
      <c r="AO613" s="1"/>
      <c r="AP613" s="1"/>
    </row>
    <row r="614" spans="36:42" ht="12.75" x14ac:dyDescent="0.2">
      <c r="AJ614" s="1"/>
      <c r="AK614" s="1"/>
      <c r="AL614" s="1"/>
      <c r="AM614" s="1"/>
      <c r="AN614" s="1"/>
      <c r="AO614" s="1"/>
      <c r="AP614" s="1"/>
    </row>
    <row r="615" spans="36:42" ht="12.75" x14ac:dyDescent="0.2">
      <c r="AJ615" s="1"/>
      <c r="AK615" s="1"/>
      <c r="AL615" s="1"/>
      <c r="AM615" s="1"/>
      <c r="AN615" s="1"/>
      <c r="AO615" s="1"/>
      <c r="AP615" s="1"/>
    </row>
    <row r="616" spans="36:42" ht="12.75" x14ac:dyDescent="0.2">
      <c r="AJ616" s="1"/>
      <c r="AK616" s="1"/>
      <c r="AL616" s="1"/>
      <c r="AM616" s="1"/>
      <c r="AN616" s="1"/>
      <c r="AO616" s="1"/>
      <c r="AP616" s="1"/>
    </row>
    <row r="617" spans="36:42" ht="12.75" x14ac:dyDescent="0.2">
      <c r="AJ617" s="1"/>
      <c r="AK617" s="1"/>
      <c r="AL617" s="1"/>
      <c r="AM617" s="1"/>
      <c r="AN617" s="1"/>
      <c r="AO617" s="1"/>
      <c r="AP617" s="1"/>
    </row>
    <row r="618" spans="36:42" ht="12.75" x14ac:dyDescent="0.2">
      <c r="AJ618" s="1"/>
      <c r="AK618" s="1"/>
      <c r="AL618" s="1"/>
      <c r="AM618" s="1"/>
      <c r="AN618" s="1"/>
      <c r="AO618" s="1"/>
      <c r="AP618" s="1"/>
    </row>
    <row r="619" spans="36:42" ht="12.75" x14ac:dyDescent="0.2">
      <c r="AJ619" s="1"/>
      <c r="AK619" s="1"/>
      <c r="AL619" s="1"/>
      <c r="AM619" s="1"/>
      <c r="AN619" s="1"/>
      <c r="AO619" s="1"/>
      <c r="AP619" s="1"/>
    </row>
    <row r="620" spans="36:42" ht="12.75" x14ac:dyDescent="0.2">
      <c r="AJ620" s="1"/>
      <c r="AK620" s="1"/>
      <c r="AL620" s="1"/>
      <c r="AM620" s="1"/>
      <c r="AN620" s="1"/>
      <c r="AO620" s="1"/>
      <c r="AP620" s="1"/>
    </row>
    <row r="621" spans="36:42" ht="12.75" x14ac:dyDescent="0.2">
      <c r="AJ621" s="1"/>
      <c r="AK621" s="1"/>
      <c r="AL621" s="1"/>
      <c r="AM621" s="1"/>
      <c r="AN621" s="1"/>
      <c r="AO621" s="1"/>
      <c r="AP621" s="1"/>
    </row>
    <row r="622" spans="36:42" ht="12.75" x14ac:dyDescent="0.2">
      <c r="AJ622" s="1"/>
      <c r="AK622" s="1"/>
      <c r="AL622" s="1"/>
      <c r="AM622" s="1"/>
      <c r="AN622" s="1"/>
      <c r="AO622" s="1"/>
      <c r="AP622" s="1"/>
    </row>
    <row r="623" spans="36:42" ht="12.75" x14ac:dyDescent="0.2">
      <c r="AJ623" s="1"/>
      <c r="AK623" s="1"/>
      <c r="AL623" s="1"/>
      <c r="AM623" s="1"/>
      <c r="AN623" s="1"/>
      <c r="AO623" s="1"/>
      <c r="AP623" s="1"/>
    </row>
    <row r="624" spans="36:42" ht="12.75" x14ac:dyDescent="0.2">
      <c r="AJ624" s="1"/>
      <c r="AK624" s="1"/>
      <c r="AL624" s="1"/>
      <c r="AM624" s="1"/>
      <c r="AN624" s="1"/>
      <c r="AO624" s="1"/>
      <c r="AP624" s="1"/>
    </row>
    <row r="625" spans="36:42" ht="12.75" x14ac:dyDescent="0.2">
      <c r="AJ625" s="1"/>
      <c r="AK625" s="1"/>
      <c r="AL625" s="1"/>
      <c r="AM625" s="1"/>
      <c r="AN625" s="1"/>
      <c r="AO625" s="1"/>
      <c r="AP625" s="1"/>
    </row>
    <row r="626" spans="36:42" ht="12.75" x14ac:dyDescent="0.2">
      <c r="AJ626" s="1"/>
      <c r="AK626" s="1"/>
      <c r="AL626" s="1"/>
      <c r="AM626" s="1"/>
      <c r="AN626" s="1"/>
      <c r="AO626" s="1"/>
      <c r="AP626" s="1"/>
    </row>
    <row r="627" spans="36:42" ht="12.75" x14ac:dyDescent="0.2">
      <c r="AJ627" s="1"/>
      <c r="AK627" s="1"/>
      <c r="AL627" s="1"/>
      <c r="AM627" s="1"/>
      <c r="AN627" s="1"/>
      <c r="AO627" s="1"/>
      <c r="AP627" s="1"/>
    </row>
    <row r="628" spans="36:42" ht="12.75" x14ac:dyDescent="0.2">
      <c r="AJ628" s="1"/>
      <c r="AK628" s="1"/>
      <c r="AL628" s="1"/>
      <c r="AM628" s="1"/>
      <c r="AN628" s="1"/>
      <c r="AO628" s="1"/>
      <c r="AP628" s="1"/>
    </row>
    <row r="629" spans="36:42" ht="12.75" x14ac:dyDescent="0.2">
      <c r="AJ629" s="1"/>
      <c r="AK629" s="1"/>
      <c r="AL629" s="1"/>
      <c r="AM629" s="1"/>
      <c r="AN629" s="1"/>
      <c r="AO629" s="1"/>
      <c r="AP629" s="1"/>
    </row>
    <row r="630" spans="36:42" ht="12.75" x14ac:dyDescent="0.2">
      <c r="AJ630" s="1"/>
      <c r="AK630" s="1"/>
      <c r="AL630" s="1"/>
      <c r="AM630" s="1"/>
      <c r="AN630" s="1"/>
      <c r="AO630" s="1"/>
      <c r="AP630" s="1"/>
    </row>
    <row r="631" spans="36:42" ht="12.75" x14ac:dyDescent="0.2">
      <c r="AJ631" s="1"/>
      <c r="AK631" s="1"/>
      <c r="AL631" s="1"/>
      <c r="AM631" s="1"/>
      <c r="AN631" s="1"/>
      <c r="AO631" s="1"/>
      <c r="AP631" s="1"/>
    </row>
    <row r="632" spans="36:42" ht="12.75" x14ac:dyDescent="0.2">
      <c r="AJ632" s="1"/>
      <c r="AK632" s="1"/>
      <c r="AL632" s="1"/>
      <c r="AM632" s="1"/>
      <c r="AN632" s="1"/>
      <c r="AO632" s="1"/>
      <c r="AP632" s="1"/>
    </row>
    <row r="633" spans="36:42" ht="12.75" x14ac:dyDescent="0.2">
      <c r="AJ633" s="1"/>
      <c r="AK633" s="1"/>
      <c r="AL633" s="1"/>
      <c r="AM633" s="1"/>
      <c r="AN633" s="1"/>
      <c r="AO633" s="1"/>
      <c r="AP633" s="1"/>
    </row>
    <row r="634" spans="36:42" ht="12.75" x14ac:dyDescent="0.2">
      <c r="AJ634" s="1"/>
      <c r="AK634" s="1"/>
      <c r="AL634" s="1"/>
      <c r="AM634" s="1"/>
      <c r="AN634" s="1"/>
      <c r="AO634" s="1"/>
      <c r="AP634" s="1"/>
    </row>
    <row r="635" spans="36:42" ht="12.75" x14ac:dyDescent="0.2">
      <c r="AJ635" s="1"/>
      <c r="AK635" s="1"/>
      <c r="AL635" s="1"/>
      <c r="AM635" s="1"/>
      <c r="AN635" s="1"/>
      <c r="AO635" s="1"/>
      <c r="AP635" s="1"/>
    </row>
    <row r="636" spans="36:42" ht="12.75" x14ac:dyDescent="0.2">
      <c r="AJ636" s="1"/>
      <c r="AK636" s="1"/>
      <c r="AL636" s="1"/>
      <c r="AM636" s="1"/>
      <c r="AN636" s="1"/>
      <c r="AO636" s="1"/>
      <c r="AP636" s="1"/>
    </row>
    <row r="637" spans="36:42" ht="12.75" x14ac:dyDescent="0.2">
      <c r="AJ637" s="1"/>
      <c r="AK637" s="1"/>
      <c r="AL637" s="1"/>
      <c r="AM637" s="1"/>
      <c r="AN637" s="1"/>
      <c r="AO637" s="1"/>
      <c r="AP637" s="1"/>
    </row>
    <row r="638" spans="36:42" ht="12.75" x14ac:dyDescent="0.2">
      <c r="AJ638" s="1"/>
      <c r="AK638" s="1"/>
      <c r="AL638" s="1"/>
      <c r="AM638" s="1"/>
      <c r="AN638" s="1"/>
      <c r="AO638" s="1"/>
      <c r="AP638" s="1"/>
    </row>
    <row r="639" spans="36:42" ht="12.75" x14ac:dyDescent="0.2">
      <c r="AJ639" s="1"/>
      <c r="AK639" s="1"/>
      <c r="AL639" s="1"/>
      <c r="AM639" s="1"/>
      <c r="AN639" s="1"/>
      <c r="AO639" s="1"/>
      <c r="AP639" s="1"/>
    </row>
    <row r="640" spans="36:42" ht="12.75" x14ac:dyDescent="0.2">
      <c r="AJ640" s="1"/>
      <c r="AK640" s="1"/>
      <c r="AL640" s="1"/>
      <c r="AM640" s="1"/>
      <c r="AN640" s="1"/>
      <c r="AO640" s="1"/>
      <c r="AP640" s="1"/>
    </row>
    <row r="641" spans="36:42" ht="12.75" x14ac:dyDescent="0.2">
      <c r="AJ641" s="1"/>
      <c r="AK641" s="1"/>
      <c r="AL641" s="1"/>
      <c r="AM641" s="1"/>
      <c r="AN641" s="1"/>
      <c r="AO641" s="1"/>
      <c r="AP641" s="1"/>
    </row>
    <row r="642" spans="36:42" ht="12.75" x14ac:dyDescent="0.2">
      <c r="AJ642" s="1"/>
      <c r="AK642" s="1"/>
      <c r="AL642" s="1"/>
      <c r="AM642" s="1"/>
      <c r="AN642" s="1"/>
      <c r="AO642" s="1"/>
      <c r="AP642" s="1"/>
    </row>
    <row r="643" spans="36:42" ht="12.75" x14ac:dyDescent="0.2">
      <c r="AJ643" s="1"/>
      <c r="AK643" s="1"/>
      <c r="AL643" s="1"/>
      <c r="AM643" s="1"/>
      <c r="AN643" s="1"/>
      <c r="AO643" s="1"/>
      <c r="AP643" s="1"/>
    </row>
    <row r="644" spans="36:42" ht="12.75" x14ac:dyDescent="0.2">
      <c r="AJ644" s="1"/>
      <c r="AK644" s="1"/>
      <c r="AL644" s="1"/>
      <c r="AM644" s="1"/>
      <c r="AN644" s="1"/>
      <c r="AO644" s="1"/>
      <c r="AP644" s="1"/>
    </row>
    <row r="645" spans="36:42" ht="12.75" x14ac:dyDescent="0.2">
      <c r="AJ645" s="1"/>
      <c r="AK645" s="1"/>
      <c r="AL645" s="1"/>
      <c r="AM645" s="1"/>
      <c r="AN645" s="1"/>
      <c r="AO645" s="1"/>
      <c r="AP645" s="1"/>
    </row>
    <row r="646" spans="36:42" ht="12.75" x14ac:dyDescent="0.2">
      <c r="AJ646" s="1"/>
      <c r="AK646" s="1"/>
      <c r="AL646" s="1"/>
      <c r="AM646" s="1"/>
      <c r="AN646" s="1"/>
      <c r="AO646" s="1"/>
      <c r="AP646" s="1"/>
    </row>
    <row r="647" spans="36:42" ht="12.75" x14ac:dyDescent="0.2">
      <c r="AJ647" s="1"/>
      <c r="AK647" s="1"/>
      <c r="AL647" s="1"/>
      <c r="AM647" s="1"/>
      <c r="AN647" s="1"/>
      <c r="AO647" s="1"/>
      <c r="AP647" s="1"/>
    </row>
    <row r="648" spans="36:42" ht="12.75" x14ac:dyDescent="0.2">
      <c r="AJ648" s="1"/>
      <c r="AK648" s="1"/>
      <c r="AL648" s="1"/>
      <c r="AM648" s="1"/>
      <c r="AN648" s="1"/>
      <c r="AO648" s="1"/>
      <c r="AP648" s="1"/>
    </row>
    <row r="649" spans="36:42" ht="12.75" x14ac:dyDescent="0.2">
      <c r="AJ649" s="1"/>
      <c r="AK649" s="1"/>
      <c r="AL649" s="1"/>
      <c r="AM649" s="1"/>
      <c r="AN649" s="1"/>
      <c r="AO649" s="1"/>
      <c r="AP649" s="1"/>
    </row>
    <row r="650" spans="36:42" ht="12.75" x14ac:dyDescent="0.2">
      <c r="AJ650" s="1"/>
      <c r="AK650" s="1"/>
      <c r="AL650" s="1"/>
      <c r="AM650" s="1"/>
      <c r="AN650" s="1"/>
      <c r="AO650" s="1"/>
      <c r="AP650" s="1"/>
    </row>
    <row r="651" spans="36:42" ht="12.75" x14ac:dyDescent="0.2">
      <c r="AJ651" s="1"/>
      <c r="AK651" s="1"/>
      <c r="AL651" s="1"/>
      <c r="AM651" s="1"/>
      <c r="AN651" s="1"/>
      <c r="AO651" s="1"/>
      <c r="AP651" s="1"/>
    </row>
    <row r="652" spans="36:42" ht="12.75" x14ac:dyDescent="0.2">
      <c r="AJ652" s="1"/>
      <c r="AK652" s="1"/>
      <c r="AL652" s="1"/>
      <c r="AM652" s="1"/>
      <c r="AN652" s="1"/>
      <c r="AO652" s="1"/>
      <c r="AP652" s="1"/>
    </row>
    <row r="653" spans="36:42" ht="12.75" x14ac:dyDescent="0.2">
      <c r="AJ653" s="1"/>
      <c r="AK653" s="1"/>
      <c r="AL653" s="1"/>
      <c r="AM653" s="1"/>
      <c r="AN653" s="1"/>
      <c r="AO653" s="1"/>
      <c r="AP653" s="1"/>
    </row>
    <row r="654" spans="36:42" ht="12.75" x14ac:dyDescent="0.2">
      <c r="AJ654" s="1"/>
      <c r="AK654" s="1"/>
      <c r="AL654" s="1"/>
      <c r="AM654" s="1"/>
      <c r="AN654" s="1"/>
      <c r="AO654" s="1"/>
      <c r="AP654" s="1"/>
    </row>
    <row r="655" spans="36:42" ht="12.75" x14ac:dyDescent="0.2">
      <c r="AJ655" s="1"/>
      <c r="AK655" s="1"/>
      <c r="AL655" s="1"/>
      <c r="AM655" s="1"/>
      <c r="AN655" s="1"/>
      <c r="AO655" s="1"/>
      <c r="AP655" s="1"/>
    </row>
    <row r="656" spans="36:42" ht="12.75" x14ac:dyDescent="0.2">
      <c r="AJ656" s="1"/>
      <c r="AK656" s="1"/>
      <c r="AL656" s="1"/>
      <c r="AM656" s="1"/>
      <c r="AN656" s="1"/>
      <c r="AO656" s="1"/>
      <c r="AP656" s="1"/>
    </row>
    <row r="657" spans="36:42" ht="12.75" x14ac:dyDescent="0.2">
      <c r="AJ657" s="1"/>
      <c r="AK657" s="1"/>
      <c r="AL657" s="1"/>
      <c r="AM657" s="1"/>
      <c r="AN657" s="1"/>
      <c r="AO657" s="1"/>
      <c r="AP657" s="1"/>
    </row>
    <row r="658" spans="36:42" ht="12.75" x14ac:dyDescent="0.2">
      <c r="AJ658" s="1"/>
      <c r="AK658" s="1"/>
      <c r="AL658" s="1"/>
      <c r="AM658" s="1"/>
      <c r="AN658" s="1"/>
      <c r="AO658" s="1"/>
      <c r="AP658" s="1"/>
    </row>
    <row r="659" spans="36:42" ht="12.75" x14ac:dyDescent="0.2">
      <c r="AJ659" s="1"/>
      <c r="AK659" s="1"/>
      <c r="AL659" s="1"/>
      <c r="AM659" s="1"/>
      <c r="AN659" s="1"/>
      <c r="AO659" s="1"/>
      <c r="AP659" s="1"/>
    </row>
    <row r="660" spans="36:42" ht="12.75" x14ac:dyDescent="0.2">
      <c r="AJ660" s="1"/>
      <c r="AK660" s="1"/>
      <c r="AL660" s="1"/>
      <c r="AM660" s="1"/>
      <c r="AN660" s="1"/>
      <c r="AO660" s="1"/>
      <c r="AP660" s="1"/>
    </row>
    <row r="661" spans="36:42" ht="12.75" x14ac:dyDescent="0.2">
      <c r="AJ661" s="1"/>
      <c r="AK661" s="1"/>
      <c r="AL661" s="1"/>
      <c r="AM661" s="1"/>
      <c r="AN661" s="1"/>
      <c r="AO661" s="1"/>
      <c r="AP661" s="1"/>
    </row>
    <row r="662" spans="36:42" ht="12.75" x14ac:dyDescent="0.2">
      <c r="AJ662" s="1"/>
      <c r="AK662" s="1"/>
      <c r="AL662" s="1"/>
      <c r="AM662" s="1"/>
      <c r="AN662" s="1"/>
      <c r="AO662" s="1"/>
      <c r="AP662" s="1"/>
    </row>
    <row r="663" spans="36:42" ht="12.75" x14ac:dyDescent="0.2">
      <c r="AJ663" s="1"/>
      <c r="AK663" s="1"/>
      <c r="AL663" s="1"/>
      <c r="AM663" s="1"/>
      <c r="AN663" s="1"/>
      <c r="AO663" s="1"/>
      <c r="AP663" s="1"/>
    </row>
    <row r="664" spans="36:42" ht="12.75" x14ac:dyDescent="0.2">
      <c r="AJ664" s="1"/>
      <c r="AK664" s="1"/>
      <c r="AL664" s="1"/>
      <c r="AM664" s="1"/>
      <c r="AN664" s="1"/>
      <c r="AO664" s="1"/>
      <c r="AP664" s="1"/>
    </row>
    <row r="665" spans="36:42" ht="12.75" x14ac:dyDescent="0.2">
      <c r="AJ665" s="1"/>
      <c r="AK665" s="1"/>
      <c r="AL665" s="1"/>
      <c r="AM665" s="1"/>
      <c r="AN665" s="1"/>
      <c r="AO665" s="1"/>
      <c r="AP665" s="1"/>
    </row>
    <row r="666" spans="36:42" ht="12.75" x14ac:dyDescent="0.2">
      <c r="AJ666" s="1"/>
      <c r="AK666" s="1"/>
      <c r="AL666" s="1"/>
      <c r="AM666" s="1"/>
      <c r="AN666" s="1"/>
      <c r="AO666" s="1"/>
      <c r="AP666" s="1"/>
    </row>
    <row r="667" spans="36:42" ht="12.75" x14ac:dyDescent="0.2">
      <c r="AJ667" s="1"/>
      <c r="AK667" s="1"/>
      <c r="AL667" s="1"/>
      <c r="AM667" s="1"/>
      <c r="AN667" s="1"/>
      <c r="AO667" s="1"/>
      <c r="AP667" s="1"/>
    </row>
    <row r="668" spans="36:42" ht="12.75" x14ac:dyDescent="0.2">
      <c r="AJ668" s="1"/>
      <c r="AK668" s="1"/>
      <c r="AL668" s="1"/>
      <c r="AM668" s="1"/>
      <c r="AN668" s="1"/>
      <c r="AO668" s="1"/>
      <c r="AP668" s="1"/>
    </row>
    <row r="669" spans="36:42" ht="12.75" x14ac:dyDescent="0.2">
      <c r="AJ669" s="1"/>
      <c r="AK669" s="1"/>
      <c r="AL669" s="1"/>
      <c r="AM669" s="1"/>
      <c r="AN669" s="1"/>
      <c r="AO669" s="1"/>
      <c r="AP669" s="1"/>
    </row>
    <row r="670" spans="36:42" ht="12.75" x14ac:dyDescent="0.2">
      <c r="AJ670" s="1"/>
      <c r="AK670" s="1"/>
      <c r="AL670" s="1"/>
      <c r="AM670" s="1"/>
      <c r="AN670" s="1"/>
      <c r="AO670" s="1"/>
      <c r="AP670" s="1"/>
    </row>
    <row r="671" spans="36:42" ht="12.75" x14ac:dyDescent="0.2">
      <c r="AJ671" s="1"/>
      <c r="AK671" s="1"/>
      <c r="AL671" s="1"/>
      <c r="AM671" s="1"/>
      <c r="AN671" s="1"/>
      <c r="AO671" s="1"/>
      <c r="AP671" s="1"/>
    </row>
    <row r="672" spans="36:42" ht="12.75" x14ac:dyDescent="0.2">
      <c r="AJ672" s="1"/>
      <c r="AK672" s="1"/>
      <c r="AL672" s="1"/>
      <c r="AM672" s="1"/>
      <c r="AN672" s="1"/>
      <c r="AO672" s="1"/>
      <c r="AP672" s="1"/>
    </row>
    <row r="673" spans="36:42" ht="12.75" x14ac:dyDescent="0.2">
      <c r="AJ673" s="1"/>
      <c r="AK673" s="1"/>
      <c r="AL673" s="1"/>
      <c r="AM673" s="1"/>
      <c r="AN673" s="1"/>
      <c r="AO673" s="1"/>
      <c r="AP673" s="1"/>
    </row>
    <row r="674" spans="36:42" ht="12.75" x14ac:dyDescent="0.2">
      <c r="AJ674" s="1"/>
      <c r="AK674" s="1"/>
      <c r="AL674" s="1"/>
      <c r="AM674" s="1"/>
      <c r="AN674" s="1"/>
      <c r="AO674" s="1"/>
      <c r="AP674" s="1"/>
    </row>
    <row r="675" spans="36:42" ht="12.75" x14ac:dyDescent="0.2">
      <c r="AJ675" s="1"/>
      <c r="AK675" s="1"/>
      <c r="AL675" s="1"/>
      <c r="AM675" s="1"/>
      <c r="AN675" s="1"/>
      <c r="AO675" s="1"/>
      <c r="AP675" s="1"/>
    </row>
    <row r="676" spans="36:42" ht="12.75" x14ac:dyDescent="0.2">
      <c r="AJ676" s="1"/>
      <c r="AK676" s="1"/>
      <c r="AL676" s="1"/>
      <c r="AM676" s="1"/>
      <c r="AN676" s="1"/>
      <c r="AO676" s="1"/>
      <c r="AP676" s="1"/>
    </row>
    <row r="677" spans="36:42" ht="12.75" x14ac:dyDescent="0.2">
      <c r="AJ677" s="1"/>
      <c r="AK677" s="1"/>
      <c r="AL677" s="1"/>
      <c r="AM677" s="1"/>
      <c r="AN677" s="1"/>
      <c r="AO677" s="1"/>
      <c r="AP677" s="1"/>
    </row>
    <row r="678" spans="36:42" ht="12.75" x14ac:dyDescent="0.2">
      <c r="AJ678" s="1"/>
      <c r="AK678" s="1"/>
      <c r="AL678" s="1"/>
      <c r="AM678" s="1"/>
      <c r="AN678" s="1"/>
      <c r="AO678" s="1"/>
      <c r="AP678" s="1"/>
    </row>
    <row r="679" spans="36:42" ht="12.75" x14ac:dyDescent="0.2">
      <c r="AJ679" s="1"/>
      <c r="AK679" s="1"/>
      <c r="AL679" s="1"/>
      <c r="AM679" s="1"/>
      <c r="AN679" s="1"/>
      <c r="AO679" s="1"/>
      <c r="AP679" s="1"/>
    </row>
    <row r="680" spans="36:42" ht="12.75" x14ac:dyDescent="0.2">
      <c r="AJ680" s="1"/>
      <c r="AK680" s="1"/>
      <c r="AL680" s="1"/>
      <c r="AM680" s="1"/>
      <c r="AN680" s="1"/>
      <c r="AO680" s="1"/>
      <c r="AP680" s="1"/>
    </row>
    <row r="681" spans="36:42" ht="12.75" x14ac:dyDescent="0.2">
      <c r="AJ681" s="1"/>
      <c r="AK681" s="1"/>
      <c r="AL681" s="1"/>
      <c r="AM681" s="1"/>
      <c r="AN681" s="1"/>
      <c r="AO681" s="1"/>
      <c r="AP681" s="1"/>
    </row>
    <row r="682" spans="36:42" ht="12.75" x14ac:dyDescent="0.2">
      <c r="AJ682" s="1"/>
      <c r="AK682" s="1"/>
      <c r="AL682" s="1"/>
      <c r="AM682" s="1"/>
      <c r="AN682" s="1"/>
      <c r="AO682" s="1"/>
      <c r="AP682" s="1"/>
    </row>
    <row r="683" spans="36:42" ht="12.75" x14ac:dyDescent="0.2">
      <c r="AJ683" s="1"/>
      <c r="AK683" s="1"/>
      <c r="AL683" s="1"/>
      <c r="AM683" s="1"/>
      <c r="AN683" s="1"/>
      <c r="AO683" s="1"/>
      <c r="AP683" s="1"/>
    </row>
    <row r="684" spans="36:42" ht="12.75" x14ac:dyDescent="0.2">
      <c r="AJ684" s="1"/>
      <c r="AK684" s="1"/>
      <c r="AL684" s="1"/>
      <c r="AM684" s="1"/>
      <c r="AN684" s="1"/>
      <c r="AO684" s="1"/>
      <c r="AP684" s="1"/>
    </row>
    <row r="685" spans="36:42" ht="12.75" x14ac:dyDescent="0.2">
      <c r="AJ685" s="1"/>
      <c r="AK685" s="1"/>
      <c r="AL685" s="1"/>
      <c r="AM685" s="1"/>
      <c r="AN685" s="1"/>
      <c r="AO685" s="1"/>
      <c r="AP685" s="1"/>
    </row>
    <row r="686" spans="36:42" ht="12.75" x14ac:dyDescent="0.2">
      <c r="AJ686" s="1"/>
      <c r="AK686" s="1"/>
      <c r="AL686" s="1"/>
      <c r="AM686" s="1"/>
      <c r="AN686" s="1"/>
      <c r="AO686" s="1"/>
      <c r="AP686" s="1"/>
    </row>
    <row r="687" spans="36:42" ht="12.75" x14ac:dyDescent="0.2">
      <c r="AJ687" s="1"/>
      <c r="AK687" s="1"/>
      <c r="AL687" s="1"/>
      <c r="AM687" s="1"/>
      <c r="AN687" s="1"/>
      <c r="AO687" s="1"/>
      <c r="AP687" s="1"/>
    </row>
    <row r="688" spans="36:42" ht="12.75" x14ac:dyDescent="0.2">
      <c r="AJ688" s="1"/>
      <c r="AK688" s="1"/>
      <c r="AL688" s="1"/>
      <c r="AM688" s="1"/>
      <c r="AN688" s="1"/>
      <c r="AO688" s="1"/>
      <c r="AP688" s="1"/>
    </row>
    <row r="689" spans="36:42" ht="12.75" x14ac:dyDescent="0.2">
      <c r="AJ689" s="1"/>
      <c r="AK689" s="1"/>
      <c r="AL689" s="1"/>
      <c r="AM689" s="1"/>
      <c r="AN689" s="1"/>
      <c r="AO689" s="1"/>
      <c r="AP689" s="1"/>
    </row>
    <row r="690" spans="36:42" ht="12.75" x14ac:dyDescent="0.2">
      <c r="AJ690" s="1"/>
      <c r="AK690" s="1"/>
      <c r="AL690" s="1"/>
      <c r="AM690" s="1"/>
      <c r="AN690" s="1"/>
      <c r="AO690" s="1"/>
      <c r="AP690" s="1"/>
    </row>
    <row r="691" spans="36:42" ht="12.75" x14ac:dyDescent="0.2">
      <c r="AJ691" s="1"/>
      <c r="AK691" s="1"/>
      <c r="AL691" s="1"/>
      <c r="AM691" s="1"/>
      <c r="AN691" s="1"/>
      <c r="AO691" s="1"/>
      <c r="AP691" s="1"/>
    </row>
    <row r="692" spans="36:42" ht="12.75" x14ac:dyDescent="0.2">
      <c r="AJ692" s="1"/>
      <c r="AK692" s="1"/>
      <c r="AL692" s="1"/>
      <c r="AM692" s="1"/>
      <c r="AN692" s="1"/>
      <c r="AO692" s="1"/>
      <c r="AP692" s="1"/>
    </row>
    <row r="693" spans="36:42" ht="12.75" x14ac:dyDescent="0.2">
      <c r="AJ693" s="1"/>
      <c r="AK693" s="1"/>
      <c r="AL693" s="1"/>
      <c r="AM693" s="1"/>
      <c r="AN693" s="1"/>
      <c r="AO693" s="1"/>
      <c r="AP693" s="1"/>
    </row>
    <row r="694" spans="36:42" ht="12.75" x14ac:dyDescent="0.2">
      <c r="AJ694" s="1"/>
      <c r="AK694" s="1"/>
      <c r="AL694" s="1"/>
      <c r="AM694" s="1"/>
      <c r="AN694" s="1"/>
      <c r="AO694" s="1"/>
      <c r="AP694" s="1"/>
    </row>
    <row r="695" spans="36:42" ht="12.75" x14ac:dyDescent="0.2">
      <c r="AJ695" s="1"/>
      <c r="AK695" s="1"/>
      <c r="AL695" s="1"/>
      <c r="AM695" s="1"/>
      <c r="AN695" s="1"/>
      <c r="AO695" s="1"/>
      <c r="AP695" s="1"/>
    </row>
    <row r="696" spans="36:42" ht="12.75" x14ac:dyDescent="0.2">
      <c r="AJ696" s="1"/>
      <c r="AK696" s="1"/>
      <c r="AL696" s="1"/>
      <c r="AM696" s="1"/>
      <c r="AN696" s="1"/>
      <c r="AO696" s="1"/>
      <c r="AP696" s="1"/>
    </row>
    <row r="697" spans="36:42" ht="12.75" x14ac:dyDescent="0.2">
      <c r="AJ697" s="1"/>
      <c r="AK697" s="1"/>
      <c r="AL697" s="1"/>
      <c r="AM697" s="1"/>
      <c r="AN697" s="1"/>
      <c r="AO697" s="1"/>
      <c r="AP697" s="1"/>
    </row>
    <row r="698" spans="36:42" ht="12.75" x14ac:dyDescent="0.2">
      <c r="AJ698" s="1"/>
      <c r="AK698" s="1"/>
      <c r="AL698" s="1"/>
      <c r="AM698" s="1"/>
      <c r="AN698" s="1"/>
      <c r="AO698" s="1"/>
      <c r="AP698" s="1"/>
    </row>
    <row r="699" spans="36:42" ht="12.75" x14ac:dyDescent="0.2">
      <c r="AJ699" s="1"/>
      <c r="AK699" s="1"/>
      <c r="AL699" s="1"/>
      <c r="AM699" s="1"/>
      <c r="AN699" s="1"/>
      <c r="AO699" s="1"/>
      <c r="AP699" s="1"/>
    </row>
    <row r="700" spans="36:42" ht="12.75" x14ac:dyDescent="0.2">
      <c r="AJ700" s="1"/>
      <c r="AK700" s="1"/>
      <c r="AL700" s="1"/>
      <c r="AM700" s="1"/>
      <c r="AN700" s="1"/>
      <c r="AO700" s="1"/>
      <c r="AP700" s="1"/>
    </row>
    <row r="701" spans="36:42" ht="12.75" x14ac:dyDescent="0.2">
      <c r="AJ701" s="1"/>
      <c r="AK701" s="1"/>
      <c r="AL701" s="1"/>
      <c r="AM701" s="1"/>
      <c r="AN701" s="1"/>
      <c r="AO701" s="1"/>
      <c r="AP701" s="1"/>
    </row>
    <row r="702" spans="36:42" ht="12.75" x14ac:dyDescent="0.2">
      <c r="AJ702" s="1"/>
      <c r="AK702" s="1"/>
      <c r="AL702" s="1"/>
      <c r="AM702" s="1"/>
      <c r="AN702" s="1"/>
      <c r="AO702" s="1"/>
      <c r="AP702" s="1"/>
    </row>
    <row r="703" spans="36:42" ht="12.75" x14ac:dyDescent="0.2">
      <c r="AJ703" s="1"/>
      <c r="AK703" s="1"/>
      <c r="AL703" s="1"/>
      <c r="AM703" s="1"/>
      <c r="AN703" s="1"/>
      <c r="AO703" s="1"/>
      <c r="AP703" s="1"/>
    </row>
    <row r="704" spans="36:42" ht="12.75" x14ac:dyDescent="0.2">
      <c r="AJ704" s="1"/>
      <c r="AK704" s="1"/>
      <c r="AL704" s="1"/>
      <c r="AM704" s="1"/>
      <c r="AN704" s="1"/>
      <c r="AO704" s="1"/>
      <c r="AP704" s="1"/>
    </row>
    <row r="705" spans="36:42" ht="12.75" x14ac:dyDescent="0.2">
      <c r="AJ705" s="1"/>
      <c r="AK705" s="1"/>
      <c r="AL705" s="1"/>
      <c r="AM705" s="1"/>
      <c r="AN705" s="1"/>
      <c r="AO705" s="1"/>
      <c r="AP705" s="1"/>
    </row>
    <row r="706" spans="36:42" ht="12.75" x14ac:dyDescent="0.2">
      <c r="AJ706" s="1"/>
      <c r="AK706" s="1"/>
      <c r="AL706" s="1"/>
      <c r="AM706" s="1"/>
      <c r="AN706" s="1"/>
      <c r="AO706" s="1"/>
      <c r="AP706" s="1"/>
    </row>
    <row r="707" spans="36:42" ht="12.75" x14ac:dyDescent="0.2">
      <c r="AJ707" s="1"/>
      <c r="AK707" s="1"/>
      <c r="AL707" s="1"/>
      <c r="AM707" s="1"/>
      <c r="AN707" s="1"/>
      <c r="AO707" s="1"/>
      <c r="AP707" s="1"/>
    </row>
    <row r="708" spans="36:42" ht="12.75" x14ac:dyDescent="0.2">
      <c r="AJ708" s="1"/>
      <c r="AK708" s="1"/>
      <c r="AL708" s="1"/>
      <c r="AM708" s="1"/>
      <c r="AN708" s="1"/>
      <c r="AO708" s="1"/>
      <c r="AP708" s="1"/>
    </row>
    <row r="709" spans="36:42" ht="12.75" x14ac:dyDescent="0.2">
      <c r="AJ709" s="1"/>
      <c r="AK709" s="1"/>
      <c r="AL709" s="1"/>
      <c r="AM709" s="1"/>
      <c r="AN709" s="1"/>
      <c r="AO709" s="1"/>
      <c r="AP709" s="1"/>
    </row>
    <row r="710" spans="36:42" ht="12.75" x14ac:dyDescent="0.2">
      <c r="AJ710" s="1"/>
      <c r="AK710" s="1"/>
      <c r="AL710" s="1"/>
      <c r="AM710" s="1"/>
      <c r="AN710" s="1"/>
      <c r="AO710" s="1"/>
      <c r="AP710" s="1"/>
    </row>
    <row r="711" spans="36:42" ht="12.75" x14ac:dyDescent="0.2">
      <c r="AJ711" s="1"/>
      <c r="AK711" s="1"/>
      <c r="AL711" s="1"/>
      <c r="AM711" s="1"/>
      <c r="AN711" s="1"/>
      <c r="AO711" s="1"/>
      <c r="AP711" s="1"/>
    </row>
    <row r="712" spans="36:42" ht="12.75" x14ac:dyDescent="0.2">
      <c r="AJ712" s="1"/>
      <c r="AK712" s="1"/>
      <c r="AL712" s="1"/>
      <c r="AM712" s="1"/>
      <c r="AN712" s="1"/>
      <c r="AO712" s="1"/>
      <c r="AP712" s="1"/>
    </row>
    <row r="713" spans="36:42" ht="12.75" x14ac:dyDescent="0.2">
      <c r="AJ713" s="1"/>
      <c r="AK713" s="1"/>
      <c r="AL713" s="1"/>
      <c r="AM713" s="1"/>
      <c r="AN713" s="1"/>
      <c r="AO713" s="1"/>
      <c r="AP713" s="1"/>
    </row>
    <row r="714" spans="36:42" ht="12.75" x14ac:dyDescent="0.2">
      <c r="AJ714" s="1"/>
      <c r="AK714" s="1"/>
      <c r="AL714" s="1"/>
      <c r="AM714" s="1"/>
      <c r="AN714" s="1"/>
      <c r="AO714" s="1"/>
      <c r="AP714" s="1"/>
    </row>
    <row r="715" spans="36:42" ht="12.75" x14ac:dyDescent="0.2">
      <c r="AJ715" s="1"/>
      <c r="AK715" s="1"/>
      <c r="AL715" s="1"/>
      <c r="AM715" s="1"/>
      <c r="AN715" s="1"/>
      <c r="AO715" s="1"/>
      <c r="AP715" s="1"/>
    </row>
    <row r="716" spans="36:42" ht="12.75" x14ac:dyDescent="0.2">
      <c r="AJ716" s="1"/>
      <c r="AK716" s="1"/>
      <c r="AL716" s="1"/>
      <c r="AM716" s="1"/>
      <c r="AN716" s="1"/>
      <c r="AO716" s="1"/>
      <c r="AP716" s="1"/>
    </row>
    <row r="717" spans="36:42" ht="12.75" x14ac:dyDescent="0.2">
      <c r="AJ717" s="1"/>
      <c r="AK717" s="1"/>
      <c r="AL717" s="1"/>
      <c r="AM717" s="1"/>
      <c r="AN717" s="1"/>
      <c r="AO717" s="1"/>
      <c r="AP717" s="1"/>
    </row>
    <row r="718" spans="36:42" ht="12.75" x14ac:dyDescent="0.2">
      <c r="AJ718" s="1"/>
      <c r="AK718" s="1"/>
      <c r="AL718" s="1"/>
      <c r="AM718" s="1"/>
      <c r="AN718" s="1"/>
      <c r="AO718" s="1"/>
      <c r="AP718" s="1"/>
    </row>
    <row r="719" spans="36:42" ht="12.75" x14ac:dyDescent="0.2">
      <c r="AJ719" s="1"/>
      <c r="AK719" s="1"/>
      <c r="AL719" s="1"/>
      <c r="AM719" s="1"/>
      <c r="AN719" s="1"/>
      <c r="AO719" s="1"/>
      <c r="AP719" s="1"/>
    </row>
    <row r="720" spans="36:42" ht="12.75" x14ac:dyDescent="0.2">
      <c r="AJ720" s="1"/>
      <c r="AK720" s="1"/>
      <c r="AL720" s="1"/>
      <c r="AM720" s="1"/>
      <c r="AN720" s="1"/>
      <c r="AO720" s="1"/>
      <c r="AP720" s="1"/>
    </row>
    <row r="721" spans="36:42" ht="12.75" x14ac:dyDescent="0.2">
      <c r="AJ721" s="1"/>
      <c r="AK721" s="1"/>
      <c r="AL721" s="1"/>
      <c r="AM721" s="1"/>
      <c r="AN721" s="1"/>
      <c r="AO721" s="1"/>
      <c r="AP721" s="1"/>
    </row>
    <row r="722" spans="36:42" ht="12.75" x14ac:dyDescent="0.2">
      <c r="AJ722" s="1"/>
      <c r="AK722" s="1"/>
      <c r="AL722" s="1"/>
      <c r="AM722" s="1"/>
      <c r="AN722" s="1"/>
      <c r="AO722" s="1"/>
      <c r="AP722" s="1"/>
    </row>
    <row r="723" spans="36:42" ht="12.75" x14ac:dyDescent="0.2">
      <c r="AJ723" s="1"/>
      <c r="AK723" s="1"/>
      <c r="AL723" s="1"/>
      <c r="AM723" s="1"/>
      <c r="AN723" s="1"/>
      <c r="AO723" s="1"/>
      <c r="AP723" s="1"/>
    </row>
    <row r="724" spans="36:42" ht="12.75" x14ac:dyDescent="0.2">
      <c r="AJ724" s="1"/>
      <c r="AK724" s="1"/>
      <c r="AL724" s="1"/>
      <c r="AM724" s="1"/>
      <c r="AN724" s="1"/>
      <c r="AO724" s="1"/>
      <c r="AP724" s="1"/>
    </row>
    <row r="725" spans="36:42" ht="12.75" x14ac:dyDescent="0.2">
      <c r="AJ725" s="1"/>
      <c r="AK725" s="1"/>
      <c r="AL725" s="1"/>
      <c r="AM725" s="1"/>
      <c r="AN725" s="1"/>
      <c r="AO725" s="1"/>
      <c r="AP725" s="1"/>
    </row>
    <row r="726" spans="36:42" ht="12.75" x14ac:dyDescent="0.2">
      <c r="AJ726" s="1"/>
      <c r="AK726" s="1"/>
      <c r="AL726" s="1"/>
      <c r="AM726" s="1"/>
      <c r="AN726" s="1"/>
      <c r="AO726" s="1"/>
      <c r="AP726" s="1"/>
    </row>
    <row r="727" spans="36:42" ht="12.75" x14ac:dyDescent="0.2">
      <c r="AJ727" s="1"/>
      <c r="AK727" s="1"/>
      <c r="AL727" s="1"/>
      <c r="AM727" s="1"/>
      <c r="AN727" s="1"/>
      <c r="AO727" s="1"/>
      <c r="AP727" s="1"/>
    </row>
    <row r="728" spans="36:42" ht="12.75" x14ac:dyDescent="0.2">
      <c r="AJ728" s="1"/>
      <c r="AK728" s="1"/>
      <c r="AL728" s="1"/>
      <c r="AM728" s="1"/>
      <c r="AN728" s="1"/>
      <c r="AO728" s="1"/>
      <c r="AP728" s="1"/>
    </row>
    <row r="729" spans="36:42" ht="12.75" x14ac:dyDescent="0.2">
      <c r="AJ729" s="1"/>
      <c r="AK729" s="1"/>
      <c r="AL729" s="1"/>
      <c r="AM729" s="1"/>
      <c r="AN729" s="1"/>
      <c r="AO729" s="1"/>
      <c r="AP729" s="1"/>
    </row>
    <row r="730" spans="36:42" ht="12.75" x14ac:dyDescent="0.2">
      <c r="AJ730" s="1"/>
      <c r="AK730" s="1"/>
      <c r="AL730" s="1"/>
      <c r="AM730" s="1"/>
      <c r="AN730" s="1"/>
      <c r="AO730" s="1"/>
      <c r="AP730" s="1"/>
    </row>
    <row r="731" spans="36:42" ht="12.75" x14ac:dyDescent="0.2">
      <c r="AJ731" s="1"/>
      <c r="AK731" s="1"/>
      <c r="AL731" s="1"/>
      <c r="AM731" s="1"/>
      <c r="AN731" s="1"/>
      <c r="AO731" s="1"/>
      <c r="AP731" s="1"/>
    </row>
    <row r="732" spans="36:42" ht="12.75" x14ac:dyDescent="0.2">
      <c r="AJ732" s="1"/>
      <c r="AK732" s="1"/>
      <c r="AL732" s="1"/>
      <c r="AM732" s="1"/>
      <c r="AN732" s="1"/>
      <c r="AO732" s="1"/>
      <c r="AP732" s="1"/>
    </row>
    <row r="733" spans="36:42" ht="12.75" x14ac:dyDescent="0.2">
      <c r="AJ733" s="1"/>
      <c r="AK733" s="1"/>
      <c r="AL733" s="1"/>
      <c r="AM733" s="1"/>
      <c r="AN733" s="1"/>
      <c r="AO733" s="1"/>
      <c r="AP733" s="1"/>
    </row>
    <row r="734" spans="36:42" ht="12.75" x14ac:dyDescent="0.2">
      <c r="AJ734" s="1"/>
      <c r="AK734" s="1"/>
      <c r="AL734" s="1"/>
      <c r="AM734" s="1"/>
      <c r="AN734" s="1"/>
      <c r="AO734" s="1"/>
      <c r="AP734" s="1"/>
    </row>
    <row r="735" spans="36:42" ht="12.75" x14ac:dyDescent="0.2">
      <c r="AJ735" s="1"/>
      <c r="AK735" s="1"/>
      <c r="AL735" s="1"/>
      <c r="AM735" s="1"/>
      <c r="AN735" s="1"/>
      <c r="AO735" s="1"/>
      <c r="AP735" s="1"/>
    </row>
    <row r="736" spans="36:42" ht="12.75" x14ac:dyDescent="0.2">
      <c r="AJ736" s="1"/>
      <c r="AK736" s="1"/>
      <c r="AL736" s="1"/>
      <c r="AM736" s="1"/>
      <c r="AN736" s="1"/>
      <c r="AO736" s="1"/>
      <c r="AP736" s="1"/>
    </row>
    <row r="737" spans="36:42" ht="12.75" x14ac:dyDescent="0.2">
      <c r="AJ737" s="1"/>
      <c r="AK737" s="1"/>
      <c r="AL737" s="1"/>
      <c r="AM737" s="1"/>
      <c r="AN737" s="1"/>
      <c r="AO737" s="1"/>
      <c r="AP737" s="1"/>
    </row>
    <row r="738" spans="36:42" ht="12.75" x14ac:dyDescent="0.2">
      <c r="AJ738" s="1"/>
      <c r="AK738" s="1"/>
      <c r="AL738" s="1"/>
      <c r="AM738" s="1"/>
      <c r="AN738" s="1"/>
      <c r="AO738" s="1"/>
      <c r="AP738" s="1"/>
    </row>
    <row r="739" spans="36:42" ht="12.75" x14ac:dyDescent="0.2">
      <c r="AJ739" s="1"/>
      <c r="AK739" s="1"/>
      <c r="AL739" s="1"/>
      <c r="AM739" s="1"/>
      <c r="AN739" s="1"/>
      <c r="AO739" s="1"/>
      <c r="AP739" s="1"/>
    </row>
    <row r="740" spans="36:42" ht="12.75" x14ac:dyDescent="0.2">
      <c r="AJ740" s="1"/>
      <c r="AK740" s="1"/>
      <c r="AL740" s="1"/>
      <c r="AM740" s="1"/>
      <c r="AN740" s="1"/>
      <c r="AO740" s="1"/>
      <c r="AP740" s="1"/>
    </row>
    <row r="741" spans="36:42" ht="12.75" x14ac:dyDescent="0.2">
      <c r="AJ741" s="1"/>
      <c r="AK741" s="1"/>
      <c r="AL741" s="1"/>
      <c r="AM741" s="1"/>
      <c r="AN741" s="1"/>
      <c r="AO741" s="1"/>
      <c r="AP741" s="1"/>
    </row>
    <row r="742" spans="36:42" ht="12.75" x14ac:dyDescent="0.2">
      <c r="AJ742" s="1"/>
      <c r="AK742" s="1"/>
      <c r="AL742" s="1"/>
      <c r="AM742" s="1"/>
      <c r="AN742" s="1"/>
      <c r="AO742" s="1"/>
      <c r="AP742" s="1"/>
    </row>
    <row r="743" spans="36:42" ht="12.75" x14ac:dyDescent="0.2">
      <c r="AJ743" s="1"/>
      <c r="AK743" s="1"/>
      <c r="AL743" s="1"/>
      <c r="AM743" s="1"/>
      <c r="AN743" s="1"/>
      <c r="AO743" s="1"/>
      <c r="AP743" s="1"/>
    </row>
    <row r="744" spans="36:42" ht="12.75" x14ac:dyDescent="0.2">
      <c r="AJ744" s="1"/>
      <c r="AK744" s="1"/>
      <c r="AL744" s="1"/>
      <c r="AM744" s="1"/>
      <c r="AN744" s="1"/>
      <c r="AO744" s="1"/>
      <c r="AP744" s="1"/>
    </row>
    <row r="745" spans="36:42" ht="12.75" x14ac:dyDescent="0.2">
      <c r="AJ745" s="1"/>
      <c r="AK745" s="1"/>
      <c r="AL745" s="1"/>
      <c r="AM745" s="1"/>
      <c r="AN745" s="1"/>
      <c r="AO745" s="1"/>
      <c r="AP745" s="1"/>
    </row>
    <row r="746" spans="36:42" ht="12.75" x14ac:dyDescent="0.2">
      <c r="AJ746" s="1"/>
      <c r="AK746" s="1"/>
      <c r="AL746" s="1"/>
      <c r="AM746" s="1"/>
      <c r="AN746" s="1"/>
      <c r="AO746" s="1"/>
      <c r="AP746" s="1"/>
    </row>
    <row r="747" spans="36:42" ht="12.75" x14ac:dyDescent="0.2">
      <c r="AJ747" s="1"/>
      <c r="AK747" s="1"/>
      <c r="AL747" s="1"/>
      <c r="AM747" s="1"/>
      <c r="AN747" s="1"/>
      <c r="AO747" s="1"/>
      <c r="AP747" s="1"/>
    </row>
    <row r="748" spans="36:42" ht="12.75" x14ac:dyDescent="0.2">
      <c r="AJ748" s="1"/>
      <c r="AK748" s="1"/>
      <c r="AL748" s="1"/>
      <c r="AM748" s="1"/>
      <c r="AN748" s="1"/>
      <c r="AO748" s="1"/>
      <c r="AP748" s="1"/>
    </row>
    <row r="749" spans="36:42" ht="12.75" x14ac:dyDescent="0.2">
      <c r="AJ749" s="1"/>
      <c r="AK749" s="1"/>
      <c r="AL749" s="1"/>
      <c r="AM749" s="1"/>
      <c r="AN749" s="1"/>
      <c r="AO749" s="1"/>
      <c r="AP749" s="1"/>
    </row>
    <row r="750" spans="36:42" ht="12.75" x14ac:dyDescent="0.2">
      <c r="AJ750" s="1"/>
      <c r="AK750" s="1"/>
      <c r="AL750" s="1"/>
      <c r="AM750" s="1"/>
      <c r="AN750" s="1"/>
      <c r="AO750" s="1"/>
      <c r="AP750" s="1"/>
    </row>
    <row r="751" spans="36:42" ht="12.75" x14ac:dyDescent="0.2">
      <c r="AJ751" s="1"/>
      <c r="AK751" s="1"/>
      <c r="AL751" s="1"/>
      <c r="AM751" s="1"/>
      <c r="AN751" s="1"/>
      <c r="AO751" s="1"/>
      <c r="AP751" s="1"/>
    </row>
    <row r="752" spans="36:42" ht="12.75" x14ac:dyDescent="0.2">
      <c r="AJ752" s="1"/>
      <c r="AK752" s="1"/>
      <c r="AL752" s="1"/>
      <c r="AM752" s="1"/>
      <c r="AN752" s="1"/>
      <c r="AO752" s="1"/>
      <c r="AP752" s="1"/>
    </row>
    <row r="753" spans="36:42" ht="12.75" x14ac:dyDescent="0.2">
      <c r="AJ753" s="1"/>
      <c r="AK753" s="1"/>
      <c r="AL753" s="1"/>
      <c r="AM753" s="1"/>
      <c r="AN753" s="1"/>
      <c r="AO753" s="1"/>
      <c r="AP753" s="1"/>
    </row>
    <row r="754" spans="36:42" ht="12.75" x14ac:dyDescent="0.2">
      <c r="AJ754" s="1"/>
      <c r="AK754" s="1"/>
      <c r="AL754" s="1"/>
      <c r="AM754" s="1"/>
      <c r="AN754" s="1"/>
      <c r="AO754" s="1"/>
      <c r="AP754" s="1"/>
    </row>
    <row r="755" spans="36:42" ht="12.75" x14ac:dyDescent="0.2">
      <c r="AJ755" s="1"/>
      <c r="AK755" s="1"/>
      <c r="AL755" s="1"/>
      <c r="AM755" s="1"/>
      <c r="AN755" s="1"/>
      <c r="AO755" s="1"/>
      <c r="AP755" s="1"/>
    </row>
    <row r="756" spans="36:42" ht="12.75" x14ac:dyDescent="0.2">
      <c r="AJ756" s="1"/>
      <c r="AK756" s="1"/>
      <c r="AL756" s="1"/>
      <c r="AM756" s="1"/>
      <c r="AN756" s="1"/>
      <c r="AO756" s="1"/>
      <c r="AP756" s="1"/>
    </row>
    <row r="757" spans="36:42" ht="12.75" x14ac:dyDescent="0.2">
      <c r="AJ757" s="1"/>
      <c r="AK757" s="1"/>
      <c r="AL757" s="1"/>
      <c r="AM757" s="1"/>
      <c r="AN757" s="1"/>
      <c r="AO757" s="1"/>
      <c r="AP757" s="1"/>
    </row>
    <row r="758" spans="36:42" ht="12.75" x14ac:dyDescent="0.2">
      <c r="AJ758" s="1"/>
      <c r="AK758" s="1"/>
      <c r="AL758" s="1"/>
      <c r="AM758" s="1"/>
      <c r="AN758" s="1"/>
      <c r="AO758" s="1"/>
      <c r="AP758" s="1"/>
    </row>
    <row r="759" spans="36:42" ht="12.75" x14ac:dyDescent="0.2">
      <c r="AJ759" s="1"/>
      <c r="AK759" s="1"/>
      <c r="AL759" s="1"/>
      <c r="AM759" s="1"/>
      <c r="AN759" s="1"/>
      <c r="AO759" s="1"/>
      <c r="AP759" s="1"/>
    </row>
    <row r="760" spans="36:42" ht="12.75" x14ac:dyDescent="0.2">
      <c r="AJ760" s="1"/>
      <c r="AK760" s="1"/>
      <c r="AL760" s="1"/>
      <c r="AM760" s="1"/>
      <c r="AN760" s="1"/>
      <c r="AO760" s="1"/>
      <c r="AP760" s="1"/>
    </row>
    <row r="761" spans="36:42" ht="12.75" x14ac:dyDescent="0.2">
      <c r="AJ761" s="1"/>
      <c r="AK761" s="1"/>
      <c r="AL761" s="1"/>
      <c r="AM761" s="1"/>
      <c r="AN761" s="1"/>
      <c r="AO761" s="1"/>
      <c r="AP761" s="1"/>
    </row>
    <row r="762" spans="36:42" ht="12.75" x14ac:dyDescent="0.2">
      <c r="AJ762" s="1"/>
      <c r="AK762" s="1"/>
      <c r="AL762" s="1"/>
      <c r="AM762" s="1"/>
      <c r="AN762" s="1"/>
      <c r="AO762" s="1"/>
      <c r="AP762" s="1"/>
    </row>
    <row r="763" spans="36:42" ht="12.75" x14ac:dyDescent="0.2">
      <c r="AJ763" s="1"/>
      <c r="AK763" s="1"/>
      <c r="AL763" s="1"/>
      <c r="AM763" s="1"/>
      <c r="AN763" s="1"/>
      <c r="AO763" s="1"/>
      <c r="AP763" s="1"/>
    </row>
    <row r="764" spans="36:42" ht="12.75" x14ac:dyDescent="0.2">
      <c r="AJ764" s="1"/>
      <c r="AK764" s="1"/>
      <c r="AL764" s="1"/>
      <c r="AM764" s="1"/>
      <c r="AN764" s="1"/>
      <c r="AO764" s="1"/>
      <c r="AP764" s="1"/>
    </row>
    <row r="765" spans="36:42" ht="12.75" x14ac:dyDescent="0.2">
      <c r="AJ765" s="1"/>
      <c r="AK765" s="1"/>
      <c r="AL765" s="1"/>
      <c r="AM765" s="1"/>
      <c r="AN765" s="1"/>
      <c r="AO765" s="1"/>
      <c r="AP765" s="1"/>
    </row>
    <row r="766" spans="36:42" ht="12.75" x14ac:dyDescent="0.2">
      <c r="AJ766" s="1"/>
      <c r="AK766" s="1"/>
      <c r="AL766" s="1"/>
      <c r="AM766" s="1"/>
      <c r="AN766" s="1"/>
      <c r="AO766" s="1"/>
      <c r="AP766" s="1"/>
    </row>
    <row r="767" spans="36:42" ht="12.75" x14ac:dyDescent="0.2">
      <c r="AJ767" s="1"/>
      <c r="AK767" s="1"/>
      <c r="AL767" s="1"/>
      <c r="AM767" s="1"/>
      <c r="AN767" s="1"/>
      <c r="AO767" s="1"/>
      <c r="AP767" s="1"/>
    </row>
    <row r="768" spans="36:42" ht="12.75" x14ac:dyDescent="0.2">
      <c r="AJ768" s="1"/>
      <c r="AK768" s="1"/>
      <c r="AL768" s="1"/>
      <c r="AM768" s="1"/>
      <c r="AN768" s="1"/>
      <c r="AO768" s="1"/>
      <c r="AP768" s="1"/>
    </row>
    <row r="769" spans="36:42" ht="12.75" x14ac:dyDescent="0.2">
      <c r="AJ769" s="1"/>
      <c r="AK769" s="1"/>
      <c r="AL769" s="1"/>
      <c r="AM769" s="1"/>
      <c r="AN769" s="1"/>
      <c r="AO769" s="1"/>
      <c r="AP769" s="1"/>
    </row>
    <row r="770" spans="36:42" ht="12.75" x14ac:dyDescent="0.2">
      <c r="AJ770" s="1"/>
      <c r="AK770" s="1"/>
      <c r="AL770" s="1"/>
      <c r="AM770" s="1"/>
      <c r="AN770" s="1"/>
      <c r="AO770" s="1"/>
      <c r="AP770" s="1"/>
    </row>
    <row r="771" spans="36:42" ht="12.75" x14ac:dyDescent="0.2">
      <c r="AJ771" s="1"/>
      <c r="AK771" s="1"/>
      <c r="AL771" s="1"/>
      <c r="AM771" s="1"/>
      <c r="AN771" s="1"/>
      <c r="AO771" s="1"/>
      <c r="AP771" s="1"/>
    </row>
    <row r="772" spans="36:42" ht="12.75" x14ac:dyDescent="0.2">
      <c r="AJ772" s="1"/>
      <c r="AK772" s="1"/>
      <c r="AL772" s="1"/>
      <c r="AM772" s="1"/>
      <c r="AN772" s="1"/>
      <c r="AO772" s="1"/>
      <c r="AP772" s="1"/>
    </row>
    <row r="773" spans="36:42" ht="12.75" x14ac:dyDescent="0.2">
      <c r="AJ773" s="1"/>
      <c r="AK773" s="1"/>
      <c r="AL773" s="1"/>
      <c r="AM773" s="1"/>
      <c r="AN773" s="1"/>
      <c r="AO773" s="1"/>
      <c r="AP773" s="1"/>
    </row>
    <row r="774" spans="36:42" ht="12.75" x14ac:dyDescent="0.2">
      <c r="AJ774" s="1"/>
      <c r="AK774" s="1"/>
      <c r="AL774" s="1"/>
      <c r="AM774" s="1"/>
      <c r="AN774" s="1"/>
      <c r="AO774" s="1"/>
      <c r="AP774" s="1"/>
    </row>
    <row r="775" spans="36:42" ht="12.75" x14ac:dyDescent="0.2">
      <c r="AJ775" s="1"/>
      <c r="AK775" s="1"/>
      <c r="AL775" s="1"/>
      <c r="AM775" s="1"/>
      <c r="AN775" s="1"/>
      <c r="AO775" s="1"/>
      <c r="AP775" s="1"/>
    </row>
    <row r="776" spans="36:42" ht="12.75" x14ac:dyDescent="0.2">
      <c r="AJ776" s="1"/>
      <c r="AK776" s="1"/>
      <c r="AL776" s="1"/>
      <c r="AM776" s="1"/>
      <c r="AN776" s="1"/>
      <c r="AO776" s="1"/>
      <c r="AP776" s="1"/>
    </row>
    <row r="777" spans="36:42" ht="12.75" x14ac:dyDescent="0.2">
      <c r="AJ777" s="1"/>
      <c r="AK777" s="1"/>
      <c r="AL777" s="1"/>
      <c r="AM777" s="1"/>
      <c r="AN777" s="1"/>
      <c r="AO777" s="1"/>
      <c r="AP777" s="1"/>
    </row>
    <row r="778" spans="36:42" ht="12.75" x14ac:dyDescent="0.2">
      <c r="AJ778" s="1"/>
      <c r="AK778" s="1"/>
      <c r="AL778" s="1"/>
      <c r="AM778" s="1"/>
      <c r="AN778" s="1"/>
      <c r="AO778" s="1"/>
      <c r="AP778" s="1"/>
    </row>
    <row r="779" spans="36:42" ht="12.75" x14ac:dyDescent="0.2">
      <c r="AJ779" s="1"/>
      <c r="AK779" s="1"/>
      <c r="AL779" s="1"/>
      <c r="AM779" s="1"/>
      <c r="AN779" s="1"/>
      <c r="AO779" s="1"/>
      <c r="AP779" s="1"/>
    </row>
    <row r="780" spans="36:42" ht="12.75" x14ac:dyDescent="0.2">
      <c r="AJ780" s="1"/>
      <c r="AK780" s="1"/>
      <c r="AL780" s="1"/>
      <c r="AM780" s="1"/>
      <c r="AN780" s="1"/>
      <c r="AO780" s="1"/>
      <c r="AP780" s="1"/>
    </row>
    <row r="781" spans="36:42" ht="12.75" x14ac:dyDescent="0.2">
      <c r="AJ781" s="1"/>
      <c r="AK781" s="1"/>
      <c r="AL781" s="1"/>
      <c r="AM781" s="1"/>
      <c r="AN781" s="1"/>
      <c r="AO781" s="1"/>
      <c r="AP781" s="1"/>
    </row>
    <row r="782" spans="36:42" ht="12.75" x14ac:dyDescent="0.2">
      <c r="AJ782" s="1"/>
      <c r="AK782" s="1"/>
      <c r="AL782" s="1"/>
      <c r="AM782" s="1"/>
      <c r="AN782" s="1"/>
      <c r="AO782" s="1"/>
      <c r="AP782" s="1"/>
    </row>
    <row r="783" spans="36:42" ht="12.75" x14ac:dyDescent="0.2">
      <c r="AJ783" s="1"/>
      <c r="AK783" s="1"/>
      <c r="AL783" s="1"/>
      <c r="AM783" s="1"/>
      <c r="AN783" s="1"/>
      <c r="AO783" s="1"/>
      <c r="AP783" s="1"/>
    </row>
    <row r="784" spans="36:42" ht="12.75" x14ac:dyDescent="0.2">
      <c r="AJ784" s="1"/>
      <c r="AK784" s="1"/>
      <c r="AL784" s="1"/>
      <c r="AM784" s="1"/>
      <c r="AN784" s="1"/>
      <c r="AO784" s="1"/>
      <c r="AP784" s="1"/>
    </row>
    <row r="785" spans="36:42" ht="12.75" x14ac:dyDescent="0.2">
      <c r="AJ785" s="1"/>
      <c r="AK785" s="1"/>
      <c r="AL785" s="1"/>
      <c r="AM785" s="1"/>
      <c r="AN785" s="1"/>
      <c r="AO785" s="1"/>
      <c r="AP785" s="1"/>
    </row>
    <row r="786" spans="36:42" ht="12.75" x14ac:dyDescent="0.2">
      <c r="AJ786" s="1"/>
      <c r="AK786" s="1"/>
      <c r="AL786" s="1"/>
      <c r="AM786" s="1"/>
      <c r="AN786" s="1"/>
      <c r="AO786" s="1"/>
      <c r="AP786" s="1"/>
    </row>
    <row r="787" spans="36:42" ht="12.75" x14ac:dyDescent="0.2">
      <c r="AJ787" s="1"/>
      <c r="AK787" s="1"/>
      <c r="AL787" s="1"/>
      <c r="AM787" s="1"/>
      <c r="AN787" s="1"/>
      <c r="AO787" s="1"/>
      <c r="AP787" s="1"/>
    </row>
    <row r="788" spans="36:42" ht="12.75" x14ac:dyDescent="0.2">
      <c r="AJ788" s="1"/>
      <c r="AK788" s="1"/>
      <c r="AL788" s="1"/>
      <c r="AM788" s="1"/>
      <c r="AN788" s="1"/>
      <c r="AO788" s="1"/>
      <c r="AP788" s="1"/>
    </row>
    <row r="789" spans="36:42" ht="12.75" x14ac:dyDescent="0.2">
      <c r="AJ789" s="1"/>
      <c r="AK789" s="1"/>
      <c r="AL789" s="1"/>
      <c r="AM789" s="1"/>
      <c r="AN789" s="1"/>
      <c r="AO789" s="1"/>
      <c r="AP789" s="1"/>
    </row>
    <row r="790" spans="36:42" ht="12.75" x14ac:dyDescent="0.2">
      <c r="AJ790" s="1"/>
      <c r="AK790" s="1"/>
      <c r="AL790" s="1"/>
      <c r="AM790" s="1"/>
      <c r="AN790" s="1"/>
      <c r="AO790" s="1"/>
      <c r="AP790" s="1"/>
    </row>
    <row r="791" spans="36:42" ht="12.75" x14ac:dyDescent="0.2">
      <c r="AJ791" s="1"/>
      <c r="AK791" s="1"/>
      <c r="AL791" s="1"/>
      <c r="AM791" s="1"/>
      <c r="AN791" s="1"/>
      <c r="AO791" s="1"/>
      <c r="AP791" s="1"/>
    </row>
    <row r="792" spans="36:42" ht="12.75" x14ac:dyDescent="0.2">
      <c r="AJ792" s="1"/>
      <c r="AK792" s="1"/>
      <c r="AL792" s="1"/>
      <c r="AM792" s="1"/>
      <c r="AN792" s="1"/>
      <c r="AO792" s="1"/>
      <c r="AP792" s="1"/>
    </row>
    <row r="793" spans="36:42" ht="12.75" x14ac:dyDescent="0.2">
      <c r="AJ793" s="1"/>
      <c r="AK793" s="1"/>
      <c r="AL793" s="1"/>
      <c r="AM793" s="1"/>
      <c r="AN793" s="1"/>
      <c r="AO793" s="1"/>
      <c r="AP793" s="1"/>
    </row>
    <row r="794" spans="36:42" ht="12.75" x14ac:dyDescent="0.2">
      <c r="AJ794" s="1"/>
      <c r="AK794" s="1"/>
      <c r="AL794" s="1"/>
      <c r="AM794" s="1"/>
      <c r="AN794" s="1"/>
      <c r="AO794" s="1"/>
      <c r="AP794" s="1"/>
    </row>
    <row r="795" spans="36:42" ht="12.75" x14ac:dyDescent="0.2">
      <c r="AJ795" s="1"/>
      <c r="AK795" s="1"/>
      <c r="AL795" s="1"/>
      <c r="AM795" s="1"/>
      <c r="AN795" s="1"/>
      <c r="AO795" s="1"/>
      <c r="AP795" s="1"/>
    </row>
    <row r="796" spans="36:42" ht="12.75" x14ac:dyDescent="0.2">
      <c r="AJ796" s="1"/>
      <c r="AK796" s="1"/>
      <c r="AL796" s="1"/>
      <c r="AM796" s="1"/>
      <c r="AN796" s="1"/>
      <c r="AO796" s="1"/>
      <c r="AP796" s="1"/>
    </row>
    <row r="797" spans="36:42" ht="12.75" x14ac:dyDescent="0.2">
      <c r="AJ797" s="1"/>
      <c r="AK797" s="1"/>
      <c r="AL797" s="1"/>
      <c r="AM797" s="1"/>
      <c r="AN797" s="1"/>
      <c r="AO797" s="1"/>
      <c r="AP797" s="1"/>
    </row>
    <row r="798" spans="36:42" ht="12.75" x14ac:dyDescent="0.2">
      <c r="AJ798" s="1"/>
      <c r="AK798" s="1"/>
      <c r="AL798" s="1"/>
      <c r="AM798" s="1"/>
      <c r="AN798" s="1"/>
      <c r="AO798" s="1"/>
      <c r="AP798" s="1"/>
    </row>
    <row r="799" spans="36:42" ht="12.75" x14ac:dyDescent="0.2">
      <c r="AJ799" s="1"/>
      <c r="AK799" s="1"/>
      <c r="AL799" s="1"/>
      <c r="AM799" s="1"/>
      <c r="AN799" s="1"/>
      <c r="AO799" s="1"/>
      <c r="AP799" s="1"/>
    </row>
    <row r="800" spans="36:42" ht="12.75" x14ac:dyDescent="0.2">
      <c r="AJ800" s="1"/>
      <c r="AK800" s="1"/>
      <c r="AL800" s="1"/>
      <c r="AM800" s="1"/>
      <c r="AN800" s="1"/>
      <c r="AO800" s="1"/>
      <c r="AP800" s="1"/>
    </row>
    <row r="801" spans="36:42" ht="12.75" x14ac:dyDescent="0.2">
      <c r="AJ801" s="1"/>
      <c r="AK801" s="1"/>
      <c r="AL801" s="1"/>
      <c r="AM801" s="1"/>
      <c r="AN801" s="1"/>
      <c r="AO801" s="1"/>
      <c r="AP801" s="1"/>
    </row>
    <row r="802" spans="36:42" ht="12.75" x14ac:dyDescent="0.2">
      <c r="AJ802" s="1"/>
      <c r="AK802" s="1"/>
      <c r="AL802" s="1"/>
      <c r="AM802" s="1"/>
      <c r="AN802" s="1"/>
      <c r="AO802" s="1"/>
      <c r="AP802" s="1"/>
    </row>
    <row r="803" spans="36:42" ht="12.75" x14ac:dyDescent="0.2">
      <c r="AJ803" s="1"/>
      <c r="AK803" s="1"/>
      <c r="AL803" s="1"/>
      <c r="AM803" s="1"/>
      <c r="AN803" s="1"/>
      <c r="AO803" s="1"/>
      <c r="AP803" s="1"/>
    </row>
    <row r="804" spans="36:42" ht="12.75" x14ac:dyDescent="0.2">
      <c r="AJ804" s="1"/>
      <c r="AK804" s="1"/>
      <c r="AL804" s="1"/>
      <c r="AM804" s="1"/>
      <c r="AN804" s="1"/>
      <c r="AO804" s="1"/>
      <c r="AP804" s="1"/>
    </row>
    <row r="805" spans="36:42" ht="12.75" x14ac:dyDescent="0.2">
      <c r="AJ805" s="1"/>
      <c r="AK805" s="1"/>
      <c r="AL805" s="1"/>
      <c r="AM805" s="1"/>
      <c r="AN805" s="1"/>
      <c r="AO805" s="1"/>
      <c r="AP805" s="1"/>
    </row>
    <row r="806" spans="36:42" ht="12.75" x14ac:dyDescent="0.2">
      <c r="AJ806" s="1"/>
      <c r="AK806" s="1"/>
      <c r="AL806" s="1"/>
      <c r="AM806" s="1"/>
      <c r="AN806" s="1"/>
      <c r="AO806" s="1"/>
      <c r="AP806" s="1"/>
    </row>
    <row r="807" spans="36:42" ht="12.75" x14ac:dyDescent="0.2">
      <c r="AJ807" s="1"/>
      <c r="AK807" s="1"/>
      <c r="AL807" s="1"/>
      <c r="AM807" s="1"/>
      <c r="AN807" s="1"/>
      <c r="AO807" s="1"/>
      <c r="AP807" s="1"/>
    </row>
    <row r="808" spans="36:42" ht="12.75" x14ac:dyDescent="0.2">
      <c r="AJ808" s="1"/>
      <c r="AK808" s="1"/>
      <c r="AL808" s="1"/>
      <c r="AM808" s="1"/>
      <c r="AN808" s="1"/>
      <c r="AO808" s="1"/>
      <c r="AP808" s="1"/>
    </row>
    <row r="809" spans="36:42" ht="12.75" x14ac:dyDescent="0.2">
      <c r="AJ809" s="1"/>
      <c r="AK809" s="1"/>
      <c r="AL809" s="1"/>
      <c r="AM809" s="1"/>
      <c r="AN809" s="1"/>
      <c r="AO809" s="1"/>
      <c r="AP809" s="1"/>
    </row>
    <row r="810" spans="36:42" ht="12.75" x14ac:dyDescent="0.2">
      <c r="AJ810" s="1"/>
      <c r="AK810" s="1"/>
      <c r="AL810" s="1"/>
      <c r="AM810" s="1"/>
      <c r="AN810" s="1"/>
      <c r="AO810" s="1"/>
      <c r="AP810" s="1"/>
    </row>
    <row r="811" spans="36:42" ht="12.75" x14ac:dyDescent="0.2">
      <c r="AJ811" s="1"/>
      <c r="AK811" s="1"/>
      <c r="AL811" s="1"/>
      <c r="AM811" s="1"/>
      <c r="AN811" s="1"/>
      <c r="AO811" s="1"/>
      <c r="AP811" s="1"/>
    </row>
    <row r="812" spans="36:42" ht="12.75" x14ac:dyDescent="0.2">
      <c r="AJ812" s="1"/>
      <c r="AK812" s="1"/>
      <c r="AL812" s="1"/>
      <c r="AM812" s="1"/>
      <c r="AN812" s="1"/>
      <c r="AO812" s="1"/>
      <c r="AP812" s="1"/>
    </row>
    <row r="813" spans="36:42" ht="12.75" x14ac:dyDescent="0.2">
      <c r="AJ813" s="1"/>
      <c r="AK813" s="1"/>
      <c r="AL813" s="1"/>
      <c r="AM813" s="1"/>
      <c r="AN813" s="1"/>
      <c r="AO813" s="1"/>
      <c r="AP813" s="1"/>
    </row>
    <row r="814" spans="36:42" ht="12.75" x14ac:dyDescent="0.2">
      <c r="AJ814" s="1"/>
      <c r="AK814" s="1"/>
      <c r="AL814" s="1"/>
      <c r="AM814" s="1"/>
      <c r="AN814" s="1"/>
      <c r="AO814" s="1"/>
      <c r="AP814" s="1"/>
    </row>
    <row r="815" spans="36:42" ht="12.75" x14ac:dyDescent="0.2">
      <c r="AJ815" s="1"/>
      <c r="AK815" s="1"/>
      <c r="AL815" s="1"/>
      <c r="AM815" s="1"/>
      <c r="AN815" s="1"/>
      <c r="AO815" s="1"/>
      <c r="AP815" s="1"/>
    </row>
    <row r="816" spans="36:42" ht="12.75" x14ac:dyDescent="0.2">
      <c r="AJ816" s="1"/>
      <c r="AK816" s="1"/>
      <c r="AL816" s="1"/>
      <c r="AM816" s="1"/>
      <c r="AN816" s="1"/>
      <c r="AO816" s="1"/>
      <c r="AP816" s="1"/>
    </row>
    <row r="817" spans="36:42" ht="12.75" x14ac:dyDescent="0.2">
      <c r="AJ817" s="1"/>
      <c r="AK817" s="1"/>
      <c r="AL817" s="1"/>
      <c r="AM817" s="1"/>
      <c r="AN817" s="1"/>
      <c r="AO817" s="1"/>
      <c r="AP817" s="1"/>
    </row>
    <row r="818" spans="36:42" ht="12.75" x14ac:dyDescent="0.2">
      <c r="AJ818" s="1"/>
      <c r="AK818" s="1"/>
      <c r="AL818" s="1"/>
      <c r="AM818" s="1"/>
      <c r="AN818" s="1"/>
      <c r="AO818" s="1"/>
      <c r="AP818" s="1"/>
    </row>
    <row r="819" spans="36:42" ht="12.75" x14ac:dyDescent="0.2">
      <c r="AJ819" s="1"/>
      <c r="AK819" s="1"/>
      <c r="AL819" s="1"/>
      <c r="AM819" s="1"/>
      <c r="AN819" s="1"/>
      <c r="AO819" s="1"/>
      <c r="AP819" s="1"/>
    </row>
    <row r="820" spans="36:42" ht="12.75" x14ac:dyDescent="0.2">
      <c r="AJ820" s="1"/>
      <c r="AK820" s="1"/>
      <c r="AL820" s="1"/>
      <c r="AM820" s="1"/>
      <c r="AN820" s="1"/>
      <c r="AO820" s="1"/>
      <c r="AP820" s="1"/>
    </row>
    <row r="821" spans="36:42" ht="12.75" x14ac:dyDescent="0.2">
      <c r="AJ821" s="1"/>
      <c r="AK821" s="1"/>
      <c r="AL821" s="1"/>
      <c r="AM821" s="1"/>
      <c r="AN821" s="1"/>
      <c r="AO821" s="1"/>
      <c r="AP821" s="1"/>
    </row>
    <row r="822" spans="36:42" ht="12.75" x14ac:dyDescent="0.2">
      <c r="AJ822" s="1"/>
      <c r="AK822" s="1"/>
      <c r="AL822" s="1"/>
      <c r="AM822" s="1"/>
      <c r="AN822" s="1"/>
      <c r="AO822" s="1"/>
      <c r="AP822" s="1"/>
    </row>
    <row r="823" spans="36:42" ht="12.75" x14ac:dyDescent="0.2">
      <c r="AJ823" s="1"/>
      <c r="AK823" s="1"/>
      <c r="AL823" s="1"/>
      <c r="AM823" s="1"/>
      <c r="AN823" s="1"/>
      <c r="AO823" s="1"/>
      <c r="AP823" s="1"/>
    </row>
    <row r="824" spans="36:42" ht="12.75" x14ac:dyDescent="0.2">
      <c r="AJ824" s="1"/>
      <c r="AK824" s="1"/>
      <c r="AL824" s="1"/>
      <c r="AM824" s="1"/>
      <c r="AN824" s="1"/>
      <c r="AO824" s="1"/>
      <c r="AP824" s="1"/>
    </row>
    <row r="825" spans="36:42" ht="12.75" x14ac:dyDescent="0.2">
      <c r="AJ825" s="1"/>
      <c r="AK825" s="1"/>
      <c r="AL825" s="1"/>
      <c r="AM825" s="1"/>
      <c r="AN825" s="1"/>
      <c r="AO825" s="1"/>
      <c r="AP825" s="1"/>
    </row>
    <row r="826" spans="36:42" ht="12.75" x14ac:dyDescent="0.2">
      <c r="AJ826" s="1"/>
      <c r="AK826" s="1"/>
      <c r="AL826" s="1"/>
      <c r="AM826" s="1"/>
      <c r="AN826" s="1"/>
      <c r="AO826" s="1"/>
      <c r="AP826" s="1"/>
    </row>
    <row r="827" spans="36:42" ht="12.75" x14ac:dyDescent="0.2">
      <c r="AJ827" s="1"/>
      <c r="AK827" s="1"/>
      <c r="AL827" s="1"/>
      <c r="AM827" s="1"/>
      <c r="AN827" s="1"/>
      <c r="AO827" s="1"/>
      <c r="AP827" s="1"/>
    </row>
    <row r="828" spans="36:42" ht="12.75" x14ac:dyDescent="0.2">
      <c r="AJ828" s="1"/>
      <c r="AK828" s="1"/>
      <c r="AL828" s="1"/>
      <c r="AM828" s="1"/>
      <c r="AN828" s="1"/>
      <c r="AO828" s="1"/>
      <c r="AP828" s="1"/>
    </row>
    <row r="829" spans="36:42" ht="12.75" x14ac:dyDescent="0.2">
      <c r="AJ829" s="1"/>
      <c r="AK829" s="1"/>
      <c r="AL829" s="1"/>
      <c r="AM829" s="1"/>
      <c r="AN829" s="1"/>
      <c r="AO829" s="1"/>
      <c r="AP829" s="1"/>
    </row>
    <row r="830" spans="36:42" ht="12.75" x14ac:dyDescent="0.2">
      <c r="AJ830" s="1"/>
      <c r="AK830" s="1"/>
      <c r="AL830" s="1"/>
      <c r="AM830" s="1"/>
      <c r="AN830" s="1"/>
      <c r="AO830" s="1"/>
      <c r="AP830" s="1"/>
    </row>
    <row r="831" spans="36:42" ht="12.75" x14ac:dyDescent="0.2">
      <c r="AJ831" s="1"/>
      <c r="AK831" s="1"/>
      <c r="AL831" s="1"/>
      <c r="AM831" s="1"/>
      <c r="AN831" s="1"/>
      <c r="AO831" s="1"/>
      <c r="AP831" s="1"/>
    </row>
    <row r="832" spans="36:42" ht="12.75" x14ac:dyDescent="0.2">
      <c r="AJ832" s="1"/>
      <c r="AK832" s="1"/>
      <c r="AL832" s="1"/>
      <c r="AM832" s="1"/>
      <c r="AN832" s="1"/>
      <c r="AO832" s="1"/>
      <c r="AP832" s="1"/>
    </row>
    <row r="833" spans="36:42" ht="12.75" x14ac:dyDescent="0.2">
      <c r="AJ833" s="1"/>
      <c r="AK833" s="1"/>
      <c r="AL833" s="1"/>
      <c r="AM833" s="1"/>
      <c r="AN833" s="1"/>
      <c r="AO833" s="1"/>
      <c r="AP833" s="1"/>
    </row>
    <row r="834" spans="36:42" ht="12.75" x14ac:dyDescent="0.2">
      <c r="AJ834" s="1"/>
      <c r="AK834" s="1"/>
      <c r="AL834" s="1"/>
      <c r="AM834" s="1"/>
      <c r="AN834" s="1"/>
      <c r="AO834" s="1"/>
      <c r="AP834" s="1"/>
    </row>
    <row r="835" spans="36:42" ht="12.75" x14ac:dyDescent="0.2">
      <c r="AJ835" s="1"/>
      <c r="AK835" s="1"/>
      <c r="AL835" s="1"/>
      <c r="AM835" s="1"/>
      <c r="AN835" s="1"/>
      <c r="AO835" s="1"/>
      <c r="AP835" s="1"/>
    </row>
    <row r="836" spans="36:42" ht="12.75" x14ac:dyDescent="0.2">
      <c r="AJ836" s="1"/>
      <c r="AK836" s="1"/>
      <c r="AL836" s="1"/>
      <c r="AM836" s="1"/>
      <c r="AN836" s="1"/>
      <c r="AO836" s="1"/>
      <c r="AP836" s="1"/>
    </row>
    <row r="837" spans="36:42" ht="12.75" x14ac:dyDescent="0.2">
      <c r="AJ837" s="1"/>
      <c r="AK837" s="1"/>
      <c r="AL837" s="1"/>
      <c r="AM837" s="1"/>
      <c r="AN837" s="1"/>
      <c r="AO837" s="1"/>
      <c r="AP837" s="1"/>
    </row>
    <row r="838" spans="36:42" ht="12.75" x14ac:dyDescent="0.2">
      <c r="AJ838" s="1"/>
      <c r="AK838" s="1"/>
      <c r="AL838" s="1"/>
      <c r="AM838" s="1"/>
      <c r="AN838" s="1"/>
      <c r="AO838" s="1"/>
      <c r="AP838" s="1"/>
    </row>
    <row r="839" spans="36:42" ht="12.75" x14ac:dyDescent="0.2">
      <c r="AJ839" s="1"/>
      <c r="AK839" s="1"/>
      <c r="AL839" s="1"/>
      <c r="AM839" s="1"/>
      <c r="AN839" s="1"/>
      <c r="AO839" s="1"/>
      <c r="AP839" s="1"/>
    </row>
    <row r="840" spans="36:42" ht="12.75" x14ac:dyDescent="0.2">
      <c r="AJ840" s="1"/>
      <c r="AK840" s="1"/>
      <c r="AL840" s="1"/>
      <c r="AM840" s="1"/>
      <c r="AN840" s="1"/>
      <c r="AO840" s="1"/>
      <c r="AP840" s="1"/>
    </row>
    <row r="841" spans="36:42" ht="12.75" x14ac:dyDescent="0.2">
      <c r="AJ841" s="1"/>
      <c r="AK841" s="1"/>
      <c r="AL841" s="1"/>
      <c r="AM841" s="1"/>
      <c r="AN841" s="1"/>
      <c r="AO841" s="1"/>
      <c r="AP841" s="1"/>
    </row>
    <row r="842" spans="36:42" ht="12.75" x14ac:dyDescent="0.2">
      <c r="AJ842" s="1"/>
      <c r="AK842" s="1"/>
      <c r="AL842" s="1"/>
      <c r="AM842" s="1"/>
      <c r="AN842" s="1"/>
      <c r="AO842" s="1"/>
      <c r="AP842" s="1"/>
    </row>
    <row r="843" spans="36:42" ht="12.75" x14ac:dyDescent="0.2">
      <c r="AJ843" s="1"/>
      <c r="AK843" s="1"/>
      <c r="AL843" s="1"/>
      <c r="AM843" s="1"/>
      <c r="AN843" s="1"/>
      <c r="AO843" s="1"/>
      <c r="AP843" s="1"/>
    </row>
    <row r="844" spans="36:42" ht="12.75" x14ac:dyDescent="0.2">
      <c r="AJ844" s="1"/>
      <c r="AK844" s="1"/>
      <c r="AL844" s="1"/>
      <c r="AM844" s="1"/>
      <c r="AN844" s="1"/>
      <c r="AO844" s="1"/>
      <c r="AP844" s="1"/>
    </row>
    <row r="845" spans="36:42" ht="12.75" x14ac:dyDescent="0.2">
      <c r="AJ845" s="1"/>
      <c r="AK845" s="1"/>
      <c r="AL845" s="1"/>
      <c r="AM845" s="1"/>
      <c r="AN845" s="1"/>
      <c r="AO845" s="1"/>
      <c r="AP845" s="1"/>
    </row>
    <row r="846" spans="36:42" ht="12.75" x14ac:dyDescent="0.2">
      <c r="AJ846" s="1"/>
      <c r="AK846" s="1"/>
      <c r="AL846" s="1"/>
      <c r="AM846" s="1"/>
      <c r="AN846" s="1"/>
      <c r="AO846" s="1"/>
      <c r="AP846" s="1"/>
    </row>
    <row r="847" spans="36:42" ht="12.75" x14ac:dyDescent="0.2">
      <c r="AJ847" s="1"/>
      <c r="AK847" s="1"/>
      <c r="AL847" s="1"/>
      <c r="AM847" s="1"/>
      <c r="AN847" s="1"/>
      <c r="AO847" s="1"/>
      <c r="AP847" s="1"/>
    </row>
    <row r="848" spans="36:42" ht="12.75" x14ac:dyDescent="0.2">
      <c r="AJ848" s="1"/>
      <c r="AK848" s="1"/>
      <c r="AL848" s="1"/>
      <c r="AM848" s="1"/>
      <c r="AN848" s="1"/>
      <c r="AO848" s="1"/>
      <c r="AP848" s="1"/>
    </row>
    <row r="849" spans="36:42" ht="12.75" x14ac:dyDescent="0.2">
      <c r="AJ849" s="1"/>
      <c r="AK849" s="1"/>
      <c r="AL849" s="1"/>
      <c r="AM849" s="1"/>
      <c r="AN849" s="1"/>
      <c r="AO849" s="1"/>
      <c r="AP849" s="1"/>
    </row>
    <row r="850" spans="36:42" ht="12.75" x14ac:dyDescent="0.2">
      <c r="AJ850" s="1"/>
      <c r="AK850" s="1"/>
      <c r="AL850" s="1"/>
      <c r="AM850" s="1"/>
      <c r="AN850" s="1"/>
      <c r="AO850" s="1"/>
      <c r="AP850" s="1"/>
    </row>
    <row r="851" spans="36:42" ht="12.75" x14ac:dyDescent="0.2">
      <c r="AJ851" s="1"/>
      <c r="AK851" s="1"/>
      <c r="AL851" s="1"/>
      <c r="AM851" s="1"/>
      <c r="AN851" s="1"/>
      <c r="AO851" s="1"/>
      <c r="AP851" s="1"/>
    </row>
    <row r="852" spans="36:42" ht="12.75" x14ac:dyDescent="0.2">
      <c r="AJ852" s="1"/>
      <c r="AK852" s="1"/>
      <c r="AL852" s="1"/>
      <c r="AM852" s="1"/>
      <c r="AN852" s="1"/>
      <c r="AO852" s="1"/>
      <c r="AP852" s="1"/>
    </row>
    <row r="853" spans="36:42" ht="12.75" x14ac:dyDescent="0.2">
      <c r="AJ853" s="1"/>
      <c r="AK853" s="1"/>
      <c r="AL853" s="1"/>
      <c r="AM853" s="1"/>
      <c r="AN853" s="1"/>
      <c r="AO853" s="1"/>
      <c r="AP853" s="1"/>
    </row>
    <row r="854" spans="36:42" ht="12.75" x14ac:dyDescent="0.2">
      <c r="AJ854" s="1"/>
      <c r="AK854" s="1"/>
      <c r="AL854" s="1"/>
      <c r="AM854" s="1"/>
      <c r="AN854" s="1"/>
      <c r="AO854" s="1"/>
      <c r="AP854" s="1"/>
    </row>
    <row r="855" spans="36:42" ht="12.75" x14ac:dyDescent="0.2">
      <c r="AJ855" s="1"/>
      <c r="AK855" s="1"/>
      <c r="AL855" s="1"/>
      <c r="AM855" s="1"/>
      <c r="AN855" s="1"/>
      <c r="AO855" s="1"/>
      <c r="AP855" s="1"/>
    </row>
    <row r="856" spans="36:42" ht="12.75" x14ac:dyDescent="0.2">
      <c r="AJ856" s="1"/>
      <c r="AK856" s="1"/>
      <c r="AL856" s="1"/>
      <c r="AM856" s="1"/>
      <c r="AN856" s="1"/>
      <c r="AO856" s="1"/>
      <c r="AP856" s="1"/>
    </row>
    <row r="857" spans="36:42" ht="12.75" x14ac:dyDescent="0.2">
      <c r="AJ857" s="1"/>
      <c r="AK857" s="1"/>
      <c r="AL857" s="1"/>
      <c r="AM857" s="1"/>
      <c r="AN857" s="1"/>
      <c r="AO857" s="1"/>
      <c r="AP857" s="1"/>
    </row>
    <row r="858" spans="36:42" ht="12.75" x14ac:dyDescent="0.2">
      <c r="AJ858" s="1"/>
      <c r="AK858" s="1"/>
      <c r="AL858" s="1"/>
      <c r="AM858" s="1"/>
      <c r="AN858" s="1"/>
      <c r="AO858" s="1"/>
      <c r="AP858" s="1"/>
    </row>
    <row r="859" spans="36:42" ht="12.75" x14ac:dyDescent="0.2">
      <c r="AJ859" s="1"/>
      <c r="AK859" s="1"/>
      <c r="AL859" s="1"/>
      <c r="AM859" s="1"/>
      <c r="AN859" s="1"/>
      <c r="AO859" s="1"/>
      <c r="AP859" s="1"/>
    </row>
    <row r="860" spans="36:42" ht="12.75" x14ac:dyDescent="0.2">
      <c r="AJ860" s="1"/>
      <c r="AK860" s="1"/>
      <c r="AL860" s="1"/>
      <c r="AM860" s="1"/>
      <c r="AN860" s="1"/>
      <c r="AO860" s="1"/>
      <c r="AP860" s="1"/>
    </row>
    <row r="861" spans="36:42" ht="12.75" x14ac:dyDescent="0.2">
      <c r="AJ861" s="1"/>
      <c r="AK861" s="1"/>
      <c r="AL861" s="1"/>
      <c r="AM861" s="1"/>
      <c r="AN861" s="1"/>
      <c r="AO861" s="1"/>
      <c r="AP861" s="1"/>
    </row>
    <row r="862" spans="36:42" ht="12.75" x14ac:dyDescent="0.2">
      <c r="AJ862" s="1"/>
      <c r="AK862" s="1"/>
      <c r="AL862" s="1"/>
      <c r="AM862" s="1"/>
      <c r="AN862" s="1"/>
      <c r="AO862" s="1"/>
      <c r="AP862" s="1"/>
    </row>
    <row r="863" spans="36:42" ht="12.75" x14ac:dyDescent="0.2">
      <c r="AJ863" s="1"/>
      <c r="AK863" s="1"/>
      <c r="AL863" s="1"/>
      <c r="AM863" s="1"/>
      <c r="AN863" s="1"/>
      <c r="AO863" s="1"/>
      <c r="AP863" s="1"/>
    </row>
    <row r="864" spans="36:42" ht="12.75" x14ac:dyDescent="0.2">
      <c r="AJ864" s="1"/>
      <c r="AK864" s="1"/>
      <c r="AL864" s="1"/>
      <c r="AM864" s="1"/>
      <c r="AN864" s="1"/>
      <c r="AO864" s="1"/>
      <c r="AP864" s="1"/>
    </row>
    <row r="865" spans="36:42" ht="12.75" x14ac:dyDescent="0.2">
      <c r="AJ865" s="1"/>
      <c r="AK865" s="1"/>
      <c r="AL865" s="1"/>
      <c r="AM865" s="1"/>
      <c r="AN865" s="1"/>
      <c r="AO865" s="1"/>
      <c r="AP865" s="1"/>
    </row>
    <row r="866" spans="36:42" ht="12.75" x14ac:dyDescent="0.2">
      <c r="AJ866" s="1"/>
      <c r="AK866" s="1"/>
      <c r="AL866" s="1"/>
      <c r="AM866" s="1"/>
      <c r="AN866" s="1"/>
      <c r="AO866" s="1"/>
      <c r="AP866" s="1"/>
    </row>
    <row r="867" spans="36:42" ht="12.75" x14ac:dyDescent="0.2">
      <c r="AJ867" s="1"/>
      <c r="AK867" s="1"/>
      <c r="AL867" s="1"/>
      <c r="AM867" s="1"/>
      <c r="AN867" s="1"/>
      <c r="AO867" s="1"/>
      <c r="AP867" s="1"/>
    </row>
    <row r="868" spans="36:42" ht="12.75" x14ac:dyDescent="0.2">
      <c r="AJ868" s="1"/>
      <c r="AK868" s="1"/>
      <c r="AL868" s="1"/>
      <c r="AM868" s="1"/>
      <c r="AN868" s="1"/>
      <c r="AO868" s="1"/>
      <c r="AP868" s="1"/>
    </row>
    <row r="869" spans="36:42" ht="12.75" x14ac:dyDescent="0.2">
      <c r="AJ869" s="1"/>
      <c r="AK869" s="1"/>
      <c r="AL869" s="1"/>
      <c r="AM869" s="1"/>
      <c r="AN869" s="1"/>
      <c r="AO869" s="1"/>
      <c r="AP869" s="1"/>
    </row>
    <row r="870" spans="36:42" ht="12.75" x14ac:dyDescent="0.2">
      <c r="AJ870" s="1"/>
      <c r="AK870" s="1"/>
      <c r="AL870" s="1"/>
      <c r="AM870" s="1"/>
      <c r="AN870" s="1"/>
      <c r="AO870" s="1"/>
      <c r="AP870" s="1"/>
    </row>
    <row r="871" spans="36:42" ht="12.75" x14ac:dyDescent="0.2">
      <c r="AJ871" s="1"/>
      <c r="AK871" s="1"/>
      <c r="AL871" s="1"/>
      <c r="AM871" s="1"/>
      <c r="AN871" s="1"/>
      <c r="AO871" s="1"/>
      <c r="AP871" s="1"/>
    </row>
    <row r="872" spans="36:42" ht="12.75" x14ac:dyDescent="0.2">
      <c r="AJ872" s="1"/>
      <c r="AK872" s="1"/>
      <c r="AL872" s="1"/>
      <c r="AM872" s="1"/>
      <c r="AN872" s="1"/>
      <c r="AO872" s="1"/>
      <c r="AP872" s="1"/>
    </row>
    <row r="873" spans="36:42" ht="12.75" x14ac:dyDescent="0.2">
      <c r="AJ873" s="1"/>
      <c r="AK873" s="1"/>
      <c r="AL873" s="1"/>
      <c r="AM873" s="1"/>
      <c r="AN873" s="1"/>
      <c r="AO873" s="1"/>
      <c r="AP873" s="1"/>
    </row>
    <row r="874" spans="36:42" ht="12.75" x14ac:dyDescent="0.2">
      <c r="AJ874" s="1"/>
      <c r="AK874" s="1"/>
      <c r="AL874" s="1"/>
      <c r="AM874" s="1"/>
      <c r="AN874" s="1"/>
      <c r="AO874" s="1"/>
      <c r="AP874" s="1"/>
    </row>
    <row r="875" spans="36:42" ht="12.75" x14ac:dyDescent="0.2">
      <c r="AJ875" s="1"/>
      <c r="AK875" s="1"/>
      <c r="AL875" s="1"/>
      <c r="AM875" s="1"/>
      <c r="AN875" s="1"/>
      <c r="AO875" s="1"/>
      <c r="AP875" s="1"/>
    </row>
    <row r="876" spans="36:42" ht="12.75" x14ac:dyDescent="0.2">
      <c r="AJ876" s="1"/>
      <c r="AK876" s="1"/>
      <c r="AL876" s="1"/>
      <c r="AM876" s="1"/>
      <c r="AN876" s="1"/>
      <c r="AO876" s="1"/>
      <c r="AP876" s="1"/>
    </row>
    <row r="877" spans="36:42" ht="12.75" x14ac:dyDescent="0.2">
      <c r="AJ877" s="1"/>
      <c r="AK877" s="1"/>
      <c r="AL877" s="1"/>
      <c r="AM877" s="1"/>
      <c r="AN877" s="1"/>
      <c r="AO877" s="1"/>
      <c r="AP877" s="1"/>
    </row>
    <row r="878" spans="36:42" ht="12.75" x14ac:dyDescent="0.2">
      <c r="AJ878" s="1"/>
      <c r="AK878" s="1"/>
      <c r="AL878" s="1"/>
      <c r="AM878" s="1"/>
      <c r="AN878" s="1"/>
      <c r="AO878" s="1"/>
      <c r="AP878" s="1"/>
    </row>
    <row r="879" spans="36:42" ht="12.75" x14ac:dyDescent="0.2">
      <c r="AJ879" s="1"/>
      <c r="AK879" s="1"/>
      <c r="AL879" s="1"/>
      <c r="AM879" s="1"/>
      <c r="AN879" s="1"/>
      <c r="AO879" s="1"/>
      <c r="AP879" s="1"/>
    </row>
    <row r="880" spans="36:42" ht="12.75" x14ac:dyDescent="0.2">
      <c r="AJ880" s="1"/>
      <c r="AK880" s="1"/>
      <c r="AL880" s="1"/>
      <c r="AM880" s="1"/>
      <c r="AN880" s="1"/>
      <c r="AO880" s="1"/>
      <c r="AP880" s="1"/>
    </row>
    <row r="881" spans="36:42" ht="12.75" x14ac:dyDescent="0.2">
      <c r="AJ881" s="1"/>
      <c r="AK881" s="1"/>
      <c r="AL881" s="1"/>
      <c r="AM881" s="1"/>
      <c r="AN881" s="1"/>
      <c r="AO881" s="1"/>
      <c r="AP881" s="1"/>
    </row>
    <row r="882" spans="36:42" ht="12.75" x14ac:dyDescent="0.2">
      <c r="AJ882" s="1"/>
      <c r="AK882" s="1"/>
      <c r="AL882" s="1"/>
      <c r="AM882" s="1"/>
      <c r="AN882" s="1"/>
      <c r="AO882" s="1"/>
      <c r="AP882" s="1"/>
    </row>
    <row r="883" spans="36:42" ht="12.75" x14ac:dyDescent="0.2">
      <c r="AJ883" s="1"/>
      <c r="AK883" s="1"/>
      <c r="AL883" s="1"/>
      <c r="AM883" s="1"/>
      <c r="AN883" s="1"/>
      <c r="AO883" s="1"/>
      <c r="AP883" s="1"/>
    </row>
    <row r="884" spans="36:42" ht="12.75" x14ac:dyDescent="0.2">
      <c r="AJ884" s="1"/>
      <c r="AK884" s="1"/>
      <c r="AL884" s="1"/>
      <c r="AM884" s="1"/>
      <c r="AN884" s="1"/>
      <c r="AO884" s="1"/>
      <c r="AP884" s="1"/>
    </row>
    <row r="885" spans="36:42" ht="12.75" x14ac:dyDescent="0.2">
      <c r="AJ885" s="1"/>
      <c r="AK885" s="1"/>
      <c r="AL885" s="1"/>
      <c r="AM885" s="1"/>
      <c r="AN885" s="1"/>
      <c r="AO885" s="1"/>
      <c r="AP885" s="1"/>
    </row>
    <row r="886" spans="36:42" ht="12.75" x14ac:dyDescent="0.2">
      <c r="AJ886" s="1"/>
      <c r="AK886" s="1"/>
      <c r="AL886" s="1"/>
      <c r="AM886" s="1"/>
      <c r="AN886" s="1"/>
      <c r="AO886" s="1"/>
      <c r="AP886" s="1"/>
    </row>
    <row r="887" spans="36:42" ht="12.75" x14ac:dyDescent="0.2">
      <c r="AJ887" s="1"/>
      <c r="AK887" s="1"/>
      <c r="AL887" s="1"/>
      <c r="AM887" s="1"/>
      <c r="AN887" s="1"/>
      <c r="AO887" s="1"/>
      <c r="AP887" s="1"/>
    </row>
    <row r="888" spans="36:42" ht="12.75" x14ac:dyDescent="0.2">
      <c r="AJ888" s="1"/>
      <c r="AK888" s="1"/>
      <c r="AL888" s="1"/>
      <c r="AM888" s="1"/>
      <c r="AN888" s="1"/>
      <c r="AO888" s="1"/>
      <c r="AP888" s="1"/>
    </row>
    <row r="889" spans="36:42" ht="12.75" x14ac:dyDescent="0.2">
      <c r="AJ889" s="1"/>
      <c r="AK889" s="1"/>
      <c r="AL889" s="1"/>
      <c r="AM889" s="1"/>
      <c r="AN889" s="1"/>
      <c r="AO889" s="1"/>
      <c r="AP889" s="1"/>
    </row>
    <row r="890" spans="36:42" ht="12.75" x14ac:dyDescent="0.2">
      <c r="AJ890" s="1"/>
      <c r="AK890" s="1"/>
      <c r="AL890" s="1"/>
      <c r="AM890" s="1"/>
      <c r="AN890" s="1"/>
      <c r="AO890" s="1"/>
      <c r="AP890" s="1"/>
    </row>
    <row r="891" spans="36:42" ht="12.75" x14ac:dyDescent="0.2">
      <c r="AJ891" s="1"/>
      <c r="AK891" s="1"/>
      <c r="AL891" s="1"/>
      <c r="AM891" s="1"/>
      <c r="AN891" s="1"/>
      <c r="AO891" s="1"/>
      <c r="AP891" s="1"/>
    </row>
    <row r="892" spans="36:42" ht="12.75" x14ac:dyDescent="0.2">
      <c r="AJ892" s="1"/>
      <c r="AK892" s="1"/>
      <c r="AL892" s="1"/>
      <c r="AM892" s="1"/>
      <c r="AN892" s="1"/>
      <c r="AO892" s="1"/>
      <c r="AP892" s="1"/>
    </row>
    <row r="893" spans="36:42" ht="12.75" x14ac:dyDescent="0.2">
      <c r="AJ893" s="1"/>
      <c r="AK893" s="1"/>
      <c r="AL893" s="1"/>
      <c r="AM893" s="1"/>
      <c r="AN893" s="1"/>
      <c r="AO893" s="1"/>
      <c r="AP893" s="1"/>
    </row>
    <row r="894" spans="36:42" ht="12.75" x14ac:dyDescent="0.2">
      <c r="AJ894" s="1"/>
      <c r="AK894" s="1"/>
      <c r="AL894" s="1"/>
      <c r="AM894" s="1"/>
      <c r="AN894" s="1"/>
      <c r="AO894" s="1"/>
      <c r="AP894" s="1"/>
    </row>
    <row r="895" spans="36:42" ht="12.75" x14ac:dyDescent="0.2">
      <c r="AJ895" s="1"/>
      <c r="AK895" s="1"/>
      <c r="AL895" s="1"/>
      <c r="AM895" s="1"/>
      <c r="AN895" s="1"/>
      <c r="AO895" s="1"/>
      <c r="AP895" s="1"/>
    </row>
    <row r="896" spans="36:42" ht="12.75" x14ac:dyDescent="0.2">
      <c r="AJ896" s="1"/>
      <c r="AK896" s="1"/>
      <c r="AL896" s="1"/>
      <c r="AM896" s="1"/>
      <c r="AN896" s="1"/>
      <c r="AO896" s="1"/>
      <c r="AP896" s="1"/>
    </row>
    <row r="897" spans="36:42" ht="12.75" x14ac:dyDescent="0.2">
      <c r="AJ897" s="1"/>
      <c r="AK897" s="1"/>
      <c r="AL897" s="1"/>
      <c r="AM897" s="1"/>
      <c r="AN897" s="1"/>
      <c r="AO897" s="1"/>
      <c r="AP897" s="1"/>
    </row>
    <row r="898" spans="36:42" ht="12.75" x14ac:dyDescent="0.2">
      <c r="AJ898" s="1"/>
      <c r="AK898" s="1"/>
      <c r="AL898" s="1"/>
      <c r="AM898" s="1"/>
      <c r="AN898" s="1"/>
      <c r="AO898" s="1"/>
      <c r="AP898" s="1"/>
    </row>
    <row r="899" spans="36:42" ht="12.75" x14ac:dyDescent="0.2">
      <c r="AJ899" s="1"/>
      <c r="AK899" s="1"/>
      <c r="AL899" s="1"/>
      <c r="AM899" s="1"/>
      <c r="AN899" s="1"/>
      <c r="AO899" s="1"/>
      <c r="AP899" s="1"/>
    </row>
    <row r="900" spans="36:42" ht="12.75" x14ac:dyDescent="0.2">
      <c r="AJ900" s="1"/>
      <c r="AK900" s="1"/>
      <c r="AL900" s="1"/>
      <c r="AM900" s="1"/>
      <c r="AN900" s="1"/>
      <c r="AO900" s="1"/>
      <c r="AP900" s="1"/>
    </row>
    <row r="901" spans="36:42" ht="12.75" x14ac:dyDescent="0.2">
      <c r="AJ901" s="1"/>
      <c r="AK901" s="1"/>
      <c r="AL901" s="1"/>
      <c r="AM901" s="1"/>
      <c r="AN901" s="1"/>
      <c r="AO901" s="1"/>
      <c r="AP901" s="1"/>
    </row>
    <row r="902" spans="36:42" ht="12.75" x14ac:dyDescent="0.2">
      <c r="AJ902" s="1"/>
      <c r="AK902" s="1"/>
      <c r="AL902" s="1"/>
      <c r="AM902" s="1"/>
      <c r="AN902" s="1"/>
      <c r="AO902" s="1"/>
      <c r="AP902" s="1"/>
    </row>
    <row r="903" spans="36:42" ht="12.75" x14ac:dyDescent="0.2">
      <c r="AJ903" s="1"/>
      <c r="AK903" s="1"/>
      <c r="AL903" s="1"/>
      <c r="AM903" s="1"/>
      <c r="AN903" s="1"/>
      <c r="AO903" s="1"/>
      <c r="AP903" s="1"/>
    </row>
    <row r="904" spans="36:42" ht="12.75" x14ac:dyDescent="0.2">
      <c r="AJ904" s="1"/>
      <c r="AK904" s="1"/>
      <c r="AL904" s="1"/>
      <c r="AM904" s="1"/>
      <c r="AN904" s="1"/>
      <c r="AO904" s="1"/>
      <c r="AP904" s="1"/>
    </row>
    <row r="905" spans="36:42" ht="12.75" x14ac:dyDescent="0.2">
      <c r="AJ905" s="1"/>
      <c r="AK905" s="1"/>
      <c r="AL905" s="1"/>
      <c r="AM905" s="1"/>
      <c r="AN905" s="1"/>
      <c r="AO905" s="1"/>
      <c r="AP905" s="1"/>
    </row>
    <row r="906" spans="36:42" ht="12.75" x14ac:dyDescent="0.2">
      <c r="AJ906" s="1"/>
      <c r="AK906" s="1"/>
      <c r="AL906" s="1"/>
      <c r="AM906" s="1"/>
      <c r="AN906" s="1"/>
      <c r="AO906" s="1"/>
      <c r="AP906" s="1"/>
    </row>
    <row r="907" spans="36:42" ht="12.75" x14ac:dyDescent="0.2">
      <c r="AJ907" s="1"/>
      <c r="AK907" s="1"/>
      <c r="AL907" s="1"/>
      <c r="AM907" s="1"/>
      <c r="AN907" s="1"/>
      <c r="AO907" s="1"/>
      <c r="AP907" s="1"/>
    </row>
    <row r="908" spans="36:42" ht="12.75" x14ac:dyDescent="0.2">
      <c r="AJ908" s="1"/>
      <c r="AK908" s="1"/>
      <c r="AL908" s="1"/>
      <c r="AM908" s="1"/>
      <c r="AN908" s="1"/>
      <c r="AO908" s="1"/>
      <c r="AP908" s="1"/>
    </row>
    <row r="909" spans="36:42" ht="12.75" x14ac:dyDescent="0.2">
      <c r="AJ909" s="1"/>
      <c r="AK909" s="1"/>
      <c r="AL909" s="1"/>
      <c r="AM909" s="1"/>
      <c r="AN909" s="1"/>
      <c r="AO909" s="1"/>
      <c r="AP909" s="1"/>
    </row>
    <row r="910" spans="36:42" ht="12.75" x14ac:dyDescent="0.2">
      <c r="AJ910" s="1"/>
      <c r="AK910" s="1"/>
      <c r="AL910" s="1"/>
      <c r="AM910" s="1"/>
      <c r="AN910" s="1"/>
      <c r="AO910" s="1"/>
      <c r="AP910" s="1"/>
    </row>
    <row r="911" spans="36:42" ht="12.75" x14ac:dyDescent="0.2">
      <c r="AJ911" s="1"/>
      <c r="AK911" s="1"/>
      <c r="AL911" s="1"/>
      <c r="AM911" s="1"/>
      <c r="AN911" s="1"/>
      <c r="AO911" s="1"/>
      <c r="AP911" s="1"/>
    </row>
    <row r="912" spans="36:42" ht="12.75" x14ac:dyDescent="0.2">
      <c r="AJ912" s="1"/>
      <c r="AK912" s="1"/>
      <c r="AL912" s="1"/>
      <c r="AM912" s="1"/>
      <c r="AN912" s="1"/>
      <c r="AO912" s="1"/>
      <c r="AP912" s="1"/>
    </row>
    <row r="913" spans="36:42" ht="12.75" x14ac:dyDescent="0.2">
      <c r="AJ913" s="1"/>
      <c r="AK913" s="1"/>
      <c r="AL913" s="1"/>
      <c r="AM913" s="1"/>
      <c r="AN913" s="1"/>
      <c r="AO913" s="1"/>
      <c r="AP913" s="1"/>
    </row>
    <row r="914" spans="36:42" ht="12.75" x14ac:dyDescent="0.2">
      <c r="AJ914" s="1"/>
      <c r="AK914" s="1"/>
      <c r="AL914" s="1"/>
      <c r="AM914" s="1"/>
      <c r="AN914" s="1"/>
      <c r="AO914" s="1"/>
      <c r="AP914" s="1"/>
    </row>
    <row r="915" spans="36:42" ht="12.75" x14ac:dyDescent="0.2">
      <c r="AJ915" s="1"/>
      <c r="AK915" s="1"/>
      <c r="AL915" s="1"/>
      <c r="AM915" s="1"/>
      <c r="AN915" s="1"/>
      <c r="AO915" s="1"/>
      <c r="AP915" s="1"/>
    </row>
    <row r="916" spans="36:42" ht="12.75" x14ac:dyDescent="0.2">
      <c r="AJ916" s="1"/>
      <c r="AK916" s="1"/>
      <c r="AL916" s="1"/>
      <c r="AM916" s="1"/>
      <c r="AN916" s="1"/>
      <c r="AO916" s="1"/>
      <c r="AP916" s="1"/>
    </row>
    <row r="917" spans="36:42" ht="12.75" x14ac:dyDescent="0.2">
      <c r="AJ917" s="1"/>
      <c r="AK917" s="1"/>
      <c r="AL917" s="1"/>
      <c r="AM917" s="1"/>
      <c r="AN917" s="1"/>
      <c r="AO917" s="1"/>
      <c r="AP917" s="1"/>
    </row>
    <row r="918" spans="36:42" ht="12.75" x14ac:dyDescent="0.2">
      <c r="AJ918" s="1"/>
      <c r="AK918" s="1"/>
      <c r="AL918" s="1"/>
      <c r="AM918" s="1"/>
      <c r="AN918" s="1"/>
      <c r="AO918" s="1"/>
      <c r="AP918" s="1"/>
    </row>
    <row r="919" spans="36:42" ht="12.75" x14ac:dyDescent="0.2">
      <c r="AJ919" s="1"/>
      <c r="AK919" s="1"/>
      <c r="AL919" s="1"/>
      <c r="AM919" s="1"/>
      <c r="AN919" s="1"/>
      <c r="AO919" s="1"/>
      <c r="AP919" s="1"/>
    </row>
    <row r="920" spans="36:42" ht="12.75" x14ac:dyDescent="0.2">
      <c r="AJ920" s="1"/>
      <c r="AK920" s="1"/>
      <c r="AL920" s="1"/>
      <c r="AM920" s="1"/>
      <c r="AN920" s="1"/>
      <c r="AO920" s="1"/>
      <c r="AP920" s="1"/>
    </row>
    <row r="921" spans="36:42" ht="12.75" x14ac:dyDescent="0.2">
      <c r="AJ921" s="1"/>
      <c r="AK921" s="1"/>
      <c r="AL921" s="1"/>
      <c r="AM921" s="1"/>
      <c r="AN921" s="1"/>
      <c r="AO921" s="1"/>
      <c r="AP921" s="1"/>
    </row>
    <row r="922" spans="36:42" ht="12.75" x14ac:dyDescent="0.2">
      <c r="AJ922" s="1"/>
      <c r="AK922" s="1"/>
      <c r="AL922" s="1"/>
      <c r="AM922" s="1"/>
      <c r="AN922" s="1"/>
      <c r="AO922" s="1"/>
      <c r="AP922" s="1"/>
    </row>
    <row r="923" spans="36:42" ht="12.75" x14ac:dyDescent="0.2">
      <c r="AJ923" s="1"/>
      <c r="AK923" s="1"/>
      <c r="AL923" s="1"/>
      <c r="AM923" s="1"/>
      <c r="AN923" s="1"/>
      <c r="AO923" s="1"/>
      <c r="AP923" s="1"/>
    </row>
    <row r="924" spans="36:42" ht="12.75" x14ac:dyDescent="0.2">
      <c r="AJ924" s="1"/>
      <c r="AK924" s="1"/>
      <c r="AL924" s="1"/>
      <c r="AM924" s="1"/>
      <c r="AN924" s="1"/>
      <c r="AO924" s="1"/>
      <c r="AP924" s="1"/>
    </row>
    <row r="925" spans="36:42" ht="12.75" x14ac:dyDescent="0.2">
      <c r="AJ925" s="1"/>
      <c r="AK925" s="1"/>
      <c r="AL925" s="1"/>
      <c r="AM925" s="1"/>
      <c r="AN925" s="1"/>
      <c r="AO925" s="1"/>
      <c r="AP925" s="1"/>
    </row>
    <row r="926" spans="36:42" ht="12.75" x14ac:dyDescent="0.2">
      <c r="AJ926" s="1"/>
      <c r="AK926" s="1"/>
      <c r="AL926" s="1"/>
      <c r="AM926" s="1"/>
      <c r="AN926" s="1"/>
      <c r="AO926" s="1"/>
      <c r="AP926" s="1"/>
    </row>
    <row r="927" spans="36:42" ht="12.75" x14ac:dyDescent="0.2">
      <c r="AJ927" s="1"/>
      <c r="AK927" s="1"/>
      <c r="AL927" s="1"/>
      <c r="AM927" s="1"/>
      <c r="AN927" s="1"/>
      <c r="AO927" s="1"/>
      <c r="AP927" s="1"/>
    </row>
    <row r="928" spans="36:42" ht="12.75" x14ac:dyDescent="0.2">
      <c r="AJ928" s="1"/>
      <c r="AK928" s="1"/>
      <c r="AL928" s="1"/>
      <c r="AM928" s="1"/>
      <c r="AN928" s="1"/>
      <c r="AO928" s="1"/>
      <c r="AP928" s="1"/>
    </row>
    <row r="929" spans="36:42" ht="12.75" x14ac:dyDescent="0.2">
      <c r="AJ929" s="1"/>
      <c r="AK929" s="1"/>
      <c r="AL929" s="1"/>
      <c r="AM929" s="1"/>
      <c r="AN929" s="1"/>
      <c r="AO929" s="1"/>
      <c r="AP929" s="1"/>
    </row>
    <row r="930" spans="36:42" ht="12.75" x14ac:dyDescent="0.2">
      <c r="AJ930" s="1"/>
      <c r="AK930" s="1"/>
      <c r="AL930" s="1"/>
      <c r="AM930" s="1"/>
      <c r="AN930" s="1"/>
      <c r="AO930" s="1"/>
      <c r="AP930" s="1"/>
    </row>
    <row r="931" spans="36:42" ht="12.75" x14ac:dyDescent="0.2">
      <c r="AJ931" s="1"/>
      <c r="AK931" s="1"/>
      <c r="AL931" s="1"/>
      <c r="AM931" s="1"/>
      <c r="AN931" s="1"/>
      <c r="AO931" s="1"/>
      <c r="AP931" s="1"/>
    </row>
    <row r="932" spans="36:42" ht="12.75" x14ac:dyDescent="0.2">
      <c r="AJ932" s="1"/>
      <c r="AK932" s="1"/>
      <c r="AL932" s="1"/>
      <c r="AM932" s="1"/>
      <c r="AN932" s="1"/>
      <c r="AO932" s="1"/>
      <c r="AP932" s="1"/>
    </row>
    <row r="933" spans="36:42" ht="12.75" x14ac:dyDescent="0.2">
      <c r="AJ933" s="1"/>
      <c r="AK933" s="1"/>
      <c r="AL933" s="1"/>
      <c r="AM933" s="1"/>
      <c r="AN933" s="1"/>
      <c r="AO933" s="1"/>
      <c r="AP933" s="1"/>
    </row>
    <row r="934" spans="36:42" ht="12.75" x14ac:dyDescent="0.2">
      <c r="AJ934" s="1"/>
      <c r="AK934" s="1"/>
      <c r="AL934" s="1"/>
      <c r="AM934" s="1"/>
      <c r="AN934" s="1"/>
      <c r="AO934" s="1"/>
      <c r="AP934" s="1"/>
    </row>
    <row r="935" spans="36:42" ht="12.75" x14ac:dyDescent="0.2">
      <c r="AJ935" s="1"/>
      <c r="AK935" s="1"/>
      <c r="AL935" s="1"/>
      <c r="AM935" s="1"/>
      <c r="AN935" s="1"/>
      <c r="AO935" s="1"/>
      <c r="AP935" s="1"/>
    </row>
    <row r="936" spans="36:42" ht="12.75" x14ac:dyDescent="0.2">
      <c r="AJ936" s="1"/>
      <c r="AK936" s="1"/>
      <c r="AL936" s="1"/>
      <c r="AM936" s="1"/>
      <c r="AN936" s="1"/>
      <c r="AO936" s="1"/>
      <c r="AP936" s="1"/>
    </row>
    <row r="937" spans="36:42" ht="12.75" x14ac:dyDescent="0.2">
      <c r="AJ937" s="1"/>
      <c r="AK937" s="1"/>
      <c r="AL937" s="1"/>
      <c r="AM937" s="1"/>
      <c r="AN937" s="1"/>
      <c r="AO937" s="1"/>
      <c r="AP937" s="1"/>
    </row>
    <row r="938" spans="36:42" ht="12.75" x14ac:dyDescent="0.2">
      <c r="AJ938" s="1"/>
      <c r="AK938" s="1"/>
      <c r="AL938" s="1"/>
      <c r="AM938" s="1"/>
      <c r="AN938" s="1"/>
      <c r="AO938" s="1"/>
      <c r="AP938" s="1"/>
    </row>
    <row r="939" spans="36:42" ht="12.75" x14ac:dyDescent="0.2">
      <c r="AJ939" s="1"/>
      <c r="AK939" s="1"/>
      <c r="AL939" s="1"/>
      <c r="AM939" s="1"/>
      <c r="AN939" s="1"/>
      <c r="AO939" s="1"/>
      <c r="AP939" s="1"/>
    </row>
    <row r="940" spans="36:42" ht="12.75" x14ac:dyDescent="0.2">
      <c r="AJ940" s="1"/>
      <c r="AK940" s="1"/>
      <c r="AL940" s="1"/>
      <c r="AM940" s="1"/>
      <c r="AN940" s="1"/>
      <c r="AO940" s="1"/>
      <c r="AP940" s="1"/>
    </row>
    <row r="941" spans="36:42" ht="12.75" x14ac:dyDescent="0.2">
      <c r="AJ941" s="1"/>
      <c r="AK941" s="1"/>
      <c r="AL941" s="1"/>
      <c r="AM941" s="1"/>
      <c r="AN941" s="1"/>
      <c r="AO941" s="1"/>
      <c r="AP941" s="1"/>
    </row>
    <row r="942" spans="36:42" ht="12.75" x14ac:dyDescent="0.2">
      <c r="AJ942" s="1"/>
      <c r="AK942" s="1"/>
      <c r="AL942" s="1"/>
      <c r="AM942" s="1"/>
      <c r="AN942" s="1"/>
      <c r="AO942" s="1"/>
      <c r="AP942" s="1"/>
    </row>
    <row r="943" spans="36:42" ht="12.75" x14ac:dyDescent="0.2">
      <c r="AJ943" s="1"/>
      <c r="AK943" s="1"/>
      <c r="AL943" s="1"/>
      <c r="AM943" s="1"/>
      <c r="AN943" s="1"/>
      <c r="AO943" s="1"/>
      <c r="AP943" s="1"/>
    </row>
    <row r="944" spans="36:42" ht="12.75" x14ac:dyDescent="0.2">
      <c r="AJ944" s="1"/>
      <c r="AK944" s="1"/>
      <c r="AL944" s="1"/>
      <c r="AM944" s="1"/>
      <c r="AN944" s="1"/>
      <c r="AO944" s="1"/>
      <c r="AP944" s="1"/>
    </row>
    <row r="945" spans="36:42" ht="12.75" x14ac:dyDescent="0.2">
      <c r="AJ945" s="1"/>
      <c r="AK945" s="1"/>
      <c r="AL945" s="1"/>
      <c r="AM945" s="1"/>
      <c r="AN945" s="1"/>
      <c r="AO945" s="1"/>
      <c r="AP945" s="1"/>
    </row>
    <row r="946" spans="36:42" ht="12.75" x14ac:dyDescent="0.2">
      <c r="AJ946" s="1"/>
      <c r="AK946" s="1"/>
      <c r="AL946" s="1"/>
      <c r="AM946" s="1"/>
      <c r="AN946" s="1"/>
      <c r="AO946" s="1"/>
      <c r="AP946" s="1"/>
    </row>
    <row r="947" spans="36:42" ht="12.75" x14ac:dyDescent="0.2">
      <c r="AJ947" s="1"/>
      <c r="AK947" s="1"/>
      <c r="AL947" s="1"/>
      <c r="AM947" s="1"/>
      <c r="AN947" s="1"/>
      <c r="AO947" s="1"/>
      <c r="AP947" s="1"/>
    </row>
    <row r="948" spans="36:42" ht="12.75" x14ac:dyDescent="0.2">
      <c r="AJ948" s="1"/>
      <c r="AK948" s="1"/>
      <c r="AL948" s="1"/>
      <c r="AM948" s="1"/>
      <c r="AN948" s="1"/>
      <c r="AO948" s="1"/>
      <c r="AP948" s="1"/>
    </row>
    <row r="949" spans="36:42" ht="12.75" x14ac:dyDescent="0.2">
      <c r="AJ949" s="1"/>
      <c r="AK949" s="1"/>
      <c r="AL949" s="1"/>
      <c r="AM949" s="1"/>
      <c r="AN949" s="1"/>
      <c r="AO949" s="1"/>
      <c r="AP949" s="1"/>
    </row>
    <row r="950" spans="36:42" ht="12.75" x14ac:dyDescent="0.2">
      <c r="AJ950" s="1"/>
      <c r="AK950" s="1"/>
      <c r="AL950" s="1"/>
      <c r="AM950" s="1"/>
      <c r="AN950" s="1"/>
      <c r="AO950" s="1"/>
      <c r="AP950" s="1"/>
    </row>
    <row r="951" spans="36:42" ht="12.75" x14ac:dyDescent="0.2">
      <c r="AJ951" s="1"/>
      <c r="AK951" s="1"/>
      <c r="AL951" s="1"/>
      <c r="AM951" s="1"/>
      <c r="AN951" s="1"/>
      <c r="AO951" s="1"/>
      <c r="AP951" s="1"/>
    </row>
    <row r="952" spans="36:42" ht="12.75" x14ac:dyDescent="0.2">
      <c r="AJ952" s="1"/>
      <c r="AK952" s="1"/>
      <c r="AL952" s="1"/>
      <c r="AM952" s="1"/>
      <c r="AN952" s="1"/>
      <c r="AO952" s="1"/>
      <c r="AP952" s="1"/>
    </row>
    <row r="953" spans="36:42" ht="12.75" x14ac:dyDescent="0.2">
      <c r="AJ953" s="1"/>
      <c r="AK953" s="1"/>
      <c r="AL953" s="1"/>
      <c r="AM953" s="1"/>
      <c r="AN953" s="1"/>
      <c r="AO953" s="1"/>
      <c r="AP953" s="1"/>
    </row>
    <row r="954" spans="36:42" ht="12.75" x14ac:dyDescent="0.2">
      <c r="AJ954" s="1"/>
      <c r="AK954" s="1"/>
      <c r="AL954" s="1"/>
      <c r="AM954" s="1"/>
      <c r="AN954" s="1"/>
      <c r="AO954" s="1"/>
      <c r="AP954" s="1"/>
    </row>
    <row r="955" spans="36:42" ht="12.75" x14ac:dyDescent="0.2">
      <c r="AJ955" s="1"/>
      <c r="AK955" s="1"/>
      <c r="AL955" s="1"/>
      <c r="AM955" s="1"/>
      <c r="AN955" s="1"/>
      <c r="AO955" s="1"/>
      <c r="AP955" s="1"/>
    </row>
    <row r="956" spans="36:42" ht="12.75" x14ac:dyDescent="0.2">
      <c r="AJ956" s="1"/>
      <c r="AK956" s="1"/>
      <c r="AL956" s="1"/>
      <c r="AM956" s="1"/>
      <c r="AN956" s="1"/>
      <c r="AO956" s="1"/>
      <c r="AP956" s="1"/>
    </row>
    <row r="957" spans="36:42" ht="12.75" x14ac:dyDescent="0.2">
      <c r="AJ957" s="1"/>
      <c r="AK957" s="1"/>
      <c r="AL957" s="1"/>
      <c r="AM957" s="1"/>
      <c r="AN957" s="1"/>
      <c r="AO957" s="1"/>
      <c r="AP957" s="1"/>
    </row>
    <row r="958" spans="36:42" ht="12.75" x14ac:dyDescent="0.2">
      <c r="AJ958" s="1"/>
      <c r="AK958" s="1"/>
      <c r="AL958" s="1"/>
      <c r="AM958" s="1"/>
      <c r="AN958" s="1"/>
      <c r="AO958" s="1"/>
      <c r="AP958" s="1"/>
    </row>
    <row r="959" spans="36:42" ht="12.75" x14ac:dyDescent="0.2">
      <c r="AJ959" s="1"/>
      <c r="AK959" s="1"/>
      <c r="AL959" s="1"/>
      <c r="AM959" s="1"/>
      <c r="AN959" s="1"/>
      <c r="AO959" s="1"/>
      <c r="AP959" s="1"/>
    </row>
    <row r="960" spans="36:42" ht="12.75" x14ac:dyDescent="0.2">
      <c r="AJ960" s="1"/>
      <c r="AK960" s="1"/>
      <c r="AL960" s="1"/>
      <c r="AM960" s="1"/>
      <c r="AN960" s="1"/>
      <c r="AO960" s="1"/>
      <c r="AP960" s="1"/>
    </row>
    <row r="961" spans="36:42" ht="12.75" x14ac:dyDescent="0.2">
      <c r="AJ961" s="1"/>
      <c r="AK961" s="1"/>
      <c r="AL961" s="1"/>
      <c r="AM961" s="1"/>
      <c r="AN961" s="1"/>
      <c r="AO961" s="1"/>
      <c r="AP961" s="1"/>
    </row>
    <row r="962" spans="36:42" ht="12.75" x14ac:dyDescent="0.2">
      <c r="AJ962" s="1"/>
      <c r="AK962" s="1"/>
      <c r="AL962" s="1"/>
      <c r="AM962" s="1"/>
      <c r="AN962" s="1"/>
      <c r="AO962" s="1"/>
      <c r="AP962" s="1"/>
    </row>
    <row r="963" spans="36:42" ht="12.75" x14ac:dyDescent="0.2">
      <c r="AJ963" s="1"/>
      <c r="AK963" s="1"/>
      <c r="AL963" s="1"/>
      <c r="AM963" s="1"/>
      <c r="AN963" s="1"/>
      <c r="AO963" s="1"/>
      <c r="AP963" s="1"/>
    </row>
    <row r="964" spans="36:42" ht="12.75" x14ac:dyDescent="0.2">
      <c r="AJ964" s="1"/>
      <c r="AK964" s="1"/>
      <c r="AL964" s="1"/>
      <c r="AM964" s="1"/>
      <c r="AN964" s="1"/>
      <c r="AO964" s="1"/>
      <c r="AP964" s="1"/>
    </row>
    <row r="965" spans="36:42" ht="12.75" x14ac:dyDescent="0.2">
      <c r="AJ965" s="1"/>
      <c r="AK965" s="1"/>
      <c r="AL965" s="1"/>
      <c r="AM965" s="1"/>
      <c r="AN965" s="1"/>
      <c r="AO965" s="1"/>
      <c r="AP965" s="1"/>
    </row>
    <row r="966" spans="36:42" ht="12.75" x14ac:dyDescent="0.2">
      <c r="AJ966" s="1"/>
      <c r="AK966" s="1"/>
      <c r="AL966" s="1"/>
      <c r="AM966" s="1"/>
      <c r="AN966" s="1"/>
      <c r="AO966" s="1"/>
      <c r="AP966" s="1"/>
    </row>
    <row r="967" spans="36:42" ht="12.75" x14ac:dyDescent="0.2">
      <c r="AJ967" s="1"/>
      <c r="AK967" s="1"/>
      <c r="AL967" s="1"/>
      <c r="AM967" s="1"/>
      <c r="AN967" s="1"/>
      <c r="AO967" s="1"/>
      <c r="AP967" s="1"/>
    </row>
    <row r="968" spans="36:42" ht="12.75" x14ac:dyDescent="0.2">
      <c r="AJ968" s="1"/>
      <c r="AK968" s="1"/>
      <c r="AL968" s="1"/>
      <c r="AM968" s="1"/>
      <c r="AN968" s="1"/>
      <c r="AO968" s="1"/>
      <c r="AP968" s="1"/>
    </row>
    <row r="969" spans="36:42" ht="12.75" x14ac:dyDescent="0.2">
      <c r="AJ969" s="1"/>
      <c r="AK969" s="1"/>
      <c r="AL969" s="1"/>
      <c r="AM969" s="1"/>
      <c r="AN969" s="1"/>
      <c r="AO969" s="1"/>
      <c r="AP969" s="1"/>
    </row>
    <row r="970" spans="36:42" ht="12.75" x14ac:dyDescent="0.2">
      <c r="AJ970" s="1"/>
      <c r="AK970" s="1"/>
      <c r="AL970" s="1"/>
      <c r="AM970" s="1"/>
      <c r="AN970" s="1"/>
      <c r="AO970" s="1"/>
      <c r="AP970" s="1"/>
    </row>
    <row r="971" spans="36:42" ht="12.75" x14ac:dyDescent="0.2">
      <c r="AJ971" s="1"/>
      <c r="AK971" s="1"/>
      <c r="AL971" s="1"/>
      <c r="AM971" s="1"/>
      <c r="AN971" s="1"/>
      <c r="AO971" s="1"/>
      <c r="AP971" s="1"/>
    </row>
    <row r="972" spans="36:42" ht="12.75" x14ac:dyDescent="0.2">
      <c r="AJ972" s="1"/>
      <c r="AK972" s="1"/>
      <c r="AL972" s="1"/>
      <c r="AM972" s="1"/>
      <c r="AN972" s="1"/>
      <c r="AO972" s="1"/>
      <c r="AP972" s="1"/>
    </row>
    <row r="973" spans="36:42" ht="12.75" x14ac:dyDescent="0.2">
      <c r="AJ973" s="1"/>
      <c r="AK973" s="1"/>
      <c r="AL973" s="1"/>
      <c r="AM973" s="1"/>
      <c r="AN973" s="1"/>
      <c r="AO973" s="1"/>
      <c r="AP973" s="1"/>
    </row>
    <row r="974" spans="36:42" ht="12.75" x14ac:dyDescent="0.2">
      <c r="AJ974" s="1"/>
      <c r="AK974" s="1"/>
      <c r="AL974" s="1"/>
      <c r="AM974" s="1"/>
      <c r="AN974" s="1"/>
      <c r="AO974" s="1"/>
      <c r="AP974" s="1"/>
    </row>
    <row r="975" spans="36:42" ht="12.75" x14ac:dyDescent="0.2">
      <c r="AJ975" s="1"/>
      <c r="AK975" s="1"/>
      <c r="AL975" s="1"/>
      <c r="AM975" s="1"/>
      <c r="AN975" s="1"/>
      <c r="AO975" s="1"/>
      <c r="AP975" s="1"/>
    </row>
    <row r="976" spans="36:42" ht="12.75" x14ac:dyDescent="0.2">
      <c r="AJ976" s="1"/>
      <c r="AK976" s="1"/>
      <c r="AL976" s="1"/>
      <c r="AM976" s="1"/>
      <c r="AN976" s="1"/>
      <c r="AO976" s="1"/>
      <c r="AP976" s="1"/>
    </row>
    <row r="977" spans="36:42" ht="12.75" x14ac:dyDescent="0.2">
      <c r="AJ977" s="1"/>
      <c r="AK977" s="1"/>
      <c r="AL977" s="1"/>
      <c r="AM977" s="1"/>
      <c r="AN977" s="1"/>
      <c r="AO977" s="1"/>
      <c r="AP977" s="1"/>
    </row>
    <row r="978" spans="36:42" ht="12.75" x14ac:dyDescent="0.2">
      <c r="AJ978" s="1"/>
    </row>
    <row r="979" spans="36:42" ht="12.75" x14ac:dyDescent="0.2">
      <c r="AJ979" s="1"/>
    </row>
    <row r="980" spans="36:42" ht="12.75" x14ac:dyDescent="0.2">
      <c r="AJ980" s="1"/>
    </row>
    <row r="981" spans="36:42" ht="12.75" x14ac:dyDescent="0.2">
      <c r="AJ981" s="1"/>
    </row>
    <row r="982" spans="36:42" ht="12.75" x14ac:dyDescent="0.2">
      <c r="AJ982" s="1"/>
    </row>
    <row r="983" spans="36:42" ht="12.75" x14ac:dyDescent="0.2">
      <c r="AJ983" s="1"/>
    </row>
    <row r="984" spans="36:42" ht="12.75" x14ac:dyDescent="0.2">
      <c r="AJ984" s="1"/>
    </row>
    <row r="985" spans="36:42" ht="12.75" x14ac:dyDescent="0.2">
      <c r="AJ985" s="1"/>
    </row>
    <row r="986" spans="36:42" ht="12.75" x14ac:dyDescent="0.2">
      <c r="AJ986" s="1"/>
    </row>
    <row r="987" spans="36:42" ht="12.75" x14ac:dyDescent="0.2">
      <c r="AJ987" s="1"/>
    </row>
    <row r="988" spans="36:42" ht="12.75" x14ac:dyDescent="0.2">
      <c r="AJ988" s="1"/>
    </row>
    <row r="989" spans="36:42" ht="12.75" x14ac:dyDescent="0.2">
      <c r="AJ989" s="1"/>
    </row>
    <row r="990" spans="36:42" ht="12.75" x14ac:dyDescent="0.2">
      <c r="AJ990" s="1"/>
    </row>
    <row r="991" spans="36:42" ht="12.75" x14ac:dyDescent="0.2">
      <c r="AJ991" s="1"/>
    </row>
    <row r="992" spans="36:42" ht="12.75" x14ac:dyDescent="0.2">
      <c r="AJ992" s="1"/>
    </row>
    <row r="993" spans="36:36" ht="12.75" x14ac:dyDescent="0.2">
      <c r="AJ993" s="1"/>
    </row>
    <row r="994" spans="36:36" ht="12.75" x14ac:dyDescent="0.2">
      <c r="AJ994" s="1"/>
    </row>
    <row r="995" spans="36:36" ht="12.75" x14ac:dyDescent="0.2">
      <c r="AJ995" s="1"/>
    </row>
    <row r="996" spans="36:36" ht="12.75" x14ac:dyDescent="0.2">
      <c r="AJ996" s="1"/>
    </row>
    <row r="997" spans="36:36" ht="12.75" x14ac:dyDescent="0.2">
      <c r="AJ997" s="1"/>
    </row>
    <row r="998" spans="36:36" ht="12.75" x14ac:dyDescent="0.2">
      <c r="AJ998" s="1"/>
    </row>
    <row r="999" spans="36:36" ht="12.75" x14ac:dyDescent="0.2">
      <c r="AJ999" s="1"/>
    </row>
    <row r="1000" spans="36:36" ht="12.75" x14ac:dyDescent="0.2">
      <c r="AJ1000" s="1"/>
    </row>
    <row r="1001" spans="36:36" ht="12.75" x14ac:dyDescent="0.2">
      <c r="AJ1001" s="1"/>
    </row>
    <row r="1002" spans="36:36" ht="12.75" x14ac:dyDescent="0.2">
      <c r="AJ1002" s="1"/>
    </row>
    <row r="1003" spans="36:36" ht="12.75" x14ac:dyDescent="0.2">
      <c r="AJ1003" s="1"/>
    </row>
    <row r="1004" spans="36:36" ht="12.75" x14ac:dyDescent="0.2">
      <c r="AJ1004" s="1"/>
    </row>
    <row r="1005" spans="36:36" ht="12.75" x14ac:dyDescent="0.2">
      <c r="AJ1005" s="1"/>
    </row>
    <row r="1006" spans="36:36" ht="12.75" x14ac:dyDescent="0.2">
      <c r="AJ1006" s="1"/>
    </row>
    <row r="1007" spans="36:36" ht="12.75" x14ac:dyDescent="0.2">
      <c r="AJ1007" s="1"/>
    </row>
    <row r="1008" spans="36:36" ht="12.75" x14ac:dyDescent="0.2">
      <c r="AJ1008" s="1"/>
    </row>
    <row r="1009" spans="36:36" ht="12.75" x14ac:dyDescent="0.2">
      <c r="AJ1009" s="1"/>
    </row>
    <row r="1010" spans="36:36" ht="12.75" x14ac:dyDescent="0.2">
      <c r="AJ1010" s="1"/>
    </row>
    <row r="1011" spans="36:36" ht="12.75" x14ac:dyDescent="0.2">
      <c r="AJ1011" s="1"/>
    </row>
    <row r="1012" spans="36:36" ht="12.75" x14ac:dyDescent="0.2">
      <c r="AJ1012" s="1"/>
    </row>
    <row r="1013" spans="36:36" ht="12.75" x14ac:dyDescent="0.2">
      <c r="AJ1013" s="1"/>
    </row>
    <row r="1014" spans="36:36" ht="12.75" x14ac:dyDescent="0.2">
      <c r="AJ1014" s="1"/>
    </row>
  </sheetData>
  <hyperlinks>
    <hyperlink ref="C2" r:id="rId1" xr:uid="{E87A2F28-F643-4E14-874A-639423D0DA2B}"/>
    <hyperlink ref="F2" r:id="rId2" xr:uid="{9E16319A-9F7E-428E-96E2-328FDD88A450}"/>
    <hyperlink ref="S2" r:id="rId3" xr:uid="{A2E0F53A-C57A-4024-9F3A-9DC452AF83C3}"/>
    <hyperlink ref="T2" r:id="rId4" xr:uid="{2EA789B2-90B6-42EB-8C1B-AB23E05FAFEE}"/>
    <hyperlink ref="U2" r:id="rId5" location="rlfi=hd:;si:17695721136937210981;mv:[[28.731227099999995,77.3297582],[28.4618315,77.0242006]]" xr:uid="{108D5A80-3D36-4B7C-8406-6786C881D2EB}"/>
    <hyperlink ref="V2" r:id="rId6" xr:uid="{5824EA05-8A1E-4C68-97C5-E1CF93BC1BDB}"/>
    <hyperlink ref="C3" r:id="rId7" xr:uid="{51E70ED3-DA6C-4654-A244-939351DA3533}"/>
    <hyperlink ref="T3" r:id="rId8" xr:uid="{9B8191C0-BD58-4E86-BDD7-B1B95D06D0B5}"/>
    <hyperlink ref="U3" r:id="rId9" location="rlfi=hd:;si:6193315782705309855,l,Ch10YWJsZSB0ZW5uaXMgY2xhc3NlcyBpbiBkZWxoaVo1ChR0YWJsZSB0ZW5uaXMgY2xhc3NlcyIddGFibGUgdGVubmlzIGNsYXNzZXMgaW4gZGVsaGk;mv:[[28.731227099999995,77.3297582],[28.4618315,77.0242006]]" xr:uid="{258F2E6A-FE77-429C-80D8-5989F52E9428}"/>
    <hyperlink ref="V3" r:id="rId10" xr:uid="{4EF93E71-DB9E-48F2-8729-80B250974873}"/>
    <hyperlink ref="C4" r:id="rId11" xr:uid="{9837B2AC-C117-4F5A-BEBC-F3632280EB0C}"/>
    <hyperlink ref="T4" r:id="rId12" xr:uid="{0EB57F25-64F6-4D9B-9BD5-C7253D71DF2B}"/>
    <hyperlink ref="U4" r:id="rId13" location="rlfi=hd:;si:4419221945955497011,l,Ch10YWJsZSB0ZW5uaXMgY2xhc3NlcyBpbiBkZWxoaVo1ChR0YWJsZSB0ZW5uaXMgY2xhc3NlcyIddGFibGUgdGVubmlzIGNsYXNzZXMgaW4gZGVsaGk;mv:[[28.731227099999995,77.3297582],[28.4618315,77.0242006]]" xr:uid="{AA4016E7-4C3B-4DFC-B3ED-1563355A5028}"/>
    <hyperlink ref="V4" r:id="rId14" xr:uid="{52CC1C99-C280-4066-82A7-253E69428C10}"/>
    <hyperlink ref="C5" r:id="rId15" xr:uid="{FF4A0F96-7970-4372-8B4C-9A463E55AFB5}"/>
    <hyperlink ref="T5" r:id="rId16" location="rlfi=hd:;si:18074490510690817449,l,Ch10YWJsZSB0ZW5uaXMgY2xhc3NlcyBpbiBkZWxoaVo1ChR0YWJsZSB0ZW5uaXMgY2xhc3NlcyIddGFibGUgdGVubmlzIGNsYXNzZXMgaW4gZGVsaGk;mv:[[28.731227099999995,77.3297582],[28.4618315,77.0242006]]" xr:uid="{CA344B32-BF0F-4DE6-943C-3BCCD6CA35AC}"/>
    <hyperlink ref="U5" r:id="rId17" location="rlfi=hd:;si:18074490510690817449,l,Ch10YWJsZSB0ZW5uaXMgY2xhc3NlcyBpbiBkZWxoaVo1ChR0YWJsZSB0ZW5uaXMgY2xhc3NlcyIddGFibGUgdGVubmlzIGNsYXNzZXMgaW4gZGVsaGk;mv:[[28.731227099999995,77.3297582],[28.4618315,77.0242006]]" xr:uid="{0EE68128-DC83-403B-9F4E-C8922C303F5C}"/>
    <hyperlink ref="V5" r:id="rId18" xr:uid="{366D4EC0-5CDB-4D0D-8ECA-290E8714D892}"/>
    <hyperlink ref="C6" r:id="rId19" xr:uid="{B12ADDC6-6E8A-42F5-91D4-CBA816F41087}"/>
    <hyperlink ref="S6" r:id="rId20" location="rlfi=hd:;si:5375253411864884095;mv:[[28.731227099999995,77.3297582],[28.4618315,77.0242006]]" xr:uid="{FE2C350E-E82B-4E74-92EC-26D1F4E3FC74}"/>
    <hyperlink ref="T6" r:id="rId21" location="rlfi=hd:;si:5375253411864884095;mv:[[28.731227099999995,77.3297582],[28.4618315,77.0242006]]" xr:uid="{59397479-0843-437C-94BE-29F087231067}"/>
    <hyperlink ref="U6" r:id="rId22" location="rlfi=hd:;si:5375253411864884095;mv:[[28.731227099999995,77.3297582],[28.4618315,77.0242006]]" xr:uid="{14789962-E169-41DD-BDFC-6EB6D2033038}"/>
    <hyperlink ref="V6" r:id="rId23" xr:uid="{6B2F4B23-F913-4902-B5F0-73A44B3CEB8C}"/>
    <hyperlink ref="C7" r:id="rId24" xr:uid="{E2AC990D-D8F0-4CE8-BAD3-08824CAC2ECB}"/>
    <hyperlink ref="T7" r:id="rId25" location="rlfi=hd:;si:4908961578046537344;mv:[[28.731227099999995,77.3297582],[28.4618315,77.0242006]]" xr:uid="{83BD2028-66DF-48AB-8758-05C8586347C1}"/>
    <hyperlink ref="U7" r:id="rId26" location="rlfi=hd:;si:4908961578046537344;mv:[[28.731227099999995,77.3297582],[28.4618315,77.0242006]]" xr:uid="{15FF80E1-9123-45B9-818F-D42A242976C6}"/>
    <hyperlink ref="C8" r:id="rId27" xr:uid="{204684B4-485C-4564-ABF6-BC984CA4B52E}"/>
    <hyperlink ref="T8" r:id="rId28" xr:uid="{FD0CD57E-1F76-47EE-9B27-C4A2096703F3}"/>
    <hyperlink ref="U8" r:id="rId29" location="rlfi=hd:;si:2422972230584386991,l,Ch10YWJsZSB0ZW5uaXMgY2xhc3NlcyBpbiBkZWxoaVo1ChR0YWJsZSB0ZW5uaXMgY2xhc3NlcyIddGFibGUgdGVubmlzIGNsYXNzZXMgaW4gZGVsaGk;mv:[[28.731227099999995,77.3297582],[28.4618315,77.0242006]]" xr:uid="{01D4CE8F-A925-4C9E-8939-A591849437F3}"/>
    <hyperlink ref="V8" r:id="rId30" xr:uid="{2F95F6D9-41BE-4696-A5A7-9F7498403982}"/>
    <hyperlink ref="C9" r:id="rId31" xr:uid="{9745361C-7D2E-4F82-B7EA-AB0335236351}"/>
    <hyperlink ref="T9" r:id="rId32" location="rlfi=hd:;si:13214173794854248258,l,Ch10YWJsZSB0ZW5uaXMgY2xhc3NlcyBpbiBkZWxoaVo1ChR0YWJsZSB0ZW5uaXMgY2xhc3NlcyIddGFibGUgdGVubmlzIGNsYXNzZXMgaW4gZGVsaGk;mv:[[28.731227099999995,77.3297582],[28.4618315,77.0242006]]" xr:uid="{BA80973D-B8F2-437D-AD66-EE173B9ACF02}"/>
    <hyperlink ref="U9" r:id="rId33" location="rlfi=hd:;si:13214173794854248258,l,Ch10YWJsZSB0ZW5uaXMgY2xhc3NlcyBpbiBkZWxoaVo1ChR0YWJsZSB0ZW5uaXMgY2xhc3NlcyIddGFibGUgdGVubmlzIGNsYXNzZXMgaW4gZGVsaGk;mv:[[28.731227099999995,77.3297582],[28.4618315,77.0242006]]" xr:uid="{DC516CA8-BAAF-4933-81B9-6C11D79EE48A}"/>
    <hyperlink ref="C10" r:id="rId34" xr:uid="{462879C3-3F13-4D67-A976-EC8E4EB083B7}"/>
    <hyperlink ref="T10" r:id="rId35" location="rlfi=hd:;si:9855194878537551450;mv:[[28.731227099999995,77.3297582],[28.4618315,77.0242006]]" xr:uid="{D5E2B593-A6D1-4FCD-A419-91D338F441DF}"/>
    <hyperlink ref="U10" r:id="rId36" location="rlfi=hd:;si:9855194878537551450;mv:[[28.731227099999995,77.3297582],[28.4618315,77.0242006]]" xr:uid="{DC8A7027-DC09-4E5F-A94E-50A8E6329B8B}"/>
    <hyperlink ref="C11" r:id="rId37" xr:uid="{02D6D84A-1486-45DD-A597-013C84118B64}"/>
    <hyperlink ref="T11" r:id="rId38" location="rlfi=hd:;si:3784026604264514924;mv:[[28.731227099999995,77.3297582],[28.4618315,77.0242006]]" xr:uid="{01C01230-E40E-4BC8-AFBA-80FB343C0A8F}"/>
    <hyperlink ref="U11" r:id="rId39" location="rlfi=hd:;si:3784026604264514924;mv:[[28.731227099999995,77.3297582],[28.4618315,77.0242006]]" xr:uid="{FF99B64A-B531-4CDC-92E5-267CFF958D94}"/>
    <hyperlink ref="C12" r:id="rId40" xr:uid="{3664E62E-47C2-4138-86B0-428E41CBBC76}"/>
    <hyperlink ref="F12" r:id="rId41" xr:uid="{36E6991E-35BE-4464-9C42-B1E0B2F379CC}"/>
    <hyperlink ref="T12" r:id="rId42" location="rlfi=hd:;si:2386550684161902680,l,Ch10YWJsZSB0ZW5uaXMgY2xhc3NlcyBpbiBkZWxoaUiVi67quJ2AgAhaQQoUdGFibGUgdGVubmlzIGNsYXNzZXMQABABEAIYABgBGAQiHXRhYmxlIHRlbm5pcyBjbGFzc2VzIGluIGRlbGhp;mv:[[28.731227099999995,77.3297582],[28.4618315,77.0242006]]" xr:uid="{9C848586-57DE-4E65-BBA1-A769FDE88222}"/>
    <hyperlink ref="U12" r:id="rId43" location="rlfi=hd:;si:2386550684161902680,l,Ch10YWJsZSB0ZW5uaXMgY2xhc3NlcyBpbiBkZWxoaUiVi67quJ2AgAhaQQoUdGFibGUgdGVubmlzIGNsYXNzZXMQABABEAIYABgBGAQiHXRhYmxlIHRlbm5pcyBjbGFzc2VzIGluIGRlbGhp;mv:[[28.731227099999995,77.3297582],[28.4618315,77.0242006]]" xr:uid="{88402F69-B785-4885-9C8F-F6814862FF88}"/>
    <hyperlink ref="V12" r:id="rId44" xr:uid="{B05312C1-3024-4FE3-984F-B500B49F9073}"/>
    <hyperlink ref="C13" r:id="rId45" xr:uid="{5FF451F5-F7F6-4F54-9495-E72EC694BFE1}"/>
    <hyperlink ref="T13" r:id="rId46" location="rlfi=hd:;si:2639160488007270235;mv:[[28.731227099999995,77.3297582],[28.4618315,77.0242006]]" xr:uid="{84BB8898-D7A5-452B-81AE-6D04D4D6BE45}"/>
    <hyperlink ref="U13" r:id="rId47" location="rlfi=hd:;si:2639160488007270235;mv:[[28.731227099999995,77.3297582],[28.4618315,77.0242006]]" xr:uid="{77E97AE6-6DAD-4927-8FE8-830B656E2217}"/>
    <hyperlink ref="V13" r:id="rId48" xr:uid="{92CE474A-CB61-45FE-81DB-1F04B6F34817}"/>
    <hyperlink ref="C14" r:id="rId49" xr:uid="{628E8BAA-5196-4146-8181-4D0755C8EE9C}"/>
    <hyperlink ref="T14" r:id="rId50" location="rlfi=hd:;si:13537594514999512557,l,Ch10YWJsZSB0ZW5uaXMgY2xhc3NlcyBpbiBkZWxoaVo1ChR0YWJsZSB0ZW5uaXMgY2xhc3NlcyIddGFibGUgdGVubmlzIGNsYXNzZXMgaW4gZGVsaGk;mv:[[28.731227099999995,77.3297582],[28.4618315,77.0242006]]" xr:uid="{2F6038A2-B26B-46BD-B1D7-758D7F107B59}"/>
    <hyperlink ref="U14" r:id="rId51" location="rlfi=hd:;si:13537594514999512557,l,Ch10YWJsZSB0ZW5uaXMgY2xhc3NlcyBpbiBkZWxoaVo1ChR0YWJsZSB0ZW5uaXMgY2xhc3NlcyIddGFibGUgdGVubmlzIGNsYXNzZXMgaW4gZGVsaGk;mv:[[28.731227099999995,77.3297582],[28.4618315,77.0242006]]" xr:uid="{BA93B079-93D4-4897-9A9D-A9C8179A3DC8}"/>
    <hyperlink ref="C15" r:id="rId52" xr:uid="{50E0C771-67D4-40F2-9950-C3D1AEFB5FE5}"/>
    <hyperlink ref="T15" r:id="rId53" location="rlfi=hd:;si:13165116119842757207;mv:[[28.731227099999995,77.3297582],[28.4618315,77.0242006]]" xr:uid="{BE1EEA7B-0943-4CFA-9794-67C4A9F1FEFF}"/>
    <hyperlink ref="U15" r:id="rId54" location="rlfi=hd:;si:13165116119842757207;mv:[[28.731227099999995,77.3297582],[28.4618315,77.0242006]]" xr:uid="{DC71F7EE-0531-4C2F-A9BF-EBB3CB55A3FA}"/>
    <hyperlink ref="C16" r:id="rId55" xr:uid="{4E86B625-C263-42C3-8FF1-C292EE8D842B}"/>
    <hyperlink ref="T16" r:id="rId56" xr:uid="{9E4EA6FB-7A5F-4C88-A849-FC2706A6096C}"/>
    <hyperlink ref="U16" r:id="rId57" location="rlfi=hd:;si:2425050282892180192;mv:[[28.731227099999995,77.3297582],[28.4618315,77.0242006]]" xr:uid="{C5017796-1508-4126-990C-AE337DC25612}"/>
    <hyperlink ref="V16" r:id="rId58" xr:uid="{A0472646-A1FE-4E32-9F29-572E9EF7132F}"/>
    <hyperlink ref="C17" r:id="rId59" xr:uid="{FE321622-5D42-448D-AA61-90FBA5785D3A}"/>
    <hyperlink ref="S17" r:id="rId60" location="rlfi=hd:;si:4109550275668078752,l,Ch10YWJsZSB0ZW5uaXMgY2xhc3NlcyBpbiBkZWxoaVo1ChR0YWJsZSB0ZW5uaXMgY2xhc3NlcyIddGFibGUgdGVubmlzIGNsYXNzZXMgaW4gZGVsaGk;mv:[[28.731227099999995,77.3297582],[28.4618315,77.0242006]]" xr:uid="{5FA4C485-91A2-42D3-AF35-5150BF867692}"/>
    <hyperlink ref="T17" r:id="rId61" location="rlfi=hd:;si:4109550275668078752,l,Ch10YWJsZSB0ZW5uaXMgY2xhc3NlcyBpbiBkZWxoaVo1ChR0YWJsZSB0ZW5uaXMgY2xhc3NlcyIddGFibGUgdGVubmlzIGNsYXNzZXMgaW4gZGVsaGk;mv:[[28.731227099999995,77.3297582],[28.4618315,77.0242006]]" xr:uid="{FCC6916C-6F55-41C2-9B82-33CEC3F9D075}"/>
    <hyperlink ref="U17" r:id="rId62" location="rlfi=hd:;si:4109550275668078752,l,Ch10YWJsZSB0ZW5uaXMgY2xhc3NlcyBpbiBkZWxoaVo1ChR0YWJsZSB0ZW5uaXMgY2xhc3NlcyIddGFibGUgdGVubmlzIGNsYXNzZXMgaW4gZGVsaGk;mv:[[28.731227099999995,77.3297582],[28.4618315,77.0242006]]" xr:uid="{6111138E-F216-42A6-BA7C-456B1A203F6B}"/>
    <hyperlink ref="V17" r:id="rId63" xr:uid="{7759EFA3-DE85-479C-9C6A-4131238CC56D}"/>
    <hyperlink ref="C18" r:id="rId64" xr:uid="{BD0A2F0C-8934-42F0-9A55-E7ED017869A7}"/>
    <hyperlink ref="T18" r:id="rId65" location="rlfi=hd:;si:13013154372731883594,l,Ch10YWJsZSB0ZW5uaXMgY2xhc3NlcyBpbiBkZWxoaVo1ChR0YWJsZSB0ZW5uaXMgY2xhc3NlcyIddGFibGUgdGVubmlzIGNsYXNzZXMgaW4gZGVsaGk;mv:[[28.731227099999995,77.3297582],[28.4618315,77.0242006]]" xr:uid="{3F6C1981-5C7E-4A11-93DD-AED31EB9DC84}"/>
    <hyperlink ref="U18" r:id="rId66" location="rlfi=hd:;si:13013154372731883594,l,Ch10YWJsZSB0ZW5uaXMgY2xhc3NlcyBpbiBkZWxoaVo1ChR0YWJsZSB0ZW5uaXMgY2xhc3NlcyIddGFibGUgdGVubmlzIGNsYXNzZXMgaW4gZGVsaGk;mv:[[28.731227099999995,77.3297582],[28.4618315,77.0242006]]" xr:uid="{B8E8DCF8-BCC9-4235-848F-5F7819D64368}"/>
    <hyperlink ref="C19" r:id="rId67" xr:uid="{4F02B778-7D7E-4A7F-8415-B9DEED18A180}"/>
    <hyperlink ref="T19" r:id="rId68" xr:uid="{2791BDA8-EC04-419E-879F-FB9360F67A70}"/>
    <hyperlink ref="U19" r:id="rId69" location="rlfi=hd:;si:15385778893060332894,l,CiF0YWJsZSB0ZW5uaXMgY2xhc3NlcyBpbiBrYXJuYXRha2FaOQoUdGFibGUgdGVubmlzIGNsYXNzZXMiIXRhYmxlIHRlbm5pcyBjbGFzc2VzIGluIGthcm5hdGFrYQ;mv:[[13.1261955,77.8308167],[12.2444364,74.6668337]]" xr:uid="{E8F08780-9FCB-4549-B12E-6D3783340F50}"/>
    <hyperlink ref="V19" r:id="rId70" xr:uid="{66CCB896-1E88-419E-967F-A9CCE3E15899}"/>
    <hyperlink ref="C20" r:id="rId71" xr:uid="{6171CB2B-B5F2-4F95-B749-3A6DA6E76FEA}"/>
    <hyperlink ref="F20" r:id="rId72" xr:uid="{6055404E-180E-4046-A44E-30BD9090749E}"/>
    <hyperlink ref="T20" r:id="rId73" xr:uid="{9FC86E51-BCE6-4F9A-A80A-675293BB0628}"/>
    <hyperlink ref="U20" r:id="rId74" location="rlfi=hd:;si:8237511101839484859,l,CiF0YWJsZSB0ZW5uaXMgY2xhc3NlcyBpbiBrYXJuYXRha2FaOQoUdGFibGUgdGVubmlzIGNsYXNzZXMiIXRhYmxlIHRlbm5pcyBjbGFzc2VzIGluIGthcm5hdGFrYQ;mv:[[13.1261955,77.8308167],[12.2444364,74.6668337]]" xr:uid="{41B2B282-9CC2-4DC3-B81A-01154945280D}"/>
    <hyperlink ref="V20" r:id="rId75" xr:uid="{D06D2315-7CEA-4EA2-BBD5-7AD5F69602C0}"/>
    <hyperlink ref="C21" r:id="rId76" xr:uid="{51C9FE4B-3C4B-4AB8-B0F4-E75B64786FF2}"/>
    <hyperlink ref="T21" r:id="rId77" xr:uid="{C5B96763-FF14-4D0F-856E-1B4497D132CD}"/>
    <hyperlink ref="U21" r:id="rId78" location="rlfi=hd:;si:10409321177048198972,l,CiF0YWJsZSB0ZW5uaXMgY2xhc3NlcyBpbiBrYXJuYXRha2FaOQoUdGFibGUgdGVubmlzIGNsYXNzZXMiIXRhYmxlIHRlbm5pcyBjbGFzc2VzIGluIGthcm5hdGFrYQ;mv:[[13.1261955,77.8308167],[12.2444364,74.6668337]]" xr:uid="{047DD3C7-C366-4BE8-BB58-7751071F6B46}"/>
    <hyperlink ref="V21" r:id="rId79" xr:uid="{F9E5DC00-A73D-44B4-BEEA-2532144D6D1A}"/>
    <hyperlink ref="C22" r:id="rId80" xr:uid="{4EC8EF96-675C-4AC7-919C-8611E0EB9635}"/>
    <hyperlink ref="T22" r:id="rId81" location="rlfi=hd:;si:5309930168691564270,l,CiF0YWJsZSB0ZW5uaXMgY2xhc3NlcyBpbiBrYXJuYXRha2FaOQoUdGFibGUgdGVubmlzIGNsYXNzZXMiIXRhYmxlIHRlbm5pcyBjbGFzc2VzIGluIGthcm5hdGFrYQ;mv:[[13.1261955,77.8308167],[12.2444364,74.6668337]]" xr:uid="{33AB64E4-BDBA-4CD5-AAC5-B68111B505AC}"/>
    <hyperlink ref="U22" r:id="rId82" location="rlfi=hd:;si:5309930168691564270,l,CiF0YWJsZSB0ZW5uaXMgY2xhc3NlcyBpbiBrYXJuYXRha2FaOQoUdGFibGUgdGVubmlzIGNsYXNzZXMiIXRhYmxlIHRlbm5pcyBjbGFzc2VzIGluIGthcm5hdGFrYQ;mv:[[13.1261955,77.8308167],[12.2444364,74.6668337]]" xr:uid="{4D409372-3522-4FCD-AD1E-A14BE052A8C8}"/>
    <hyperlink ref="C23" r:id="rId83" xr:uid="{E291128E-2EBD-449A-AD7A-8318E793D262}"/>
    <hyperlink ref="T23" r:id="rId84" location="rlfi=hd:;si:3169329038470377222;mv:[[13.1261955,77.8308167],[12.2444364,74.6668337]]" xr:uid="{FB90D918-B7EB-450B-AAA5-32059E2EBFB3}"/>
    <hyperlink ref="U23" r:id="rId85" location="rlfi=hd:;si:3169329038470377222;mv:[[13.1261955,77.8308167],[12.2444364,74.6668337]]" xr:uid="{8632BC30-CB30-4736-9AB2-A333A6672D3D}"/>
    <hyperlink ref="C24" r:id="rId86" xr:uid="{F8408ED2-7774-493A-9505-3B7BBB18AB16}"/>
    <hyperlink ref="T24" r:id="rId87" location="rlfi=hd:;si:3169329038470377222;mv:[[13.1261955,77.8308167],[12.2444364,74.6668337]]" xr:uid="{0E427DC6-BD17-4771-B9E6-C7540E12C78C}"/>
    <hyperlink ref="U24" r:id="rId88" location="rlfi=hd:;si:3169329038470377222;mv:[[13.1261955,77.8308167],[12.2444364,74.6668337]]" xr:uid="{E4C79F74-3F9B-4CAC-8591-AD552D832344}"/>
    <hyperlink ref="V24" r:id="rId89" xr:uid="{5382003A-E8E2-4F20-AEC8-39657E71A21E}"/>
    <hyperlink ref="C25" r:id="rId90" xr:uid="{182AD951-FB2C-44A0-A7EA-F4E022322CAB}"/>
    <hyperlink ref="S25" r:id="rId91" location="rlfi=hd:;si:3169329038470377222;mv:[[13.1261955,77.8308167],[12.2444364,74.6668337]]" xr:uid="{99B85618-2B5E-4BCC-A84F-6012C322CEB5}"/>
    <hyperlink ref="T25" r:id="rId92" location="rlfi=hd:;si:3169329038470377222;mv:[[13.1261955,77.8308167],[12.2444364,74.6668337]]" xr:uid="{2339A631-6487-4D78-9B31-D1CB48509526}"/>
    <hyperlink ref="U25" r:id="rId93" location="rlfi=hd:;si:3169329038470377222;mv:[[13.1261955,77.8308167],[12.2444364,74.6668337]]" xr:uid="{D09EE5EF-C15F-42FA-A512-54B46C83C53B}"/>
    <hyperlink ref="V25" r:id="rId94" xr:uid="{8062525C-7A7D-4B02-BBD0-59DFD5B4C2CC}"/>
    <hyperlink ref="C26" r:id="rId95" xr:uid="{4290F51F-975F-4877-AC4B-9FB215AAC9B0}"/>
    <hyperlink ref="T26" r:id="rId96" xr:uid="{943ECEBB-CD8C-4B6F-814A-0BEBDF154CF2}"/>
    <hyperlink ref="U26" r:id="rId97" location="rlfi=hd:;si:9865281538792247104;mv:[[13.1261955,77.8308167],[12.2444364,74.6668337]]" xr:uid="{BCCE2CE6-0C55-4DE0-A71B-FE604EB43C2E}"/>
    <hyperlink ref="C27" r:id="rId98" xr:uid="{BAE3D9C8-108F-4BD4-A7DF-57784A8AED43}"/>
    <hyperlink ref="F27" r:id="rId99" xr:uid="{429D6F7B-1FE7-4AD5-8A69-9A7D3440433F}"/>
    <hyperlink ref="S27" r:id="rId100" xr:uid="{43760626-A8AF-41D2-9AD7-F434834711E6}"/>
    <hyperlink ref="T27" r:id="rId101" xr:uid="{612D78B8-D6F0-4020-9198-2B294277A5B9}"/>
    <hyperlink ref="U27" r:id="rId102" location="rlfi=hd:;si:15100680323475626535,l,CiF0YWJsZSB0ZW5uaXMgY2xhc3NlcyBpbiBrYXJuYXRha2FaOQoUdGFibGUgdGVubmlzIGNsYXNzZXMiIXRhYmxlIHRlbm5pcyBjbGFzc2VzIGluIGthcm5hdGFrYQ;mv:[[13.1261955,77.8308167],[12.2444364,74.6668337]]" xr:uid="{9CFEFC59-1F50-4BEA-B3C9-6D0814841882}"/>
    <hyperlink ref="V27" r:id="rId103" xr:uid="{67DE5B6C-36A6-4A61-B0AE-D2BC4AB028F0}"/>
    <hyperlink ref="C28" r:id="rId104" xr:uid="{3C724292-83A0-4B32-9EE0-226C3979C0EE}"/>
    <hyperlink ref="T28" r:id="rId105" location="rlfi=hd:;si:3169329038470377222;mv:[[13.1261955,77.8308167],[12.2444364,74.6668337]]" xr:uid="{96BBBE26-262F-4317-B1AE-E76DE37B7346}"/>
    <hyperlink ref="U28" r:id="rId106" location="rlfi=hd:;si:3169329038470377222;mv:[[13.1261955,77.8308167],[12.2444364,74.6668337]]" xr:uid="{93DB2515-1487-4693-B69D-73A0C14FE0EB}"/>
    <hyperlink ref="V28" r:id="rId107" xr:uid="{EA1D10A6-B64D-4EA4-8968-20B159D010EB}"/>
    <hyperlink ref="C29" r:id="rId108" xr:uid="{7A493638-92E2-451D-8C81-8D719BAF2687}"/>
    <hyperlink ref="T29" r:id="rId109" location="rlfi=hd:;si:3169329038470377222;mv:[[13.1261955,77.8308167],[12.2444364,74.6668337]]" xr:uid="{9CA4E979-166C-4F29-B0F2-52805540369B}"/>
    <hyperlink ref="U29" r:id="rId110" location="rlfi=hd:;si:3169329038470377222;mv:[[13.1261955,77.8308167],[12.2444364,74.6668337]]" xr:uid="{D54842F7-C31C-4D58-98DA-A7E1985F4191}"/>
    <hyperlink ref="V29" r:id="rId111" xr:uid="{B90AE613-2CF0-4FD5-B2C0-60CDA53036C8}"/>
    <hyperlink ref="C30" r:id="rId112" xr:uid="{67B3D662-D03C-44A7-A0F7-A9865A0CB872}"/>
    <hyperlink ref="T30" r:id="rId113" location="rlfi=hd:;si:15750189739682004997,l,CiF0YWJsZSB0ZW5uaXMgY2xhc3NlcyBpbiBrYXJuYXRha2FIw5O5xoergIAIWkUKFHRhYmxlIHRlbm5pcyBjbGFzc2VzEAAQARACGAAYARgEIiF0YWJsZSB0ZW5uaXMgY2xhc3NlcyBpbiBrYXJuYXRha2E;mv:[[13.1261955,77.8308167],[12.2444364,74.6668337]]" xr:uid="{B3E30DCC-8856-4091-BDF2-A17E6899E880}"/>
    <hyperlink ref="U30" r:id="rId114" location="rlfi=hd:;si:15750189739682004997,l,CiF0YWJsZSB0ZW5uaXMgY2xhc3NlcyBpbiBrYXJuYXRha2FIw5O5xoergIAIWkUKFHRhYmxlIHRlbm5pcyBjbGFzc2VzEAAQARACGAAYARgEIiF0YWJsZSB0ZW5uaXMgY2xhc3NlcyBpbiBrYXJuYXRha2E;mv:[[13.1261955,77.8308167],[12.2444364,74.6668337]]" xr:uid="{E3D666D1-6EEC-4F8C-9C4D-3BF7EFAC3C4A}"/>
    <hyperlink ref="C31" r:id="rId115" xr:uid="{F2506991-AD1D-4B91-B427-DDE24D724277}"/>
    <hyperlink ref="F31" r:id="rId116" xr:uid="{DE2EED16-4992-4A50-8AC4-C68AA7EA7EA0}"/>
    <hyperlink ref="T31" r:id="rId117" location="rlfi=hd:;si:794704265234801717,l,CiF0YWJsZSB0ZW5uaXMgY2xhc3NlcyBpbiBrYXJuYXRha2FaOQoUdGFibGUgdGVubmlzIGNsYXNzZXMiIXRhYmxlIHRlbm5pcyBjbGFzc2VzIGluIGthcm5hdGFrYQ;mv:[[13.1261955,77.8308167],[12.2444364,74.6668337]]" xr:uid="{1F26FE54-EFA7-475C-9AE1-8A6E019A8651}"/>
    <hyperlink ref="U31" r:id="rId118" location="rlfi=hd:;si:794704265234801717,l,CiF0YWJsZSB0ZW5uaXMgY2xhc3NlcyBpbiBrYXJuYXRha2FaOQoUdGFibGUgdGVubmlzIGNsYXNzZXMiIXRhYmxlIHRlbm5pcyBjbGFzc2VzIGluIGthcm5hdGFrYQ;mv:[[13.1261955,77.8308167],[12.2444364,74.6668337]]" xr:uid="{49668046-102E-4562-B788-F22470AFBB72}"/>
    <hyperlink ref="V31" r:id="rId119" xr:uid="{D9C2558C-CA28-404C-B677-10B6B1CC3189}"/>
    <hyperlink ref="C32" r:id="rId120" xr:uid="{FF97AD90-D0D5-4CFE-B046-4E3AF14A9CD7}"/>
    <hyperlink ref="T32" r:id="rId121" location="rlfi=hd:;si:12783370326921458678,l,CiF0YWJsZSB0ZW5uaXMgY2xhc3NlcyBpbiBrYXJuYXRha2FaOQoUdGFibGUgdGVubmlzIGNsYXNzZXMiIXRhYmxlIHRlbm5pcyBjbGFzc2VzIGluIGthcm5hdGFrYQ;mv:[[13.1261955,77.8308167],[12.2444364,74.6668337]]" xr:uid="{A8631442-7FF7-4725-BF15-5DD779F25ED4}"/>
    <hyperlink ref="U32" r:id="rId122" location="rlfi=hd:;si:12783370326921458678,l,CiF0YWJsZSB0ZW5uaXMgY2xhc3NlcyBpbiBrYXJuYXRha2FaOQoUdGFibGUgdGVubmlzIGNsYXNzZXMiIXRhYmxlIHRlbm5pcyBjbGFzc2VzIGluIGthcm5hdGFrYQ;mv:[[13.1261955,77.8308167],[12.2444364,74.6668337]]" xr:uid="{010F4652-B41D-4999-8972-B8B50AF44E45}"/>
    <hyperlink ref="V32" r:id="rId123" xr:uid="{56326C5D-3E35-493D-89F1-B1541CA2B026}"/>
    <hyperlink ref="C33" r:id="rId124" xr:uid="{DA355F05-D913-4E02-941F-2975ADEF8D79}"/>
    <hyperlink ref="T33" r:id="rId125" location="rlfi=hd:;si:8714902405157604646,l,CiF0YWJsZSB0ZW5uaXMgY2xhc3NlcyBpbiBrYXJuYXRha2FaOQoUdGFibGUgdGVubmlzIGNsYXNzZXMiIXRhYmxlIHRlbm5pcyBjbGFzc2VzIGluIGthcm5hdGFrYQ;mv:[[13.1261955,77.8308167],[12.2444364,74.6668337]]" xr:uid="{976FC50F-9B06-4D24-BC6C-59E2CEAFCE85}"/>
    <hyperlink ref="U33" r:id="rId126" location="rlfi=hd:;si:8714902405157604646,l,CiF0YWJsZSB0ZW5uaXMgY2xhc3NlcyBpbiBrYXJuYXRha2FaOQoUdGFibGUgdGVubmlzIGNsYXNzZXMiIXRhYmxlIHRlbm5pcyBjbGFzc2VzIGluIGthcm5hdGFrYQ;mv:[[13.1261955,77.8308167],[12.2444364,74.6668337]]" xr:uid="{9172549D-58CA-4436-AC7B-D3303D96F138}"/>
    <hyperlink ref="V33" r:id="rId127" xr:uid="{DBDB989C-A46E-4741-988B-28F3A8C9E40D}"/>
    <hyperlink ref="C34" r:id="rId128" xr:uid="{EDD7D2D0-6173-4EE6-B477-93FE3D198D65}"/>
    <hyperlink ref="T34" r:id="rId129" location="rlfi=hd:;si:11811424390887664486,l,CiF0YWJsZSB0ZW5uaXMgY2xhc3NlcyBpbiBrYXJuYXRha2FaOQoUdGFibGUgdGVubmlzIGNsYXNzZXMiIXRhYmxlIHRlbm5pcyBjbGFzc2VzIGluIGthcm5hdGFrYQ;mv:[[13.1261955,77.8308167],[12.2444364,74.6668337]]" xr:uid="{AFDF19EB-7C72-4607-A172-36C27CF8605E}"/>
    <hyperlink ref="U34" r:id="rId130" location="rlfi=hd:;si:11811424390887664486,l,CiF0YWJsZSB0ZW5uaXMgY2xhc3NlcyBpbiBrYXJuYXRha2FaOQoUdGFibGUgdGVubmlzIGNsYXNzZXMiIXRhYmxlIHRlbm5pcyBjbGFzc2VzIGluIGthcm5hdGFrYQ;mv:[[13.1261955,77.8308167],[12.2444364,74.6668337]]" xr:uid="{EA101255-0B3C-4BBA-B761-08155EBD6BF3}"/>
    <hyperlink ref="V34" r:id="rId131" xr:uid="{ECBA53DD-6E67-4275-9C93-B04C05A9BFFA}"/>
    <hyperlink ref="C35" r:id="rId132" xr:uid="{2A31D526-2707-4C7F-8301-5EE0028EC7F6}"/>
    <hyperlink ref="T35" r:id="rId133" location="rlfi=hd:;si:12752459698806506416;mv:[[13.1261955,77.8308167],[12.2444364,74.6668337]]" xr:uid="{E6225B8D-B375-4137-8D86-4B8051D4E54D}"/>
    <hyperlink ref="U35" r:id="rId134" location="rlfi=hd:;si:12752459698806506416;mv:[[13.1261955,77.8308167],[12.2444364,74.6668337]]" xr:uid="{85E6F43F-D289-4399-B7AB-46164BA4D9CC}"/>
    <hyperlink ref="V35" r:id="rId135" xr:uid="{4A50C3A4-50C2-402C-9C5C-0FB1F05FA352}"/>
    <hyperlink ref="C36" r:id="rId136" xr:uid="{D5712ED1-8A65-4BC7-BA27-00A6537BC436}"/>
    <hyperlink ref="T36" r:id="rId137" xr:uid="{1C0E46A4-9BCD-4B3C-A6E7-74490E2739BD}"/>
    <hyperlink ref="U36" r:id="rId138" location="rlfi=hd:;si:1018078601320435514,l,CiF0YWJsZSB0ZW5uaXMgY2xhc3NlcyBpbiBrYXJuYXRha2FaOQoUdGFibGUgdGVubmlzIGNsYXNzZXMiIXRhYmxlIHRlbm5pcyBjbGFzc2VzIGluIGthcm5hdGFrYQ;mv:[[13.1261955,77.8308167],[12.2444364,74.6668337]]" xr:uid="{81428EE5-CD2C-4E20-8B82-4B057583366C}"/>
    <hyperlink ref="C37" r:id="rId139" xr:uid="{79FD3638-9DF1-4242-B667-034846403465}"/>
    <hyperlink ref="S37" r:id="rId140" location="rlfi=hd:;si:11455622520196964583,l,CiF0YWJsZSB0ZW5uaXMgY2xhc3NlcyBpbiBrYXJuYXRha2FaOQoUdGFibGUgdGVubmlzIGNsYXNzZXMiIXRhYmxlIHRlbm5pcyBjbGFzc2VzIGluIGthcm5hdGFrYQ;mv:[[13.1261955,77.8308167],[12.2444364,74.6668337]]" xr:uid="{9AC65651-A63B-4063-881D-A8B30FF91973}"/>
    <hyperlink ref="T37" r:id="rId141" location="rlfi=hd:;si:11455622520196964583,l,CiF0YWJsZSB0ZW5uaXMgY2xhc3NlcyBpbiBrYXJuYXRha2FaOQoUdGFibGUgdGVubmlzIGNsYXNzZXMiIXRhYmxlIHRlbm5pcyBjbGFzc2VzIGluIGthcm5hdGFrYQ;mv:[[13.1261955,77.8308167],[12.2444364,74.6668337]]" xr:uid="{A2F58E03-DA45-47D5-947A-3E77F7C87794}"/>
    <hyperlink ref="U37" r:id="rId142" location="rlfi=hd:;si:11455622520196964583,l,CiF0YWJsZSB0ZW5uaXMgY2xhc3NlcyBpbiBrYXJuYXRha2FaOQoUdGFibGUgdGVubmlzIGNsYXNzZXMiIXRhYmxlIHRlbm5pcyBjbGFzc2VzIGluIGthcm5hdGFrYQ;mv:[[13.1261955,77.8308167],[12.2444364,74.6668337]]" xr:uid="{BF7B90CF-6D3D-4783-A2AB-17875166B9AB}"/>
    <hyperlink ref="V37" r:id="rId143" xr:uid="{93CD923D-CB29-4653-AB69-37D030E34AA3}"/>
    <hyperlink ref="C38" r:id="rId144" xr:uid="{6D81D4B5-9392-4E0B-BC11-04F2B279B502}"/>
    <hyperlink ref="T38" r:id="rId145" xr:uid="{5D3D2D84-A004-4C7C-A57E-3D35AA3A865B}"/>
    <hyperlink ref="U38" r:id="rId146" location="rlfi=hd:;si:14081758160431054897;mv:[[13.1261955,77.8308167],[12.2444364,74.6668337]]" xr:uid="{CBA14872-2EA4-40B8-8B2C-B24C7AF8DDAD}"/>
    <hyperlink ref="C39" r:id="rId147" xr:uid="{8EE21735-308D-47FE-8194-DF9EADB113A2}"/>
    <hyperlink ref="F39" r:id="rId148" xr:uid="{82367927-EC7B-47A1-9BEA-D6C4EDCDC3B8}"/>
    <hyperlink ref="T39" r:id="rId149" xr:uid="{2BFB3DC8-30A0-48B4-8149-4A9A35ACF43F}"/>
    <hyperlink ref="U39" r:id="rId150" location="rlfi=hd:;si:8761304410602340969,l,CiF0YWJsZSB0ZW5uaXMgY2xhc3NlcyBpbiBrYXJuYXRha2FaOQoUdGFibGUgdGVubmlzIGNsYXNzZXMiIXRhYmxlIHRlbm5pcyBjbGFzc2VzIGluIGthcm5hdGFrYQ;mv:[[13.1261955,77.8308167],[12.2444364,74.6668337]]" xr:uid="{11BD515A-C115-48B3-85A6-04517EC2CDD1}"/>
    <hyperlink ref="V39" r:id="rId151" xr:uid="{119FE84E-4445-46D4-B7DA-2EC6D0590653}"/>
    <hyperlink ref="C40" r:id="rId152" xr:uid="{DDEC08B8-8DB1-4C2A-9491-435659618216}"/>
    <hyperlink ref="T40" r:id="rId153" xr:uid="{82698F06-44CA-4E46-9DB5-6A51EAD30316}"/>
    <hyperlink ref="U40" r:id="rId154" location="rlfi=hd:;si:3169329038470377222;mv:[[13.1261955,77.8308167],[12.2444364,74.6668337]]" xr:uid="{1B75CC2A-C268-44F3-BF3B-DC6FB15E8806}"/>
    <hyperlink ref="C41" r:id="rId155" xr:uid="{8D5BBA99-CEF4-461C-A0E6-249DFFCEAB19}"/>
    <hyperlink ref="T41" r:id="rId156" xr:uid="{12D789E7-1A19-4FAE-8111-692335E2CB42}"/>
    <hyperlink ref="U41" r:id="rId157" location="rlfi=hd:;si:1049294251999885823;mv:[[21.3181963,79.4365768],[18.3224421,72.4557866]]" xr:uid="{149FD230-2AA4-4C18-9F03-44B3D40BB817}"/>
    <hyperlink ref="C42" r:id="rId158" xr:uid="{F3ECFD97-B8BA-4F7D-9E0D-F6193D6598D0}"/>
    <hyperlink ref="F42" r:id="rId159" xr:uid="{4C311E07-B7FF-48FA-88A0-CFC83D73E01B}"/>
    <hyperlink ref="T42" r:id="rId160" xr:uid="{5694090C-4DDC-46E2-B4BE-85AE55922381}"/>
    <hyperlink ref="U42" r:id="rId161" location="rlfi=hd:;si:5326587863945770794,l,CiN0YWJsZSB0ZW5uaXMgY2xhc3NlcyBpbiBtYWhhcmFzaHRyYVo7ChR0YWJsZSB0ZW5uaXMgY2xhc3NlcyIjdGFibGUgdGVubmlzIGNsYXNzZXMgaW4gbWFoYXJhc2h0cmE;mv:[[21.3181963,79.4365768],[18.3224421,72.4557866]]" xr:uid="{860CDED5-A91F-47AE-BD90-23D0760624AB}"/>
    <hyperlink ref="V42" r:id="rId162" xr:uid="{31F0117F-3D69-43F1-9891-29B7ED1D3375}"/>
    <hyperlink ref="C43" r:id="rId163" xr:uid="{8E7678ED-D688-477A-86E3-C9B8BC6A0E91}"/>
    <hyperlink ref="T43" r:id="rId164" location="rldoc=1&amp;rlfi=hd:;si:12854191427159262892,l,CiN0YWJsZSB0ZW5uaXMgY2xhc3NlcyBpbiBtYWhhcmFzaHRyYVo7ChR0YWJsZSB0ZW5uaXMgY2xhc3NlcyIjdGFibGUgdGVubmlzIGNsYXNzZXMgaW4gbWFoYXJhc2h0cmE;mv:[[21.3181963,79.4365768],[18.3224421,72.4557866]]" xr:uid="{13A12000-2605-4A1E-B39A-44E9EC3733FC}"/>
    <hyperlink ref="U43" r:id="rId165" location="rldoc=1&amp;rlfi=hd:;si:12854191427159262892,l,CiN0YWJsZSB0ZW5uaXMgY2xhc3NlcyBpbiBtYWhhcmFzaHRyYVo7ChR0YWJsZSB0ZW5uaXMgY2xhc3NlcyIjdGFibGUgdGVubmlzIGNsYXNzZXMgaW4gbWFoYXJhc2h0cmE;mv:[[21.3181963,79.4365768],[18.3224421,72.4557866]]" xr:uid="{10FA3594-9652-4C3C-B262-D8EADF49A364}"/>
    <hyperlink ref="C44" r:id="rId166" xr:uid="{EAB761E5-FF75-42CA-82DD-375F52D169FE}"/>
    <hyperlink ref="F44" r:id="rId167" xr:uid="{13FA7DA0-73D2-45EB-8F0C-0F062E57FD92}"/>
    <hyperlink ref="T44" r:id="rId168" xr:uid="{96770290-96C4-44F8-BCBB-F0615510BFFB}"/>
    <hyperlink ref="U44" r:id="rId169" location="rldoc=1&amp;rlfi=hd:;si:16959982086269897468,l,CiN0YWJsZSB0ZW5uaXMgY2xhc3NlcyBpbiBtYWhhcmFzaHRyYVo7ChR0YWJsZSB0ZW5uaXMgY2xhc3NlcyIjdGFibGUgdGVubmlzIGNsYXNzZXMgaW4gbWFoYXJhc2h0cmE;mv:[[21.3181963,79.4365768],[18.3224421,72.4557866]]" xr:uid="{D8480093-6890-4CBC-9CEC-944332CE12F4}"/>
    <hyperlink ref="V44" r:id="rId170" xr:uid="{10CC71DC-2973-4BF6-A374-26A872D86F37}"/>
    <hyperlink ref="C45" r:id="rId171" xr:uid="{8DF4C2FE-4A6B-458E-ABA0-6C2E4AE7A87E}"/>
    <hyperlink ref="T45" r:id="rId172" location="rlfi=hd:;si:11395361802659759706,l,CiN0YWJsZSB0ZW5uaXMgY2xhc3NlcyBpbiBtYWhhcmFzaHRyYUj31a7c5YCAgAhaRwoUdGFibGUgdGVubmlzIGNsYXNzZXMQABABEAIYABgBGAQiI3RhYmxlIHRlbm5pcyBjbGFzc2VzIGluIG1haGFyYXNodHJh;mv:[[21.308031,79.51802409999999],[18.333895,72.47658539999999]];start:40" xr:uid="{E9900B68-4275-4808-AA06-21ECD803168C}"/>
    <hyperlink ref="U45" r:id="rId173" location="rlfi=hd:;si:11395361802659759706,l,CiN0YWJsZSB0ZW5uaXMgY2xhc3NlcyBpbiBtYWhhcmFzaHRyYUj31a7c5YCAgAhaRwoUdGFibGUgdGVubmlzIGNsYXNzZXMQABABEAIYABgBGAQiI3RhYmxlIHRlbm5pcyBjbGFzc2VzIGluIG1haGFyYXNodHJh;mv:[[21.308031,79.51802409999999],[18.333895,72.47658539999999]];start:40" xr:uid="{484B23FD-4302-49C2-A33F-76E07CE8207C}"/>
    <hyperlink ref="V45" r:id="rId174" xr:uid="{E37D3015-3B56-4706-86AA-971CDFD3691A}"/>
    <hyperlink ref="C46" r:id="rId175" xr:uid="{66E55FC2-CBF6-4D06-808E-2FC897A2306A}"/>
    <hyperlink ref="F46" r:id="rId176" xr:uid="{8B25BE54-5631-40D0-873A-65BA6FBB4CBF}"/>
    <hyperlink ref="T46" r:id="rId177" xr:uid="{06140160-5C9F-4F62-850D-EE2790F5A33E}"/>
    <hyperlink ref="U46" r:id="rId178" location="rlfi=hd:;si:13209023927950027302,l,CiN0YWJsZSB0ZW5uaXMgY2xhc3NlcyBpbiBtYWhhcmFzaHRyYVo7ChR0YWJsZSB0ZW5uaXMgY2xhc3NlcyIjdGFibGUgdGVubmlzIGNsYXNzZXMgaW4gbWFoYXJhc2h0cmE;mv:[[21.144904399999998,78.057067],[18.3313594,72.53280079999999]];start:20" xr:uid="{7EF8D5B8-C3FA-483D-953B-295A76418AAA}"/>
    <hyperlink ref="V46" r:id="rId179" xr:uid="{7D27C739-54AC-4BF3-910A-69B53C04F94B}"/>
    <hyperlink ref="C47" r:id="rId180" xr:uid="{BCDB2488-4CB5-42E3-97F1-8DB4E1D7BDD2}"/>
    <hyperlink ref="T47" r:id="rId181" location="rlfi=hd:;si:14431759007530227665;mv:[[21.144904399999998,78.057067],[18.3313594,72.53280079999999]];start:20" xr:uid="{A5BF2ED7-2697-4CB6-89DA-A7C3875F5151}"/>
    <hyperlink ref="U47" r:id="rId182" location="rlfi=hd:;si:14431759007530227665;mv:[[21.144904399999998,78.057067],[18.3313594,72.53280079999999]];start:20" xr:uid="{6EAFA7B5-A0F2-48D2-9B93-25DA2D18207E}"/>
    <hyperlink ref="C48" r:id="rId183" xr:uid="{0027EB24-D4DA-49A7-8FA9-B6BD56999B8F}"/>
    <hyperlink ref="T48" r:id="rId184" xr:uid="{5A5E9660-A103-4305-A2AC-167DF354F15C}"/>
    <hyperlink ref="U48" r:id="rId185" location="rldoc=1&amp;rlfi=hd:;si:7255831477794499564;mv:[[21.3181963,79.4365768],[18.3224421,72.4557866]]" xr:uid="{1CFC9445-C1D3-4D5E-A230-161C552B0B67}"/>
    <hyperlink ref="C49" r:id="rId186" xr:uid="{3BC0681E-DAE3-40F0-B776-3BABF2C49D07}"/>
    <hyperlink ref="F49" r:id="rId187" xr:uid="{F716A3B2-2BAA-4930-ABBA-7AF3CDF215B5}"/>
    <hyperlink ref="T49" r:id="rId188" xr:uid="{922A8F14-E093-46BD-9A55-ACC00E788C9B}"/>
    <hyperlink ref="U49" r:id="rId189" location="rlfi=hd:;si:14135367058330257744,l,CiN0YWJsZSB0ZW5uaXMgY2xhc3NlcyBpbiBtYWhhcmFzaHRyYVo7ChR0YWJsZSB0ZW5uaXMgY2xhc3NlcyIjdGFibGUgdGVubmlzIGNsYXNzZXMgaW4gbWFoYXJhc2h0cmE;mv:[[21.3181963,79.4365768],[18.3224421,72.4557866]]" xr:uid="{46A44067-74B0-418D-BA58-F508E3D0D38D}"/>
    <hyperlink ref="V49" r:id="rId190" xr:uid="{8C380591-9A40-4436-AFCB-E5F3260B7AB6}"/>
    <hyperlink ref="C50" r:id="rId191" xr:uid="{5ADE3115-9BFB-4417-A0A6-16348A2F249D}"/>
    <hyperlink ref="F50" r:id="rId192" xr:uid="{A6DF24E0-114A-42A1-A1CF-139693658461}"/>
    <hyperlink ref="L50" r:id="rId193" xr:uid="{4446BB32-34D0-4EB5-94E2-FE4904831907}"/>
    <hyperlink ref="T50" r:id="rId194" location="rlfi=hd:;si:8686474529333200784,l,CiN0YWJsZSB0ZW5uaXMgY2xhc3NlcyBpbiBtYWhhcmFzaHRyYVo7ChR0YWJsZSB0ZW5uaXMgY2xhc3NlcyIjdGFibGUgdGVubmlzIGNsYXNzZXMgaW4gbWFoYXJhc2h0cmE;mv:[[21.144904399999998,78.057067],[18.3313594,72.53280079999999]];start:20" xr:uid="{FAA6D266-3D85-46DB-A241-BD4B4385E627}"/>
    <hyperlink ref="U50" r:id="rId195" location="rlfi=hd:;si:8686474529333200784,l,CiN0YWJsZSB0ZW5uaXMgY2xhc3NlcyBpbiBtYWhhcmFzaHRyYVo7ChR0YWJsZSB0ZW5uaXMgY2xhc3NlcyIjdGFibGUgdGVubmlzIGNsYXNzZXMgaW4gbWFoYXJhc2h0cmE;mv:[[21.144904399999998,78.057067],[18.3313594,72.53280079999999]];start:20" xr:uid="{3411377A-F62A-467D-9A5E-9C523F08A1CC}"/>
    <hyperlink ref="V50" r:id="rId196" xr:uid="{282B38BB-574A-48B9-BD2F-90FD285B4AF3}"/>
    <hyperlink ref="C51" r:id="rId197" xr:uid="{B72FD53A-BDBC-4B64-B345-6F0E03D07FA5}"/>
    <hyperlink ref="F51" r:id="rId198" xr:uid="{8AEC85EB-AADC-4805-A620-8FF54D68F7EE}"/>
    <hyperlink ref="L51" r:id="rId199" xr:uid="{8C310151-222A-46FB-8885-0600A732579F}"/>
    <hyperlink ref="T51" r:id="rId200" location="rldoc=1&amp;rlfi=hd:;si:739289290894421583;mv:[[21.3181963,79.4365768],[18.3224421,72.4557866]]" xr:uid="{462718F0-F293-4521-B6E5-FD0B653B8FC7}"/>
    <hyperlink ref="U51" r:id="rId201" location="rldoc=1&amp;rlfi=hd:;si:739289290894421583;mv:[[21.3181963,79.4365768],[18.3224421,72.4557866]]" xr:uid="{3D8F8EC6-C1A2-4522-983B-CE5EC87398FC}"/>
    <hyperlink ref="V51" r:id="rId202" xr:uid="{DA1FB719-3C93-4E4B-A822-18EFDF0FFEDC}"/>
    <hyperlink ref="C52" r:id="rId203" xr:uid="{927BF95E-63E4-422D-8A40-A6348963B764}"/>
    <hyperlink ref="T52" r:id="rId204" location="rlfi=hd:;si:15310301771989318053;mv:[[21.3181963,79.4365768],[18.3224421,72.4557866]]" xr:uid="{11ECD183-13E6-4F0E-8DA3-1A8FCED69C24}"/>
    <hyperlink ref="U52" r:id="rId205" location="rlfi=hd:;si:15310301771989318053;mv:[[21.3181963,79.4365768],[18.3224421,72.4557866]]" xr:uid="{2F04C6B6-B10A-42A0-9409-D1C635A95596}"/>
    <hyperlink ref="C53" r:id="rId206" xr:uid="{B8ACE175-BF69-4C06-A926-B08365BDC6D2}"/>
    <hyperlink ref="T53" r:id="rId207" xr:uid="{C3C0B52C-0518-4445-8428-8E21D789BFB4}"/>
    <hyperlink ref="U53" r:id="rId208" location="rlfi=hd:;si:13132015341792985045,l,CiN0YWJsZSB0ZW5uaXMgY2xhc3NlcyBpbiBtYWhhcmFzaHRyYVo7ChR0YWJsZSB0ZW5uaXMgY2xhc3NlcyIjdGFibGUgdGVubmlzIGNsYXNzZXMgaW4gbWFoYXJhc2h0cmE;mv:[[21.4072112,79.4541953],[18.3260971,72.4497888]];start:60" xr:uid="{AE17CF53-105B-4924-A7D5-14A29CDEA753}"/>
    <hyperlink ref="C54" r:id="rId209" xr:uid="{46DC56EF-0619-4B14-AE23-3024EC481569}"/>
    <hyperlink ref="T54" r:id="rId210" location="rlfi=hd:;si:7473224447406082713;mv:[[21.144904399999998,78.057067],[18.3313594,72.53280079999999]];start:20" xr:uid="{896D2BC4-77AD-4B6F-B0EB-1C1004C35F8E}"/>
    <hyperlink ref="U54" r:id="rId211" location="rlfi=hd:;si:7473224447406082713;mv:[[21.144904399999998,78.057067],[18.3313594,72.53280079999999]];start:20" xr:uid="{71F92C68-69BA-4347-A493-9D6B277B92AA}"/>
    <hyperlink ref="C55" r:id="rId212" xr:uid="{673EEE9A-7AEF-4AE2-AA0D-103B95B81F07}"/>
    <hyperlink ref="T55" r:id="rId213" location="rldoc=1&amp;rlfi=hd:;si:15255891003066267606,l,CiN0YWJsZSB0ZW5uaXMgY2xhc3NlcyBpbiBtYWhhcmFzaHRyYVo7ChR0YWJsZSB0ZW5uaXMgY2xhc3NlcyIjdGFibGUgdGVubmlzIGNsYXNzZXMgaW4gbWFoYXJhc2h0cmE;mv:[[21.3181963,79.4365768],[18.3224421,72.4557866]]" xr:uid="{4C920EB5-8BA2-4A91-9F16-A64B46BED4A9}"/>
    <hyperlink ref="U55" r:id="rId214" location="rldoc=1&amp;rlfi=hd:;si:15255891003066267606,l,CiN0YWJsZSB0ZW5uaXMgY2xhc3NlcyBpbiBtYWhhcmFzaHRyYVo7ChR0YWJsZSB0ZW5uaXMgY2xhc3NlcyIjdGFibGUgdGVubmlzIGNsYXNzZXMgaW4gbWFoYXJhc2h0cmE;mv:[[21.3181963,79.4365768],[18.3224421,72.4557866]]" xr:uid="{542EF58D-C5EB-4FF4-94BC-FAB953DD6B82}"/>
    <hyperlink ref="C56" r:id="rId215" xr:uid="{E9E1EEC0-5BA5-4647-8E86-EE09225F774B}"/>
    <hyperlink ref="T56" r:id="rId216" xr:uid="{B0A21E1D-07BD-425F-9EF1-465490B40DA8}"/>
    <hyperlink ref="U56" r:id="rId217" location="rlfi=hd:;si:7069398939264071237,l,CiN0YWJsZSB0ZW5uaXMgY2xhc3NlcyBpbiBtYWhhcmFzaHRyYVo7ChR0YWJsZSB0ZW5uaXMgY2xhc3NlcyIjdGFibGUgdGVubmlzIGNsYXNzZXMgaW4gbWFoYXJhc2h0cmE;mv:[[21.3181963,79.4365768],[18.3224421,72.4557866]]" xr:uid="{EED2FD30-69D9-40E2-9424-A2AD03BCB3D1}"/>
    <hyperlink ref="V56" r:id="rId218" xr:uid="{BEB7323C-E959-4AD9-8EFA-8404E5E0DC1E}"/>
    <hyperlink ref="C57" r:id="rId219" xr:uid="{8F06F675-5E71-4361-B308-C6BBD2E9C9CB}"/>
    <hyperlink ref="T57" r:id="rId220" location="rldoc=1&amp;rlfi=hd:;si:8027472934139554035;mv:[[22.988843531003475,80.50719244531248],[17.265860845824637,71.77306158593748]];start:40" xr:uid="{3442130B-2B34-4B2A-B0DF-6F39766B870F}"/>
    <hyperlink ref="U57" r:id="rId221" location="rldoc=1&amp;rlfi=hd:;si:8027472934139554035;mv:[[22.988843531003475,80.50719244531248],[17.265860845824637,71.77306158593748]];start:40" xr:uid="{B398D361-9D0D-4A39-ADBE-4A74AD70A93E}"/>
    <hyperlink ref="V57" r:id="rId222" xr:uid="{49677A4C-8CBF-40ED-A0E2-E093103EBF35}"/>
    <hyperlink ref="C58" r:id="rId223" xr:uid="{272CD88E-032A-4A22-A794-C5C224918BB5}"/>
    <hyperlink ref="T58" r:id="rId224" xr:uid="{9430E6A8-6721-4621-875E-76B2341FB4A3}"/>
    <hyperlink ref="U58" r:id="rId225" location="rldoc=1&amp;rlfi=hd:;si:2014438638760593461,l,CiN0YWJsZSB0ZW5uaXMgY2xhc3NlcyBpbiBtYWhhcmFzaHRyYUjeyvHps4-AgAhaRQoUdGFibGUgdGVubmlzIGNsYXNzZXMQABABEAIYAhgEIiN0YWJsZSB0ZW5uaXMgY2xhc3NlcyBpbiBtYWhhcmFzaHRyYQ;mv:[[22.988843531003475,80.50719244531248],[17.265860845824637,71.77306158593748]];start:40" xr:uid="{10956F94-B191-4538-93BD-206E832BCDEB}"/>
    <hyperlink ref="C59" r:id="rId226" xr:uid="{1A777222-01D3-4AC3-9B25-3CDE866F0693}"/>
    <hyperlink ref="T59" r:id="rId227" location="rlfi=hd:;si:2427532669671812122,l,CiN0YWJsZSB0ZW5uaXMgY2xhc3NlcyBpbiBtYWhhcmFzaHRyYVo7ChR0YWJsZSB0ZW5uaXMgY2xhc3NlcyIjdGFibGUgdGVubmlzIGNsYXNzZXMgaW4gbWFoYXJhc2h0cmE;mv:[[21.3181963,79.4365768],[18.3224421,72.4557866]]" xr:uid="{69F41B18-2412-4E93-91FC-F773CDFF2D6B}"/>
    <hyperlink ref="U59" r:id="rId228" location="rlfi=hd:;si:2427532669671812122,l,CiN0YWJsZSB0ZW5uaXMgY2xhc3NlcyBpbiBtYWhhcmFzaHRyYVo7ChR0YWJsZSB0ZW5uaXMgY2xhc3NlcyIjdGFibGUgdGVubmlzIGNsYXNzZXMgaW4gbWFoYXJhc2h0cmE;mv:[[21.3181963,79.4365768],[18.3224421,72.4557866]]" xr:uid="{2F838C77-DF0E-408C-847D-CF40F326BACA}"/>
    <hyperlink ref="C60" r:id="rId229" xr:uid="{EA529A0A-1DD5-463F-A770-BE026CFF8DD9}"/>
    <hyperlink ref="T60" r:id="rId230" xr:uid="{A72F829B-3741-41A7-98B6-74D8F673463D}"/>
    <hyperlink ref="U60" r:id="rId231" location="rlfi=hd:;si:3513450531390703989,l,CiN0YWJsZSB0ZW5uaXMgY2xhc3NlcyBpbiBtYWhhcmFzaHRyYVo7ChR0YWJsZSB0ZW5uaXMgY2xhc3NlcyIjdGFibGUgdGVubmlzIGNsYXNzZXMgaW4gbWFoYXJhc2h0cmE;mv:[[21.3181963,79.4365768],[18.3224421,72.4557866]]" xr:uid="{152743F8-E051-4742-AC06-67A1958A853A}"/>
    <hyperlink ref="V60" r:id="rId232" xr:uid="{675BA23E-EDB7-43E1-82B2-F0E64CB4F7B7}"/>
    <hyperlink ref="C61" r:id="rId233" xr:uid="{FF41B204-294C-454B-BCC2-7B1079F3ECAB}"/>
    <hyperlink ref="T61" r:id="rId234" xr:uid="{2CBEA081-B872-458F-B4F9-C9B4266B2917}"/>
    <hyperlink ref="U61" r:id="rId235" location="rlfi=hd:;si:11607070851882149615,l,CiN0YWJsZSB0ZW5uaXMgY2xhc3NlcyBpbiBtYWhhcmFzaHRyYVo7ChR0YWJsZSB0ZW5uaXMgY2xhc3NlcyIjdGFibGUgdGVubmlzIGNsYXNzZXMgaW4gbWFoYXJhc2h0cmE;mv:[[21.4072112,79.4541953],[18.3260971,72.4497888]];start:60" xr:uid="{03E53C50-4DEC-4E30-A4F6-13F77A26B2B4}"/>
    <hyperlink ref="V61" r:id="rId236" xr:uid="{EC98E08B-57CF-4C26-9BBF-1CD380B914D4}"/>
    <hyperlink ref="C62" r:id="rId237" xr:uid="{B6BB52E6-C050-44A7-A41C-38B63E1BD3B5}"/>
    <hyperlink ref="T62" r:id="rId238" xr:uid="{441315EF-1BEC-4DAC-BF22-D9A66030F764}"/>
    <hyperlink ref="U62" r:id="rId239" location="rlfi=hd:;si:11181473099974234737,l,CiN0YWJsZSB0ZW5uaXMgY2xhc3NlcyBpbiBtYWhhcmFzaHRyYVo7ChR0YWJsZSB0ZW5uaXMgY2xhc3NlcyIjdGFibGUgdGVubmlzIGNsYXNzZXMgaW4gbWFoYXJhc2h0cmE;mv:[[21.308031,79.51802409999999],[18.333895,72.47658539999999]];start:40" xr:uid="{4C3E7D67-6EC9-4ED1-95BF-171B67BA861A}"/>
    <hyperlink ref="V62" r:id="rId240" xr:uid="{D6BCB7F1-15E6-4B99-8762-A29C9819DCCA}"/>
    <hyperlink ref="C63" r:id="rId241" xr:uid="{BB9BDDE6-2CCA-4D18-BEFD-8315541CB66A}"/>
    <hyperlink ref="T63" r:id="rId242" xr:uid="{78C6ACEA-8B95-440D-BFA6-DDEA8AD79239}"/>
    <hyperlink ref="U63" r:id="rId243" location="rldoc=1&amp;rlfi=hd:;si:5299204022756501707,l,CiN0YWJsZSB0ZW5uaXMgY2xhc3NlcyBpbiBtYWhhcmFzaHRyYUjHk-LBla2AgAhaSQoUdGFibGUgdGVubmlzIGNsYXNzZXMQABABEAIYABgBGAIYBCIjdGFibGUgdGVubmlzIGNsYXNzZXMgaW4gbWFoYXJhc2h0cmE;mv:[[22.988843531003475,80.50719244531248],[17.265860845824637,71.77306158593748]];start:40" xr:uid="{9A25DCDF-F282-4BC5-B4C7-F9E2206BC6C6}"/>
    <hyperlink ref="V63" r:id="rId244" xr:uid="{1683C691-5FC2-438D-8613-D78E251D686B}"/>
    <hyperlink ref="C64" r:id="rId245" xr:uid="{3E2B0F93-CF6B-4BE6-8250-DAEC124C5712}"/>
    <hyperlink ref="T64" r:id="rId246" location="rlfi=hd:;si:12479110688022324331;mv:[[21.144904399999998,78.057067],[18.3313594,72.53280079999999]];start:20" xr:uid="{65D10AFF-687B-4A82-8B62-463CBCCC7198}"/>
    <hyperlink ref="U64" r:id="rId247" location="rlfi=hd:;si:12479110688022324331;mv:[[21.144904399999998,78.057067],[18.3313594,72.53280079999999]];start:20" xr:uid="{393088AF-6543-4BFA-B9AF-B824CA168B0C}"/>
    <hyperlink ref="V64" r:id="rId248" xr:uid="{60B9580F-61B9-4BD3-93B8-6D146A74D835}"/>
    <hyperlink ref="C65" r:id="rId249" xr:uid="{60C71DC5-03B5-4629-99CF-AD25105234AE}"/>
    <hyperlink ref="T65" r:id="rId250" xr:uid="{E683C663-3C63-4746-8D2E-C2ACF14578B2}"/>
    <hyperlink ref="U65" r:id="rId251" location="rlfi=hd:;si:13403301476565971240,l,CiN0YWJsZSB0ZW5uaXMgY2xhc3NlcyBpbiBtYWhhcmFzaHRyYVo7ChR0YWJsZSB0ZW5uaXMgY2xhc3NlcyIjdGFibGUgdGVubmlzIGNsYXNzZXMgaW4gbWFoYXJhc2h0cmE;mv:[[21.144904399999998,78.057067],[18.3313594,72.53280079999999]];start:20" xr:uid="{D77EBB3B-46CC-435E-9B6A-43E58149524F}"/>
    <hyperlink ref="C66" r:id="rId252" xr:uid="{B1D3C4EC-93DD-439E-9E6A-6D3E790ACC1F}"/>
    <hyperlink ref="T66" r:id="rId253" location="rldoc=1&amp;rlfi=hd:;si:2228879754059250244,l,CiN0YWJsZSB0ZW5uaXMgY2xhc3NlcyBpbiBtYWhhcmFzaHRyYVo7ChR0YWJsZSB0ZW5uaXMgY2xhc3NlcyIjdGFibGUgdGVubmlzIGNsYXNzZXMgaW4gbWFoYXJhc2h0cmE;mv:[[22.988843531003475,80.50719244531248],[17.265860845824637,71.77306158593748]];start:40" xr:uid="{358485AD-B212-4082-89FD-6152D037431A}"/>
    <hyperlink ref="U66" r:id="rId254" location="rldoc=1&amp;rlfi=hd:;si:2228879754059250244,l,CiN0YWJsZSB0ZW5uaXMgY2xhc3NlcyBpbiBtYWhhcmFzaHRyYVo7ChR0YWJsZSB0ZW5uaXMgY2xhc3NlcyIjdGFibGUgdGVubmlzIGNsYXNzZXMgaW4gbWFoYXJhc2h0cmE;mv:[[22.988843531003475,80.50719244531248],[17.265860845824637,71.77306158593748]];start:40" xr:uid="{0DB6DC5F-4641-40B1-AA02-D9D22162D38E}"/>
    <hyperlink ref="C67" r:id="rId255" xr:uid="{62336107-E7D9-4386-8B74-6CAB72273FCA}"/>
    <hyperlink ref="T67" r:id="rId256" location="rlfi=hd:;si:10610569791332087859,l,CiN0YWJsZSB0ZW5uaXMgY2xhc3NlcyBpbiBtYWhhcmFzaHRyYVo7ChR0YWJsZSB0ZW5uaXMgY2xhc3NlcyIjdGFibGUgdGVubmlzIGNsYXNzZXMgaW4gbWFoYXJhc2h0cmE;mv:[[21.144904399999998,78.057067],[18.3313594,72.53280079999999]];start:20" xr:uid="{D6C4127E-F3DC-4D7C-8FBA-A36F956ECF7F}"/>
    <hyperlink ref="U67" r:id="rId257" location="rlfi=hd:;si:10610569791332087859,l,CiN0YWJsZSB0ZW5uaXMgY2xhc3NlcyBpbiBtYWhhcmFzaHRyYVo7ChR0YWJsZSB0ZW5uaXMgY2xhc3NlcyIjdGFibGUgdGVubmlzIGNsYXNzZXMgaW4gbWFoYXJhc2h0cmE;mv:[[21.144904399999998,78.057067],[18.3313594,72.53280079999999]];start:20" xr:uid="{CEB28B3B-3F9A-487D-9355-891E54D1E973}"/>
    <hyperlink ref="C68" r:id="rId258" xr:uid="{60E1B672-4BC6-4F59-97CB-C64CCFF648C5}"/>
    <hyperlink ref="T68" r:id="rId259" location="rlfi=hd:;si:12952147254754863796,l,CiN0YWJsZSB0ZW5uaXMgY2xhc3NlcyBpbiBtYWhhcmFzaHRyYVo7ChR0YWJsZSB0ZW5uaXMgY2xhc3NlcyIjdGFibGUgdGVubmlzIGNsYXNzZXMgaW4gbWFoYXJhc2h0cmE;mv:[[21.144904399999998,78.057067],[18.3313594,72.53280079999999]];start:20" xr:uid="{86C6608D-AC99-4E55-8E0E-0E6822ED7B56}"/>
    <hyperlink ref="U68" r:id="rId260" location="rlfi=hd:;si:12952147254754863796,l,CiN0YWJsZSB0ZW5uaXMgY2xhc3NlcyBpbiBtYWhhcmFzaHRyYVo7ChR0YWJsZSB0ZW5uaXMgY2xhc3NlcyIjdGFibGUgdGVubmlzIGNsYXNzZXMgaW4gbWFoYXJhc2h0cmE;mv:[[21.144904399999998,78.057067],[18.3313594,72.53280079999999]];start:20" xr:uid="{17A44189-1990-4E65-BAB2-8860C6C1F325}"/>
    <hyperlink ref="C69" r:id="rId261" xr:uid="{D3C22184-BBBB-41AF-9B86-62108F706F39}"/>
    <hyperlink ref="T69" r:id="rId262" location="rlfi=hd:;si:4416287406087515470,l,CiN0YWJsZSB0ZW5uaXMgY2xhc3NlcyBpbiBtYWhhcmFzaHRyYUj55bjwwY-AgAhaRwoUdGFibGUgdGVubmlzIGNsYXNzZXMQABABEAIYARgCGAQiI3RhYmxlIHRlbm5pcyBjbGFzc2VzIGluIG1haGFyYXNodHJh;mv:[[21.144904399999998,78.057067],[18.3313594,72.53280079999999]];start:20" xr:uid="{0BD6C2AB-2547-4267-8038-D59FBD6D2CDC}"/>
    <hyperlink ref="U69" r:id="rId263" location="rlfi=hd:;si:4416287406087515470,l,CiN0YWJsZSB0ZW5uaXMgY2xhc3NlcyBpbiBtYWhhcmFzaHRyYUj55bjwwY-AgAhaRwoUdGFibGUgdGVubmlzIGNsYXNzZXMQABABEAIYARgCGAQiI3RhYmxlIHRlbm5pcyBjbGFzc2VzIGluIG1haGFyYXNodHJh;mv:[[21.144904399999998,78.057067],[18.3313594,72.53280079999999]];start:20" xr:uid="{C1E084E0-A63F-4942-B5CF-E56312B038B0}"/>
    <hyperlink ref="V69" r:id="rId264" xr:uid="{00F58C7D-CA76-4687-AD90-998CC936602C}"/>
    <hyperlink ref="C70" r:id="rId265" xr:uid="{73867EB9-CF7B-403A-926D-7C6B913E3727}"/>
    <hyperlink ref="T70" r:id="rId266" xr:uid="{0F2CF528-DDA0-4014-919F-10FE07D7B6D8}"/>
    <hyperlink ref="U70" r:id="rId267" location="rlfi=hd:;si:12005869389060571276,l,CiN0YWJsZSB0ZW5uaXMgY2xhc3NlcyBpbiBtYWhhcmFzaHRyYUia0PnR5YCAgAhaRQoUdGFibGUgdGVubmlzIGNsYXNzZXMQABABEAIYAhgEIiN0YWJsZSB0ZW5uaXMgY2xhc3NlcyBpbiBtYWhhcmFzaHRyYQ;mv:[[21.4072112,79.4541953],[18.3260971,72.4497888]];start:60" xr:uid="{C2E13E45-CC4C-4385-A72C-AC9AA6485D22}"/>
    <hyperlink ref="V70" r:id="rId268" xr:uid="{44F60F24-30FC-47CA-BFB7-0832F7FD75BC}"/>
    <hyperlink ref="C71" r:id="rId269" xr:uid="{751F1B93-8A7C-4938-834E-7E4DCED1FE26}"/>
    <hyperlink ref="T71" r:id="rId270" location="rlfi=hd:;si:11116580744194211945,l,CiN0YWJsZSB0ZW5uaXMgY2xhc3NlcyBpbiBtYWhhcmFzaHRyYUjy2fu7iK-AgAhaSQoUdGFibGUgdGVubmlzIGNsYXNzZXMQABABEAIYABgBGAIYBCIjdGFibGUgdGVubmlzIGNsYXNzZXMgaW4gbWFoYXJhc2h0cmE;mv:[[21.144904399999998,78.057067],[18.3313594,72.53280079999999]];start:20" xr:uid="{761A0F1F-973F-4C4D-944D-0E14E519DBC3}"/>
    <hyperlink ref="U71" r:id="rId271" location="rlfi=hd:;si:11116580744194211945,l,CiN0YWJsZSB0ZW5uaXMgY2xhc3NlcyBpbiBtYWhhcmFzaHRyYUjy2fu7iK-AgAhaSQoUdGFibGUgdGVubmlzIGNsYXNzZXMQABABEAIYABgBGAIYBCIjdGFibGUgdGVubmlzIGNsYXNzZXMgaW4gbWFoYXJhc2h0cmE;mv:[[21.144904399999998,78.057067],[18.3313594,72.53280079999999]];start:20" xr:uid="{85C0AA98-350E-4BE1-A75F-D9A7A8222213}"/>
    <hyperlink ref="V71" r:id="rId272" xr:uid="{91DD43D9-8BAC-452D-AD2E-DEA734442225}"/>
    <hyperlink ref="C72" r:id="rId273" xr:uid="{434B2683-EF6D-42FF-BF03-563B0E7320D5}"/>
    <hyperlink ref="T72" r:id="rId274" location="rlfi=hd:;si:18026961809654551831,l,CiN0YWJsZSB0ZW5uaXMgY2xhc3NlcyBpbiBtYWhhcmFzaHRyYVo7ChR0YWJsZSB0ZW5uaXMgY2xhc3NlcyIjdGFibGUgdGVubmlzIGNsYXNzZXMgaW4gbWFoYXJhc2h0cmE;mv:[[21.3181963,79.4365768],[18.3224421,72.4557866]]" xr:uid="{5F53ED57-791D-4336-9C25-ACA836B5FC44}"/>
    <hyperlink ref="U72" r:id="rId275" location="rlfi=hd:;si:18026961809654551831,l,CiN0YWJsZSB0ZW5uaXMgY2xhc3NlcyBpbiBtYWhhcmFzaHRyYVo7ChR0YWJsZSB0ZW5uaXMgY2xhc3NlcyIjdGFibGUgdGVubmlzIGNsYXNzZXMgaW4gbWFoYXJhc2h0cmE;mv:[[21.3181963,79.4365768],[18.3224421,72.4557866]]" xr:uid="{9E70980C-F06B-4790-BD3A-8459FD06BC5B}"/>
    <hyperlink ref="C73" r:id="rId276" xr:uid="{6F6120AF-1EA2-4F48-922F-172DD24E74DE}"/>
    <hyperlink ref="T73" r:id="rId277" xr:uid="{6A268DAD-0F81-49A9-9BD3-23DDD15FD9C2}"/>
    <hyperlink ref="U73" r:id="rId278" location="rlfi=hd:;si:1047858679972957633,l,CiN0YWJsZSB0ZW5uaXMgY2xhc3NlcyBpbiBtYWhhcmFzaHRyYVo7ChR0YWJsZSB0ZW5uaXMgY2xhc3NlcyIjdGFibGUgdGVubmlzIGNsYXNzZXMgaW4gbWFoYXJhc2h0cmE;mv:[[21.3181963,79.4365768],[18.3224421,72.4557866]]" xr:uid="{C9F01A68-14DA-46A6-BE44-718BB31F5135}"/>
    <hyperlink ref="V73" r:id="rId279" xr:uid="{D8F6962C-89A1-4210-9D01-5B4F21DEF816}"/>
    <hyperlink ref="C74" r:id="rId280" xr:uid="{16461844-5BBC-44F4-B1DC-A0C3B18C9D6F}"/>
    <hyperlink ref="L74" r:id="rId281" xr:uid="{CEACF93B-202F-4D94-AF00-E9BE58FF7073}"/>
    <hyperlink ref="T74" r:id="rId282" xr:uid="{10AE62C7-2A96-481B-896C-D78DC14497CC}"/>
    <hyperlink ref="U74" r:id="rId283" location="rlfi=hd:;si:15657261983832098382,l,CiN0YWJsZSB0ZW5uaXMgY2xhc3NlcyBpbiBtYWhhcmFzaHRyYVo7ChR0YWJsZSB0ZW5uaXMgY2xhc3NlcyIjdGFibGUgdGVubmlzIGNsYXNzZXMgaW4gbWFoYXJhc2h0cmE;mv:[[21.3181963,79.4365768],[18.3224421,72.4557866]]" xr:uid="{CF178312-23BB-41C1-A661-9CAAF11DD95A}"/>
    <hyperlink ref="V74" r:id="rId284" xr:uid="{822B688C-1F3D-47CC-9EEE-77D3A2709866}"/>
    <hyperlink ref="C75" r:id="rId285" xr:uid="{75140EE0-F1E0-4789-8D91-44E018FFA6FF}"/>
    <hyperlink ref="T75" r:id="rId286" location="rlfi=hd:;si:13165302218261865319,l,CiN0YWJsZSB0ZW5uaXMgY2xhc3NlcyBpbiBtYWhhcmFzaHRyYVo7ChR0YWJsZSB0ZW5uaXMgY2xhc3NlcyIjdGFibGUgdGVubmlzIGNsYXNzZXMgaW4gbWFoYXJhc2h0cmE;mv:[[21.3181963,79.4365768],[18.3224421,72.4557866]]" xr:uid="{48050C8D-0687-4F27-A6A8-9945329EE89D}"/>
    <hyperlink ref="U75" r:id="rId287" location="rlfi=hd:;si:13165302218261865319,l,CiN0YWJsZSB0ZW5uaXMgY2xhc3NlcyBpbiBtYWhhcmFzaHRyYVo7ChR0YWJsZSB0ZW5uaXMgY2xhc3NlcyIjdGFibGUgdGVubmlzIGNsYXNzZXMgaW4gbWFoYXJhc2h0cmE;mv:[[21.3181963,79.4365768],[18.3224421,72.4557866]]" xr:uid="{3DF2383D-56A1-4189-B9E4-FE225F0602CA}"/>
    <hyperlink ref="V75" r:id="rId288" xr:uid="{8E573C4D-BE7E-4876-84BE-497C4CC1AAB2}"/>
    <hyperlink ref="C76" r:id="rId289" xr:uid="{FC3B7F28-6656-4301-A125-905E8E901439}"/>
    <hyperlink ref="T76" r:id="rId290" xr:uid="{7F591689-C56C-497D-A2EC-4A8F4F08C699}"/>
    <hyperlink ref="U76" r:id="rId291" location="rlfi=hd:;si:9519946554347665344,l,CiN0YWJsZSB0ZW5uaXMgY2xhc3NlcyBpbiBtYWhhcmFzaHRyYUiv4oq_5oCAgAhaRQoUdGFibGUgdGVubmlzIGNsYXNzZXMQABABEAIYAhgEIiN0YWJsZSB0ZW5uaXMgY2xhc3NlcyBpbiBtYWhhcmFzaHRyYQ;mv:[[21.308031,79.51802409999999],[18.333895,72.47658539999999]];start:40" xr:uid="{F5C5E421-1104-4D03-8BA7-008A749B6B66}"/>
    <hyperlink ref="V76" r:id="rId292" xr:uid="{783C64A0-E132-4E75-A061-EA50EBF3DF55}"/>
    <hyperlink ref="C77" r:id="rId293" xr:uid="{F6363875-C720-4D5E-B284-9A5B1D9A29B6}"/>
    <hyperlink ref="T77" r:id="rId294" location="rldoc=1&amp;rlfi=hd:;si:9827459908331267554,l,CiN0YWJsZSB0ZW5uaXMgY2xhc3NlcyBpbiBtYWhhcmFzaHRyYVo7ChR0YWJsZSB0ZW5uaXMgY2xhc3NlcyIjdGFibGUgdGVubmlzIGNsYXNzZXMgaW4gbWFoYXJhc2h0cmE;mv:[[21.3181963,79.4365768],[18.3224421,72.4557866]]" xr:uid="{3BB558FA-20E1-49B7-A4DF-CB62E40F3AF3}"/>
    <hyperlink ref="U77" r:id="rId295" location="rldoc=1&amp;rlfi=hd:;si:9827459908331267554,l,CiN0YWJsZSB0ZW5uaXMgY2xhc3NlcyBpbiBtYWhhcmFzaHRyYVo7ChR0YWJsZSB0ZW5uaXMgY2xhc3NlcyIjdGFibGUgdGVubmlzIGNsYXNzZXMgaW4gbWFoYXJhc2h0cmE;mv:[[21.3181963,79.4365768],[18.3224421,72.4557866]]" xr:uid="{32B83C28-4414-4842-AE2F-EBB8C45CA046}"/>
    <hyperlink ref="C78" r:id="rId296" xr:uid="{295FB0E9-1F71-4AB1-A729-CE1B75E5A171}"/>
    <hyperlink ref="T78" r:id="rId297" xr:uid="{E5CA4C85-8957-4B51-A9D7-531B37B86AAB}"/>
    <hyperlink ref="U78" r:id="rId298" location="rlfi=hd:;si:4623767233860368415,l,CiN0YWJsZSB0ZW5uaXMgY2xhc3NlcyBpbiBtYWhhcmFzaHRyYVo7ChR0YWJsZSB0ZW5uaXMgY2xhc3NlcyIjdGFibGUgdGVubmlzIGNsYXNzZXMgaW4gbWFoYXJhc2h0cmE;mv:[[21.4072112,79.4541953],[18.3260971,72.4497888]];start:60" xr:uid="{6BA80704-CB51-4141-AC3C-ADB699FD5BAF}"/>
    <hyperlink ref="C79" r:id="rId299" xr:uid="{B2D9E230-7AFF-4770-A00D-227059D7C3F4}"/>
    <hyperlink ref="T79" r:id="rId300" xr:uid="{295A7676-CDB6-451C-9E61-0F856047C88E}"/>
    <hyperlink ref="U79" r:id="rId301" location="rldoc=1&amp;rlfi=hd:;si:7983055440870540092,l,CiN0YWJsZSB0ZW5uaXMgY2xhc3NlcyBpbiBtYWhhcmFzaHRyYVo7ChR0YWJsZSB0ZW5uaXMgY2xhc3NlcyIjdGFibGUgdGVubmlzIGNsYXNzZXMgaW4gbWFoYXJhc2h0cmE;mv:[[21.3181963,79.4365768],[18.3224421,72.4557866]]" xr:uid="{FEB74D23-2145-43CD-A7B9-6F4559E9F69B}"/>
    <hyperlink ref="C80" r:id="rId302" xr:uid="{62B29E3F-5BEA-4436-9DDE-EB4E59C7F704}"/>
    <hyperlink ref="T80" r:id="rId303" location="rlfi=hd:;si:3574323269267514065,l,CiN0YWJsZSB0ZW5uaXMgY2xhc3NlcyBpbiBtYWhhcmFzaHRyYVo7ChR0YWJsZSB0ZW5uaXMgY2xhc3NlcyIjdGFibGUgdGVubmlzIGNsYXNzZXMgaW4gbWFoYXJhc2h0cmE;mv:[[21.144904399999998,78.057067],[18.3313594,72.53280079999999]];start:20" xr:uid="{1C4C2F10-6AF7-41D8-8EC8-00F2C8C0E817}"/>
    <hyperlink ref="U80" r:id="rId304" location="rlfi=hd:;si:3574323269267514065,l,CiN0YWJsZSB0ZW5uaXMgY2xhc3NlcyBpbiBtYWhhcmFzaHRyYVo7ChR0YWJsZSB0ZW5uaXMgY2xhc3NlcyIjdGFibGUgdGVubmlzIGNsYXNzZXMgaW4gbWFoYXJhc2h0cmE;mv:[[21.144904399999998,78.057067],[18.3313594,72.53280079999999]];start:20" xr:uid="{C571F9E6-C288-42E5-B95E-1E7964BDD09E}"/>
    <hyperlink ref="V80" r:id="rId305" xr:uid="{AA148BB5-CC99-4C6C-9DAB-E935967CAE32}"/>
    <hyperlink ref="C81" r:id="rId306" xr:uid="{0BC3FA46-2040-45B3-B907-5AEAA0D14652}"/>
    <hyperlink ref="T81" r:id="rId307" xr:uid="{54F942A9-5DAE-4D00-A1F4-F35E3F5CDB83}"/>
    <hyperlink ref="U81" r:id="rId308" location="rldoc=1&amp;rlfi=hd:;si:6358500657511820231,l,CiN0YWJsZSB0ZW5uaXMgY2xhc3NlcyBpbiBtYWhhcmFzaHRyYVo7ChR0YWJsZSB0ZW5uaXMgY2xhc3NlcyIjdGFibGUgdGVubmlzIGNsYXNzZXMgaW4gbWFoYXJhc2h0cmE;mv:[[21.3181963,79.4365768],[18.3224421,72.4557866]]" xr:uid="{6D670AEB-70F8-45CB-A40B-E224D46EAC1D}"/>
    <hyperlink ref="V81" r:id="rId309" xr:uid="{3005CCDD-FC38-455E-BE57-8AA9241BEFD8}"/>
    <hyperlink ref="C82" r:id="rId310" xr:uid="{05BE8667-E3AA-4B05-BAD6-64DEE5C62F1E}"/>
    <hyperlink ref="T82" r:id="rId311" xr:uid="{EB603D29-9C3E-46A4-BE0D-9CDE8FB19D98}"/>
    <hyperlink ref="U82" r:id="rId312" location="rlfi=hd:;si:686862217717739124,l,CiN0YWJsZSB0ZW5uaXMgY2xhc3NlcyBpbiBtYWhhcmFzaHRyYVo7ChR0YWJsZSB0ZW5uaXMgY2xhc3NlcyIjdGFibGUgdGVubmlzIGNsYXNzZXMgaW4gbWFoYXJhc2h0cmE;mv:[[21.144904399999998,78.057067],[18.3313594,72.53280079999999]];start:20" xr:uid="{2BFB050E-7E24-4FFF-971D-490A51D144F1}"/>
    <hyperlink ref="C83" r:id="rId313" xr:uid="{5B1035BC-B68A-434A-A17C-803DC7581890}"/>
    <hyperlink ref="T83" r:id="rId314" xr:uid="{2CA3B11D-015D-4C7C-8583-0304E78A752F}"/>
    <hyperlink ref="U83" r:id="rId315" location="rlfi=hd:;si:9217833560486224183,l,CiN0YWJsZSB0ZW5uaXMgY2xhc3NlcyBpbiBtYWhhcmFzaHRyYVo7ChR0YWJsZSB0ZW5uaXMgY2xhc3NlcyIjdGFibGUgdGVubmlzIGNsYXNzZXMgaW4gbWFoYXJhc2h0cmE;mv:[[21.144904399999998,78.057067],[18.3313594,72.53280079999999]];start:20" xr:uid="{3CD47B1A-DF95-46C4-8394-0E2ADA43489E}"/>
    <hyperlink ref="C84" r:id="rId316" xr:uid="{F07BF59A-BB35-49E1-8234-B8837DCC5069}"/>
    <hyperlink ref="T84" r:id="rId317" location="rlfi=hd:;si:1574030092110958604;mv:[[21.144904399999998,78.057067],[18.3313594,72.53280079999999]];start:20" xr:uid="{883C3031-F874-4242-B63C-21423D120334}"/>
    <hyperlink ref="U84" r:id="rId318" location="rlfi=hd:;si:1574030092110958604;mv:[[21.144904399999998,78.057067],[18.3313594,72.53280079999999]];start:20" xr:uid="{A43D9280-6D96-48CE-AFCE-CAA747CE2274}"/>
    <hyperlink ref="C85" r:id="rId319" xr:uid="{490F5E6B-C525-413F-820B-1D8291832714}"/>
    <hyperlink ref="F85" r:id="rId320" xr:uid="{B7C77AEF-1E43-45B6-8697-66FAE7EAA3CC}"/>
    <hyperlink ref="T85" r:id="rId321" location="rlfi=hd:;si:15932618702284684617,l,CiN0YWJsZSB0ZW5uaXMgY2xhc3NlcyBpbiBtYWhhcmFzaHRyYUja6KfK54CAgAhaRQoUdGFibGUgdGVubmlzIGNsYXNzZXMQABABEAIYAhgEIiN0YWJsZSB0ZW5uaXMgY2xhc3NlcyBpbiBtYWhhcmFzaHRyYQ;mv:[[21.4072112,79.4541953],[18.3260971,72.4497888]];start:60" xr:uid="{443FBA1A-6855-417E-88F4-5895D1FC614E}"/>
    <hyperlink ref="U85" r:id="rId322" location="rlfi=hd:;si:15932618702284684617,l,CiN0YWJsZSB0ZW5uaXMgY2xhc3NlcyBpbiBtYWhhcmFzaHRyYUja6KfK54CAgAhaRQoUdGFibGUgdGVubmlzIGNsYXNzZXMQABABEAIYAhgEIiN0YWJsZSB0ZW5uaXMgY2xhc3NlcyBpbiBtYWhhcmFzaHRyYQ;mv:[[21.4072112,79.4541953],[18.3260971,72.4497888]];start:60" xr:uid="{1DB90E7A-27B1-4E10-B855-765D765EA9E2}"/>
    <hyperlink ref="V85" r:id="rId323" xr:uid="{0C354C87-C910-4BF8-866B-8AA62649A19D}"/>
    <hyperlink ref="C86" r:id="rId324" xr:uid="{DFB144C3-D040-4B15-BA04-9C9132E07F13}"/>
    <hyperlink ref="T86" r:id="rId325" location="rlfi=hd:;si:12681046998004748879,l,CiN0YWJsZSB0ZW5uaXMgY2xhc3NlcyBpbiBtYWhhcmFzaHRyYVo7ChR0YWJsZSB0ZW5uaXMgY2xhc3NlcyIjdGFibGUgdGVubmlzIGNsYXNzZXMgaW4gbWFoYXJhc2h0cmE;mv:[[21.144904399999998,78.057067],[18.3313594,72.53280079999999]];start:20" xr:uid="{B7AF5CDF-F0C2-46F6-B6A5-873AFE520A7F}"/>
    <hyperlink ref="U86" r:id="rId326" location="rlfi=hd:;si:12681046998004748879,l,CiN0YWJsZSB0ZW5uaXMgY2xhc3NlcyBpbiBtYWhhcmFzaHRyYVo7ChR0YWJsZSB0ZW5uaXMgY2xhc3NlcyIjdGFibGUgdGVubmlzIGNsYXNzZXMgaW4gbWFoYXJhc2h0cmE;mv:[[21.144904399999998,78.057067],[18.3313594,72.53280079999999]];start:20" xr:uid="{5BD85950-2E8E-473E-92E0-9EAC017903B8}"/>
    <hyperlink ref="V86" r:id="rId327" xr:uid="{F5909775-96CA-4CF1-9BC6-DD40E0849D16}"/>
    <hyperlink ref="C87" r:id="rId328" xr:uid="{0B1C718F-A347-4D3A-9EA1-34C1933096A4}"/>
    <hyperlink ref="T87" r:id="rId329" location="rldoc=1&amp;rlfi=hd:;si:11738423415864385923,l,CiN0YWJsZSB0ZW5uaXMgY2xhc3NlcyBpbiBtYWhhcmFzaHRyYUjQzvfa8KqAgAhaRwoUdGFibGUgdGVubmlzIGNsYXNzZXMQABABEAIYARgCGAQiI3RhYmxlIHRlbm5pcyBjbGFzc2VzIGluIG1haGFyYXNodHJh;mv:[[22.988843531003475,80.50719244531248],[17.265860845824637,71.77306158593748]];start:40" xr:uid="{F43BB43D-53E9-4FEE-922D-DB5F0C85E149}"/>
    <hyperlink ref="U87" r:id="rId330" location="rldoc=1&amp;rlfi=hd:;si:11738423415864385923,l,CiN0YWJsZSB0ZW5uaXMgY2xhc3NlcyBpbiBtYWhhcmFzaHRyYUjQzvfa8KqAgAhaRwoUdGFibGUgdGVubmlzIGNsYXNzZXMQABABEAIYARgCGAQiI3RhYmxlIHRlbm5pcyBjbGFzc2VzIGluIG1haGFyYXNodHJh;mv:[[22.988843531003475,80.50719244531248],[17.265860845824637,71.77306158593748]];start:40" xr:uid="{0D14AEE0-B434-4093-A859-A7CAA3FE2F91}"/>
    <hyperlink ref="V87" r:id="rId331" xr:uid="{456D56D8-130F-4BEC-8DD6-9F6E46C3EDDB}"/>
    <hyperlink ref="C88" r:id="rId332" xr:uid="{9DAD9F69-D51B-47E9-83F7-4AC69FFFF379}"/>
    <hyperlink ref="T88" r:id="rId333" xr:uid="{904643FD-FE21-4972-84C7-BBADBF0B2856}"/>
    <hyperlink ref="U88" r:id="rId334" location="rlfi=hd:;si:12694841036259384409,l,CiN0YWJsZSB0ZW5uaXMgY2xhc3NlcyBpbiBtYWhhcmFzaHRyYUiaiIXR5YCAgAhaRwoUdGFibGUgdGVubmlzIGNsYXNzZXMQABABEAIYABgBGAQiI3RhYmxlIHRlbm5pcyBjbGFzc2VzIGluIG1haGFyYXNodHJh;mv:[[21.308031,79.51802409999999],[18.333895,72.47658539999999]];start:40" xr:uid="{147BF553-EBFC-4421-95D7-9E4BBD22EB38}"/>
    <hyperlink ref="V88" r:id="rId335" xr:uid="{43302E2C-2C87-4153-8C73-CC4428A9AC1F}"/>
    <hyperlink ref="C89" r:id="rId336" xr:uid="{2B14E737-55D4-4D22-B20F-8801970DC3E9}"/>
    <hyperlink ref="T89" r:id="rId337" xr:uid="{3CA2FBD9-65E1-4BB3-A6DC-4884C68342A6}"/>
    <hyperlink ref="U89" r:id="rId338" location="rlfi=hd:;si:15982881396365813965,l,CiF0YWJsZSB0ZW5uaXMgY2xhc3NlcyBpbiB0ZWxhbmdhbmFaOQoUdGFibGUgdGVubmlzIGNsYXNzZXMiIXRhYmxlIHRlbm5pcyBjbGFzc2VzIGluIHRlbGFuZ2FuYQ;mv:[[17.5536998,78.5749433],[17.3082492,78.3101344]]" xr:uid="{20B2101F-4B4A-4245-B299-A4B15FD947DF}"/>
    <hyperlink ref="V89" r:id="rId339" xr:uid="{B39C5028-5234-40F3-8F9A-6B0A7385062B}"/>
    <hyperlink ref="C90" r:id="rId340" xr:uid="{B8EFCFA3-49ED-48E4-B636-EFD18D552CF1}"/>
    <hyperlink ref="T90" r:id="rId341" xr:uid="{03F8DDDC-007A-4023-90BB-B31A504319E8}"/>
    <hyperlink ref="U90" r:id="rId342" location="rlfi=hd:;si:12715691970488381804,l,CiF0YWJsZSB0ZW5uaXMgY2xhc3NlcyBpbiB0ZWxhbmdhbmFaOQoUdGFibGUgdGVubmlzIGNsYXNzZXMiIXRhYmxlIHRlbm5pcyBjbGFzc2VzIGluIHRlbGFuZ2FuYQ;mv:[[17.5536998,78.5749433],[17.3082492,78.3101344]]" xr:uid="{A9FFA3C0-327B-4F10-9084-B53E37057E72}"/>
    <hyperlink ref="V90" r:id="rId343" xr:uid="{6A9A10C1-FA77-4B0F-9BE4-D41EE149CF83}"/>
    <hyperlink ref="C91" r:id="rId344" xr:uid="{39426E40-5D5E-4C4A-AAD9-C654C06A1180}"/>
    <hyperlink ref="T91" r:id="rId345" location="rlfi=hd:;si:12547278254785652415,l,CiF0YWJsZSB0ZW5uaXMgY2xhc3NlcyBpbiB0ZWxhbmdhbmFaOQoUdGFibGUgdGVubmlzIGNsYXNzZXMiIXRhYmxlIHRlbm5pcyBjbGFzc2VzIGluIHRlbGFuZ2FuYQ;mv:[[17.5536998,78.5749433],[17.3082492,78.3101344]]" xr:uid="{A13619F0-68B2-41A7-AB8B-0ABA79D59ABF}"/>
    <hyperlink ref="U91" r:id="rId346" location="rlfi=hd:;si:12547278254785652415,l,CiF0YWJsZSB0ZW5uaXMgY2xhc3NlcyBpbiB0ZWxhbmdhbmFaOQoUdGFibGUgdGVubmlzIGNsYXNzZXMiIXRhYmxlIHRlbm5pcyBjbGFzc2VzIGluIHRlbGFuZ2FuYQ;mv:[[17.5536998,78.5749433],[17.3082492,78.3101344]]" xr:uid="{BB8A2810-0D8D-4162-8C81-1CAF477AA72B}"/>
    <hyperlink ref="C92" r:id="rId347" xr:uid="{9A0A6F61-EE49-4113-B784-F63AFD818B45}"/>
    <hyperlink ref="T92" r:id="rId348" location="rlfi=hd:;si:13332883042047466275;mv:[[17.5536998,78.5749433],[17.3082492,78.3101344]]" xr:uid="{3FDECC45-2938-4231-9039-02E1FAE4A96D}"/>
    <hyperlink ref="U92" r:id="rId349" location="rlfi=hd:;si:13332883042047466275;mv:[[17.5536998,78.5749433],[17.3082492,78.3101344]]" xr:uid="{65359EFB-9540-4EA5-9AEB-C3495C75318E}"/>
    <hyperlink ref="C93" r:id="rId350" xr:uid="{4E42C2E8-301C-4AA5-9767-D38E3C6C467D}"/>
    <hyperlink ref="T93" r:id="rId351" location="rlfi=hd:;si:14436669259373751114;mv:[[17.5536998,78.5749433],[17.3082492,78.3101344]]" xr:uid="{1AC51AF8-AEB8-491F-99CC-B97A2DC35BB5}"/>
    <hyperlink ref="U93" r:id="rId352" location="rlfi=hd:;si:14436669259373751114;mv:[[17.5536998,78.5749433],[17.3082492,78.3101344]]" xr:uid="{340DA483-798B-4F54-A004-B08E834EA302}"/>
    <hyperlink ref="C94" r:id="rId353" xr:uid="{E33ED120-D597-451D-8717-B0082424C227}"/>
    <hyperlink ref="T94" r:id="rId354" location="rldoc=1&amp;rlfi=hd:;si:1375206432069915532,l,CiF0YWJsZSB0ZW5uaXMgY2xhc3NlcyBpbiB0ZWxhbmdhbmFaOQoUdGFibGUgdGVubmlzIGNsYXNzZXMiIXRhYmxlIHRlbm5pcyBjbGFzc2VzIGluIHRlbGFuZ2FuYQ;mv:[[18.506697,79.1786151],[17.3349546,78.23538289999999]];start:20" xr:uid="{2A7BD5CF-BF37-45E2-B246-C78C3EC35B65}"/>
    <hyperlink ref="U94" r:id="rId355" location="rldoc=1&amp;rlfi=hd:;si:1375206432069915532,l,CiF0YWJsZSB0ZW5uaXMgY2xhc3NlcyBpbiB0ZWxhbmdhbmFaOQoUdGFibGUgdGVubmlzIGNsYXNzZXMiIXRhYmxlIHRlbm5pcyBjbGFzc2VzIGluIHRlbGFuZ2FuYQ;mv:[[18.506697,79.1786151],[17.3349546,78.23538289999999]];start:20" xr:uid="{969ABFFB-360C-4C50-AB0B-BBBC4DC3AA5D}"/>
    <hyperlink ref="V94" r:id="rId356" xr:uid="{608B7F96-BB52-4838-AD38-866087AD9543}"/>
    <hyperlink ref="C95" r:id="rId357" xr:uid="{C3E177C1-4F83-44AA-8CDE-6E7CF4A8FD9E}"/>
    <hyperlink ref="T95" r:id="rId358" location="rlfi=hd:;si:16011867850506375639,l,CiF0YWJsZSB0ZW5uaXMgY2xhc3NlcyBpbiB0ZWxhbmdhbmFaOQoUdGFibGUgdGVubmlzIGNsYXNzZXMiIXRhYmxlIHRlbm5pcyBjbGFzc2VzIGluIHRlbGFuZ2FuYQ;mv:[[17.5536998,78.5749433],[17.3082492,78.3101344]]" xr:uid="{A852400E-6421-40DD-B0C0-E811255F8630}"/>
    <hyperlink ref="U95" r:id="rId359" location="rlfi=hd:;si:16011867850506375639,l,CiF0YWJsZSB0ZW5uaXMgY2xhc3NlcyBpbiB0ZWxhbmdhbmFaOQoUdGFibGUgdGVubmlzIGNsYXNzZXMiIXRhYmxlIHRlbm5pcyBjbGFzc2VzIGluIHRlbGFuZ2FuYQ;mv:[[17.5536998,78.5749433],[17.3082492,78.3101344]]" xr:uid="{A393B908-C6B3-4A8F-BCD9-8B094A99AA9A}"/>
    <hyperlink ref="V95" r:id="rId360" xr:uid="{888DDD63-6DD8-4083-9C8B-3000639714FA}"/>
    <hyperlink ref="C96" r:id="rId361" xr:uid="{990C94E2-714B-4B15-8CF1-FD12A39FE45C}"/>
    <hyperlink ref="T96" r:id="rId362" location="rlfi=hd:;si:14996852991290732537,l,CiF0YWJsZSB0ZW5uaXMgY2xhc3NlcyBpbiB0ZWxhbmdhbmFaOQoUdGFibGUgdGVubmlzIGNsYXNzZXMiIXRhYmxlIHRlbm5pcyBjbGFzc2VzIGluIHRlbGFuZ2FuYQ;mv:[[17.5536998,78.5749433],[17.3082492,78.3101344]]" xr:uid="{E9A5F6F2-6DCD-43F6-9B43-F29710BDCE6C}"/>
    <hyperlink ref="U96" r:id="rId363" location="rlfi=hd:;si:14996852991290732537,l,CiF0YWJsZSB0ZW5uaXMgY2xhc3NlcyBpbiB0ZWxhbmdhbmFaOQoUdGFibGUgdGVubmlzIGNsYXNzZXMiIXRhYmxlIHRlbm5pcyBjbGFzc2VzIGluIHRlbGFuZ2FuYQ;mv:[[17.5536998,78.5749433],[17.3082492,78.3101344]]" xr:uid="{B91AF356-1A17-4D24-8852-342F6CB15E4C}"/>
    <hyperlink ref="V96" r:id="rId364" xr:uid="{F5A89E7E-3290-4451-8165-7481B185011C}"/>
    <hyperlink ref="C97" r:id="rId365" xr:uid="{D9FB2BCC-7150-4D00-B740-4646244B3D10}"/>
    <hyperlink ref="F97" r:id="rId366" xr:uid="{319B94C4-BDF6-4B17-A6ED-EEB1793D427F}"/>
    <hyperlink ref="T97" r:id="rId367" location="rlfi=hd:;si:7672189169926358776,l,CiF0YWJsZSB0ZW5uaXMgY2xhc3NlcyBpbiB0ZWxhbmdhbmFaOQoUdGFibGUgdGVubmlzIGNsYXNzZXMiIXRhYmxlIHRlbm5pcyBjbGFzc2VzIGluIHRlbGFuZ2FuYQ;mv:[[17.5536998,78.5749433],[17.3082492,78.3101344]]" xr:uid="{D6C69E4D-B773-41A4-B407-FEA82FA931BD}"/>
    <hyperlink ref="U97" r:id="rId368" location="rlfi=hd:;si:7672189169926358776,l,CiF0YWJsZSB0ZW5uaXMgY2xhc3NlcyBpbiB0ZWxhbmdhbmFaOQoUdGFibGUgdGVubmlzIGNsYXNzZXMiIXRhYmxlIHRlbm5pcyBjbGFzc2VzIGluIHRlbGFuZ2FuYQ;mv:[[17.5536998,78.5749433],[17.3082492,78.3101344]]" xr:uid="{7416416E-E05A-4F48-B611-0C169512B170}"/>
    <hyperlink ref="V97" r:id="rId369" xr:uid="{B6EC5909-97E6-4A32-B865-1A96CFA96C80}"/>
    <hyperlink ref="C98" r:id="rId370" xr:uid="{1631BC85-0848-488B-8162-C51CD11E0889}"/>
    <hyperlink ref="F98" r:id="rId371" xr:uid="{5CCEC766-B43F-4B80-A203-9E86C38CF741}"/>
    <hyperlink ref="T98" r:id="rId372" xr:uid="{934A53F0-A150-459F-9CB0-D3BD99020AAB}"/>
    <hyperlink ref="U98" r:id="rId373" location="rlfi=hd:;si:18270304685798923371,l,CiF0YWJsZSB0ZW5uaXMgY2xhc3NlcyBpbiB0ZWxhbmdhbmFaOQoUdGFibGUgdGVubmlzIGNsYXNzZXMiIXRhYmxlIHRlbm5pcyBjbGFzc2VzIGluIHRlbGFuZ2FuYQ;mv:[[17.5536998,78.5749433],[17.3082492,78.3101344]]" xr:uid="{B5660BED-FDE7-4A57-B475-BBDD5B5EA217}"/>
    <hyperlink ref="V98" r:id="rId374" xr:uid="{0DCFDE2F-5C5F-487F-B6F2-D1CE81331C00}"/>
    <hyperlink ref="C99" r:id="rId375" xr:uid="{93E7CD69-3446-4F20-95F5-2FB624C3E58F}"/>
    <hyperlink ref="T99" r:id="rId376" location="rldoc=1&amp;rlfi=hd:;si:11560888580345011847;mv:[[17.5536998,78.5749433],[17.3082492,78.3101344]]" xr:uid="{2A89B488-372D-4533-9C4C-9D4E358572C3}"/>
    <hyperlink ref="U99" r:id="rId377" location="rldoc=1&amp;rlfi=hd:;si:11560888580345011847;mv:[[17.5536998,78.5749433],[17.3082492,78.3101344]]" xr:uid="{2483F0DA-B8A3-4165-8931-4E735154FBF9}"/>
    <hyperlink ref="C100" r:id="rId378" xr:uid="{244D821C-68F7-4A9F-8571-3447C63A664B}"/>
    <hyperlink ref="T100" r:id="rId379" location="rldoc=1&amp;rlfi=hd:;si:7757795547826299254,l,CiF0YWJsZSB0ZW5uaXMgY2xhc3NlcyBpbiB0ZWxhbmdhbmFaOQoUdGFibGUgdGVubmlzIGNsYXNzZXMiIXRhYmxlIHRlbm5pcyBjbGFzc2VzIGluIHRlbGFuZ2FuYQ;mv:[[18.506697,79.1786151],[17.3349546,78.23538289999999]];start:20" xr:uid="{537A6009-9580-4041-A74B-1DFE7ADE8606}"/>
    <hyperlink ref="U100" r:id="rId380" location="rldoc=1&amp;rlfi=hd:;si:7757795547826299254,l,CiF0YWJsZSB0ZW5uaXMgY2xhc3NlcyBpbiB0ZWxhbmdhbmFaOQoUdGFibGUgdGVubmlzIGNsYXNzZXMiIXRhYmxlIHRlbm5pcyBjbGFzc2VzIGluIHRlbGFuZ2FuYQ;mv:[[18.506697,79.1786151],[17.3349546,78.23538289999999]];start:20" xr:uid="{3A1A1C45-40E3-4907-8956-847D6D1F4087}"/>
    <hyperlink ref="C101" r:id="rId381" xr:uid="{0A130621-4AC5-4354-88DC-AC2B71F061C5}"/>
    <hyperlink ref="F101" r:id="rId382" xr:uid="{56BB6227-A462-408D-97D3-33468243C244}"/>
    <hyperlink ref="T101" r:id="rId383" location="rldoc=1&amp;rlfi=hd:;si:5580642744935283651,l,CiF0YWJsZSB0ZW5uaXMgY2xhc3NlcyBpbiB0ZWxhbmdhbmFaOQoUdGFibGUgdGVubmlzIGNsYXNzZXMiIXRhYmxlIHRlbm5pcyBjbGFzc2VzIGluIHRlbGFuZ2FuYQ;mv:[[18.506697,79.1786151],[17.3349546,78.23538289999999]];start:20" xr:uid="{B10C2C8B-56BB-4F2C-9C71-A09653B3BAD9}"/>
    <hyperlink ref="U101" r:id="rId384" location="rldoc=1&amp;rlfi=hd:;si:5580642744935283651,l,CiF0YWJsZSB0ZW5uaXMgY2xhc3NlcyBpbiB0ZWxhbmdhbmFaOQoUdGFibGUgdGVubmlzIGNsYXNzZXMiIXRhYmxlIHRlbm5pcyBjbGFzc2VzIGluIHRlbGFuZ2FuYQ;mv:[[18.506697,79.1786151],[17.3349546,78.23538289999999]];start:20" xr:uid="{D475EBE0-75F8-44D5-AF1D-C08DE6FBD17C}"/>
    <hyperlink ref="V101" r:id="rId385" xr:uid="{4115E9D0-8E3B-407E-B94E-5BFC693AAA93}"/>
    <hyperlink ref="C102" r:id="rId386" xr:uid="{BCCB53A1-779B-4C3E-8149-F92B3AFD224E}"/>
    <hyperlink ref="T102" r:id="rId387" xr:uid="{480DBC23-FA28-4779-80AD-ADDCC33A65F8}"/>
    <hyperlink ref="U102" r:id="rId388" location="rldoc=1&amp;rlfi=hd:;si:15174851580816789094,l,CiF0YWJsZSB0ZW5uaXMgY2xhc3NlcyBpbiB0ZWxhbmdhbmFaOQoUdGFibGUgdGVubmlzIGNsYXNzZXMiIXRhYmxlIHRlbm5pcyBjbGFzc2VzIGluIHRlbGFuZ2FuYQ;mv:[[17.5536998,78.5749433],[17.3082492,78.3101344]]" xr:uid="{3D5914DD-A3CB-4347-A138-AE712162A659}"/>
    <hyperlink ref="V102" r:id="rId389" xr:uid="{AD3F0812-5EFF-4E9B-A1F3-A5AA93BA5690}"/>
    <hyperlink ref="C103" r:id="rId390" xr:uid="{E58C6B40-E368-4B34-B443-A53712E94987}"/>
    <hyperlink ref="T103" r:id="rId391" location="rldoc=1&amp;rlfi=hd:;si:4014062523325727779;mv:[[17.5536998,78.5749433],[17.3082492,78.3101344]]" xr:uid="{D5E9958F-9839-4217-B37B-E2F7D922046F}"/>
    <hyperlink ref="U103" r:id="rId392" location="rldoc=1&amp;rlfi=hd:;si:4014062523325727779;mv:[[17.5536998,78.5749433],[17.3082492,78.3101344]]" xr:uid="{767E2573-D953-4F82-92B3-805BC1F6A726}"/>
    <hyperlink ref="C104" r:id="rId393" xr:uid="{8FBDD026-EABF-4636-825B-FF9AC904CB38}"/>
    <hyperlink ref="T104" r:id="rId394" xr:uid="{5F9FD6BD-3F9D-4090-B523-ED4DC45B3074}"/>
    <hyperlink ref="U104" r:id="rId395" location="rldoc=1&amp;rlfi=hd:;si:10122420834120501349,l,CiF0YWJsZSB0ZW5uaXMgY2xhc3NlcyBpbiB0ZWxhbmdhbmFaOQoUdGFibGUgdGVubmlzIGNsYXNzZXMiIXRhYmxlIHRlbm5pcyBjbGFzc2VzIGluIHRlbGFuZ2FuYQ;mv:[[17.5536998,78.5749433],[17.3082492,78.3101344]]" xr:uid="{EF5F323B-D7CC-4F09-A3EE-936A1B002C22}"/>
    <hyperlink ref="V104" r:id="rId396" xr:uid="{2D349C7B-0AF2-4F02-8D14-231AB9C1EB60}"/>
    <hyperlink ref="C105" r:id="rId397" xr:uid="{A67265B0-233B-4FCD-9C92-B3F3B8301FDA}"/>
    <hyperlink ref="T105" r:id="rId398" xr:uid="{96D11A86-E356-414A-9A68-814644EF117F}"/>
    <hyperlink ref="U105" r:id="rId399" location="rldoc=1&amp;rlfi=hd:;si:10432409567608161527,l,CiF0YWJsZSB0ZW5uaXMgY2xhc3NlcyBpbiB0ZWxhbmdhbmFaOQoUdGFibGUgdGVubmlzIGNsYXNzZXMiIXRhYmxlIHRlbm5pcyBjbGFzc2VzIGluIHRlbGFuZ2FuYQ;mv:[[18.506697,79.1786151],[17.3349546,78.23538289999999]];start:20" xr:uid="{0E6B7F16-195D-4B3A-AED3-990902291B7B}"/>
    <hyperlink ref="V105" r:id="rId400" xr:uid="{4E48ADA2-6F07-48FA-BBF3-8E011039B5E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Tennis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Rani</dc:creator>
  <cp:lastModifiedBy>S Rani</cp:lastModifiedBy>
  <dcterms:created xsi:type="dcterms:W3CDTF">2020-07-31T10:24:08Z</dcterms:created>
  <dcterms:modified xsi:type="dcterms:W3CDTF">2020-08-18T06:33:12Z</dcterms:modified>
</cp:coreProperties>
</file>