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Financial Management Assignmen\"/>
    </mc:Choice>
  </mc:AlternateContent>
  <xr:revisionPtr revIDLastSave="0" documentId="13_ncr:1_{91C37C70-0608-42E2-93F3-4DD86BC7351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come - Adjusted" sheetId="1" r:id="rId1"/>
    <sheet name="Bal Sheet - Standardized" sheetId="2" r:id="rId2"/>
    <sheet name="Cash Flow - Standardiz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H40" i="1"/>
  <c r="F40" i="1"/>
  <c r="D40" i="1"/>
  <c r="J6" i="1"/>
  <c r="H6" i="1"/>
  <c r="F6" i="1"/>
  <c r="D6" i="1"/>
  <c r="J36" i="3"/>
  <c r="H36" i="3"/>
  <c r="F36" i="3"/>
  <c r="D36" i="3"/>
  <c r="J17" i="3"/>
  <c r="H17" i="3"/>
  <c r="F17" i="3"/>
  <c r="D17" i="3"/>
  <c r="J7" i="3"/>
  <c r="H7" i="3"/>
  <c r="F7" i="3"/>
  <c r="D7" i="3"/>
  <c r="J53" i="3"/>
  <c r="H53" i="3"/>
  <c r="F53" i="3"/>
  <c r="D53" i="3"/>
  <c r="J51" i="3"/>
  <c r="H51" i="3"/>
  <c r="F51" i="3"/>
  <c r="D51" i="3"/>
  <c r="J38" i="2"/>
  <c r="H38" i="2"/>
  <c r="F38" i="2"/>
  <c r="D38" i="2"/>
  <c r="J39" i="2"/>
  <c r="H39" i="2"/>
  <c r="F39" i="2"/>
  <c r="D39" i="2"/>
  <c r="D93" i="2"/>
  <c r="F93" i="2"/>
  <c r="H93" i="2"/>
  <c r="J93" i="2"/>
  <c r="H27" i="2"/>
  <c r="H26" i="2"/>
  <c r="F27" i="2"/>
  <c r="F26" i="2"/>
  <c r="D27" i="2"/>
  <c r="D26" i="2"/>
  <c r="J24" i="2"/>
  <c r="H24" i="2"/>
  <c r="D24" i="2"/>
  <c r="F24" i="2"/>
</calcChain>
</file>

<file path=xl/sharedStrings.xml><?xml version="1.0" encoding="utf-8"?>
<sst xmlns="http://schemas.openxmlformats.org/spreadsheetml/2006/main" count="684" uniqueCount="417">
  <si>
    <t>India Tourism Development Corp Ltd (ITDC IN) - Adjusted</t>
  </si>
  <si>
    <t>In Millions of INR except Per Share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</si>
  <si>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</si>
  <si>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</si>
  <si>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</si>
  <si>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</si>
  <si>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</si>
  <si>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</si>
  <si>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</si>
  <si>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</si>
  <si>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Last 12M</t>
  </si>
  <si>
    <t>12 Months Ending</t>
  </si>
  <si>
    <t>03/31/2016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</si>
  <si>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</si>
  <si>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</si>
  <si>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</si>
  <si>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</si>
  <si>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</si>
  <si>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</si>
  <si>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</si>
  <si>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06/30/2023</t>
  </si>
  <si>
    <t>Revenue</t>
  </si>
  <si>
    <t>SALES_REV_TURN</t>
  </si>
  <si>
    <t xml:space="preserve">    + Sales &amp; Services Revenue</t>
  </si>
  <si>
    <t>IS_SALES_AND_SERVICES_REVENUES</t>
  </si>
  <si>
    <t xml:space="preserve">    + Other Revenue</t>
  </si>
  <si>
    <t>IS_OTHER_REVENUE</t>
  </si>
  <si>
    <t>—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</si>
  <si>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</si>
  <si>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</si>
  <si>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</si>
  <si>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</si>
  <si>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 &amp; Marketing</t>
  </si>
  <si>
    <t>IS_SELLING_EXPENSES</t>
  </si>
  <si>
    <t xml:space="preserve">    + Research &amp; Development</t>
  </si>
  <si>
    <t>IS_OPERATING_EXPENSES_RD</t>
  </si>
  <si>
    <t xml:space="preserve">    + Depreciation &amp; Amortization</t>
  </si>
  <si>
    <t>IS_DEPRECIATION_AND_AMORTIZATION</t>
  </si>
  <si>
    <t xml:space="preserve">    + Prov For Doubtful Accts</t>
  </si>
  <si>
    <t>IS_PROVISION_DOUBTFUL_ACCOUNTS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</si>
  <si>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</si>
  <si>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</si>
  <si>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</si>
  <si>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</si>
  <si>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</si>
  <si>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</si>
  <si>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</si>
  <si>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</si>
  <si>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</si>
  <si>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</si>
  <si>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</si>
  <si>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</si>
  <si>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</si>
  <si>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</si>
  <si>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</si>
  <si>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</si>
  <si>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</si>
  <si>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</si>
  <si>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</si>
  <si>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</si>
  <si>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</si>
  <si>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</si>
  <si>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Disposal of Assets</t>
  </si>
  <si>
    <t>IS_GAIN_LOSS_DISPOSAL_ASSETS</t>
  </si>
  <si>
    <t xml:space="preserve">    + Asset Write-Down</t>
  </si>
  <si>
    <t>IS_IMPAIRMENT_ASSETS</t>
  </si>
  <si>
    <t xml:space="preserve">    + Legal Settlement</t>
  </si>
  <si>
    <t>IS_LEGAL_LITIGATION_SETTLEMENT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</si>
  <si>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</si>
  <si>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</si>
  <si>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</si>
  <si>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</si>
  <si>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</si>
  <si>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</si>
  <si>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</si>
  <si>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</si>
  <si>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</si>
  <si>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</si>
  <si>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</si>
  <si>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</si>
  <si>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</si>
  <si>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</si>
  <si>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</si>
  <si>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</si>
  <si>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</si>
  <si>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</si>
  <si>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</si>
  <si>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</si>
  <si>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</si>
  <si>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</si>
  <si>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</si>
  <si>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</si>
  <si>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</si>
  <si>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</si>
  <si>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</si>
  <si>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</si>
  <si>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</si>
  <si>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</si>
  <si>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</si>
  <si>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</si>
  <si>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</si>
  <si>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</si>
  <si>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</si>
  <si>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</si>
  <si>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</si>
  <si>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</si>
  <si>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</si>
  <si>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</si>
  <si>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</si>
  <si>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</si>
  <si>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</si>
  <si>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</si>
  <si>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</si>
  <si>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</si>
  <si>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</si>
  <si>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</si>
  <si>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</si>
  <si>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Reference Items</t>
  </si>
  <si>
    <t>Accounting Standard</t>
  </si>
  <si>
    <t>ACCOUNTING_STANDARD</t>
  </si>
  <si>
    <t>IN GAAP</t>
  </si>
  <si>
    <t>EBITDA</t>
  </si>
  <si>
    <t>EBITDA Margin (T12M)</t>
  </si>
  <si>
    <t>EBITDA_MARGIN</t>
  </si>
  <si>
    <t>EBITA</t>
  </si>
  <si>
    <t>EBIT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</si>
  <si>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</si>
  <si>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</si>
  <si>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</si>
  <si>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</si>
  <si>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</si>
  <si>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</si>
  <si>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</si>
  <si>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</si>
  <si>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</si>
  <si>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</si>
  <si>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</si>
  <si>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</si>
  <si>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Personnel Expenses</t>
  </si>
  <si>
    <t>IS_PERSONNEL_EXP</t>
  </si>
  <si>
    <t>Depreciation Expense</t>
  </si>
  <si>
    <t>IS_DEPR_EXP</t>
  </si>
  <si>
    <t>Rental Expense</t>
  </si>
  <si>
    <t>BS_CURR_RENTAL_EXPENSE</t>
  </si>
  <si>
    <t>Source: Bloomberg</t>
  </si>
  <si>
    <t>Right click to show data transparency (not supported for all values)</t>
  </si>
  <si>
    <t>India Tourism Development Corp Ltd (ITDC IN) - Standardized</t>
  </si>
  <si>
    <t>FY 2015</t>
  </si>
  <si>
    <t>03/31/2015</t>
  </si>
  <si>
    <t>Total Assets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</si>
  <si>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</si>
  <si>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</si>
  <si>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</si>
  <si>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</si>
  <si>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</si>
  <si>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</si>
  <si>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</si>
  <si>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</si>
  <si>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</si>
  <si>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</si>
  <si>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</si>
  <si>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</si>
  <si>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</si>
  <si>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</si>
  <si>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</si>
  <si>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</si>
  <si>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</si>
  <si>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</si>
  <si>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</si>
  <si>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</si>
  <si>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</si>
  <si>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</si>
  <si>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</si>
  <si>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</si>
  <si>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</si>
  <si>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</si>
  <si>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</si>
  <si>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</si>
  <si>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Assets Held-for-Sale</t>
  </si>
  <si>
    <t>BS_ASSETS_HELD_FOR_SALE_ST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</si>
  <si>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</si>
  <si>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</si>
  <si>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</si>
  <si>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</si>
  <si>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</si>
  <si>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</si>
  <si>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</si>
  <si>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</si>
  <si>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</si>
  <si>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</si>
  <si>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</si>
  <si>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</si>
  <si>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</si>
  <si>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</si>
  <si>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</si>
  <si>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</si>
  <si>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</si>
  <si>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</si>
  <si>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</si>
  <si>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</si>
  <si>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</si>
  <si>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</si>
  <si>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</si>
  <si>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</si>
  <si>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</si>
  <si>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</si>
  <si>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</si>
  <si>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</si>
  <si>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</si>
  <si>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</si>
  <si>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</si>
  <si>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</si>
  <si>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</si>
  <si>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</si>
  <si>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</si>
  <si>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</si>
  <si>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</si>
  <si>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</si>
  <si>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</si>
  <si>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</si>
  <si>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</si>
  <si>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</si>
  <si>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INTEREST_DIVIDENDS_PAYABLE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</si>
  <si>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</si>
  <si>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</si>
  <si>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</si>
  <si>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</si>
  <si>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</si>
  <si>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</si>
  <si>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</si>
  <si>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</si>
  <si>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</si>
  <si>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</si>
  <si>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</si>
  <si>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</si>
  <si>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</si>
  <si>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</si>
  <si>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</si>
  <si>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</si>
  <si>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Deferred Tax Liabilities</t>
  </si>
  <si>
    <t>BS_DEFERRED_TAX_LIABS_ST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</si>
  <si>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</si>
  <si>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</si>
  <si>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</si>
  <si>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</si>
  <si>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</si>
  <si>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</si>
  <si>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</si>
  <si>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</si>
  <si>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</si>
  <si>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</si>
  <si>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</si>
  <si>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</si>
  <si>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</si>
  <si>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</si>
  <si>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</si>
  <si>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</si>
  <si>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Deferred Compensation</t>
  </si>
  <si>
    <t>BS_DEFERRED_COMP_LT_LIABS</t>
  </si>
  <si>
    <t>LT_DEFERRED_REVENUE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</si>
  <si>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</si>
  <si>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</si>
  <si>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</si>
  <si>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</si>
  <si>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</si>
  <si>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</si>
  <si>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</si>
  <si>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</si>
  <si>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</si>
  <si>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PFD_EQTY_HYBRID_CAPITAL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</si>
  <si>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</si>
  <si>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</si>
  <si>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</si>
  <si>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</si>
  <si>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</si>
  <si>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</si>
  <si>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</si>
  <si>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</si>
  <si>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</si>
  <si>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</si>
  <si>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</si>
  <si>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</si>
  <si>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</si>
  <si>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</si>
  <si>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</si>
  <si>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</si>
  <si>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</si>
  <si>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</si>
  <si>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</si>
  <si>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</si>
  <si>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</si>
  <si>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</si>
  <si>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</si>
  <si>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</si>
  <si>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</si>
  <si>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</si>
  <si>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</si>
  <si>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</si>
  <si>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</si>
  <si>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</si>
  <si>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Number Of Shareholders</t>
  </si>
  <si>
    <t>BS_NUM_OF_SHAREHOLDERS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</si>
  <si>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</si>
  <si>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</si>
  <si>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</si>
  <si>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</si>
  <si>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</si>
  <si>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</si>
  <si>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</si>
  <si>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</si>
  <si>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</si>
  <si>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</si>
  <si>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</si>
  <si>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</si>
  <si>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</si>
  <si>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</si>
  <si>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</si>
  <si>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</si>
  <si>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Current</t>
  </si>
  <si>
    <t>08/25/2023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</si>
  <si>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</si>
  <si>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</si>
  <si>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</si>
  <si>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</si>
  <si>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</si>
  <si>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</si>
  <si>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</si>
  <si>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</si>
  <si>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</si>
  <si>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</si>
  <si>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</si>
  <si>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</si>
  <si>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</si>
  <si>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</si>
  <si>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</si>
  <si>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</si>
  <si>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</si>
  <si>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</si>
  <si>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</si>
  <si>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</si>
  <si>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</si>
  <si>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</si>
  <si>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</si>
  <si>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</si>
  <si>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</si>
  <si>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</si>
  <si>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</si>
  <si>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</si>
  <si>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</si>
  <si>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</si>
  <si>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</si>
  <si>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</si>
  <si>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</si>
  <si>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</si>
  <si>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</si>
  <si>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</si>
  <si>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</si>
  <si>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</si>
  <si>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</si>
  <si>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</si>
  <si>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</si>
  <si>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</si>
  <si>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</si>
  <si>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</si>
  <si>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</si>
  <si>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</si>
  <si>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</si>
  <si>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</si>
  <si>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</si>
  <si>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</si>
  <si>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</si>
  <si>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</si>
  <si>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</si>
  <si>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</si>
  <si>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</si>
  <si>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</si>
  <si>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</si>
  <si>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</si>
  <si>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</si>
  <si>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</si>
  <si>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</si>
  <si>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</si>
  <si>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</si>
  <si>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</si>
  <si>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</si>
  <si>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</si>
  <si>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</si>
  <si>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NET_CAP_STOCK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</si>
  <si>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</si>
  <si>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</si>
  <si>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</si>
  <si>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</si>
  <si>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</si>
  <si>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</si>
  <si>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</si>
  <si>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</si>
  <si>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</si>
  <si>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</si>
  <si>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</si>
  <si>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</si>
  <si>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</si>
  <si>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</si>
  <si>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Trailing 12M EBITDA Margin</t>
  </si>
  <si>
    <t>Interest Received</t>
  </si>
  <si>
    <t>CF_INTEREST_RECEIVED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</si>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</sst>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10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4"/>
  <sheetViews>
    <sheetView topLeftCell="A4" workbookViewId="0">
      <selection activeCell="B17" sqref="B17"/>
    </sheetView>
  </sheetViews>
  <sheetFormatPr defaultRowHeight="14.4" x14ac:dyDescent="0.3"/>
  <cols>
    <col min="1" max="1" width="32.6640625" customWidth="1"/>
    <col min="2" max="2" width="36.21875" customWidth="1"/>
    <col min="3" max="4" width="11" customWidth="1"/>
    <col min="5" max="6" width="10.5546875" customWidth="1"/>
    <col min="7" max="10" width="10.77734375" customWidth="1"/>
    <col min="11" max="11" width="11.5546875" customWidth="1"/>
    <col min="12" max="12" width="8.88671875" style="2"/>
    <col min="13" max="13" width="10.5546875" style="2" customWidth="1"/>
    <col min="14" max="14" width="10.77734375" style="2" customWidth="1"/>
    <col min="15" max="17" width="8.88671875" style="2"/>
  </cols>
  <sheetData>
    <row r="2" spans="1:17" x14ac:dyDescent="0.3">
      <c r="A2" t="s">
        <v>0</v>
      </c>
    </row>
    <row r="4" spans="1:17" x14ac:dyDescent="0.3">
      <c r="A4" t="s">
        <v>1</v>
      </c>
      <c r="C4" t="s">
        <v>5</v>
      </c>
      <c r="E4" t="s">
        <v>6</v>
      </c>
      <c r="G4" t="s">
        <v>7</v>
      </c>
      <c r="I4" t="s">
        <v>8</v>
      </c>
      <c r="K4" t="s">
        <v>9</v>
      </c>
      <c r="L4" s="2" t="s">
        <v>10</v>
      </c>
      <c r="O4" s="2" t="s">
        <v>2</v>
      </c>
      <c r="P4" s="2" t="s">
        <v>3</v>
      </c>
      <c r="Q4" s="2" t="s">
        <v>4</v>
      </c>
    </row>
    <row r="5" spans="1:17" x14ac:dyDescent="0.3">
      <c r="A5" t="s">
        <v>11</v>
      </c>
      <c r="C5" t="s">
        <v>15</v>
      </c>
      <c r="E5" t="s">
        <v>16</v>
      </c>
      <c r="G5" t="s">
        <v>17</v>
      </c>
      <c r="I5" t="s">
        <v>18</v>
      </c>
      <c r="K5" t="s">
        <v>19</v>
      </c>
      <c r="L5" s="2" t="s">
        <v>20</v>
      </c>
      <c r="O5" s="2" t="s">
        <v>12</v>
      </c>
      <c r="P5" s="2" t="s">
        <v>13</v>
      </c>
      <c r="Q5" s="2" t="s">
        <v>14</v>
      </c>
    </row>
    <row r="6" spans="1:17" x14ac:dyDescent="0.3">
      <c r="A6" s="6" t="s">
        <v>21</v>
      </c>
      <c r="B6" s="6" t="s">
        <v>22</v>
      </c>
      <c r="C6" s="6">
        <v>3527.672</v>
      </c>
      <c r="D6" s="7">
        <f>((E6-C6)/C6)</f>
        <v>-2.1947335239784264E-2</v>
      </c>
      <c r="E6" s="6">
        <v>3450.2489999999998</v>
      </c>
      <c r="F6" s="7">
        <f>((G6-E6)/E6)</f>
        <v>-0.48631301682864048</v>
      </c>
      <c r="G6" s="6">
        <v>1772.348</v>
      </c>
      <c r="H6" s="7">
        <f>((I6-G6)/G6)</f>
        <v>0.63285652704773543</v>
      </c>
      <c r="I6" s="6">
        <v>2893.99</v>
      </c>
      <c r="J6" s="7">
        <f>((K6-I6)/I6)</f>
        <v>0.6018859774912837</v>
      </c>
      <c r="K6" s="6">
        <v>4635.8419999999996</v>
      </c>
      <c r="L6" s="2">
        <v>4849.29</v>
      </c>
      <c r="O6" s="2">
        <v>4573.0110000000004</v>
      </c>
      <c r="P6" s="2">
        <v>3475.8919999999998</v>
      </c>
      <c r="Q6" s="2">
        <v>3447.9670000000001</v>
      </c>
    </row>
    <row r="7" spans="1:17" x14ac:dyDescent="0.3">
      <c r="A7" s="5" t="s">
        <v>23</v>
      </c>
      <c r="B7" s="5" t="s">
        <v>24</v>
      </c>
      <c r="C7" s="5">
        <v>3025.4720000000002</v>
      </c>
      <c r="D7" s="5"/>
      <c r="E7" s="5">
        <v>2958.1889999999999</v>
      </c>
      <c r="F7" s="5"/>
      <c r="G7" s="5">
        <v>1772.348</v>
      </c>
      <c r="H7" s="5"/>
      <c r="I7" s="5">
        <v>2893.99</v>
      </c>
      <c r="J7" s="5"/>
      <c r="K7" s="5">
        <v>4635.8419999999996</v>
      </c>
      <c r="O7" s="2">
        <v>4573.0110000000004</v>
      </c>
      <c r="P7" s="2">
        <v>3475.8919999999998</v>
      </c>
      <c r="Q7" s="2">
        <v>3031.6469999999999</v>
      </c>
    </row>
    <row r="8" spans="1:17" x14ac:dyDescent="0.3">
      <c r="A8" t="s">
        <v>25</v>
      </c>
      <c r="B8" t="s">
        <v>26</v>
      </c>
      <c r="C8">
        <v>502.2</v>
      </c>
      <c r="E8">
        <v>492.06</v>
      </c>
      <c r="G8" t="s">
        <v>27</v>
      </c>
      <c r="I8" t="s">
        <v>27</v>
      </c>
      <c r="K8" t="s">
        <v>27</v>
      </c>
      <c r="O8" s="2" t="s">
        <v>27</v>
      </c>
      <c r="P8" s="2" t="s">
        <v>27</v>
      </c>
      <c r="Q8" s="2">
        <v>416.32</v>
      </c>
    </row>
    <row r="9" spans="1:17" x14ac:dyDescent="0.3">
      <c r="A9" t="s">
        <v>28</v>
      </c>
      <c r="B9" t="s">
        <v>29</v>
      </c>
      <c r="C9">
        <v>12.289</v>
      </c>
      <c r="E9">
        <v>18.34</v>
      </c>
      <c r="G9">
        <v>0</v>
      </c>
      <c r="I9">
        <v>0</v>
      </c>
      <c r="K9" t="s">
        <v>27</v>
      </c>
      <c r="O9" s="2">
        <v>17.768999999999998</v>
      </c>
      <c r="P9" s="2">
        <v>15.459</v>
      </c>
      <c r="Q9" s="2">
        <v>9.7170000000000005</v>
      </c>
    </row>
    <row r="10" spans="1:17" x14ac:dyDescent="0.3">
      <c r="A10" t="s">
        <v>30</v>
      </c>
      <c r="B10" t="s">
        <v>31</v>
      </c>
      <c r="C10">
        <v>3359.1770000000001</v>
      </c>
      <c r="E10">
        <v>3323.6439999999998</v>
      </c>
      <c r="G10">
        <v>2284.7669999999998</v>
      </c>
      <c r="I10">
        <v>2973.029</v>
      </c>
      <c r="K10">
        <v>3951.2489999999998</v>
      </c>
      <c r="O10" s="2">
        <v>4502.0200000000004</v>
      </c>
      <c r="P10" s="2">
        <v>3425.5189999999998</v>
      </c>
      <c r="Q10" s="2">
        <v>3647.2429999999999</v>
      </c>
    </row>
    <row r="11" spans="1:17" x14ac:dyDescent="0.3">
      <c r="A11" t="s">
        <v>32</v>
      </c>
      <c r="B11" t="s">
        <v>33</v>
      </c>
      <c r="C11">
        <v>38.591999999999999</v>
      </c>
      <c r="E11">
        <v>28.036999999999999</v>
      </c>
      <c r="G11">
        <v>15.089</v>
      </c>
      <c r="I11">
        <v>9.93</v>
      </c>
      <c r="K11" t="s">
        <v>27</v>
      </c>
      <c r="O11" s="2" t="s">
        <v>27</v>
      </c>
      <c r="P11" s="2">
        <v>33.816000000000003</v>
      </c>
      <c r="Q11" s="2">
        <v>33.283000000000001</v>
      </c>
    </row>
    <row r="12" spans="1:17" x14ac:dyDescent="0.3">
      <c r="A12" t="s">
        <v>34</v>
      </c>
      <c r="B12" t="s">
        <v>35</v>
      </c>
      <c r="C12">
        <v>0</v>
      </c>
      <c r="E12">
        <v>0</v>
      </c>
      <c r="G12" t="s">
        <v>27</v>
      </c>
      <c r="I12" t="s">
        <v>27</v>
      </c>
      <c r="K12" t="s">
        <v>27</v>
      </c>
      <c r="O12" s="2">
        <v>0</v>
      </c>
      <c r="P12" s="2" t="s">
        <v>27</v>
      </c>
      <c r="Q12" s="2">
        <v>0</v>
      </c>
    </row>
    <row r="13" spans="1:17" x14ac:dyDescent="0.3">
      <c r="A13" t="s">
        <v>36</v>
      </c>
      <c r="B13" t="s">
        <v>37</v>
      </c>
      <c r="C13">
        <v>72.180000000000007</v>
      </c>
      <c r="E13">
        <v>75.111999999999995</v>
      </c>
      <c r="G13">
        <v>69.426000000000002</v>
      </c>
      <c r="I13">
        <v>66.372</v>
      </c>
      <c r="K13">
        <v>70.05</v>
      </c>
      <c r="O13" s="2">
        <v>89.05</v>
      </c>
      <c r="P13" s="2">
        <v>68.902000000000001</v>
      </c>
      <c r="Q13" s="2">
        <v>72.135999999999996</v>
      </c>
    </row>
    <row r="14" spans="1:17" x14ac:dyDescent="0.3">
      <c r="A14" t="s">
        <v>38</v>
      </c>
      <c r="B14" t="s">
        <v>39</v>
      </c>
      <c r="C14">
        <v>45.204000000000001</v>
      </c>
      <c r="E14">
        <v>47.768000000000001</v>
      </c>
      <c r="G14">
        <v>108.57599999999999</v>
      </c>
      <c r="I14">
        <v>210.60900000000001</v>
      </c>
      <c r="K14" t="s">
        <v>27</v>
      </c>
      <c r="O14" s="2">
        <v>43.640999999999998</v>
      </c>
      <c r="P14" s="2">
        <v>95.405000000000001</v>
      </c>
      <c r="Q14" s="2">
        <v>36.857999999999997</v>
      </c>
    </row>
    <row r="15" spans="1:17" x14ac:dyDescent="0.3">
      <c r="A15" t="s">
        <v>40</v>
      </c>
      <c r="B15" t="s">
        <v>41</v>
      </c>
      <c r="C15">
        <v>3203.201</v>
      </c>
      <c r="E15">
        <v>3172.7269999999999</v>
      </c>
      <c r="G15">
        <v>2091.6759999999999</v>
      </c>
      <c r="I15">
        <v>2686.1179999999999</v>
      </c>
      <c r="K15">
        <v>3881.1990000000001</v>
      </c>
      <c r="O15" s="2">
        <v>4369.3289999999997</v>
      </c>
      <c r="P15" s="2">
        <v>3227.3960000000002</v>
      </c>
      <c r="Q15" s="2">
        <v>3504.9659999999999</v>
      </c>
    </row>
    <row r="16" spans="1:17" x14ac:dyDescent="0.3">
      <c r="A16" t="s">
        <v>42</v>
      </c>
      <c r="B16" t="s">
        <v>43</v>
      </c>
      <c r="C16">
        <v>180.78399999999999</v>
      </c>
      <c r="E16">
        <v>144.94499999999999</v>
      </c>
      <c r="G16">
        <v>-512.41899999999998</v>
      </c>
      <c r="I16">
        <v>-79.039000000000001</v>
      </c>
      <c r="K16">
        <v>684.59299999999996</v>
      </c>
      <c r="O16" s="2">
        <v>88.76</v>
      </c>
      <c r="P16" s="2">
        <v>65.831999999999994</v>
      </c>
      <c r="Q16" s="2">
        <v>-189.559</v>
      </c>
    </row>
    <row r="17" spans="1:17" x14ac:dyDescent="0.3">
      <c r="A17" t="s">
        <v>44</v>
      </c>
      <c r="B17" t="s">
        <v>45</v>
      </c>
      <c r="C17">
        <v>-431.70499999999998</v>
      </c>
      <c r="E17">
        <v>-241.83799999999999</v>
      </c>
      <c r="G17">
        <v>-174.47499999999999</v>
      </c>
      <c r="I17">
        <v>-178.62899999999999</v>
      </c>
      <c r="K17">
        <v>-160.68600000000001</v>
      </c>
      <c r="O17" s="2">
        <v>-185.47499999999999</v>
      </c>
      <c r="P17" s="2">
        <v>-147.691</v>
      </c>
      <c r="Q17" s="2">
        <v>-570.46699999999998</v>
      </c>
    </row>
    <row r="18" spans="1:17" x14ac:dyDescent="0.3">
      <c r="A18" t="s">
        <v>46</v>
      </c>
      <c r="B18" t="s">
        <v>47</v>
      </c>
      <c r="C18">
        <v>-181.10499999999999</v>
      </c>
      <c r="E18">
        <v>-212.34700000000001</v>
      </c>
      <c r="G18">
        <v>0.78700000000000003</v>
      </c>
      <c r="I18">
        <v>0.78700000000000003</v>
      </c>
      <c r="K18" t="s">
        <v>27</v>
      </c>
      <c r="O18" s="2">
        <v>-242.94</v>
      </c>
      <c r="P18" s="2">
        <v>-193.29499999999999</v>
      </c>
      <c r="Q18" s="2">
        <v>-212.874</v>
      </c>
    </row>
    <row r="19" spans="1:17" x14ac:dyDescent="0.3">
      <c r="A19" t="s">
        <v>48</v>
      </c>
      <c r="B19" t="s">
        <v>49</v>
      </c>
      <c r="C19">
        <v>1.226</v>
      </c>
      <c r="E19">
        <v>0.78700000000000003</v>
      </c>
      <c r="G19">
        <v>0.78700000000000003</v>
      </c>
      <c r="I19">
        <v>0.78700000000000003</v>
      </c>
      <c r="K19" t="s">
        <v>27</v>
      </c>
      <c r="O19" s="2">
        <v>6.5430000000000001</v>
      </c>
      <c r="P19" s="2">
        <v>0.36199999999999999</v>
      </c>
      <c r="Q19" s="2">
        <v>0.78800000000000003</v>
      </c>
    </row>
    <row r="20" spans="1:17" x14ac:dyDescent="0.3">
      <c r="A20" t="s">
        <v>50</v>
      </c>
      <c r="B20" t="s">
        <v>51</v>
      </c>
      <c r="C20">
        <v>182.33099999999999</v>
      </c>
      <c r="E20">
        <v>213.13399999999999</v>
      </c>
      <c r="G20">
        <v>0</v>
      </c>
      <c r="I20">
        <v>0</v>
      </c>
      <c r="K20" t="s">
        <v>27</v>
      </c>
      <c r="O20" s="2">
        <v>249.483</v>
      </c>
      <c r="P20" s="2">
        <v>193.65700000000001</v>
      </c>
      <c r="Q20" s="2">
        <v>213.66200000000001</v>
      </c>
    </row>
    <row r="21" spans="1:17" x14ac:dyDescent="0.3">
      <c r="A21" t="s">
        <v>52</v>
      </c>
      <c r="B21" t="s">
        <v>53</v>
      </c>
      <c r="C21">
        <v>0.11</v>
      </c>
      <c r="E21">
        <v>1.7999999999999999E-2</v>
      </c>
      <c r="G21">
        <v>0</v>
      </c>
      <c r="I21">
        <v>0</v>
      </c>
      <c r="K21" t="s">
        <v>27</v>
      </c>
      <c r="O21" s="2">
        <v>-0.53700000000000003</v>
      </c>
      <c r="P21" s="2">
        <v>-3.0750000000000002</v>
      </c>
      <c r="Q21" s="2">
        <v>-2.7440000000000002</v>
      </c>
    </row>
    <row r="22" spans="1:17" x14ac:dyDescent="0.3">
      <c r="A22" t="s">
        <v>54</v>
      </c>
      <c r="B22" t="s">
        <v>55</v>
      </c>
      <c r="C22">
        <v>0</v>
      </c>
      <c r="E22">
        <v>0</v>
      </c>
      <c r="G22">
        <v>0</v>
      </c>
      <c r="I22">
        <v>0</v>
      </c>
      <c r="K22" t="s">
        <v>27</v>
      </c>
      <c r="O22" s="2" t="s">
        <v>27</v>
      </c>
      <c r="P22" s="2">
        <v>0</v>
      </c>
      <c r="Q22" s="2">
        <v>0</v>
      </c>
    </row>
    <row r="23" spans="1:17" x14ac:dyDescent="0.3">
      <c r="A23" t="s">
        <v>56</v>
      </c>
      <c r="B23" t="s">
        <v>57</v>
      </c>
      <c r="C23">
        <v>-250.71</v>
      </c>
      <c r="E23">
        <v>-29.509</v>
      </c>
      <c r="G23">
        <v>-175.262</v>
      </c>
      <c r="I23">
        <v>-179.416</v>
      </c>
      <c r="K23">
        <v>-160.68600000000001</v>
      </c>
      <c r="O23" s="2">
        <v>58.002000000000002</v>
      </c>
      <c r="P23" s="2">
        <v>48.679000000000002</v>
      </c>
      <c r="Q23" s="2">
        <v>-354.84899999999999</v>
      </c>
    </row>
    <row r="24" spans="1:17" x14ac:dyDescent="0.3">
      <c r="A24" t="s">
        <v>58</v>
      </c>
      <c r="B24" t="s">
        <v>59</v>
      </c>
      <c r="C24">
        <v>612.48900000000003</v>
      </c>
      <c r="E24">
        <v>386.78300000000002</v>
      </c>
      <c r="G24">
        <v>-337.94400000000002</v>
      </c>
      <c r="I24">
        <v>99.59</v>
      </c>
      <c r="K24">
        <v>845.279</v>
      </c>
      <c r="L24" s="2">
        <v>920.57901086425795</v>
      </c>
      <c r="O24" s="2">
        <v>274.23500000000001</v>
      </c>
      <c r="P24" s="2">
        <v>213.523</v>
      </c>
      <c r="Q24" s="2">
        <v>380.90800000000002</v>
      </c>
    </row>
    <row r="25" spans="1:17" x14ac:dyDescent="0.3">
      <c r="A25" t="s">
        <v>60</v>
      </c>
      <c r="B25" t="s">
        <v>61</v>
      </c>
      <c r="C25">
        <v>-0.254</v>
      </c>
      <c r="E25">
        <v>-0.73099999999999998</v>
      </c>
      <c r="G25">
        <v>0</v>
      </c>
      <c r="I25">
        <v>0</v>
      </c>
      <c r="K25">
        <v>0</v>
      </c>
      <c r="O25" s="2">
        <v>0.48499999999999999</v>
      </c>
      <c r="P25" s="2">
        <v>-2.1000000000000001E-2</v>
      </c>
      <c r="Q25" s="2">
        <v>-0.14599999999999999</v>
      </c>
    </row>
    <row r="26" spans="1:17" x14ac:dyDescent="0.3">
      <c r="A26" t="s">
        <v>62</v>
      </c>
      <c r="B26" t="s">
        <v>63</v>
      </c>
      <c r="C26">
        <v>-0.69199999999999995</v>
      </c>
      <c r="E26">
        <v>-0.73099999999999998</v>
      </c>
      <c r="G26" t="s">
        <v>27</v>
      </c>
      <c r="I26" t="s">
        <v>27</v>
      </c>
      <c r="K26" t="s">
        <v>27</v>
      </c>
      <c r="O26" s="2">
        <v>6.5000000000000002E-2</v>
      </c>
      <c r="P26" s="2">
        <v>-2.1000000000000001E-2</v>
      </c>
      <c r="Q26" s="2">
        <v>-0.14599999999999999</v>
      </c>
    </row>
    <row r="27" spans="1:17" x14ac:dyDescent="0.3">
      <c r="A27" t="s">
        <v>64</v>
      </c>
      <c r="B27" t="s">
        <v>65</v>
      </c>
      <c r="C27">
        <v>0.438</v>
      </c>
      <c r="E27" t="s">
        <v>27</v>
      </c>
      <c r="G27" t="s">
        <v>27</v>
      </c>
      <c r="I27" t="s">
        <v>27</v>
      </c>
      <c r="K27" t="s">
        <v>27</v>
      </c>
      <c r="O27" s="2">
        <v>0.42</v>
      </c>
      <c r="P27" s="2" t="s">
        <v>27</v>
      </c>
      <c r="Q27" s="2" t="s">
        <v>27</v>
      </c>
    </row>
    <row r="28" spans="1:17" x14ac:dyDescent="0.3">
      <c r="A28" t="s">
        <v>66</v>
      </c>
      <c r="B28" t="s">
        <v>67</v>
      </c>
      <c r="C28" t="s">
        <v>27</v>
      </c>
      <c r="E28" t="s">
        <v>27</v>
      </c>
      <c r="G28" t="s">
        <v>27</v>
      </c>
      <c r="I28" t="s">
        <v>27</v>
      </c>
      <c r="K28" t="s">
        <v>27</v>
      </c>
      <c r="O28" s="2" t="s">
        <v>27</v>
      </c>
      <c r="P28" s="2" t="s">
        <v>27</v>
      </c>
      <c r="Q28" s="2" t="s">
        <v>27</v>
      </c>
    </row>
    <row r="29" spans="1:17" x14ac:dyDescent="0.3">
      <c r="A29" t="s">
        <v>68</v>
      </c>
      <c r="B29" t="s">
        <v>59</v>
      </c>
      <c r="C29">
        <v>612.74300000000005</v>
      </c>
      <c r="E29">
        <v>387.51400000000001</v>
      </c>
      <c r="G29">
        <v>-337.94400000000002</v>
      </c>
      <c r="I29">
        <v>99.59</v>
      </c>
      <c r="K29">
        <v>845.279</v>
      </c>
      <c r="L29" s="2">
        <v>920.57901086425795</v>
      </c>
      <c r="O29" s="2">
        <v>273.75</v>
      </c>
      <c r="P29" s="2">
        <v>213.54400000000001</v>
      </c>
      <c r="Q29" s="2">
        <v>381.05399999999997</v>
      </c>
    </row>
    <row r="30" spans="1:17" x14ac:dyDescent="0.3">
      <c r="A30" t="s">
        <v>69</v>
      </c>
      <c r="B30" t="s">
        <v>70</v>
      </c>
      <c r="C30">
        <v>179.04400000000001</v>
      </c>
      <c r="E30">
        <v>164.78700000000001</v>
      </c>
      <c r="G30">
        <v>8.5500000000000007</v>
      </c>
      <c r="I30">
        <v>33.261000000000003</v>
      </c>
      <c r="K30">
        <v>258.75299999999999</v>
      </c>
      <c r="L30" s="2">
        <v>264.67399999999998</v>
      </c>
      <c r="O30" s="2">
        <v>98.174000000000007</v>
      </c>
      <c r="P30" s="2">
        <v>81.415999999999997</v>
      </c>
      <c r="Q30" s="2">
        <v>89.149000000000001</v>
      </c>
    </row>
    <row r="31" spans="1:17" x14ac:dyDescent="0.3">
      <c r="A31" t="s">
        <v>71</v>
      </c>
      <c r="B31" t="s">
        <v>72</v>
      </c>
      <c r="C31">
        <v>127.592</v>
      </c>
      <c r="E31">
        <v>112.657</v>
      </c>
      <c r="G31">
        <v>-0.26800000000000002</v>
      </c>
      <c r="I31">
        <v>72.524000000000001</v>
      </c>
      <c r="K31">
        <v>262.77300000000002</v>
      </c>
      <c r="O31" s="2">
        <v>123.64400000000001</v>
      </c>
      <c r="P31" s="2">
        <v>127.116</v>
      </c>
      <c r="Q31" s="2">
        <v>160.41300000000001</v>
      </c>
    </row>
    <row r="32" spans="1:17" x14ac:dyDescent="0.3">
      <c r="A32" t="s">
        <v>73</v>
      </c>
      <c r="B32" t="s">
        <v>74</v>
      </c>
      <c r="C32">
        <v>51.451999999999998</v>
      </c>
      <c r="E32">
        <v>52.13</v>
      </c>
      <c r="G32">
        <v>8.8179999999999996</v>
      </c>
      <c r="I32">
        <v>-39.262999999999998</v>
      </c>
      <c r="K32">
        <v>-4.0199999999999996</v>
      </c>
      <c r="O32" s="2">
        <v>-25.47</v>
      </c>
      <c r="P32" s="2">
        <v>-45.7</v>
      </c>
      <c r="Q32" s="2">
        <v>-71.263999999999996</v>
      </c>
    </row>
    <row r="33" spans="1:17" x14ac:dyDescent="0.3">
      <c r="A33" t="s">
        <v>75</v>
      </c>
      <c r="B33" t="s">
        <v>76</v>
      </c>
      <c r="C33" t="s">
        <v>27</v>
      </c>
      <c r="E33" t="s">
        <v>27</v>
      </c>
      <c r="G33" t="s">
        <v>27</v>
      </c>
      <c r="I33" t="s">
        <v>27</v>
      </c>
      <c r="K33">
        <v>-6.4669999999999996</v>
      </c>
      <c r="O33" s="2" t="s">
        <v>27</v>
      </c>
      <c r="P33" s="2" t="s">
        <v>27</v>
      </c>
      <c r="Q33" s="2" t="s">
        <v>27</v>
      </c>
    </row>
    <row r="34" spans="1:17" x14ac:dyDescent="0.3">
      <c r="A34" t="s">
        <v>77</v>
      </c>
      <c r="B34" t="s">
        <v>78</v>
      </c>
      <c r="C34">
        <v>433.69900000000001</v>
      </c>
      <c r="E34">
        <v>222.727</v>
      </c>
      <c r="G34">
        <v>-346.49400000000003</v>
      </c>
      <c r="I34">
        <v>66.328999999999994</v>
      </c>
      <c r="K34">
        <v>592.99300000000005</v>
      </c>
      <c r="L34" s="2">
        <v>660.05</v>
      </c>
      <c r="O34" s="2">
        <v>175.57599999999999</v>
      </c>
      <c r="P34" s="2">
        <v>132.12799999999999</v>
      </c>
      <c r="Q34" s="2">
        <v>291.90499999999997</v>
      </c>
    </row>
    <row r="35" spans="1:17" x14ac:dyDescent="0.3">
      <c r="A35" t="s">
        <v>79</v>
      </c>
      <c r="B35" t="s">
        <v>80</v>
      </c>
      <c r="C35">
        <v>58.378999999999998</v>
      </c>
      <c r="E35">
        <v>37.359000000000002</v>
      </c>
      <c r="G35">
        <v>25.79</v>
      </c>
      <c r="I35">
        <v>2.33</v>
      </c>
      <c r="K35">
        <v>1.3540000000000001</v>
      </c>
      <c r="O35" s="2">
        <v>0</v>
      </c>
      <c r="P35" s="2">
        <v>46.512</v>
      </c>
      <c r="Q35" s="2">
        <v>148.67699999999999</v>
      </c>
    </row>
    <row r="36" spans="1:17" x14ac:dyDescent="0.3">
      <c r="A36" t="s">
        <v>81</v>
      </c>
      <c r="B36" t="s">
        <v>82</v>
      </c>
      <c r="C36">
        <v>58.378999999999998</v>
      </c>
      <c r="E36">
        <v>37.359000000000002</v>
      </c>
      <c r="G36">
        <v>25.79</v>
      </c>
      <c r="I36">
        <v>2.33</v>
      </c>
      <c r="K36">
        <v>1.3540000000000001</v>
      </c>
      <c r="O36" s="2">
        <v>0</v>
      </c>
      <c r="P36" s="2">
        <v>46.512</v>
      </c>
      <c r="Q36" s="2">
        <v>148.67699999999999</v>
      </c>
    </row>
    <row r="37" spans="1:17" x14ac:dyDescent="0.3">
      <c r="A37" t="s">
        <v>83</v>
      </c>
      <c r="B37" t="s">
        <v>84</v>
      </c>
      <c r="C37">
        <v>0</v>
      </c>
      <c r="E37">
        <v>0</v>
      </c>
      <c r="G37">
        <v>0</v>
      </c>
      <c r="I37">
        <v>0</v>
      </c>
      <c r="K37">
        <v>0</v>
      </c>
      <c r="O37" s="2">
        <v>0</v>
      </c>
      <c r="P37" s="2">
        <v>0</v>
      </c>
      <c r="Q37" s="2">
        <v>0</v>
      </c>
    </row>
    <row r="38" spans="1:17" x14ac:dyDescent="0.3">
      <c r="A38" t="s">
        <v>85</v>
      </c>
      <c r="B38" t="s">
        <v>86</v>
      </c>
      <c r="C38">
        <v>375.32</v>
      </c>
      <c r="E38">
        <v>185.36799999999999</v>
      </c>
      <c r="G38">
        <v>-372.28399999999999</v>
      </c>
      <c r="I38">
        <v>63.999000000000002</v>
      </c>
      <c r="K38">
        <v>591.63900000000001</v>
      </c>
      <c r="L38" s="2">
        <v>658.59299999999996</v>
      </c>
      <c r="O38" s="2">
        <v>175.57599999999999</v>
      </c>
      <c r="P38" s="2">
        <v>85.616</v>
      </c>
      <c r="Q38" s="2">
        <v>143.22800000000001</v>
      </c>
    </row>
    <row r="39" spans="1:17" x14ac:dyDescent="0.3">
      <c r="A39" t="s">
        <v>87</v>
      </c>
      <c r="B39" t="s">
        <v>88</v>
      </c>
      <c r="C39">
        <v>-17.542000000000002</v>
      </c>
      <c r="E39">
        <v>-17.98</v>
      </c>
      <c r="G39">
        <v>-24.347000000000001</v>
      </c>
      <c r="I39">
        <v>-3.8119999999999998</v>
      </c>
      <c r="K39" t="s">
        <v>27</v>
      </c>
      <c r="O39" s="2">
        <v>-2.9060000000000001</v>
      </c>
      <c r="P39" s="2">
        <v>11.132999999999999</v>
      </c>
      <c r="Q39" s="2">
        <v>27.54</v>
      </c>
    </row>
    <row r="40" spans="1:17" x14ac:dyDescent="0.3">
      <c r="A40" s="1" t="s">
        <v>89</v>
      </c>
      <c r="B40" s="1" t="s">
        <v>90</v>
      </c>
      <c r="C40" s="1">
        <v>392.86200000000002</v>
      </c>
      <c r="D40" s="4">
        <f>((E40-C40)/C40)</f>
        <v>-0.48239330859182106</v>
      </c>
      <c r="E40" s="1">
        <v>203.34800000000001</v>
      </c>
      <c r="F40" s="4">
        <f>((G40-E40)/E40)</f>
        <v>-2.7110421543364089</v>
      </c>
      <c r="G40" s="1">
        <v>-347.93700000000001</v>
      </c>
      <c r="H40" s="4">
        <f>((I40-G40)/G40)</f>
        <v>-1.1948944780233204</v>
      </c>
      <c r="I40" s="1">
        <v>67.811000000000007</v>
      </c>
      <c r="J40" s="4">
        <f>((K40-I40)/I40)</f>
        <v>7.7248234062320265</v>
      </c>
      <c r="K40" s="1">
        <v>591.63900000000001</v>
      </c>
      <c r="L40" s="2">
        <v>657.16499999999996</v>
      </c>
      <c r="O40" s="2">
        <v>178.482</v>
      </c>
      <c r="P40" s="2">
        <v>74.483000000000004</v>
      </c>
      <c r="Q40" s="2">
        <v>115.688</v>
      </c>
    </row>
    <row r="41" spans="1:17" x14ac:dyDescent="0.3">
      <c r="A41" t="s">
        <v>91</v>
      </c>
      <c r="B41" t="s">
        <v>92</v>
      </c>
      <c r="C41">
        <v>0</v>
      </c>
      <c r="E41">
        <v>0</v>
      </c>
      <c r="G41">
        <v>0</v>
      </c>
      <c r="I41">
        <v>0</v>
      </c>
      <c r="J41" s="3"/>
      <c r="K41">
        <v>0</v>
      </c>
      <c r="O41" s="2">
        <v>0</v>
      </c>
      <c r="P41" s="2">
        <v>0</v>
      </c>
      <c r="Q41" s="2">
        <v>0</v>
      </c>
    </row>
    <row r="42" spans="1:17" x14ac:dyDescent="0.3">
      <c r="A42" t="s">
        <v>93</v>
      </c>
      <c r="B42" t="s">
        <v>94</v>
      </c>
      <c r="C42">
        <v>0</v>
      </c>
      <c r="E42">
        <v>0</v>
      </c>
      <c r="G42">
        <v>0</v>
      </c>
      <c r="I42">
        <v>0</v>
      </c>
      <c r="K42">
        <v>0</v>
      </c>
      <c r="O42" s="2">
        <v>0</v>
      </c>
      <c r="P42" s="2">
        <v>0</v>
      </c>
      <c r="Q42" s="2">
        <v>0</v>
      </c>
    </row>
    <row r="43" spans="1:17" x14ac:dyDescent="0.3">
      <c r="A43" t="s">
        <v>95</v>
      </c>
      <c r="B43" t="s">
        <v>96</v>
      </c>
      <c r="C43">
        <v>392.86200000000002</v>
      </c>
      <c r="E43">
        <v>203.34800000000001</v>
      </c>
      <c r="G43">
        <v>-347.93700000000001</v>
      </c>
      <c r="I43">
        <v>67.811000000000007</v>
      </c>
      <c r="K43">
        <v>591.63900000000001</v>
      </c>
      <c r="L43" s="2">
        <v>657.16500390625004</v>
      </c>
      <c r="O43" s="2">
        <v>178.482</v>
      </c>
      <c r="P43" s="2">
        <v>74.483000000000004</v>
      </c>
      <c r="Q43" s="2">
        <v>115.688</v>
      </c>
    </row>
    <row r="45" spans="1:17" x14ac:dyDescent="0.3">
      <c r="A45" t="s">
        <v>97</v>
      </c>
      <c r="B45" t="s">
        <v>96</v>
      </c>
      <c r="C45">
        <v>451.06319999999999</v>
      </c>
      <c r="E45">
        <v>240.1953</v>
      </c>
      <c r="G45">
        <v>-322.14699999999999</v>
      </c>
      <c r="I45">
        <v>70.141000000000005</v>
      </c>
      <c r="K45">
        <v>592.99300000000005</v>
      </c>
      <c r="L45" s="2">
        <v>658.18600000000004</v>
      </c>
      <c r="O45" s="2">
        <v>178.79910000000001</v>
      </c>
      <c r="P45" s="2">
        <v>120.9803</v>
      </c>
      <c r="Q45" s="2">
        <v>264.26280000000003</v>
      </c>
    </row>
    <row r="46" spans="1:17" x14ac:dyDescent="0.3">
      <c r="A46" t="s">
        <v>98</v>
      </c>
      <c r="B46" t="s">
        <v>99</v>
      </c>
      <c r="C46">
        <v>-0.17780000000000001</v>
      </c>
      <c r="E46">
        <v>-0.51170000000000004</v>
      </c>
      <c r="G46">
        <v>0</v>
      </c>
      <c r="I46">
        <v>0</v>
      </c>
      <c r="K46">
        <v>0</v>
      </c>
      <c r="O46" s="2">
        <v>0.31709999999999999</v>
      </c>
      <c r="P46" s="2">
        <v>-1.47E-2</v>
      </c>
      <c r="Q46" s="2">
        <v>-0.1022</v>
      </c>
    </row>
    <row r="47" spans="1:17" x14ac:dyDescent="0.3">
      <c r="A47" t="s">
        <v>100</v>
      </c>
      <c r="B47" t="s">
        <v>80</v>
      </c>
      <c r="C47">
        <v>58.378999999999998</v>
      </c>
      <c r="E47">
        <v>37.359000000000002</v>
      </c>
      <c r="G47">
        <v>25.79</v>
      </c>
      <c r="I47">
        <v>2.33</v>
      </c>
      <c r="K47">
        <v>1.3540000000000001</v>
      </c>
      <c r="O47" s="2">
        <v>0</v>
      </c>
      <c r="P47" s="2">
        <v>46.512</v>
      </c>
      <c r="Q47" s="2">
        <v>148.67699999999999</v>
      </c>
    </row>
    <row r="49" spans="1:17" x14ac:dyDescent="0.3">
      <c r="A49" t="s">
        <v>101</v>
      </c>
      <c r="B49" t="s">
        <v>102</v>
      </c>
      <c r="C49">
        <v>85.769000000000005</v>
      </c>
      <c r="E49">
        <v>85.769000000000005</v>
      </c>
      <c r="G49">
        <v>85.769000000000005</v>
      </c>
      <c r="I49">
        <v>85.769400000000005</v>
      </c>
      <c r="K49">
        <v>85.769400000000005</v>
      </c>
      <c r="L49" s="2">
        <v>85.769000000000005</v>
      </c>
      <c r="O49" s="2">
        <v>85.769400000000005</v>
      </c>
      <c r="P49" s="2">
        <v>85.769000000000005</v>
      </c>
      <c r="Q49" s="2">
        <v>85.769000000000005</v>
      </c>
    </row>
    <row r="50" spans="1:17" x14ac:dyDescent="0.3">
      <c r="A50" t="s">
        <v>103</v>
      </c>
      <c r="B50" t="s">
        <v>104</v>
      </c>
      <c r="C50">
        <v>4.5804999999999998</v>
      </c>
      <c r="E50">
        <v>2.3708999999999998</v>
      </c>
      <c r="G50">
        <v>-4.0567000000000002</v>
      </c>
      <c r="I50">
        <v>0.79059999999999997</v>
      </c>
      <c r="K50">
        <v>6.9</v>
      </c>
      <c r="L50" s="2">
        <v>7.672161</v>
      </c>
      <c r="O50" s="2">
        <v>2.08</v>
      </c>
      <c r="P50" s="2">
        <v>0.86839999999999995</v>
      </c>
      <c r="Q50" s="2">
        <v>1.3488</v>
      </c>
    </row>
    <row r="51" spans="1:17" x14ac:dyDescent="0.3">
      <c r="A51" t="s">
        <v>105</v>
      </c>
      <c r="B51" t="s">
        <v>106</v>
      </c>
      <c r="C51">
        <v>5.2610999999999999</v>
      </c>
      <c r="E51">
        <v>2.8065000000000002</v>
      </c>
      <c r="G51">
        <v>-3.7559999999999998</v>
      </c>
      <c r="I51">
        <v>0.81779999999999997</v>
      </c>
      <c r="K51">
        <v>6.91</v>
      </c>
      <c r="L51" s="2">
        <v>7.6964990000000002</v>
      </c>
      <c r="O51" s="2">
        <v>2.08</v>
      </c>
      <c r="P51" s="2">
        <v>1.4107000000000001</v>
      </c>
      <c r="Q51" s="2">
        <v>3.0823</v>
      </c>
    </row>
    <row r="52" spans="1:17" x14ac:dyDescent="0.3">
      <c r="A52" t="s">
        <v>107</v>
      </c>
      <c r="B52" t="s">
        <v>108</v>
      </c>
      <c r="C52">
        <v>5.2590000000000003</v>
      </c>
      <c r="E52">
        <v>2.8005</v>
      </c>
      <c r="G52">
        <v>-3.7559999999999998</v>
      </c>
      <c r="I52">
        <v>0.81779999999999997</v>
      </c>
      <c r="K52">
        <v>6.91</v>
      </c>
      <c r="L52" s="2">
        <v>7.6964990000000002</v>
      </c>
      <c r="O52" s="2">
        <v>2.0847000000000002</v>
      </c>
      <c r="P52" s="2">
        <v>1.4105000000000001</v>
      </c>
      <c r="Q52" s="2">
        <v>3.0811000000000002</v>
      </c>
    </row>
    <row r="54" spans="1:17" x14ac:dyDescent="0.3">
      <c r="A54" t="s">
        <v>109</v>
      </c>
      <c r="B54" t="s">
        <v>110</v>
      </c>
      <c r="C54">
        <v>85.769000000000005</v>
      </c>
      <c r="E54">
        <v>85.769000000000005</v>
      </c>
      <c r="G54">
        <v>85.769000000000005</v>
      </c>
      <c r="I54">
        <v>85.769000000000005</v>
      </c>
      <c r="K54">
        <v>85.769400000000005</v>
      </c>
      <c r="L54" s="2">
        <v>85.769000000000005</v>
      </c>
      <c r="O54" s="2">
        <v>85.769400000000005</v>
      </c>
      <c r="P54" s="2">
        <v>85.769000000000005</v>
      </c>
      <c r="Q54" s="2">
        <v>85.769000000000005</v>
      </c>
    </row>
    <row r="55" spans="1:17" x14ac:dyDescent="0.3">
      <c r="A55" t="s">
        <v>111</v>
      </c>
      <c r="B55" t="s">
        <v>112</v>
      </c>
      <c r="C55">
        <v>4.5804999999999998</v>
      </c>
      <c r="E55">
        <v>2.3708999999999998</v>
      </c>
      <c r="G55">
        <v>-4.0567000000000002</v>
      </c>
      <c r="I55">
        <v>0.79059999999999997</v>
      </c>
      <c r="K55">
        <v>6.9</v>
      </c>
      <c r="L55" s="2">
        <v>7.672161</v>
      </c>
      <c r="O55" s="2">
        <v>2.08</v>
      </c>
      <c r="P55" s="2">
        <v>0.86839999999999995</v>
      </c>
      <c r="Q55" s="2">
        <v>1.3488</v>
      </c>
    </row>
    <row r="56" spans="1:17" x14ac:dyDescent="0.3">
      <c r="A56" t="s">
        <v>113</v>
      </c>
      <c r="B56" t="s">
        <v>114</v>
      </c>
      <c r="C56">
        <v>5.2610999999999999</v>
      </c>
      <c r="E56">
        <v>2.8065000000000002</v>
      </c>
      <c r="G56">
        <v>-3.7559999999999998</v>
      </c>
      <c r="I56">
        <v>0.81779999999999997</v>
      </c>
      <c r="K56">
        <v>6.91</v>
      </c>
      <c r="L56" s="2">
        <v>7.6964990000000002</v>
      </c>
      <c r="O56" s="2">
        <v>2.08</v>
      </c>
      <c r="P56" s="2">
        <v>1.4107000000000001</v>
      </c>
      <c r="Q56" s="2">
        <v>3.0823</v>
      </c>
    </row>
    <row r="57" spans="1:17" x14ac:dyDescent="0.3">
      <c r="A57" t="s">
        <v>115</v>
      </c>
      <c r="B57" t="s">
        <v>116</v>
      </c>
      <c r="C57">
        <v>5.2590000000000003</v>
      </c>
      <c r="E57">
        <v>2.8005</v>
      </c>
      <c r="G57">
        <v>-3.7559999999999998</v>
      </c>
      <c r="I57">
        <v>0.81779999999999997</v>
      </c>
      <c r="K57">
        <v>6.91</v>
      </c>
      <c r="L57" s="2">
        <v>7.6964990000000002</v>
      </c>
      <c r="O57" s="2">
        <v>2.0847000000000002</v>
      </c>
      <c r="P57" s="2">
        <v>1.4105000000000001</v>
      </c>
      <c r="Q57" s="2">
        <v>3.0811000000000002</v>
      </c>
    </row>
    <row r="59" spans="1:17" x14ac:dyDescent="0.3">
      <c r="A59" t="s">
        <v>117</v>
      </c>
    </row>
    <row r="60" spans="1:17" x14ac:dyDescent="0.3">
      <c r="A60" t="s">
        <v>118</v>
      </c>
      <c r="B60" t="s">
        <v>119</v>
      </c>
      <c r="C60" t="s">
        <v>120</v>
      </c>
      <c r="E60" t="s">
        <v>120</v>
      </c>
      <c r="G60" t="s">
        <v>120</v>
      </c>
      <c r="I60" t="s">
        <v>120</v>
      </c>
      <c r="K60" t="s">
        <v>120</v>
      </c>
      <c r="O60" s="2" t="s">
        <v>120</v>
      </c>
      <c r="P60" s="2" t="s">
        <v>120</v>
      </c>
      <c r="Q60" s="2" t="s">
        <v>120</v>
      </c>
    </row>
    <row r="61" spans="1:17" x14ac:dyDescent="0.3">
      <c r="A61" t="s">
        <v>121</v>
      </c>
      <c r="B61" t="s">
        <v>121</v>
      </c>
      <c r="C61">
        <v>254.37200000000001</v>
      </c>
      <c r="E61">
        <v>220.05600000000001</v>
      </c>
      <c r="G61">
        <v>-442.99299999999999</v>
      </c>
      <c r="I61">
        <v>-12.667</v>
      </c>
      <c r="K61">
        <v>754.64300000000003</v>
      </c>
      <c r="O61" s="2">
        <v>177.81</v>
      </c>
      <c r="P61" s="2">
        <v>148.78700000000001</v>
      </c>
      <c r="Q61" s="2">
        <v>-117.423</v>
      </c>
    </row>
    <row r="62" spans="1:17" x14ac:dyDescent="0.3">
      <c r="A62" t="s">
        <v>122</v>
      </c>
      <c r="B62" t="s">
        <v>123</v>
      </c>
      <c r="C62">
        <v>7.2107999999999999</v>
      </c>
      <c r="E62">
        <v>6.3780000000000001</v>
      </c>
      <c r="G62">
        <v>-24.994700000000002</v>
      </c>
      <c r="I62">
        <v>-0.43769999999999998</v>
      </c>
      <c r="K62">
        <v>16.278400000000001</v>
      </c>
      <c r="L62" s="2">
        <v>11.619220826260401</v>
      </c>
      <c r="O62" s="2">
        <v>3.8881999999999999</v>
      </c>
      <c r="P62" s="2">
        <v>4.2805</v>
      </c>
      <c r="Q62" s="2">
        <v>-3.4056000000000002</v>
      </c>
    </row>
    <row r="63" spans="1:17" x14ac:dyDescent="0.3">
      <c r="A63" t="s">
        <v>124</v>
      </c>
      <c r="B63" t="s">
        <v>124</v>
      </c>
      <c r="C63">
        <v>183.24299999999999</v>
      </c>
      <c r="E63">
        <v>148.029</v>
      </c>
      <c r="G63">
        <v>-512.41899999999998</v>
      </c>
      <c r="I63">
        <v>-79.039000000000001</v>
      </c>
      <c r="K63" t="s">
        <v>27</v>
      </c>
      <c r="O63" s="2">
        <v>89.376999999999995</v>
      </c>
      <c r="P63" s="2">
        <v>80.149000000000001</v>
      </c>
      <c r="Q63" s="2">
        <v>-188.602</v>
      </c>
    </row>
    <row r="64" spans="1:17" x14ac:dyDescent="0.3">
      <c r="A64" s="5" t="s">
        <v>125</v>
      </c>
      <c r="B64" s="5" t="s">
        <v>125</v>
      </c>
      <c r="C64" s="5">
        <v>180.78399999999999</v>
      </c>
      <c r="D64" s="5"/>
      <c r="E64" s="5">
        <v>144.94499999999999</v>
      </c>
      <c r="F64" s="5"/>
      <c r="G64" s="5">
        <v>-512.41899999999998</v>
      </c>
      <c r="H64" s="5"/>
      <c r="I64" s="5">
        <v>-79.039000000000001</v>
      </c>
      <c r="J64" s="5"/>
      <c r="K64" s="5">
        <v>684.59299999999996</v>
      </c>
      <c r="O64" s="2">
        <v>88.76</v>
      </c>
      <c r="P64" s="2">
        <v>65.831999999999994</v>
      </c>
      <c r="Q64" s="2">
        <v>-189.559</v>
      </c>
    </row>
    <row r="65" spans="1:17" x14ac:dyDescent="0.3">
      <c r="A65" t="s">
        <v>126</v>
      </c>
      <c r="B65" t="s">
        <v>127</v>
      </c>
      <c r="C65">
        <v>5.1246999999999998</v>
      </c>
      <c r="E65">
        <v>4.2009999999999996</v>
      </c>
      <c r="G65">
        <v>-28.911899999999999</v>
      </c>
      <c r="I65">
        <v>-2.7311000000000001</v>
      </c>
      <c r="K65">
        <v>14.7674</v>
      </c>
      <c r="O65" s="2">
        <v>1.9410000000000001</v>
      </c>
      <c r="P65" s="2">
        <v>1.8939999999999999</v>
      </c>
      <c r="Q65" s="2">
        <v>-5.4977</v>
      </c>
    </row>
    <row r="66" spans="1:17" x14ac:dyDescent="0.3">
      <c r="A66" t="s">
        <v>128</v>
      </c>
      <c r="B66" t="s">
        <v>129</v>
      </c>
      <c r="C66">
        <v>12.7864</v>
      </c>
      <c r="E66">
        <v>6.9617000000000004</v>
      </c>
      <c r="G66">
        <v>-18.176300000000001</v>
      </c>
      <c r="I66">
        <v>2.4237000000000002</v>
      </c>
      <c r="K66">
        <v>12.791499999999999</v>
      </c>
      <c r="L66" s="2">
        <v>13.572832311534301</v>
      </c>
      <c r="O66" s="2">
        <v>3.9098999999999999</v>
      </c>
      <c r="P66" s="2">
        <v>3.4805999999999999</v>
      </c>
      <c r="Q66" s="2">
        <v>7.6642999999999999</v>
      </c>
    </row>
    <row r="67" spans="1:17" x14ac:dyDescent="0.3">
      <c r="A67" t="s">
        <v>130</v>
      </c>
      <c r="B67" t="s">
        <v>131</v>
      </c>
      <c r="C67">
        <v>3876562.6373999999</v>
      </c>
      <c r="E67">
        <v>4480842.8570999997</v>
      </c>
      <c r="G67">
        <v>2673224.736</v>
      </c>
      <c r="I67">
        <v>5104038.8006999996</v>
      </c>
      <c r="K67" t="s">
        <v>27</v>
      </c>
      <c r="O67" s="2">
        <v>3259451.8887999998</v>
      </c>
      <c r="P67" s="2">
        <v>2821340.9090999998</v>
      </c>
      <c r="Q67" s="2">
        <v>3370446.7253</v>
      </c>
    </row>
    <row r="68" spans="1:17" x14ac:dyDescent="0.3">
      <c r="A68" t="s">
        <v>132</v>
      </c>
      <c r="B68" t="s">
        <v>133</v>
      </c>
      <c r="C68">
        <v>2.1</v>
      </c>
      <c r="E68">
        <v>0</v>
      </c>
      <c r="G68">
        <v>0</v>
      </c>
      <c r="I68">
        <v>0</v>
      </c>
      <c r="K68">
        <v>0</v>
      </c>
      <c r="O68" s="2">
        <v>1.5</v>
      </c>
      <c r="P68" s="2">
        <v>1.33</v>
      </c>
      <c r="Q68" s="2">
        <v>1.85</v>
      </c>
    </row>
    <row r="69" spans="1:17" x14ac:dyDescent="0.3">
      <c r="A69" t="s">
        <v>134</v>
      </c>
      <c r="B69" t="s">
        <v>135</v>
      </c>
      <c r="C69">
        <v>180.1157</v>
      </c>
      <c r="E69">
        <v>0</v>
      </c>
      <c r="G69">
        <v>0</v>
      </c>
      <c r="I69">
        <v>0</v>
      </c>
      <c r="K69">
        <v>0</v>
      </c>
      <c r="O69" s="2">
        <v>128.69999999999999</v>
      </c>
      <c r="P69" s="2">
        <v>114.0733</v>
      </c>
      <c r="Q69" s="2">
        <v>158.67339999999999</v>
      </c>
    </row>
    <row r="70" spans="1:17" x14ac:dyDescent="0.3">
      <c r="A70" t="s">
        <v>136</v>
      </c>
      <c r="B70" t="s">
        <v>137</v>
      </c>
      <c r="C70">
        <v>0</v>
      </c>
      <c r="E70">
        <v>0</v>
      </c>
      <c r="G70">
        <v>0</v>
      </c>
      <c r="I70">
        <v>0</v>
      </c>
      <c r="K70">
        <v>0</v>
      </c>
      <c r="O70" s="2" t="s">
        <v>27</v>
      </c>
      <c r="P70" s="2" t="s">
        <v>27</v>
      </c>
      <c r="Q70" s="2">
        <v>0</v>
      </c>
    </row>
    <row r="71" spans="1:17" x14ac:dyDescent="0.3">
      <c r="A71" t="s">
        <v>138</v>
      </c>
      <c r="B71" t="s">
        <v>139</v>
      </c>
      <c r="C71">
        <v>1129.5</v>
      </c>
      <c r="E71">
        <v>1261.4870000000001</v>
      </c>
      <c r="G71">
        <v>1038.663</v>
      </c>
      <c r="I71">
        <v>1018.73</v>
      </c>
      <c r="K71">
        <v>1121.2439999999999</v>
      </c>
      <c r="O71" s="2">
        <v>1453.989</v>
      </c>
      <c r="P71" s="2">
        <v>1204.4449999999999</v>
      </c>
      <c r="Q71" s="2">
        <v>1437.076</v>
      </c>
    </row>
    <row r="72" spans="1:17" x14ac:dyDescent="0.3">
      <c r="A72" t="s">
        <v>140</v>
      </c>
      <c r="B72" t="s">
        <v>141</v>
      </c>
      <c r="C72">
        <v>71.129000000000005</v>
      </c>
      <c r="E72">
        <v>72.027000000000001</v>
      </c>
      <c r="G72">
        <v>69.426000000000002</v>
      </c>
      <c r="I72">
        <v>66.372</v>
      </c>
      <c r="K72" t="s">
        <v>27</v>
      </c>
      <c r="O72" s="2">
        <v>88.433000000000007</v>
      </c>
      <c r="P72" s="2">
        <v>68.638000000000005</v>
      </c>
      <c r="Q72" s="2">
        <v>71.179000000000002</v>
      </c>
    </row>
    <row r="73" spans="1:17" x14ac:dyDescent="0.3">
      <c r="A73" t="s">
        <v>142</v>
      </c>
      <c r="B73" t="s">
        <v>143</v>
      </c>
      <c r="C73">
        <v>13.393000000000001</v>
      </c>
      <c r="E73">
        <v>13.263999999999999</v>
      </c>
      <c r="G73">
        <v>10.948</v>
      </c>
      <c r="I73">
        <v>11.016999999999999</v>
      </c>
      <c r="K73" t="s">
        <v>27</v>
      </c>
      <c r="O73" s="2">
        <v>25.347999999999999</v>
      </c>
      <c r="P73" s="2">
        <v>22.146999999999998</v>
      </c>
      <c r="Q73" s="2">
        <v>13.065</v>
      </c>
    </row>
    <row r="74" spans="1:17" x14ac:dyDescent="0.3">
      <c r="A74" t="s">
        <v>144</v>
      </c>
      <c r="C74" t="s"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8"/>
  <sheetViews>
    <sheetView workbookViewId="0">
      <selection activeCell="A93" sqref="A93:K93"/>
    </sheetView>
  </sheetViews>
  <sheetFormatPr defaultRowHeight="14.4" x14ac:dyDescent="0.3"/>
  <cols>
    <col min="1" max="1" width="29.77734375" customWidth="1"/>
    <col min="2" max="2" width="33.5546875" customWidth="1"/>
    <col min="3" max="4" width="12.21875" customWidth="1"/>
    <col min="5" max="6" width="11.109375" customWidth="1"/>
    <col min="7" max="8" width="11.33203125" customWidth="1"/>
    <col min="9" max="11" width="11.21875" customWidth="1"/>
    <col min="12" max="12" width="11" customWidth="1"/>
    <col min="13" max="14" width="10.88671875" customWidth="1"/>
    <col min="15" max="15" width="11" customWidth="1"/>
  </cols>
  <sheetData>
    <row r="2" spans="1:17" x14ac:dyDescent="0.3">
      <c r="A2" t="s">
        <v>146</v>
      </c>
    </row>
    <row r="4" spans="1:17" x14ac:dyDescent="0.3">
      <c r="A4" t="s">
        <v>1</v>
      </c>
      <c r="C4" t="s">
        <v>5</v>
      </c>
      <c r="E4" t="s">
        <v>6</v>
      </c>
      <c r="G4" t="s">
        <v>7</v>
      </c>
      <c r="I4" t="s">
        <v>8</v>
      </c>
      <c r="K4" t="s">
        <v>9</v>
      </c>
      <c r="N4" t="s">
        <v>147</v>
      </c>
      <c r="O4" t="s">
        <v>2</v>
      </c>
      <c r="P4" t="s">
        <v>3</v>
      </c>
      <c r="Q4" t="s">
        <v>4</v>
      </c>
    </row>
    <row r="5" spans="1:17" x14ac:dyDescent="0.3">
      <c r="A5" t="s">
        <v>11</v>
      </c>
      <c r="C5" t="s">
        <v>15</v>
      </c>
      <c r="E5" t="s">
        <v>16</v>
      </c>
      <c r="G5" t="s">
        <v>17</v>
      </c>
      <c r="I5" t="s">
        <v>18</v>
      </c>
      <c r="K5" t="s">
        <v>19</v>
      </c>
      <c r="N5" t="s">
        <v>148</v>
      </c>
      <c r="O5" t="s">
        <v>12</v>
      </c>
      <c r="P5" t="s">
        <v>13</v>
      </c>
      <c r="Q5" t="s">
        <v>14</v>
      </c>
    </row>
    <row r="6" spans="1:17" x14ac:dyDescent="0.3">
      <c r="A6" t="s">
        <v>149</v>
      </c>
    </row>
    <row r="7" spans="1:17" x14ac:dyDescent="0.3">
      <c r="A7" t="s">
        <v>150</v>
      </c>
      <c r="B7" t="s">
        <v>151</v>
      </c>
      <c r="C7">
        <v>2915.3910000000001</v>
      </c>
      <c r="E7">
        <v>2615.7930000000001</v>
      </c>
      <c r="G7">
        <v>2320.4789999999998</v>
      </c>
      <c r="I7">
        <v>2189.0659999999998</v>
      </c>
      <c r="K7">
        <v>4627.2380000000003</v>
      </c>
      <c r="N7">
        <v>2770.7139999999999</v>
      </c>
      <c r="O7">
        <v>2842.3290000000002</v>
      </c>
      <c r="P7">
        <v>2687.3490000000002</v>
      </c>
      <c r="Q7">
        <v>3127.172</v>
      </c>
    </row>
    <row r="8" spans="1:17" x14ac:dyDescent="0.3">
      <c r="A8" t="s">
        <v>152</v>
      </c>
      <c r="B8" t="s">
        <v>153</v>
      </c>
      <c r="C8">
        <v>2915.3910000000001</v>
      </c>
      <c r="E8">
        <v>2615.7930000000001</v>
      </c>
      <c r="G8">
        <v>2320.4789999999998</v>
      </c>
      <c r="I8">
        <v>2189.0659999999998</v>
      </c>
      <c r="K8">
        <v>4627.2380000000003</v>
      </c>
      <c r="N8">
        <v>384.24700000000001</v>
      </c>
      <c r="O8">
        <v>617.26300000000003</v>
      </c>
      <c r="P8">
        <v>2687.3490000000002</v>
      </c>
      <c r="Q8">
        <v>3127.172</v>
      </c>
    </row>
    <row r="9" spans="1:17" x14ac:dyDescent="0.3">
      <c r="A9" t="s">
        <v>154</v>
      </c>
      <c r="B9" t="s">
        <v>155</v>
      </c>
      <c r="C9">
        <v>0</v>
      </c>
      <c r="E9">
        <v>0</v>
      </c>
      <c r="G9">
        <v>0</v>
      </c>
      <c r="I9">
        <v>0</v>
      </c>
      <c r="K9">
        <v>0</v>
      </c>
      <c r="N9">
        <v>2386.4670000000001</v>
      </c>
      <c r="O9">
        <v>2225.0659999999998</v>
      </c>
      <c r="P9">
        <v>0</v>
      </c>
      <c r="Q9">
        <v>0</v>
      </c>
    </row>
    <row r="10" spans="1:17" x14ac:dyDescent="0.3">
      <c r="A10" t="s">
        <v>156</v>
      </c>
      <c r="B10" t="s">
        <v>157</v>
      </c>
      <c r="C10">
        <v>965.20699999999999</v>
      </c>
      <c r="E10">
        <v>970.65499999999997</v>
      </c>
      <c r="G10">
        <v>661.54100000000005</v>
      </c>
      <c r="I10">
        <v>706.76199999999994</v>
      </c>
      <c r="K10">
        <v>783.125</v>
      </c>
      <c r="N10">
        <v>1203.943</v>
      </c>
      <c r="O10">
        <v>1085.6189999999999</v>
      </c>
      <c r="P10">
        <v>973.37199999999996</v>
      </c>
      <c r="Q10">
        <v>1025.067</v>
      </c>
    </row>
    <row r="11" spans="1:17" x14ac:dyDescent="0.3">
      <c r="A11" t="s">
        <v>158</v>
      </c>
      <c r="B11" t="s">
        <v>159</v>
      </c>
      <c r="C11">
        <v>965.20699999999999</v>
      </c>
      <c r="E11">
        <v>970.65499999999997</v>
      </c>
      <c r="G11">
        <v>661.54100000000005</v>
      </c>
      <c r="I11">
        <v>706.76199999999994</v>
      </c>
      <c r="K11">
        <v>783.125</v>
      </c>
      <c r="N11">
        <v>1203.943</v>
      </c>
      <c r="O11">
        <v>1085.6189999999999</v>
      </c>
      <c r="P11">
        <v>973.37199999999996</v>
      </c>
      <c r="Q11">
        <v>1025.067</v>
      </c>
    </row>
    <row r="12" spans="1:17" x14ac:dyDescent="0.3">
      <c r="A12" t="s">
        <v>160</v>
      </c>
      <c r="B12" t="s">
        <v>161</v>
      </c>
      <c r="C12">
        <v>0</v>
      </c>
      <c r="E12">
        <v>0</v>
      </c>
      <c r="G12">
        <v>0</v>
      </c>
      <c r="I12">
        <v>0</v>
      </c>
      <c r="K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162</v>
      </c>
      <c r="B13" t="s">
        <v>163</v>
      </c>
      <c r="C13">
        <v>101.131</v>
      </c>
      <c r="E13">
        <v>99.349000000000004</v>
      </c>
      <c r="G13">
        <v>109.607</v>
      </c>
      <c r="I13">
        <v>100.447</v>
      </c>
      <c r="K13">
        <v>103.89</v>
      </c>
      <c r="N13">
        <v>128.1</v>
      </c>
      <c r="O13">
        <v>145.636</v>
      </c>
      <c r="P13">
        <v>131.691</v>
      </c>
      <c r="Q13">
        <v>107.54900000000001</v>
      </c>
    </row>
    <row r="14" spans="1:17" x14ac:dyDescent="0.3">
      <c r="A14" t="s">
        <v>164</v>
      </c>
      <c r="B14" t="s">
        <v>165</v>
      </c>
      <c r="C14">
        <v>0</v>
      </c>
      <c r="E14">
        <v>0</v>
      </c>
      <c r="G14">
        <v>0</v>
      </c>
      <c r="I14">
        <v>0</v>
      </c>
      <c r="K14" t="s">
        <v>27</v>
      </c>
      <c r="N14" t="s">
        <v>27</v>
      </c>
      <c r="O14" t="s">
        <v>27</v>
      </c>
      <c r="P14" t="s">
        <v>27</v>
      </c>
      <c r="Q14">
        <v>0</v>
      </c>
    </row>
    <row r="15" spans="1:17" x14ac:dyDescent="0.3">
      <c r="A15" t="s">
        <v>166</v>
      </c>
      <c r="B15" t="s">
        <v>167</v>
      </c>
      <c r="C15">
        <v>0</v>
      </c>
      <c r="E15">
        <v>0</v>
      </c>
      <c r="G15">
        <v>0</v>
      </c>
      <c r="I15">
        <v>0</v>
      </c>
      <c r="K15" t="s">
        <v>27</v>
      </c>
      <c r="N15" t="s">
        <v>27</v>
      </c>
      <c r="O15" t="s">
        <v>27</v>
      </c>
      <c r="P15" t="s">
        <v>27</v>
      </c>
      <c r="Q15">
        <v>0</v>
      </c>
    </row>
    <row r="16" spans="1:17" x14ac:dyDescent="0.3">
      <c r="A16" t="s">
        <v>168</v>
      </c>
      <c r="B16" t="s">
        <v>169</v>
      </c>
      <c r="C16">
        <v>17.527999999999999</v>
      </c>
      <c r="E16">
        <v>19.393999999999998</v>
      </c>
      <c r="G16">
        <v>17.731999999999999</v>
      </c>
      <c r="I16">
        <v>18.402999999999999</v>
      </c>
      <c r="K16" t="s">
        <v>27</v>
      </c>
      <c r="N16" t="s">
        <v>27</v>
      </c>
      <c r="O16" t="s">
        <v>27</v>
      </c>
      <c r="P16" t="s">
        <v>27</v>
      </c>
      <c r="Q16">
        <v>20.763000000000002</v>
      </c>
    </row>
    <row r="17" spans="1:17" x14ac:dyDescent="0.3">
      <c r="A17" t="s">
        <v>170</v>
      </c>
      <c r="B17" t="s">
        <v>171</v>
      </c>
      <c r="C17">
        <v>83.602999999999994</v>
      </c>
      <c r="E17">
        <v>79.954999999999998</v>
      </c>
      <c r="G17">
        <v>91.875</v>
      </c>
      <c r="I17">
        <v>82.043999999999997</v>
      </c>
      <c r="K17" t="s">
        <v>27</v>
      </c>
      <c r="N17" t="s">
        <v>27</v>
      </c>
      <c r="O17" t="s">
        <v>27</v>
      </c>
      <c r="P17" t="s">
        <v>27</v>
      </c>
      <c r="Q17">
        <v>86.786000000000001</v>
      </c>
    </row>
    <row r="18" spans="1:17" x14ac:dyDescent="0.3">
      <c r="A18" t="s">
        <v>172</v>
      </c>
      <c r="B18" t="s">
        <v>173</v>
      </c>
      <c r="C18">
        <v>1595.1369999999999</v>
      </c>
      <c r="E18">
        <v>1413.828</v>
      </c>
      <c r="G18">
        <v>1479.673</v>
      </c>
      <c r="I18">
        <v>1714.1990000000001</v>
      </c>
      <c r="K18">
        <v>2755.7829999999999</v>
      </c>
      <c r="N18">
        <v>1092.646</v>
      </c>
      <c r="O18">
        <v>1051.194</v>
      </c>
      <c r="P18">
        <v>1260.289</v>
      </c>
      <c r="Q18">
        <v>1296.251</v>
      </c>
    </row>
    <row r="19" spans="1:17" x14ac:dyDescent="0.3">
      <c r="A19" t="s">
        <v>174</v>
      </c>
      <c r="B19" t="s">
        <v>175</v>
      </c>
      <c r="C19">
        <v>574.41700000000003</v>
      </c>
      <c r="E19">
        <v>700.66399999999999</v>
      </c>
      <c r="G19" t="s">
        <v>27</v>
      </c>
      <c r="I19" t="s">
        <v>27</v>
      </c>
      <c r="K19" t="s">
        <v>27</v>
      </c>
      <c r="N19">
        <v>726.84199999999998</v>
      </c>
      <c r="O19">
        <v>680.46299999999997</v>
      </c>
      <c r="P19">
        <v>27.702999999999999</v>
      </c>
      <c r="Q19">
        <v>521.66499999999996</v>
      </c>
    </row>
    <row r="20" spans="1:17" x14ac:dyDescent="0.3">
      <c r="A20" t="s">
        <v>176</v>
      </c>
      <c r="B20" t="s">
        <v>177</v>
      </c>
      <c r="C20">
        <v>0</v>
      </c>
      <c r="E20">
        <v>0</v>
      </c>
      <c r="G20">
        <v>0</v>
      </c>
      <c r="I20" t="s">
        <v>27</v>
      </c>
      <c r="K20" t="s">
        <v>27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178</v>
      </c>
      <c r="B21" t="s">
        <v>179</v>
      </c>
      <c r="C21">
        <v>0.25600000000000001</v>
      </c>
      <c r="E21">
        <v>8.9139999999999997</v>
      </c>
      <c r="G21">
        <v>8.9139999999999997</v>
      </c>
      <c r="I21">
        <v>8.9139999999999997</v>
      </c>
      <c r="K21" t="s">
        <v>27</v>
      </c>
      <c r="N21" t="s">
        <v>27</v>
      </c>
      <c r="O21" t="s">
        <v>27</v>
      </c>
      <c r="P21">
        <v>0</v>
      </c>
      <c r="Q21">
        <v>31.451000000000001</v>
      </c>
    </row>
    <row r="22" spans="1:17" x14ac:dyDescent="0.3">
      <c r="A22" t="s">
        <v>180</v>
      </c>
      <c r="B22" t="s">
        <v>181</v>
      </c>
      <c r="C22" t="s">
        <v>27</v>
      </c>
      <c r="E22" t="s">
        <v>27</v>
      </c>
      <c r="G22" t="s">
        <v>27</v>
      </c>
      <c r="I22" t="s">
        <v>27</v>
      </c>
      <c r="K22">
        <v>0</v>
      </c>
      <c r="N22" t="s">
        <v>27</v>
      </c>
      <c r="O22" t="s">
        <v>27</v>
      </c>
      <c r="P22" t="s">
        <v>27</v>
      </c>
      <c r="Q22" t="s">
        <v>27</v>
      </c>
    </row>
    <row r="23" spans="1:17" x14ac:dyDescent="0.3">
      <c r="A23" t="s">
        <v>182</v>
      </c>
      <c r="B23" t="s">
        <v>183</v>
      </c>
      <c r="C23">
        <v>1020.4640000000001</v>
      </c>
      <c r="E23">
        <v>704.25</v>
      </c>
      <c r="G23">
        <v>1470.759</v>
      </c>
      <c r="I23">
        <v>1705.2850000000001</v>
      </c>
      <c r="K23">
        <v>2755.7829999999999</v>
      </c>
      <c r="N23">
        <v>365.80399999999997</v>
      </c>
      <c r="O23">
        <v>370.73099999999999</v>
      </c>
      <c r="P23">
        <v>1232.586</v>
      </c>
      <c r="Q23">
        <v>743.13499999999999</v>
      </c>
    </row>
    <row r="24" spans="1:17" x14ac:dyDescent="0.3">
      <c r="A24" s="1" t="s">
        <v>184</v>
      </c>
      <c r="B24" s="1" t="s">
        <v>185</v>
      </c>
      <c r="C24" s="1">
        <v>5576.866</v>
      </c>
      <c r="D24" s="1">
        <f>((E24-C24)/E24)*100</f>
        <v>-9.3583547809887975</v>
      </c>
      <c r="E24" s="1">
        <v>5099.625</v>
      </c>
      <c r="F24" s="1">
        <f>((G24-E24)/G24)*100</f>
        <v>-11.557434427843278</v>
      </c>
      <c r="G24" s="1">
        <v>4571.3</v>
      </c>
      <c r="H24" s="1">
        <f>((I24-G24)/I24)*100</f>
        <v>2.9545646573996582</v>
      </c>
      <c r="I24" s="1">
        <v>4710.4740000000002</v>
      </c>
      <c r="J24" s="1">
        <f>((K24-I24)/K24)*100</f>
        <v>43.041674788356424</v>
      </c>
      <c r="K24" s="1">
        <v>8270.0360000000001</v>
      </c>
      <c r="N24">
        <v>5195.4030000000002</v>
      </c>
      <c r="O24">
        <v>5124.7780000000002</v>
      </c>
      <c r="P24">
        <v>5052.701</v>
      </c>
      <c r="Q24">
        <v>5556.0389999999998</v>
      </c>
    </row>
    <row r="25" spans="1:17" x14ac:dyDescent="0.3">
      <c r="A25" t="s">
        <v>186</v>
      </c>
      <c r="B25" t="s">
        <v>187</v>
      </c>
      <c r="C25">
        <v>608.25599999999997</v>
      </c>
      <c r="E25">
        <v>568.74300000000005</v>
      </c>
      <c r="G25">
        <v>511.875</v>
      </c>
      <c r="I25">
        <v>501.98</v>
      </c>
      <c r="K25">
        <v>498.75799999999998</v>
      </c>
      <c r="N25">
        <v>581.56899999999996</v>
      </c>
      <c r="O25">
        <v>591.53599999999994</v>
      </c>
      <c r="P25">
        <v>707.88800000000003</v>
      </c>
      <c r="Q25">
        <v>612.33500000000004</v>
      </c>
    </row>
    <row r="26" spans="1:17" x14ac:dyDescent="0.3">
      <c r="A26" s="8" t="s">
        <v>188</v>
      </c>
      <c r="B26" s="8" t="s">
        <v>189</v>
      </c>
      <c r="C26" s="8">
        <v>793.00900000000001</v>
      </c>
      <c r="D26" s="8">
        <f>((E26-C26)/E26)*100</f>
        <v>2.4254325900278189</v>
      </c>
      <c r="E26" s="8">
        <v>812.721</v>
      </c>
      <c r="F26" s="8">
        <f>((G26-E26)/G26)*100</f>
        <v>1.2435673882533111</v>
      </c>
      <c r="G26" s="8">
        <v>822.95500000000004</v>
      </c>
      <c r="H26" s="8">
        <f>((I26-G26)/I26)*100</f>
        <v>5.8687145630090702</v>
      </c>
      <c r="I26" s="8">
        <v>874.26300000000003</v>
      </c>
      <c r="J26" s="8"/>
      <c r="K26" s="8" t="s">
        <v>27</v>
      </c>
      <c r="N26">
        <v>1808.7439999999999</v>
      </c>
      <c r="O26">
        <v>1906.9929999999999</v>
      </c>
      <c r="P26">
        <v>794.85299999999995</v>
      </c>
      <c r="Q26">
        <v>755.65300000000002</v>
      </c>
    </row>
    <row r="27" spans="1:17" x14ac:dyDescent="0.3">
      <c r="A27" s="5" t="s">
        <v>190</v>
      </c>
      <c r="B27" s="5" t="s">
        <v>191</v>
      </c>
      <c r="C27" s="5">
        <v>184.75299999999999</v>
      </c>
      <c r="D27" s="5">
        <f>((E27-C27)/E27)*100</f>
        <v>24.274729688742436</v>
      </c>
      <c r="E27" s="5">
        <v>243.97800000000001</v>
      </c>
      <c r="F27" s="5">
        <f>((G27-E27)/G27)*100</f>
        <v>21.570657065706563</v>
      </c>
      <c r="G27" s="5">
        <v>311.08</v>
      </c>
      <c r="H27" s="5">
        <f>((I27-G27)/I27)*100</f>
        <v>16.439912647099124</v>
      </c>
      <c r="I27" s="5">
        <v>372.28300000000002</v>
      </c>
      <c r="J27" s="8"/>
      <c r="K27" s="8" t="s">
        <v>27</v>
      </c>
      <c r="N27">
        <v>1227.175</v>
      </c>
      <c r="O27">
        <v>1315.4570000000001</v>
      </c>
      <c r="P27">
        <v>86.965000000000003</v>
      </c>
      <c r="Q27">
        <v>143.31800000000001</v>
      </c>
    </row>
    <row r="28" spans="1:17" x14ac:dyDescent="0.3">
      <c r="A28" t="s">
        <v>192</v>
      </c>
      <c r="B28" t="s">
        <v>193</v>
      </c>
      <c r="C28">
        <v>0</v>
      </c>
      <c r="E28">
        <v>0</v>
      </c>
      <c r="G28">
        <v>0</v>
      </c>
      <c r="I28">
        <v>0</v>
      </c>
      <c r="K28" t="s">
        <v>27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194</v>
      </c>
      <c r="B29" t="s">
        <v>195</v>
      </c>
      <c r="C29">
        <v>0</v>
      </c>
      <c r="E29">
        <v>0</v>
      </c>
      <c r="G29">
        <v>0</v>
      </c>
      <c r="I29">
        <v>0</v>
      </c>
      <c r="K29" t="s">
        <v>27</v>
      </c>
      <c r="N29">
        <v>0</v>
      </c>
      <c r="O29">
        <v>0</v>
      </c>
      <c r="P29" t="s">
        <v>27</v>
      </c>
      <c r="Q29">
        <v>0</v>
      </c>
    </row>
    <row r="30" spans="1:17" x14ac:dyDescent="0.3">
      <c r="A30" t="s">
        <v>196</v>
      </c>
      <c r="B30" t="s">
        <v>197</v>
      </c>
      <c r="C30">
        <v>440.59300000000002</v>
      </c>
      <c r="E30">
        <v>521.67999999999995</v>
      </c>
      <c r="G30">
        <v>545.08000000000004</v>
      </c>
      <c r="I30">
        <v>633.94600000000003</v>
      </c>
      <c r="K30">
        <v>568.67499999999995</v>
      </c>
      <c r="N30">
        <v>358.19900000000001</v>
      </c>
      <c r="O30">
        <v>382.7</v>
      </c>
      <c r="P30">
        <v>414.31200000000001</v>
      </c>
      <c r="Q30">
        <v>499.09899999999999</v>
      </c>
    </row>
    <row r="31" spans="1:17" x14ac:dyDescent="0.3">
      <c r="A31" t="s">
        <v>198</v>
      </c>
      <c r="B31" t="s">
        <v>199</v>
      </c>
      <c r="C31">
        <v>4.3209999999999997</v>
      </c>
      <c r="E31">
        <v>5.34</v>
      </c>
      <c r="G31">
        <v>3.8839999999999999</v>
      </c>
      <c r="I31">
        <v>1.516</v>
      </c>
      <c r="K31">
        <v>0.57599999999999996</v>
      </c>
      <c r="N31">
        <v>0.83</v>
      </c>
      <c r="O31">
        <v>0.41199999999999998</v>
      </c>
      <c r="P31">
        <v>0</v>
      </c>
      <c r="Q31">
        <v>1.3660000000000001</v>
      </c>
    </row>
    <row r="32" spans="1:17" x14ac:dyDescent="0.3">
      <c r="A32" t="s">
        <v>200</v>
      </c>
      <c r="B32" t="s">
        <v>201</v>
      </c>
      <c r="C32">
        <v>0</v>
      </c>
      <c r="E32">
        <v>0</v>
      </c>
      <c r="G32">
        <v>0</v>
      </c>
      <c r="I32">
        <v>0</v>
      </c>
      <c r="K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202</v>
      </c>
      <c r="B33" t="s">
        <v>203</v>
      </c>
      <c r="C33">
        <v>4.3209999999999997</v>
      </c>
      <c r="E33">
        <v>5.34</v>
      </c>
      <c r="G33">
        <v>3.8839999999999999</v>
      </c>
      <c r="I33">
        <v>1.516</v>
      </c>
      <c r="K33">
        <v>0.57599999999999996</v>
      </c>
      <c r="N33">
        <v>0.83</v>
      </c>
      <c r="O33">
        <v>0.41199999999999998</v>
      </c>
      <c r="P33">
        <v>0</v>
      </c>
      <c r="Q33">
        <v>1.3660000000000001</v>
      </c>
    </row>
    <row r="34" spans="1:17" x14ac:dyDescent="0.3">
      <c r="A34" t="s">
        <v>204</v>
      </c>
      <c r="B34" t="s">
        <v>205</v>
      </c>
      <c r="C34">
        <v>397.702</v>
      </c>
      <c r="E34">
        <v>377.38299999999998</v>
      </c>
      <c r="G34">
        <v>362.95100000000002</v>
      </c>
      <c r="I34">
        <v>409.51400000000001</v>
      </c>
      <c r="K34">
        <v>415.476</v>
      </c>
      <c r="N34">
        <v>310.59800000000001</v>
      </c>
      <c r="O34">
        <v>336.06799999999998</v>
      </c>
      <c r="P34">
        <v>373.95699999999999</v>
      </c>
      <c r="Q34">
        <v>458.654</v>
      </c>
    </row>
    <row r="35" spans="1:17" x14ac:dyDescent="0.3">
      <c r="A35" t="s">
        <v>176</v>
      </c>
      <c r="B35" t="s">
        <v>206</v>
      </c>
      <c r="C35">
        <v>0</v>
      </c>
      <c r="E35">
        <v>0</v>
      </c>
      <c r="G35">
        <v>0</v>
      </c>
      <c r="I35" t="s">
        <v>27</v>
      </c>
      <c r="K35" t="s">
        <v>27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207</v>
      </c>
      <c r="B36" t="s">
        <v>208</v>
      </c>
      <c r="C36">
        <v>0</v>
      </c>
      <c r="E36">
        <v>0</v>
      </c>
      <c r="G36">
        <v>0</v>
      </c>
      <c r="I36">
        <v>0</v>
      </c>
      <c r="K36">
        <v>0</v>
      </c>
      <c r="N36" t="s">
        <v>27</v>
      </c>
      <c r="O36">
        <v>0</v>
      </c>
      <c r="P36">
        <v>0</v>
      </c>
      <c r="Q36">
        <v>0</v>
      </c>
    </row>
    <row r="37" spans="1:17" x14ac:dyDescent="0.3">
      <c r="A37" t="s">
        <v>209</v>
      </c>
      <c r="B37" t="s">
        <v>210</v>
      </c>
      <c r="C37">
        <v>38.57</v>
      </c>
      <c r="E37">
        <v>138.95699999999999</v>
      </c>
      <c r="G37">
        <v>178.245</v>
      </c>
      <c r="I37">
        <v>222.916</v>
      </c>
      <c r="K37">
        <v>152.62299999999999</v>
      </c>
      <c r="N37">
        <v>46.771000000000001</v>
      </c>
      <c r="O37">
        <v>46.22</v>
      </c>
      <c r="P37">
        <v>40.354999999999997</v>
      </c>
      <c r="Q37">
        <v>39.079000000000001</v>
      </c>
    </row>
    <row r="38" spans="1:17" x14ac:dyDescent="0.3">
      <c r="A38" s="5" t="s">
        <v>211</v>
      </c>
      <c r="B38" s="5" t="s">
        <v>212</v>
      </c>
      <c r="C38" s="5">
        <v>1048.8489999999999</v>
      </c>
      <c r="D38" s="5">
        <f>((E38-C38)/E38)*100</f>
        <v>3.8126488527846591</v>
      </c>
      <c r="E38" s="5">
        <v>1090.423</v>
      </c>
      <c r="F38" s="5">
        <f>((G38-E38)/G38)*100</f>
        <v>-3.1664545794286494</v>
      </c>
      <c r="G38" s="5">
        <v>1056.9549999999999</v>
      </c>
      <c r="H38" s="5">
        <f>((I38-G38)/I38)*100</f>
        <v>6.9521254025350254</v>
      </c>
      <c r="I38" s="5">
        <v>1135.9259999999999</v>
      </c>
      <c r="J38" s="5">
        <f>((K38-I38)/K38)*100</f>
        <v>-6.4166088176025982</v>
      </c>
      <c r="K38" s="5">
        <v>1067.433</v>
      </c>
      <c r="N38">
        <v>939.76800000000003</v>
      </c>
      <c r="O38">
        <v>974.23599999999999</v>
      </c>
      <c r="P38">
        <v>1122.2</v>
      </c>
      <c r="Q38">
        <v>1111.434</v>
      </c>
    </row>
    <row r="39" spans="1:17" x14ac:dyDescent="0.3">
      <c r="A39" s="6" t="s">
        <v>149</v>
      </c>
      <c r="B39" s="6" t="s">
        <v>213</v>
      </c>
      <c r="C39" s="6">
        <v>6625.7150000000001</v>
      </c>
      <c r="D39" s="6">
        <f>((E39-C39)/E39)*100</f>
        <v>-7.0381845181168288</v>
      </c>
      <c r="E39" s="6">
        <v>6190.0479999999998</v>
      </c>
      <c r="F39" s="6">
        <f>((G39-E39)/G39)*100</f>
        <v>-9.9816550600496896</v>
      </c>
      <c r="G39" s="6">
        <v>5628.2550000000001</v>
      </c>
      <c r="H39" s="6">
        <f>((I39-G39)/I39)*100</f>
        <v>3.7312705254515519</v>
      </c>
      <c r="I39" s="6">
        <v>5846.4</v>
      </c>
      <c r="J39" s="6">
        <f>((K39-I39)/K39)*100</f>
        <v>37.387743937891521</v>
      </c>
      <c r="K39" s="6">
        <v>9337.4689999999991</v>
      </c>
      <c r="N39">
        <v>6135.1710000000003</v>
      </c>
      <c r="O39">
        <v>6099.0140000000001</v>
      </c>
      <c r="P39">
        <v>6174.9009999999998</v>
      </c>
      <c r="Q39">
        <v>6667.473</v>
      </c>
    </row>
    <row r="41" spans="1:17" x14ac:dyDescent="0.3">
      <c r="A41" t="s">
        <v>214</v>
      </c>
    </row>
    <row r="42" spans="1:17" x14ac:dyDescent="0.3">
      <c r="A42" t="s">
        <v>215</v>
      </c>
      <c r="B42" t="s">
        <v>216</v>
      </c>
      <c r="C42">
        <v>1608.61</v>
      </c>
      <c r="E42">
        <v>1220.75</v>
      </c>
      <c r="G42">
        <v>461.91199999999998</v>
      </c>
      <c r="I42">
        <v>619.149</v>
      </c>
      <c r="K42">
        <v>931.30799999999999</v>
      </c>
      <c r="N42">
        <v>932.69600000000003</v>
      </c>
      <c r="O42">
        <v>933.68600000000004</v>
      </c>
      <c r="P42">
        <v>779.39200000000005</v>
      </c>
      <c r="Q42">
        <v>796.29300000000001</v>
      </c>
    </row>
    <row r="43" spans="1:17" x14ac:dyDescent="0.3">
      <c r="A43" t="s">
        <v>217</v>
      </c>
      <c r="B43" t="s">
        <v>218</v>
      </c>
      <c r="C43">
        <v>636.221</v>
      </c>
      <c r="E43">
        <v>558.00599999999997</v>
      </c>
      <c r="G43">
        <v>461.91199999999998</v>
      </c>
      <c r="I43">
        <v>619.149</v>
      </c>
      <c r="K43">
        <v>931.30799999999999</v>
      </c>
      <c r="N43">
        <v>555.73599999999999</v>
      </c>
      <c r="O43">
        <v>576.95699999999999</v>
      </c>
      <c r="P43">
        <v>680.03300000000002</v>
      </c>
      <c r="Q43">
        <v>607.70000000000005</v>
      </c>
    </row>
    <row r="44" spans="1:17" x14ac:dyDescent="0.3">
      <c r="A44" t="s">
        <v>219</v>
      </c>
      <c r="B44" t="s">
        <v>220</v>
      </c>
      <c r="C44">
        <v>118.736</v>
      </c>
      <c r="E44">
        <v>117.23</v>
      </c>
      <c r="G44" t="s">
        <v>27</v>
      </c>
      <c r="I44" t="s">
        <v>27</v>
      </c>
      <c r="K44" t="s">
        <v>27</v>
      </c>
      <c r="N44">
        <v>131.732</v>
      </c>
      <c r="O44">
        <v>150</v>
      </c>
      <c r="P44" t="s">
        <v>27</v>
      </c>
      <c r="Q44">
        <v>107.86499999999999</v>
      </c>
    </row>
    <row r="45" spans="1:17" x14ac:dyDescent="0.3">
      <c r="A45" t="s">
        <v>221</v>
      </c>
      <c r="B45" t="s">
        <v>222</v>
      </c>
      <c r="C45">
        <v>0.13700000000000001</v>
      </c>
      <c r="E45">
        <v>0.154</v>
      </c>
      <c r="G45" t="s">
        <v>27</v>
      </c>
      <c r="I45" t="s">
        <v>27</v>
      </c>
      <c r="K45" t="s">
        <v>27</v>
      </c>
      <c r="N45">
        <v>172.20500000000001</v>
      </c>
      <c r="O45">
        <v>129.29599999999999</v>
      </c>
      <c r="P45">
        <v>4.9000000000000002E-2</v>
      </c>
      <c r="Q45">
        <v>7.0000000000000007E-2</v>
      </c>
    </row>
    <row r="46" spans="1:17" x14ac:dyDescent="0.3">
      <c r="A46" t="s">
        <v>223</v>
      </c>
      <c r="B46" t="s">
        <v>224</v>
      </c>
      <c r="C46">
        <v>853.51599999999996</v>
      </c>
      <c r="E46">
        <v>545.36</v>
      </c>
      <c r="G46" t="s">
        <v>27</v>
      </c>
      <c r="I46" t="s">
        <v>27</v>
      </c>
      <c r="K46" t="s">
        <v>27</v>
      </c>
      <c r="N46">
        <v>73.022999999999996</v>
      </c>
      <c r="O46">
        <v>77.433000000000007</v>
      </c>
      <c r="P46">
        <v>99.31</v>
      </c>
      <c r="Q46">
        <v>80.658000000000001</v>
      </c>
    </row>
    <row r="47" spans="1:17" x14ac:dyDescent="0.3">
      <c r="A47" t="s">
        <v>225</v>
      </c>
      <c r="B47" t="s">
        <v>226</v>
      </c>
      <c r="C47">
        <v>11.494</v>
      </c>
      <c r="E47">
        <v>9.2200000000000006</v>
      </c>
      <c r="G47">
        <v>6.3</v>
      </c>
      <c r="I47">
        <v>6.3</v>
      </c>
      <c r="K47">
        <v>6.3</v>
      </c>
      <c r="N47">
        <v>2.65</v>
      </c>
      <c r="O47">
        <v>6.3849999999999998</v>
      </c>
      <c r="P47">
        <v>7.0940000000000003</v>
      </c>
      <c r="Q47">
        <v>10.446999999999999</v>
      </c>
    </row>
    <row r="48" spans="1:17" x14ac:dyDescent="0.3">
      <c r="A48" t="s">
        <v>227</v>
      </c>
      <c r="B48" t="s">
        <v>228</v>
      </c>
      <c r="C48">
        <v>11.494</v>
      </c>
      <c r="E48">
        <v>9.2200000000000006</v>
      </c>
      <c r="G48">
        <v>6.3</v>
      </c>
      <c r="I48">
        <v>6.3</v>
      </c>
      <c r="K48">
        <v>6.3</v>
      </c>
      <c r="N48">
        <v>2.65</v>
      </c>
      <c r="O48">
        <v>6.3849999999999998</v>
      </c>
      <c r="P48">
        <v>7.0940000000000003</v>
      </c>
      <c r="Q48">
        <v>10.446999999999999</v>
      </c>
    </row>
    <row r="49" spans="1:17" x14ac:dyDescent="0.3">
      <c r="A49" t="s">
        <v>229</v>
      </c>
      <c r="B49" t="s">
        <v>230</v>
      </c>
      <c r="C49">
        <v>0</v>
      </c>
      <c r="E49" t="s">
        <v>27</v>
      </c>
      <c r="G49" t="s">
        <v>27</v>
      </c>
      <c r="I49" t="s">
        <v>27</v>
      </c>
      <c r="K49" t="s">
        <v>27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t="s">
        <v>231</v>
      </c>
      <c r="B50" t="s">
        <v>232</v>
      </c>
      <c r="C50">
        <v>0</v>
      </c>
      <c r="E50" t="s">
        <v>27</v>
      </c>
      <c r="G50" t="s">
        <v>27</v>
      </c>
      <c r="I50" t="s">
        <v>27</v>
      </c>
      <c r="K50" t="s">
        <v>27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233</v>
      </c>
      <c r="B51" t="s">
        <v>234</v>
      </c>
      <c r="C51">
        <v>1161.2639999999999</v>
      </c>
      <c r="E51">
        <v>1048.6590000000001</v>
      </c>
      <c r="G51">
        <v>1859.838</v>
      </c>
      <c r="I51">
        <v>1890.9970000000001</v>
      </c>
      <c r="K51">
        <v>4511.3900000000003</v>
      </c>
      <c r="N51">
        <v>1612.367</v>
      </c>
      <c r="O51">
        <v>1577.6389999999999</v>
      </c>
      <c r="P51">
        <v>1765.5940000000001</v>
      </c>
      <c r="Q51">
        <v>1985.7850000000001</v>
      </c>
    </row>
    <row r="52" spans="1:17" x14ac:dyDescent="0.3">
      <c r="A52" t="s">
        <v>235</v>
      </c>
      <c r="B52" t="s">
        <v>236</v>
      </c>
      <c r="C52">
        <v>0</v>
      </c>
      <c r="E52">
        <v>0</v>
      </c>
      <c r="G52">
        <v>0</v>
      </c>
      <c r="I52" t="s">
        <v>27</v>
      </c>
      <c r="K52" t="s">
        <v>27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237</v>
      </c>
      <c r="B53" t="s">
        <v>238</v>
      </c>
      <c r="C53">
        <v>0</v>
      </c>
      <c r="E53">
        <v>0</v>
      </c>
      <c r="G53">
        <v>0</v>
      </c>
      <c r="I53" t="s">
        <v>27</v>
      </c>
      <c r="K53" t="s">
        <v>27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239</v>
      </c>
      <c r="B54" t="s">
        <v>240</v>
      </c>
      <c r="C54" t="s">
        <v>27</v>
      </c>
      <c r="E54" t="s">
        <v>27</v>
      </c>
      <c r="G54" t="s">
        <v>27</v>
      </c>
      <c r="I54" t="s">
        <v>27</v>
      </c>
      <c r="K54">
        <v>0</v>
      </c>
      <c r="N54" t="s">
        <v>27</v>
      </c>
      <c r="O54" t="s">
        <v>27</v>
      </c>
      <c r="P54" t="s">
        <v>27</v>
      </c>
      <c r="Q54" t="s">
        <v>27</v>
      </c>
    </row>
    <row r="55" spans="1:17" x14ac:dyDescent="0.3">
      <c r="A55" t="s">
        <v>241</v>
      </c>
      <c r="B55" t="s">
        <v>242</v>
      </c>
      <c r="C55">
        <v>1161.2639999999999</v>
      </c>
      <c r="E55">
        <v>1048.6590000000001</v>
      </c>
      <c r="G55">
        <v>1859.838</v>
      </c>
      <c r="I55">
        <v>1890.9970000000001</v>
      </c>
      <c r="K55">
        <v>4511.3900000000003</v>
      </c>
      <c r="N55">
        <v>1612.367</v>
      </c>
      <c r="O55">
        <v>1577.6389999999999</v>
      </c>
      <c r="P55">
        <v>1765.5940000000001</v>
      </c>
      <c r="Q55">
        <v>1985.7850000000001</v>
      </c>
    </row>
    <row r="56" spans="1:17" x14ac:dyDescent="0.3">
      <c r="A56" t="s">
        <v>243</v>
      </c>
      <c r="B56" t="s">
        <v>244</v>
      </c>
      <c r="C56">
        <v>2781.3679999999999</v>
      </c>
      <c r="E56">
        <v>2278.6289999999999</v>
      </c>
      <c r="G56">
        <v>2328.0500000000002</v>
      </c>
      <c r="I56">
        <v>2516.4459999999999</v>
      </c>
      <c r="K56">
        <v>5448.9979999999996</v>
      </c>
      <c r="N56">
        <v>2547.7130000000002</v>
      </c>
      <c r="O56">
        <v>2517.71</v>
      </c>
      <c r="P56">
        <v>2552.08</v>
      </c>
      <c r="Q56">
        <v>2792.5250000000001</v>
      </c>
    </row>
    <row r="57" spans="1:17" x14ac:dyDescent="0.3">
      <c r="A57" t="s">
        <v>245</v>
      </c>
      <c r="B57" t="s">
        <v>246</v>
      </c>
      <c r="C57">
        <v>0</v>
      </c>
      <c r="E57">
        <v>0</v>
      </c>
      <c r="G57">
        <v>0</v>
      </c>
      <c r="I57">
        <v>0</v>
      </c>
      <c r="K57">
        <v>0</v>
      </c>
      <c r="N57">
        <v>35.173999999999999</v>
      </c>
      <c r="O57">
        <v>36.084000000000003</v>
      </c>
      <c r="P57">
        <v>40.189</v>
      </c>
      <c r="Q57">
        <v>0</v>
      </c>
    </row>
    <row r="58" spans="1:17" x14ac:dyDescent="0.3">
      <c r="A58" t="s">
        <v>247</v>
      </c>
      <c r="B58" t="s">
        <v>248</v>
      </c>
      <c r="C58">
        <v>0</v>
      </c>
      <c r="E58">
        <v>0</v>
      </c>
      <c r="G58">
        <v>0</v>
      </c>
      <c r="I58">
        <v>0</v>
      </c>
      <c r="K58">
        <v>0</v>
      </c>
      <c r="N58">
        <v>35.173999999999999</v>
      </c>
      <c r="O58">
        <v>36.084000000000003</v>
      </c>
      <c r="P58">
        <v>40.189</v>
      </c>
      <c r="Q58">
        <v>0</v>
      </c>
    </row>
    <row r="59" spans="1:17" x14ac:dyDescent="0.3">
      <c r="A59" t="s">
        <v>249</v>
      </c>
      <c r="B59" t="s">
        <v>250</v>
      </c>
      <c r="C59">
        <v>0</v>
      </c>
      <c r="E59" t="s">
        <v>27</v>
      </c>
      <c r="G59" t="s">
        <v>27</v>
      </c>
      <c r="I59" t="s">
        <v>27</v>
      </c>
      <c r="K59" t="s">
        <v>27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t="s">
        <v>251</v>
      </c>
      <c r="B60" t="s">
        <v>252</v>
      </c>
      <c r="C60">
        <v>0</v>
      </c>
      <c r="E60" t="s">
        <v>27</v>
      </c>
      <c r="G60" t="s">
        <v>27</v>
      </c>
      <c r="I60" t="s">
        <v>27</v>
      </c>
      <c r="K60" t="s">
        <v>27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t="s">
        <v>253</v>
      </c>
      <c r="B61" t="s">
        <v>254</v>
      </c>
      <c r="C61">
        <v>602.40099999999995</v>
      </c>
      <c r="E61">
        <v>779.49900000000002</v>
      </c>
      <c r="G61">
        <v>581.77</v>
      </c>
      <c r="I61">
        <v>565.35400000000004</v>
      </c>
      <c r="K61">
        <v>572.07100000000003</v>
      </c>
      <c r="N61">
        <v>525.98900000000003</v>
      </c>
      <c r="O61">
        <v>498.34399999999999</v>
      </c>
      <c r="P61">
        <v>578.44399999999996</v>
      </c>
      <c r="Q61">
        <v>833.83699999999999</v>
      </c>
    </row>
    <row r="62" spans="1:17" x14ac:dyDescent="0.3">
      <c r="A62" t="s">
        <v>255</v>
      </c>
      <c r="B62" t="s">
        <v>256</v>
      </c>
      <c r="C62">
        <v>0</v>
      </c>
      <c r="E62">
        <v>0</v>
      </c>
      <c r="G62">
        <v>0</v>
      </c>
      <c r="I62">
        <v>0</v>
      </c>
      <c r="K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t="s">
        <v>257</v>
      </c>
      <c r="B63" t="s">
        <v>258</v>
      </c>
      <c r="C63">
        <v>466.91199999999998</v>
      </c>
      <c r="E63">
        <v>611.91</v>
      </c>
      <c r="G63" t="s">
        <v>27</v>
      </c>
      <c r="I63" t="s">
        <v>27</v>
      </c>
      <c r="K63" t="s">
        <v>27</v>
      </c>
      <c r="N63">
        <v>449.48099999999999</v>
      </c>
      <c r="O63">
        <v>425.77199999999999</v>
      </c>
      <c r="P63">
        <v>431.834</v>
      </c>
      <c r="Q63">
        <v>622.52599999999995</v>
      </c>
    </row>
    <row r="64" spans="1:17" x14ac:dyDescent="0.3">
      <c r="A64" t="s">
        <v>235</v>
      </c>
      <c r="B64" t="s">
        <v>259</v>
      </c>
      <c r="C64">
        <v>0</v>
      </c>
      <c r="E64">
        <v>0</v>
      </c>
      <c r="G64">
        <v>0</v>
      </c>
      <c r="I64" t="s">
        <v>27</v>
      </c>
      <c r="K64" t="s">
        <v>27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t="s">
        <v>239</v>
      </c>
      <c r="B65" t="s">
        <v>260</v>
      </c>
      <c r="C65" t="s">
        <v>27</v>
      </c>
      <c r="E65" t="s">
        <v>27</v>
      </c>
      <c r="G65" t="s">
        <v>27</v>
      </c>
      <c r="I65" t="s">
        <v>27</v>
      </c>
      <c r="K65">
        <v>0</v>
      </c>
      <c r="N65" t="s">
        <v>27</v>
      </c>
      <c r="O65" t="s">
        <v>27</v>
      </c>
      <c r="P65" t="s">
        <v>27</v>
      </c>
      <c r="Q65" t="s">
        <v>27</v>
      </c>
    </row>
    <row r="66" spans="1:17" x14ac:dyDescent="0.3">
      <c r="A66" t="s">
        <v>237</v>
      </c>
      <c r="B66" t="s">
        <v>261</v>
      </c>
      <c r="C66">
        <v>0</v>
      </c>
      <c r="E66">
        <v>0</v>
      </c>
      <c r="G66">
        <v>0</v>
      </c>
      <c r="I66" t="s">
        <v>27</v>
      </c>
      <c r="K66" t="s">
        <v>27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t="s">
        <v>262</v>
      </c>
      <c r="B67" t="s">
        <v>263</v>
      </c>
      <c r="C67">
        <v>135.489</v>
      </c>
      <c r="E67">
        <v>167.589</v>
      </c>
      <c r="G67">
        <v>581.77</v>
      </c>
      <c r="I67">
        <v>565.35400000000004</v>
      </c>
      <c r="K67">
        <v>572.07100000000003</v>
      </c>
      <c r="N67">
        <v>76.507999999999996</v>
      </c>
      <c r="O67">
        <v>72.572000000000003</v>
      </c>
      <c r="P67">
        <v>146.61000000000001</v>
      </c>
      <c r="Q67">
        <v>211.31100000000001</v>
      </c>
    </row>
    <row r="68" spans="1:17" x14ac:dyDescent="0.3">
      <c r="A68" t="s">
        <v>264</v>
      </c>
      <c r="B68" t="s">
        <v>265</v>
      </c>
      <c r="C68">
        <v>602.40099999999995</v>
      </c>
      <c r="E68">
        <v>779.49900000000002</v>
      </c>
      <c r="G68">
        <v>581.77</v>
      </c>
      <c r="I68">
        <v>565.35400000000004</v>
      </c>
      <c r="K68">
        <v>572.07100000000003</v>
      </c>
      <c r="N68">
        <v>561.16300000000001</v>
      </c>
      <c r="O68">
        <v>534.428</v>
      </c>
      <c r="P68">
        <v>618.63300000000004</v>
      </c>
      <c r="Q68">
        <v>833.83699999999999</v>
      </c>
    </row>
    <row r="69" spans="1:17" x14ac:dyDescent="0.3">
      <c r="A69" s="5" t="s">
        <v>266</v>
      </c>
      <c r="B69" s="5" t="s">
        <v>267</v>
      </c>
      <c r="C69" s="5">
        <v>3383.7689999999998</v>
      </c>
      <c r="D69" s="5"/>
      <c r="E69" s="5">
        <v>3058.1280000000002</v>
      </c>
      <c r="F69" s="5"/>
      <c r="G69" s="5">
        <v>2909.82</v>
      </c>
      <c r="H69" s="5"/>
      <c r="I69" s="5">
        <v>3081.8</v>
      </c>
      <c r="J69" s="5"/>
      <c r="K69" s="5">
        <v>6021.0690000000004</v>
      </c>
      <c r="N69">
        <v>3108.8760000000002</v>
      </c>
      <c r="O69">
        <v>3052.1379999999999</v>
      </c>
      <c r="P69">
        <v>3170.7130000000002</v>
      </c>
      <c r="Q69">
        <v>3626.3620000000001</v>
      </c>
    </row>
    <row r="70" spans="1:17" x14ac:dyDescent="0.3">
      <c r="A70" t="s">
        <v>268</v>
      </c>
      <c r="B70" t="s">
        <v>269</v>
      </c>
      <c r="C70">
        <v>0</v>
      </c>
      <c r="E70">
        <v>0</v>
      </c>
      <c r="G70">
        <v>0</v>
      </c>
      <c r="I70">
        <v>0</v>
      </c>
      <c r="K70" t="s">
        <v>27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270</v>
      </c>
      <c r="B71" t="s">
        <v>271</v>
      </c>
      <c r="C71">
        <v>1405.194</v>
      </c>
      <c r="E71">
        <v>1405.194</v>
      </c>
      <c r="G71">
        <v>1405.194</v>
      </c>
      <c r="I71">
        <v>1405.194</v>
      </c>
      <c r="K71">
        <v>857.69399999999996</v>
      </c>
      <c r="N71">
        <v>1405.194</v>
      </c>
      <c r="O71">
        <v>1405.194</v>
      </c>
      <c r="P71">
        <v>1405.194</v>
      </c>
      <c r="Q71">
        <v>1405.194</v>
      </c>
    </row>
    <row r="72" spans="1:17" x14ac:dyDescent="0.3">
      <c r="A72" t="s">
        <v>272</v>
      </c>
      <c r="B72" t="s">
        <v>273</v>
      </c>
      <c r="C72">
        <v>857.69399999999996</v>
      </c>
      <c r="E72">
        <v>857.69399999999996</v>
      </c>
      <c r="G72">
        <v>857.69399999999996</v>
      </c>
      <c r="I72">
        <v>857.69399999999996</v>
      </c>
      <c r="K72">
        <v>857.69399999999996</v>
      </c>
      <c r="N72">
        <v>857.69399999999996</v>
      </c>
      <c r="O72">
        <v>857.69399999999996</v>
      </c>
      <c r="P72">
        <v>857.69399999999996</v>
      </c>
      <c r="Q72">
        <v>857.69399999999996</v>
      </c>
    </row>
    <row r="73" spans="1:17" x14ac:dyDescent="0.3">
      <c r="A73" t="s">
        <v>274</v>
      </c>
      <c r="B73" t="s">
        <v>275</v>
      </c>
      <c r="C73">
        <v>547.5</v>
      </c>
      <c r="E73">
        <v>547.5</v>
      </c>
      <c r="G73">
        <v>547.5</v>
      </c>
      <c r="I73">
        <v>547.5</v>
      </c>
      <c r="K73">
        <v>0</v>
      </c>
      <c r="N73">
        <v>547.5</v>
      </c>
      <c r="O73">
        <v>547.5</v>
      </c>
      <c r="P73">
        <v>547.5</v>
      </c>
      <c r="Q73">
        <v>547.5</v>
      </c>
    </row>
    <row r="74" spans="1:17" x14ac:dyDescent="0.3">
      <c r="A74" t="s">
        <v>276</v>
      </c>
      <c r="B74" t="s">
        <v>277</v>
      </c>
      <c r="C74">
        <v>0</v>
      </c>
      <c r="E74">
        <v>0</v>
      </c>
      <c r="G74">
        <v>0</v>
      </c>
      <c r="I74">
        <v>0</v>
      </c>
      <c r="K74" t="s">
        <v>27</v>
      </c>
      <c r="N74">
        <v>0</v>
      </c>
      <c r="O74">
        <v>0</v>
      </c>
      <c r="P74">
        <v>0</v>
      </c>
      <c r="Q74">
        <v>0</v>
      </c>
    </row>
    <row r="75" spans="1:17" x14ac:dyDescent="0.3">
      <c r="A75" t="s">
        <v>278</v>
      </c>
      <c r="B75" t="s">
        <v>279</v>
      </c>
      <c r="C75">
        <v>240.36600000000001</v>
      </c>
      <c r="E75">
        <v>226.34100000000001</v>
      </c>
      <c r="G75">
        <v>-176.33099999999999</v>
      </c>
      <c r="I75">
        <v>-108.52200000000001</v>
      </c>
      <c r="K75" t="s">
        <v>27</v>
      </c>
      <c r="N75">
        <v>-37.319000000000003</v>
      </c>
      <c r="O75">
        <v>-83.682000000000002</v>
      </c>
      <c r="P75">
        <v>-29.286999999999999</v>
      </c>
      <c r="Q75">
        <v>39.572000000000003</v>
      </c>
    </row>
    <row r="76" spans="1:17" x14ac:dyDescent="0.3">
      <c r="A76" t="s">
        <v>280</v>
      </c>
      <c r="B76" t="s">
        <v>281</v>
      </c>
      <c r="C76">
        <v>1645.9849999999999</v>
      </c>
      <c r="E76">
        <v>1567.9639999999999</v>
      </c>
      <c r="G76">
        <v>1581.498</v>
      </c>
      <c r="I76">
        <v>1563.6659999999999</v>
      </c>
      <c r="K76">
        <v>2560.9110000000001</v>
      </c>
      <c r="N76">
        <v>1627.9390000000001</v>
      </c>
      <c r="O76">
        <v>1697.789</v>
      </c>
      <c r="P76">
        <v>1687.8779999999999</v>
      </c>
      <c r="Q76">
        <v>1628.402</v>
      </c>
    </row>
    <row r="77" spans="1:17" x14ac:dyDescent="0.3">
      <c r="A77" t="s">
        <v>282</v>
      </c>
      <c r="B77" t="s">
        <v>283</v>
      </c>
      <c r="C77">
        <v>3291.5450000000001</v>
      </c>
      <c r="E77">
        <v>3199.4989999999998</v>
      </c>
      <c r="G77">
        <v>2810.3609999999999</v>
      </c>
      <c r="I77">
        <v>2860.3380000000002</v>
      </c>
      <c r="K77">
        <v>3418.605</v>
      </c>
      <c r="N77">
        <v>2995.8139999999999</v>
      </c>
      <c r="O77">
        <v>3019.3009999999999</v>
      </c>
      <c r="P77">
        <v>3063.7849999999999</v>
      </c>
      <c r="Q77">
        <v>3073.1680000000001</v>
      </c>
    </row>
    <row r="78" spans="1:17" x14ac:dyDescent="0.3">
      <c r="A78" t="s">
        <v>284</v>
      </c>
      <c r="B78" t="s">
        <v>285</v>
      </c>
      <c r="C78">
        <v>-49.598999999999997</v>
      </c>
      <c r="E78">
        <v>-67.578999999999994</v>
      </c>
      <c r="G78">
        <v>-91.926000000000002</v>
      </c>
      <c r="I78">
        <v>-95.738</v>
      </c>
      <c r="K78">
        <v>-102.205</v>
      </c>
      <c r="N78">
        <v>30.481000000000002</v>
      </c>
      <c r="O78">
        <v>27.574999999999999</v>
      </c>
      <c r="P78">
        <v>-59.597000000000001</v>
      </c>
      <c r="Q78">
        <v>-32.057000000000002</v>
      </c>
    </row>
    <row r="79" spans="1:17" x14ac:dyDescent="0.3">
      <c r="A79" s="1" t="s">
        <v>286</v>
      </c>
      <c r="B79" s="1" t="s">
        <v>287</v>
      </c>
      <c r="C79" s="1">
        <v>3241.9459999999999</v>
      </c>
      <c r="D79" s="1"/>
      <c r="E79" s="1">
        <v>3131.92</v>
      </c>
      <c r="F79" s="1"/>
      <c r="G79" s="1">
        <v>2718.4349999999999</v>
      </c>
      <c r="H79" s="1"/>
      <c r="I79" s="1">
        <v>2764.6</v>
      </c>
      <c r="J79" s="1"/>
      <c r="K79" s="1">
        <v>3316.4</v>
      </c>
      <c r="N79">
        <v>3026.2950000000001</v>
      </c>
      <c r="O79">
        <v>3046.8760000000002</v>
      </c>
      <c r="P79">
        <v>3004.1880000000001</v>
      </c>
      <c r="Q79">
        <v>3041.1109999999999</v>
      </c>
    </row>
    <row r="80" spans="1:17" x14ac:dyDescent="0.3">
      <c r="A80" t="s">
        <v>288</v>
      </c>
      <c r="B80" t="s">
        <v>289</v>
      </c>
      <c r="C80">
        <v>6625.7150000000001</v>
      </c>
      <c r="E80">
        <v>6190.0479999999998</v>
      </c>
      <c r="G80">
        <v>5628.2550000000001</v>
      </c>
      <c r="I80">
        <v>5846.4</v>
      </c>
      <c r="K80">
        <v>9337.4689999999991</v>
      </c>
      <c r="N80">
        <v>6135.1710000000003</v>
      </c>
      <c r="O80">
        <v>6099.0140000000001</v>
      </c>
      <c r="P80">
        <v>6174.9009999999998</v>
      </c>
      <c r="Q80">
        <v>6667.473</v>
      </c>
    </row>
    <row r="82" spans="1:17" x14ac:dyDescent="0.3">
      <c r="A82" t="s">
        <v>117</v>
      </c>
    </row>
    <row r="83" spans="1:17" x14ac:dyDescent="0.3">
      <c r="A83" t="s">
        <v>118</v>
      </c>
      <c r="B83" t="s">
        <v>119</v>
      </c>
      <c r="C83" t="s">
        <v>120</v>
      </c>
      <c r="E83" t="s">
        <v>120</v>
      </c>
      <c r="G83" t="s">
        <v>120</v>
      </c>
      <c r="I83" t="s">
        <v>120</v>
      </c>
      <c r="K83" t="s">
        <v>120</v>
      </c>
      <c r="N83" t="s">
        <v>120</v>
      </c>
      <c r="O83" t="s">
        <v>120</v>
      </c>
      <c r="P83" t="s">
        <v>120</v>
      </c>
      <c r="Q83" t="s">
        <v>120</v>
      </c>
    </row>
    <row r="84" spans="1:17" x14ac:dyDescent="0.3">
      <c r="A84" t="s">
        <v>290</v>
      </c>
      <c r="B84" t="s">
        <v>291</v>
      </c>
      <c r="C84">
        <v>85.769400000000005</v>
      </c>
      <c r="E84">
        <v>85.769400000000005</v>
      </c>
      <c r="G84">
        <v>85.769400000000005</v>
      </c>
      <c r="I84">
        <v>85.769400000000005</v>
      </c>
      <c r="K84">
        <v>85.769400000000005</v>
      </c>
      <c r="N84">
        <v>85.769400000000005</v>
      </c>
      <c r="O84">
        <v>85.769400000000005</v>
      </c>
      <c r="P84">
        <v>85.769400000000005</v>
      </c>
      <c r="Q84">
        <v>85.769400000000005</v>
      </c>
    </row>
    <row r="85" spans="1:17" x14ac:dyDescent="0.3">
      <c r="A85" t="s">
        <v>292</v>
      </c>
      <c r="B85" t="s">
        <v>293</v>
      </c>
      <c r="C85">
        <v>0</v>
      </c>
      <c r="E85">
        <v>0</v>
      </c>
      <c r="G85">
        <v>0</v>
      </c>
      <c r="I85">
        <v>0</v>
      </c>
      <c r="K85" t="s">
        <v>27</v>
      </c>
      <c r="N85">
        <v>0</v>
      </c>
      <c r="O85">
        <v>0</v>
      </c>
      <c r="P85">
        <v>0</v>
      </c>
      <c r="Q85">
        <v>0</v>
      </c>
    </row>
    <row r="86" spans="1:17" x14ac:dyDescent="0.3">
      <c r="A86" t="s">
        <v>294</v>
      </c>
      <c r="B86" t="s">
        <v>295</v>
      </c>
      <c r="C86">
        <v>0</v>
      </c>
      <c r="E86">
        <v>0</v>
      </c>
      <c r="G86">
        <v>0</v>
      </c>
      <c r="I86">
        <v>0</v>
      </c>
      <c r="K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t="s">
        <v>296</v>
      </c>
      <c r="B87" t="s">
        <v>297</v>
      </c>
      <c r="C87">
        <v>0</v>
      </c>
      <c r="E87">
        <v>0</v>
      </c>
      <c r="G87">
        <v>0</v>
      </c>
      <c r="I87">
        <v>0</v>
      </c>
      <c r="K87" t="s">
        <v>27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298</v>
      </c>
      <c r="B88" t="s">
        <v>299</v>
      </c>
      <c r="C88">
        <v>0</v>
      </c>
      <c r="E88" t="s">
        <v>27</v>
      </c>
      <c r="G88" t="s">
        <v>27</v>
      </c>
      <c r="I88" t="s">
        <v>27</v>
      </c>
      <c r="K88" t="s">
        <v>27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300</v>
      </c>
      <c r="B89" t="s">
        <v>301</v>
      </c>
      <c r="C89">
        <v>8292</v>
      </c>
      <c r="E89">
        <v>12451</v>
      </c>
      <c r="G89">
        <v>16512</v>
      </c>
      <c r="I89">
        <v>17539</v>
      </c>
      <c r="K89" t="s">
        <v>27</v>
      </c>
      <c r="N89">
        <v>2920</v>
      </c>
      <c r="O89">
        <v>3347</v>
      </c>
      <c r="P89">
        <v>8500</v>
      </c>
      <c r="Q89">
        <v>7055</v>
      </c>
    </row>
    <row r="90" spans="1:17" x14ac:dyDescent="0.3">
      <c r="A90" t="s">
        <v>302</v>
      </c>
      <c r="B90" t="s">
        <v>303</v>
      </c>
      <c r="C90">
        <v>0</v>
      </c>
      <c r="E90">
        <v>0</v>
      </c>
      <c r="G90">
        <v>0</v>
      </c>
      <c r="I90" t="s">
        <v>27</v>
      </c>
      <c r="K90" t="s">
        <v>27</v>
      </c>
      <c r="N90">
        <v>0</v>
      </c>
      <c r="O90">
        <v>0</v>
      </c>
      <c r="P90">
        <v>0</v>
      </c>
      <c r="Q90">
        <v>0</v>
      </c>
    </row>
    <row r="91" spans="1:17" x14ac:dyDescent="0.3">
      <c r="A91" t="s">
        <v>304</v>
      </c>
      <c r="B91" t="s">
        <v>305</v>
      </c>
      <c r="C91">
        <v>0</v>
      </c>
      <c r="E91">
        <v>0</v>
      </c>
      <c r="G91">
        <v>0</v>
      </c>
      <c r="I91" t="s">
        <v>27</v>
      </c>
      <c r="K91" t="s">
        <v>27</v>
      </c>
      <c r="N91">
        <v>0</v>
      </c>
      <c r="O91">
        <v>0</v>
      </c>
      <c r="P91">
        <v>0</v>
      </c>
      <c r="Q91">
        <v>0</v>
      </c>
    </row>
    <row r="92" spans="1:17" x14ac:dyDescent="0.3">
      <c r="A92" s="1" t="s">
        <v>306</v>
      </c>
      <c r="B92" s="1" t="s">
        <v>307</v>
      </c>
      <c r="C92" s="1">
        <v>-2903.8969999999999</v>
      </c>
      <c r="D92" s="1"/>
      <c r="E92" s="1">
        <v>-2606.5729999999999</v>
      </c>
      <c r="F92" s="1"/>
      <c r="G92" s="1">
        <v>-2314.1790000000001</v>
      </c>
      <c r="H92" s="1"/>
      <c r="I92" s="1">
        <v>-2182.7660000000001</v>
      </c>
      <c r="J92" s="1"/>
      <c r="K92" s="1">
        <v>-4620.9380000000001</v>
      </c>
      <c r="N92">
        <v>-2732.89</v>
      </c>
      <c r="O92">
        <v>-2799.86</v>
      </c>
      <c r="P92">
        <v>-2640.0659999999998</v>
      </c>
      <c r="Q92">
        <v>-3116.7249999999999</v>
      </c>
    </row>
    <row r="93" spans="1:17" x14ac:dyDescent="0.3">
      <c r="A93" s="8" t="s">
        <v>308</v>
      </c>
      <c r="B93" s="8" t="s">
        <v>309</v>
      </c>
      <c r="C93" s="8">
        <v>-89.572699999999998</v>
      </c>
      <c r="D93" s="8">
        <f>((E93-C93)/E93)*100</f>
        <v>-7.6258621103981907</v>
      </c>
      <c r="E93" s="8">
        <v>-83.225999999999999</v>
      </c>
      <c r="F93" s="8">
        <f>((G93-E93)/G93)*100</f>
        <v>2.2355457769434834</v>
      </c>
      <c r="G93" s="8">
        <v>-85.129099999999994</v>
      </c>
      <c r="H93" s="8">
        <f>((I93-G93)/I93)*100</f>
        <v>-7.8209997960840507</v>
      </c>
      <c r="I93" s="8">
        <v>-78.954099999999997</v>
      </c>
      <c r="J93" s="8">
        <f>((K93-I93)/K93)*100</f>
        <v>43.335462479187008</v>
      </c>
      <c r="K93" s="8">
        <v>-139.33600000000001</v>
      </c>
      <c r="N93">
        <v>-90.3048</v>
      </c>
      <c r="O93">
        <v>-91.892799999999994</v>
      </c>
      <c r="P93">
        <v>-87.879499999999993</v>
      </c>
      <c r="Q93">
        <v>-102.4864</v>
      </c>
    </row>
    <row r="94" spans="1:17" x14ac:dyDescent="0.3">
      <c r="A94" t="s">
        <v>310</v>
      </c>
      <c r="B94" t="s">
        <v>311</v>
      </c>
      <c r="C94">
        <v>49.645499999999998</v>
      </c>
      <c r="E94">
        <v>51.646099999999997</v>
      </c>
      <c r="G94">
        <v>49.898499999999999</v>
      </c>
      <c r="I94">
        <v>48.911499999999997</v>
      </c>
      <c r="K94">
        <v>36.607799999999997</v>
      </c>
      <c r="N94">
        <v>48.8232</v>
      </c>
      <c r="O94">
        <v>49.501300000000001</v>
      </c>
      <c r="P94">
        <v>49.616700000000002</v>
      </c>
      <c r="Q94">
        <v>46.0809</v>
      </c>
    </row>
    <row r="95" spans="1:17" x14ac:dyDescent="0.3">
      <c r="A95" t="s">
        <v>312</v>
      </c>
      <c r="B95" t="s">
        <v>313</v>
      </c>
      <c r="C95">
        <v>2.0051000000000001</v>
      </c>
      <c r="E95">
        <v>2.238</v>
      </c>
      <c r="G95">
        <v>1.9636</v>
      </c>
      <c r="I95">
        <v>1.8718999999999999</v>
      </c>
      <c r="K95">
        <v>1.5177</v>
      </c>
      <c r="N95">
        <v>2.0392000000000001</v>
      </c>
      <c r="O95">
        <v>2.0354999999999999</v>
      </c>
      <c r="P95">
        <v>1.9798</v>
      </c>
      <c r="Q95">
        <v>1.9896</v>
      </c>
    </row>
    <row r="96" spans="1:17" x14ac:dyDescent="0.3">
      <c r="A96" t="s">
        <v>314</v>
      </c>
      <c r="B96" t="s">
        <v>315</v>
      </c>
      <c r="C96">
        <v>-117.8683</v>
      </c>
      <c r="E96">
        <v>-145.19970000000001</v>
      </c>
      <c r="G96">
        <v>-348.25529999999998</v>
      </c>
      <c r="I96">
        <v>-154.2987</v>
      </c>
      <c r="K96">
        <v>-155.92359999999999</v>
      </c>
      <c r="N96">
        <v>-97.06</v>
      </c>
      <c r="O96">
        <v>-122.8257</v>
      </c>
      <c r="P96">
        <v>-141.47450000000001</v>
      </c>
      <c r="Q96">
        <v>-193.8921</v>
      </c>
    </row>
    <row r="97" spans="1:17" x14ac:dyDescent="0.3">
      <c r="A97" t="s">
        <v>316</v>
      </c>
      <c r="B97" t="s">
        <v>317</v>
      </c>
      <c r="C97">
        <v>910</v>
      </c>
      <c r="E97">
        <v>770</v>
      </c>
      <c r="G97">
        <v>663</v>
      </c>
      <c r="I97">
        <v>567</v>
      </c>
      <c r="K97" t="s">
        <v>27</v>
      </c>
      <c r="N97">
        <v>1577</v>
      </c>
      <c r="O97">
        <v>1403</v>
      </c>
      <c r="P97">
        <v>1232</v>
      </c>
      <c r="Q97">
        <v>1023</v>
      </c>
    </row>
    <row r="98" spans="1:17" x14ac:dyDescent="0.3">
      <c r="A98" t="s">
        <v>144</v>
      </c>
      <c r="C98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67"/>
  <sheetViews>
    <sheetView tabSelected="1" workbookViewId="0">
      <selection activeCell="B21" sqref="B21"/>
    </sheetView>
  </sheetViews>
  <sheetFormatPr defaultRowHeight="14.4" x14ac:dyDescent="0.3"/>
  <cols>
    <col min="1" max="1" width="30.21875" customWidth="1"/>
    <col min="2" max="2" width="36.5546875" customWidth="1"/>
    <col min="3" max="4" width="11.109375" customWidth="1"/>
    <col min="5" max="6" width="11" customWidth="1"/>
    <col min="7" max="8" width="11.109375" customWidth="1"/>
    <col min="9" max="10" width="11.5546875" customWidth="1"/>
    <col min="11" max="11" width="11" customWidth="1"/>
  </cols>
  <sheetData>
    <row r="2" spans="1:17" x14ac:dyDescent="0.3">
      <c r="A2" t="s">
        <v>146</v>
      </c>
    </row>
    <row r="4" spans="1:17" x14ac:dyDescent="0.3">
      <c r="A4" t="s">
        <v>1</v>
      </c>
      <c r="C4" t="s">
        <v>5</v>
      </c>
      <c r="E4" t="s">
        <v>6</v>
      </c>
      <c r="G4" t="s">
        <v>7</v>
      </c>
      <c r="I4" t="s">
        <v>8</v>
      </c>
      <c r="K4" t="s">
        <v>9</v>
      </c>
      <c r="L4" t="s">
        <v>318</v>
      </c>
      <c r="O4" t="s">
        <v>2</v>
      </c>
      <c r="P4" t="s">
        <v>3</v>
      </c>
      <c r="Q4" t="s">
        <v>4</v>
      </c>
    </row>
    <row r="5" spans="1:17" x14ac:dyDescent="0.3">
      <c r="A5" t="s">
        <v>11</v>
      </c>
      <c r="C5" t="s">
        <v>15</v>
      </c>
      <c r="E5" t="s">
        <v>16</v>
      </c>
      <c r="G5" t="s">
        <v>17</v>
      </c>
      <c r="I5" t="s">
        <v>18</v>
      </c>
      <c r="K5" t="s">
        <v>19</v>
      </c>
      <c r="L5" t="s">
        <v>319</v>
      </c>
      <c r="O5" t="s">
        <v>12</v>
      </c>
      <c r="P5" t="s">
        <v>13</v>
      </c>
      <c r="Q5" t="s">
        <v>14</v>
      </c>
    </row>
    <row r="6" spans="1:17" x14ac:dyDescent="0.3">
      <c r="A6" t="s">
        <v>320</v>
      </c>
    </row>
    <row r="7" spans="1:17" x14ac:dyDescent="0.3">
      <c r="A7" s="1" t="s">
        <v>321</v>
      </c>
      <c r="B7" s="1" t="s">
        <v>322</v>
      </c>
      <c r="C7" s="1">
        <v>392.86200000000002</v>
      </c>
      <c r="D7" s="1">
        <f>((E7-C7)/C7)*100</f>
        <v>-48.239330859182104</v>
      </c>
      <c r="E7" s="1">
        <v>203.34800000000001</v>
      </c>
      <c r="F7" s="4">
        <f>(-347-203.348)/203.348</f>
        <v>-2.7064342899856402</v>
      </c>
      <c r="G7" s="1">
        <v>-347.93700000000001</v>
      </c>
      <c r="H7" s="4">
        <f>(67.811+347.937)/(-347.937)</f>
        <v>-1.1948944780233204</v>
      </c>
      <c r="I7" s="1">
        <v>67.811000000000007</v>
      </c>
      <c r="J7" s="4">
        <f>(K7-I7)/I7</f>
        <v>7.7248234062320265</v>
      </c>
      <c r="K7" s="1">
        <v>591.63900000000001</v>
      </c>
      <c r="O7">
        <v>178.482</v>
      </c>
      <c r="P7">
        <v>74.483000000000004</v>
      </c>
      <c r="Q7">
        <v>115.688</v>
      </c>
    </row>
    <row r="8" spans="1:17" x14ac:dyDescent="0.3">
      <c r="A8" t="s">
        <v>323</v>
      </c>
      <c r="B8" t="s">
        <v>324</v>
      </c>
      <c r="C8">
        <v>73.587999999999994</v>
      </c>
      <c r="E8">
        <v>75.111000000000004</v>
      </c>
      <c r="G8">
        <v>69.426000000000002</v>
      </c>
      <c r="I8">
        <v>66.372</v>
      </c>
      <c r="K8">
        <v>70.05</v>
      </c>
      <c r="O8">
        <v>89.05</v>
      </c>
      <c r="P8">
        <v>82.954999999999998</v>
      </c>
      <c r="Q8">
        <v>72.135999999999996</v>
      </c>
    </row>
    <row r="9" spans="1:17" x14ac:dyDescent="0.3">
      <c r="A9" t="s">
        <v>325</v>
      </c>
      <c r="B9" t="s">
        <v>326</v>
      </c>
      <c r="C9">
        <v>-252.11199999999999</v>
      </c>
      <c r="E9">
        <v>45.331000000000003</v>
      </c>
      <c r="G9">
        <v>-199.14400000000001</v>
      </c>
      <c r="I9">
        <v>-22.931999999999999</v>
      </c>
      <c r="K9">
        <v>-2156.8490000000002</v>
      </c>
      <c r="O9">
        <v>49.423999999999999</v>
      </c>
      <c r="P9">
        <v>18.425000000000001</v>
      </c>
      <c r="Q9">
        <v>99.423000000000002</v>
      </c>
    </row>
    <row r="10" spans="1:17" x14ac:dyDescent="0.3">
      <c r="A10" t="s">
        <v>327</v>
      </c>
      <c r="B10" t="s">
        <v>328</v>
      </c>
      <c r="C10">
        <v>-252.11199999999999</v>
      </c>
      <c r="E10">
        <v>45.331000000000003</v>
      </c>
      <c r="G10">
        <v>-199.14400000000001</v>
      </c>
      <c r="I10">
        <v>-22.931999999999999</v>
      </c>
      <c r="K10">
        <v>-2156.8490000000002</v>
      </c>
      <c r="O10">
        <v>49.423999999999999</v>
      </c>
      <c r="P10">
        <v>18.425000000000001</v>
      </c>
      <c r="Q10">
        <v>99.423000000000002</v>
      </c>
    </row>
    <row r="11" spans="1:17" x14ac:dyDescent="0.3">
      <c r="A11" t="s">
        <v>329</v>
      </c>
      <c r="B11" t="s">
        <v>330</v>
      </c>
      <c r="C11">
        <v>-372.916</v>
      </c>
      <c r="E11">
        <v>-39.264000000000003</v>
      </c>
      <c r="G11">
        <v>524.76300000000003</v>
      </c>
      <c r="I11">
        <v>150.02199999999999</v>
      </c>
      <c r="K11">
        <v>1479.126</v>
      </c>
      <c r="O11">
        <v>62.033000000000001</v>
      </c>
      <c r="P11">
        <v>-63.277999999999999</v>
      </c>
      <c r="Q11">
        <v>-121.90900000000001</v>
      </c>
    </row>
    <row r="12" spans="1:17" x14ac:dyDescent="0.3">
      <c r="A12" t="s">
        <v>331</v>
      </c>
      <c r="B12" t="s">
        <v>332</v>
      </c>
      <c r="C12">
        <v>3.2770000000000001</v>
      </c>
      <c r="E12">
        <v>-6.6719999999999997</v>
      </c>
      <c r="G12">
        <v>313.30099999999999</v>
      </c>
      <c r="I12">
        <v>-227.227</v>
      </c>
      <c r="K12">
        <v>-356.11399999999998</v>
      </c>
      <c r="O12">
        <v>74.34</v>
      </c>
      <c r="P12">
        <v>-131.76400000000001</v>
      </c>
      <c r="Q12">
        <v>-60.941000000000003</v>
      </c>
    </row>
    <row r="13" spans="1:17" x14ac:dyDescent="0.3">
      <c r="A13" t="s">
        <v>333</v>
      </c>
      <c r="B13" t="s">
        <v>334</v>
      </c>
      <c r="C13">
        <v>5.77</v>
      </c>
      <c r="E13">
        <v>1.782</v>
      </c>
      <c r="G13">
        <v>-12.217000000000001</v>
      </c>
      <c r="I13">
        <v>9.1609999999999996</v>
      </c>
      <c r="K13">
        <v>-3.9350000000000001</v>
      </c>
      <c r="O13">
        <v>-17.544</v>
      </c>
      <c r="P13">
        <v>13.725</v>
      </c>
      <c r="Q13">
        <v>21.033000000000001</v>
      </c>
    </row>
    <row r="14" spans="1:17" x14ac:dyDescent="0.3">
      <c r="A14" t="s">
        <v>335</v>
      </c>
      <c r="B14" t="s">
        <v>336</v>
      </c>
      <c r="C14">
        <v>36.564</v>
      </c>
      <c r="E14">
        <v>-78.215000000000003</v>
      </c>
      <c r="G14">
        <v>-129.881</v>
      </c>
      <c r="I14">
        <v>157.23699999999999</v>
      </c>
      <c r="K14">
        <v>385.28100000000001</v>
      </c>
      <c r="O14">
        <v>21.221</v>
      </c>
      <c r="P14">
        <v>100.26900000000001</v>
      </c>
      <c r="Q14">
        <v>-64.096999999999994</v>
      </c>
    </row>
    <row r="15" spans="1:17" x14ac:dyDescent="0.3">
      <c r="A15" t="s">
        <v>337</v>
      </c>
      <c r="B15" t="s">
        <v>338</v>
      </c>
      <c r="C15">
        <v>-418.52699999999999</v>
      </c>
      <c r="E15">
        <v>43.841000000000001</v>
      </c>
      <c r="G15">
        <v>353.56</v>
      </c>
      <c r="I15">
        <v>210.851</v>
      </c>
      <c r="K15">
        <v>1453.894</v>
      </c>
      <c r="O15">
        <v>-15.984</v>
      </c>
      <c r="P15">
        <v>-45.508000000000003</v>
      </c>
      <c r="Q15">
        <v>-17.904</v>
      </c>
    </row>
    <row r="16" spans="1:17" x14ac:dyDescent="0.3">
      <c r="A16" t="s">
        <v>339</v>
      </c>
      <c r="B16" t="s">
        <v>340</v>
      </c>
      <c r="C16">
        <v>42.701000000000001</v>
      </c>
      <c r="E16">
        <v>-40.29</v>
      </c>
      <c r="G16">
        <v>-25.79</v>
      </c>
      <c r="I16">
        <v>-3.274</v>
      </c>
      <c r="K16">
        <v>-1.819</v>
      </c>
      <c r="O16">
        <v>0</v>
      </c>
      <c r="P16">
        <v>0</v>
      </c>
      <c r="Q16">
        <v>188.71299999999999</v>
      </c>
    </row>
    <row r="17" spans="1:17" x14ac:dyDescent="0.3">
      <c r="A17" s="1" t="s">
        <v>320</v>
      </c>
      <c r="B17" s="1" t="s">
        <v>341</v>
      </c>
      <c r="C17" s="1">
        <v>-115.877</v>
      </c>
      <c r="D17" s="4">
        <f>(E17-C17)/C17</f>
        <v>-3.1077176661459998</v>
      </c>
      <c r="E17" s="1">
        <v>244.23599999999999</v>
      </c>
      <c r="F17" s="4">
        <f>(G17-E17)/E17</f>
        <v>-0.9127155701862133</v>
      </c>
      <c r="G17" s="1">
        <v>21.318000000000001</v>
      </c>
      <c r="H17" s="4">
        <f>(I17-G17)/G17</f>
        <v>11.102401726240736</v>
      </c>
      <c r="I17" s="1">
        <v>257.99900000000002</v>
      </c>
      <c r="J17" s="4">
        <f>(K17-I17)/I17</f>
        <v>-1.0691979426276845</v>
      </c>
      <c r="K17" s="1">
        <v>-17.853000000000002</v>
      </c>
      <c r="O17">
        <v>378.98899999999998</v>
      </c>
      <c r="P17">
        <v>112.58499999999999</v>
      </c>
      <c r="Q17">
        <v>354.05099999999999</v>
      </c>
    </row>
    <row r="19" spans="1:17" x14ac:dyDescent="0.3">
      <c r="A19" t="s">
        <v>342</v>
      </c>
    </row>
    <row r="20" spans="1:17" x14ac:dyDescent="0.3">
      <c r="A20" t="s">
        <v>343</v>
      </c>
      <c r="B20" t="s">
        <v>344</v>
      </c>
      <c r="C20">
        <v>47.970999999999997</v>
      </c>
      <c r="E20">
        <v>-50.683999999999997</v>
      </c>
      <c r="G20">
        <v>-41.713000000000001</v>
      </c>
      <c r="I20">
        <v>-52.606999999999999</v>
      </c>
      <c r="K20">
        <v>-129.63499999999999</v>
      </c>
      <c r="O20">
        <v>-84.299000000000007</v>
      </c>
      <c r="P20">
        <v>-205.35599999999999</v>
      </c>
      <c r="Q20">
        <v>-157.66900000000001</v>
      </c>
    </row>
    <row r="21" spans="1:17" x14ac:dyDescent="0.3">
      <c r="A21" t="s">
        <v>345</v>
      </c>
      <c r="B21" t="s">
        <v>346</v>
      </c>
      <c r="C21">
        <v>149.81100000000001</v>
      </c>
      <c r="E21">
        <v>0</v>
      </c>
      <c r="G21">
        <v>6.7000000000000004E-2</v>
      </c>
      <c r="I21">
        <v>2.6669999999999998</v>
      </c>
      <c r="K21">
        <v>0.58699999999999997</v>
      </c>
      <c r="O21">
        <v>2E-3</v>
      </c>
      <c r="P21">
        <v>3.5999999999999997E-2</v>
      </c>
      <c r="Q21">
        <v>14.474</v>
      </c>
    </row>
    <row r="22" spans="1:17" x14ac:dyDescent="0.3">
      <c r="A22" t="s">
        <v>347</v>
      </c>
      <c r="B22" t="s">
        <v>348</v>
      </c>
      <c r="C22">
        <v>149.81100000000001</v>
      </c>
      <c r="E22" t="s">
        <v>27</v>
      </c>
      <c r="G22">
        <v>6.7000000000000004E-2</v>
      </c>
      <c r="I22">
        <v>2.6669999999999998</v>
      </c>
      <c r="K22">
        <v>0.58699999999999997</v>
      </c>
      <c r="O22">
        <v>2E-3</v>
      </c>
      <c r="P22">
        <v>3.5999999999999997E-2</v>
      </c>
      <c r="Q22">
        <v>14.474</v>
      </c>
    </row>
    <row r="23" spans="1:17" x14ac:dyDescent="0.3">
      <c r="A23" t="s">
        <v>349</v>
      </c>
      <c r="B23" t="s">
        <v>350</v>
      </c>
      <c r="C23">
        <v>0</v>
      </c>
      <c r="E23" t="s">
        <v>27</v>
      </c>
      <c r="G23">
        <v>0</v>
      </c>
      <c r="I23">
        <v>0</v>
      </c>
      <c r="K23" t="s">
        <v>27</v>
      </c>
      <c r="O23">
        <v>0</v>
      </c>
      <c r="P23">
        <v>0</v>
      </c>
      <c r="Q23">
        <v>0</v>
      </c>
    </row>
    <row r="24" spans="1:17" x14ac:dyDescent="0.3">
      <c r="A24" t="s">
        <v>351</v>
      </c>
      <c r="B24" t="s">
        <v>352</v>
      </c>
      <c r="C24">
        <v>-101.84</v>
      </c>
      <c r="E24">
        <v>-50.683999999999997</v>
      </c>
      <c r="G24">
        <v>-41.78</v>
      </c>
      <c r="I24">
        <v>-55.274000000000001</v>
      </c>
      <c r="K24">
        <v>-130.22200000000001</v>
      </c>
      <c r="O24">
        <v>-84.301000000000002</v>
      </c>
      <c r="P24">
        <v>-205.392</v>
      </c>
      <c r="Q24">
        <v>-172.143</v>
      </c>
    </row>
    <row r="25" spans="1:17" x14ac:dyDescent="0.3">
      <c r="A25" t="s">
        <v>353</v>
      </c>
      <c r="B25" t="s">
        <v>354</v>
      </c>
      <c r="C25">
        <v>-101.84</v>
      </c>
      <c r="E25">
        <v>-50.683999999999997</v>
      </c>
      <c r="G25">
        <v>-41.78</v>
      </c>
      <c r="I25">
        <v>-55.274000000000001</v>
      </c>
      <c r="K25">
        <v>-130.22200000000001</v>
      </c>
      <c r="O25">
        <v>-84.301000000000002</v>
      </c>
      <c r="P25">
        <v>-205.392</v>
      </c>
      <c r="Q25">
        <v>-172.143</v>
      </c>
    </row>
    <row r="26" spans="1:17" x14ac:dyDescent="0.3">
      <c r="A26" t="s">
        <v>355</v>
      </c>
      <c r="B26" t="s">
        <v>356</v>
      </c>
      <c r="C26">
        <v>0</v>
      </c>
      <c r="E26">
        <v>0</v>
      </c>
      <c r="G26">
        <v>0</v>
      </c>
      <c r="I26">
        <v>0</v>
      </c>
      <c r="K26" t="s">
        <v>27</v>
      </c>
      <c r="O26">
        <v>0</v>
      </c>
      <c r="P26">
        <v>0</v>
      </c>
      <c r="Q26">
        <v>0</v>
      </c>
    </row>
    <row r="27" spans="1:17" x14ac:dyDescent="0.3">
      <c r="A27" t="s">
        <v>357</v>
      </c>
      <c r="B27" t="s">
        <v>358</v>
      </c>
      <c r="C27">
        <v>0</v>
      </c>
      <c r="E27">
        <v>0</v>
      </c>
      <c r="G27">
        <v>0</v>
      </c>
      <c r="I27">
        <v>0</v>
      </c>
      <c r="K27" t="s">
        <v>27</v>
      </c>
      <c r="O27">
        <v>0</v>
      </c>
      <c r="P27">
        <v>0</v>
      </c>
      <c r="Q27">
        <v>0</v>
      </c>
    </row>
    <row r="28" spans="1:17" x14ac:dyDescent="0.3">
      <c r="A28" t="s">
        <v>359</v>
      </c>
      <c r="B28" t="s">
        <v>360</v>
      </c>
      <c r="C28">
        <v>0</v>
      </c>
      <c r="E28">
        <v>0</v>
      </c>
      <c r="G28">
        <v>0</v>
      </c>
      <c r="I28">
        <v>0</v>
      </c>
      <c r="K28" t="s">
        <v>27</v>
      </c>
      <c r="O28">
        <v>0</v>
      </c>
      <c r="P28">
        <v>0</v>
      </c>
      <c r="Q28">
        <v>0</v>
      </c>
    </row>
    <row r="29" spans="1:17" x14ac:dyDescent="0.3">
      <c r="A29" t="s">
        <v>361</v>
      </c>
      <c r="B29" t="s">
        <v>362</v>
      </c>
      <c r="C29">
        <v>0</v>
      </c>
      <c r="E29">
        <v>0</v>
      </c>
      <c r="G29">
        <v>0</v>
      </c>
      <c r="I29">
        <v>0</v>
      </c>
      <c r="K29" t="s">
        <v>27</v>
      </c>
      <c r="O29">
        <v>0</v>
      </c>
      <c r="P29">
        <v>0</v>
      </c>
      <c r="Q29">
        <v>0</v>
      </c>
    </row>
    <row r="30" spans="1:17" x14ac:dyDescent="0.3">
      <c r="A30" t="s">
        <v>363</v>
      </c>
      <c r="B30" t="s">
        <v>364</v>
      </c>
      <c r="C30">
        <v>0</v>
      </c>
      <c r="E30">
        <v>0</v>
      </c>
      <c r="G30">
        <v>0</v>
      </c>
      <c r="I30">
        <v>0</v>
      </c>
      <c r="K30" t="s">
        <v>27</v>
      </c>
      <c r="O30">
        <v>0</v>
      </c>
      <c r="P30">
        <v>0</v>
      </c>
      <c r="Q30">
        <v>0</v>
      </c>
    </row>
    <row r="31" spans="1:17" x14ac:dyDescent="0.3">
      <c r="A31" t="s">
        <v>365</v>
      </c>
      <c r="B31" t="s">
        <v>366</v>
      </c>
      <c r="C31">
        <v>0</v>
      </c>
      <c r="E31">
        <v>0</v>
      </c>
      <c r="G31">
        <v>0</v>
      </c>
      <c r="I31">
        <v>0</v>
      </c>
      <c r="K31" t="s">
        <v>27</v>
      </c>
      <c r="O31">
        <v>0</v>
      </c>
      <c r="P31">
        <v>0</v>
      </c>
      <c r="Q31">
        <v>0</v>
      </c>
    </row>
    <row r="32" spans="1:17" x14ac:dyDescent="0.3">
      <c r="A32" t="s">
        <v>367</v>
      </c>
      <c r="B32" t="s">
        <v>368</v>
      </c>
      <c r="C32">
        <v>0</v>
      </c>
      <c r="E32">
        <v>0</v>
      </c>
      <c r="G32">
        <v>0</v>
      </c>
      <c r="I32">
        <v>0</v>
      </c>
      <c r="K32" t="s">
        <v>27</v>
      </c>
      <c r="O32">
        <v>0</v>
      </c>
      <c r="P32">
        <v>0</v>
      </c>
      <c r="Q32">
        <v>0</v>
      </c>
    </row>
    <row r="33" spans="1:17" x14ac:dyDescent="0.3">
      <c r="A33" t="s">
        <v>369</v>
      </c>
      <c r="B33" t="s">
        <v>370</v>
      </c>
      <c r="C33">
        <v>0</v>
      </c>
      <c r="E33">
        <v>0</v>
      </c>
      <c r="G33">
        <v>0</v>
      </c>
      <c r="I33">
        <v>0</v>
      </c>
      <c r="K33" t="s">
        <v>27</v>
      </c>
      <c r="O33">
        <v>0</v>
      </c>
      <c r="P33">
        <v>0</v>
      </c>
      <c r="Q33">
        <v>0</v>
      </c>
    </row>
    <row r="34" spans="1:17" x14ac:dyDescent="0.3">
      <c r="A34" t="s">
        <v>371</v>
      </c>
      <c r="B34" t="s">
        <v>372</v>
      </c>
      <c r="C34">
        <v>0</v>
      </c>
      <c r="E34">
        <v>0</v>
      </c>
      <c r="G34">
        <v>0</v>
      </c>
      <c r="I34">
        <v>0</v>
      </c>
      <c r="K34">
        <v>0</v>
      </c>
      <c r="O34">
        <v>-14.789</v>
      </c>
      <c r="P34">
        <v>1E-3</v>
      </c>
      <c r="Q34">
        <v>18.350000000000001</v>
      </c>
    </row>
    <row r="35" spans="1:17" x14ac:dyDescent="0.3">
      <c r="A35" t="s">
        <v>339</v>
      </c>
      <c r="B35" t="s">
        <v>373</v>
      </c>
      <c r="C35">
        <v>0</v>
      </c>
      <c r="E35">
        <v>0</v>
      </c>
      <c r="G35">
        <v>0</v>
      </c>
      <c r="I35">
        <v>0</v>
      </c>
      <c r="K35" t="s">
        <v>27</v>
      </c>
      <c r="O35">
        <v>0</v>
      </c>
      <c r="P35" t="s">
        <v>27</v>
      </c>
      <c r="Q35" t="s">
        <v>27</v>
      </c>
    </row>
    <row r="36" spans="1:17" x14ac:dyDescent="0.3">
      <c r="A36" s="1" t="s">
        <v>342</v>
      </c>
      <c r="B36" s="1" t="s">
        <v>374</v>
      </c>
      <c r="C36" s="1">
        <v>47.970999999999997</v>
      </c>
      <c r="D36" s="1">
        <f>((E36-C36)/C36)*100</f>
        <v>-205.65550019803632</v>
      </c>
      <c r="E36" s="1">
        <v>-50.683999999999997</v>
      </c>
      <c r="F36" s="1">
        <f>((G36-E36)/E36)*100</f>
        <v>-17.699865835372101</v>
      </c>
      <c r="G36" s="1">
        <v>-41.713000000000001</v>
      </c>
      <c r="H36" s="1">
        <f>((I36-G36)/G36)*100</f>
        <v>26.116558387073567</v>
      </c>
      <c r="I36" s="1">
        <v>-52.606999999999999</v>
      </c>
      <c r="J36" s="1">
        <f>((K36-I36)/I36)*100</f>
        <v>146.42157887733572</v>
      </c>
      <c r="K36" s="1">
        <v>-129.63499999999999</v>
      </c>
      <c r="O36">
        <v>-99.087999999999994</v>
      </c>
      <c r="P36">
        <v>-205.35499999999999</v>
      </c>
      <c r="Q36">
        <v>-139.31899999999999</v>
      </c>
    </row>
    <row r="38" spans="1:17" x14ac:dyDescent="0.3">
      <c r="A38" t="s">
        <v>375</v>
      </c>
    </row>
    <row r="39" spans="1:17" x14ac:dyDescent="0.3">
      <c r="A39" t="s">
        <v>376</v>
      </c>
      <c r="B39" t="s">
        <v>377</v>
      </c>
      <c r="C39">
        <v>-190.97499999999999</v>
      </c>
      <c r="E39">
        <v>-217.13900000000001</v>
      </c>
      <c r="G39">
        <v>0</v>
      </c>
      <c r="I39">
        <v>0</v>
      </c>
      <c r="K39">
        <v>0</v>
      </c>
      <c r="O39">
        <v>-206.46</v>
      </c>
      <c r="P39">
        <v>-154.845</v>
      </c>
      <c r="Q39">
        <v>-137.29499999999999</v>
      </c>
    </row>
    <row r="40" spans="1:17" x14ac:dyDescent="0.3">
      <c r="A40" t="s">
        <v>378</v>
      </c>
      <c r="B40" t="s">
        <v>379</v>
      </c>
      <c r="C40">
        <v>7.1059999999999999</v>
      </c>
      <c r="E40">
        <v>1.93</v>
      </c>
      <c r="G40">
        <v>0</v>
      </c>
      <c r="I40">
        <v>0</v>
      </c>
      <c r="K40">
        <v>0</v>
      </c>
      <c r="O40">
        <v>4.6449999999999996</v>
      </c>
      <c r="P40">
        <v>1.2689999999999999</v>
      </c>
      <c r="Q40">
        <v>12.023999999999999</v>
      </c>
    </row>
    <row r="41" spans="1:17" x14ac:dyDescent="0.3">
      <c r="A41" t="s">
        <v>380</v>
      </c>
      <c r="B41" t="s">
        <v>381</v>
      </c>
      <c r="C41">
        <v>0</v>
      </c>
      <c r="E41">
        <v>0</v>
      </c>
      <c r="G41">
        <v>0</v>
      </c>
      <c r="I41">
        <v>0</v>
      </c>
      <c r="K41" t="s">
        <v>27</v>
      </c>
      <c r="O41">
        <v>0</v>
      </c>
      <c r="P41">
        <v>0</v>
      </c>
      <c r="Q41">
        <v>0</v>
      </c>
    </row>
    <row r="42" spans="1:17" x14ac:dyDescent="0.3">
      <c r="A42" t="s">
        <v>382</v>
      </c>
      <c r="B42" t="s">
        <v>383</v>
      </c>
      <c r="C42">
        <v>7.1059999999999999</v>
      </c>
      <c r="E42">
        <v>1.93</v>
      </c>
      <c r="G42" t="s">
        <v>27</v>
      </c>
      <c r="I42">
        <v>0</v>
      </c>
      <c r="K42" t="s">
        <v>27</v>
      </c>
      <c r="O42">
        <v>4.6449999999999996</v>
      </c>
      <c r="P42">
        <v>1.2689999999999999</v>
      </c>
      <c r="Q42">
        <v>12.023999999999999</v>
      </c>
    </row>
    <row r="43" spans="1:17" x14ac:dyDescent="0.3">
      <c r="A43" t="s">
        <v>384</v>
      </c>
      <c r="B43" t="s">
        <v>385</v>
      </c>
      <c r="C43">
        <v>0</v>
      </c>
      <c r="E43">
        <v>0</v>
      </c>
      <c r="G43">
        <v>0</v>
      </c>
      <c r="I43">
        <v>0</v>
      </c>
      <c r="K43" t="s">
        <v>27</v>
      </c>
      <c r="O43">
        <v>0</v>
      </c>
      <c r="P43">
        <v>0</v>
      </c>
      <c r="Q43">
        <v>0</v>
      </c>
    </row>
    <row r="44" spans="1:17" x14ac:dyDescent="0.3">
      <c r="A44" t="s">
        <v>386</v>
      </c>
      <c r="B44" t="s">
        <v>387</v>
      </c>
      <c r="C44">
        <v>0</v>
      </c>
      <c r="E44">
        <v>0</v>
      </c>
      <c r="G44">
        <v>0</v>
      </c>
      <c r="I44">
        <v>0</v>
      </c>
      <c r="K44" t="s">
        <v>27</v>
      </c>
      <c r="O44">
        <v>0</v>
      </c>
      <c r="P44">
        <v>0</v>
      </c>
      <c r="Q44">
        <v>0</v>
      </c>
    </row>
    <row r="45" spans="1:17" x14ac:dyDescent="0.3">
      <c r="A45" t="s">
        <v>388</v>
      </c>
      <c r="B45" t="s">
        <v>389</v>
      </c>
      <c r="C45">
        <v>0</v>
      </c>
      <c r="E45">
        <v>0</v>
      </c>
      <c r="G45">
        <v>0</v>
      </c>
      <c r="I45">
        <v>0</v>
      </c>
      <c r="K45" t="s">
        <v>27</v>
      </c>
      <c r="O45">
        <v>0</v>
      </c>
      <c r="P45">
        <v>0</v>
      </c>
      <c r="Q45">
        <v>0</v>
      </c>
    </row>
    <row r="46" spans="1:17" x14ac:dyDescent="0.3">
      <c r="A46" t="s">
        <v>390</v>
      </c>
      <c r="B46" t="s">
        <v>391</v>
      </c>
      <c r="C46">
        <v>0</v>
      </c>
      <c r="E46">
        <v>0</v>
      </c>
      <c r="G46">
        <v>0</v>
      </c>
      <c r="I46">
        <v>0</v>
      </c>
      <c r="K46" t="s">
        <v>27</v>
      </c>
      <c r="O46">
        <v>0</v>
      </c>
      <c r="P46">
        <v>0</v>
      </c>
      <c r="Q46">
        <v>0</v>
      </c>
    </row>
    <row r="47" spans="1:17" x14ac:dyDescent="0.3">
      <c r="A47" t="s">
        <v>392</v>
      </c>
      <c r="B47" t="s">
        <v>393</v>
      </c>
      <c r="C47">
        <v>-1.5640000000000001</v>
      </c>
      <c r="E47">
        <v>1E-3</v>
      </c>
      <c r="G47">
        <v>0</v>
      </c>
      <c r="I47">
        <v>0</v>
      </c>
      <c r="K47">
        <v>0</v>
      </c>
      <c r="O47">
        <v>-6.4710000000000001</v>
      </c>
      <c r="P47">
        <v>15.47</v>
      </c>
      <c r="Q47">
        <v>43.253</v>
      </c>
    </row>
    <row r="48" spans="1:17" x14ac:dyDescent="0.3">
      <c r="A48" t="s">
        <v>339</v>
      </c>
      <c r="B48" t="s">
        <v>394</v>
      </c>
      <c r="C48">
        <v>0</v>
      </c>
      <c r="E48">
        <v>0</v>
      </c>
      <c r="G48">
        <v>0</v>
      </c>
      <c r="I48">
        <v>0</v>
      </c>
      <c r="K48" t="s">
        <v>27</v>
      </c>
      <c r="O48">
        <v>0</v>
      </c>
      <c r="P48" t="s">
        <v>27</v>
      </c>
      <c r="Q48" t="s">
        <v>27</v>
      </c>
    </row>
    <row r="49" spans="1:17" x14ac:dyDescent="0.3">
      <c r="A49" t="s">
        <v>375</v>
      </c>
      <c r="B49" t="s">
        <v>395</v>
      </c>
      <c r="C49">
        <v>-185.43299999999999</v>
      </c>
      <c r="E49">
        <v>-215.208</v>
      </c>
      <c r="G49">
        <v>0</v>
      </c>
      <c r="I49">
        <v>0</v>
      </c>
      <c r="K49">
        <v>0</v>
      </c>
      <c r="O49">
        <v>-208.286</v>
      </c>
      <c r="P49">
        <v>-138.10599999999999</v>
      </c>
      <c r="Q49">
        <v>-82.018000000000001</v>
      </c>
    </row>
    <row r="51" spans="1:17" x14ac:dyDescent="0.3">
      <c r="A51" s="1" t="s">
        <v>396</v>
      </c>
      <c r="B51" s="1" t="s">
        <v>397</v>
      </c>
      <c r="C51" s="1">
        <v>0.111</v>
      </c>
      <c r="D51" s="1">
        <f>((E51-C51)/E51)*100</f>
        <v>91.950688905003631</v>
      </c>
      <c r="E51" s="1">
        <v>1.379</v>
      </c>
      <c r="F51" s="1">
        <f>((G51-E51)/G51)*100</f>
        <v>353.02752293577976</v>
      </c>
      <c r="G51" s="1">
        <v>-0.54500000000000004</v>
      </c>
      <c r="H51" s="1">
        <f>((I51-G51)/I51)*100</f>
        <v>187.76167471819645</v>
      </c>
      <c r="I51" s="1">
        <v>0.621</v>
      </c>
      <c r="J51" s="1">
        <f>((K51-I51)/K51)*100</f>
        <v>171.37931034482762</v>
      </c>
      <c r="K51" s="1">
        <v>-0.87</v>
      </c>
      <c r="O51">
        <v>0</v>
      </c>
      <c r="P51">
        <v>0</v>
      </c>
      <c r="Q51">
        <v>0</v>
      </c>
    </row>
    <row r="53" spans="1:17" x14ac:dyDescent="0.3">
      <c r="A53" s="1" t="s">
        <v>398</v>
      </c>
      <c r="B53" s="1" t="s">
        <v>399</v>
      </c>
      <c r="C53" s="1">
        <v>-253.22800000000001</v>
      </c>
      <c r="D53" s="1">
        <f>((E53-C53)/E53)*100</f>
        <v>-1148.8435172855945</v>
      </c>
      <c r="E53" s="1">
        <v>-20.277000000000001</v>
      </c>
      <c r="F53" s="1">
        <f>((G53-E53)/G53)*100</f>
        <v>3.1661891117478516</v>
      </c>
      <c r="G53" s="1">
        <v>-20.94</v>
      </c>
      <c r="H53" s="1">
        <f>((I53-G53)/I53)*100</f>
        <v>110.16440710052278</v>
      </c>
      <c r="I53" s="1">
        <v>206.01300000000001</v>
      </c>
      <c r="J53" s="1">
        <f>((K53-I53)/K53)*100</f>
        <v>238.8620768681163</v>
      </c>
      <c r="K53" s="1">
        <v>-148.358</v>
      </c>
      <c r="O53">
        <v>71.614999999999995</v>
      </c>
      <c r="P53">
        <v>-230.876</v>
      </c>
      <c r="Q53">
        <v>132.714</v>
      </c>
    </row>
    <row r="55" spans="1:17" x14ac:dyDescent="0.3">
      <c r="A55" t="s">
        <v>400</v>
      </c>
      <c r="B55" t="s">
        <v>401</v>
      </c>
      <c r="C55">
        <v>96.206000000000003</v>
      </c>
      <c r="E55">
        <v>98.811000000000007</v>
      </c>
      <c r="G55">
        <v>116.962</v>
      </c>
      <c r="I55">
        <v>0</v>
      </c>
      <c r="K55">
        <v>-57.826000000000001</v>
      </c>
      <c r="O55">
        <v>96.566999999999993</v>
      </c>
      <c r="P55">
        <v>122.958</v>
      </c>
      <c r="Q55">
        <v>98.584000000000003</v>
      </c>
    </row>
    <row r="57" spans="1:17" x14ac:dyDescent="0.3">
      <c r="A57" t="s">
        <v>117</v>
      </c>
    </row>
    <row r="58" spans="1:17" x14ac:dyDescent="0.3">
      <c r="A58" t="s">
        <v>121</v>
      </c>
      <c r="B58" t="s">
        <v>121</v>
      </c>
      <c r="C58">
        <v>253.90799999999999</v>
      </c>
      <c r="E58">
        <v>220.05600000000001</v>
      </c>
      <c r="G58">
        <v>-442.99299999999999</v>
      </c>
      <c r="I58">
        <v>-12.667</v>
      </c>
      <c r="K58">
        <v>754.64300000000003</v>
      </c>
      <c r="O58">
        <v>177.31700000000001</v>
      </c>
      <c r="P58">
        <v>148.773</v>
      </c>
      <c r="Q58">
        <v>-117.63500000000001</v>
      </c>
    </row>
    <row r="59" spans="1:17" x14ac:dyDescent="0.3">
      <c r="A59" t="s">
        <v>402</v>
      </c>
      <c r="B59" t="s">
        <v>123</v>
      </c>
      <c r="C59">
        <v>7.1976000000000004</v>
      </c>
      <c r="E59">
        <v>6.3780000000000001</v>
      </c>
      <c r="G59">
        <v>-24.994700000000002</v>
      </c>
      <c r="I59">
        <v>-0.43769999999999998</v>
      </c>
      <c r="K59">
        <v>16.278400000000001</v>
      </c>
      <c r="L59">
        <v>11.619220826260401</v>
      </c>
      <c r="O59">
        <v>3.8774999999999999</v>
      </c>
      <c r="P59">
        <v>4.2801</v>
      </c>
      <c r="Q59">
        <v>-3.4117000000000002</v>
      </c>
    </row>
    <row r="60" spans="1:17" x14ac:dyDescent="0.3">
      <c r="A60" t="s">
        <v>403</v>
      </c>
      <c r="B60" t="s">
        <v>404</v>
      </c>
      <c r="C60">
        <v>182.33</v>
      </c>
      <c r="E60">
        <v>164.66</v>
      </c>
      <c r="G60">
        <v>150.84299999999999</v>
      </c>
      <c r="I60">
        <v>101.627</v>
      </c>
      <c r="K60">
        <v>99.796000000000006</v>
      </c>
      <c r="O60">
        <v>249.483</v>
      </c>
      <c r="P60">
        <v>193.26499999999999</v>
      </c>
      <c r="Q60">
        <v>213.66200000000001</v>
      </c>
    </row>
    <row r="61" spans="1:17" x14ac:dyDescent="0.3">
      <c r="A61" t="s">
        <v>405</v>
      </c>
      <c r="B61" t="s">
        <v>406</v>
      </c>
      <c r="C61">
        <v>-217.71700000000001</v>
      </c>
      <c r="E61">
        <v>193.55199999999999</v>
      </c>
      <c r="G61">
        <v>-20.462</v>
      </c>
      <c r="I61">
        <v>202.72499999999999</v>
      </c>
      <c r="K61">
        <v>-148.07499999999999</v>
      </c>
      <c r="O61">
        <v>294.68799999999999</v>
      </c>
      <c r="P61">
        <v>-92.807000000000002</v>
      </c>
      <c r="Q61">
        <v>181.90799999999999</v>
      </c>
    </row>
    <row r="62" spans="1:17" x14ac:dyDescent="0.3">
      <c r="A62" t="s">
        <v>407</v>
      </c>
      <c r="B62" t="s">
        <v>408</v>
      </c>
      <c r="C62">
        <v>-216.8492</v>
      </c>
      <c r="E62">
        <v>194.0043</v>
      </c>
      <c r="G62" t="s">
        <v>27</v>
      </c>
      <c r="I62">
        <v>203.2492</v>
      </c>
      <c r="K62">
        <v>-141.89250000000001</v>
      </c>
      <c r="O62">
        <v>298.8845</v>
      </c>
      <c r="P62">
        <v>-92.582999999999998</v>
      </c>
      <c r="Q62">
        <v>182.51159999999999</v>
      </c>
    </row>
    <row r="63" spans="1:17" x14ac:dyDescent="0.3">
      <c r="A63" t="s">
        <v>409</v>
      </c>
      <c r="B63" t="s">
        <v>410</v>
      </c>
      <c r="C63">
        <v>-60.8</v>
      </c>
      <c r="E63">
        <v>195.482</v>
      </c>
      <c r="G63">
        <v>-20.395</v>
      </c>
      <c r="I63">
        <v>205.392</v>
      </c>
      <c r="K63" t="s">
        <v>27</v>
      </c>
      <c r="O63">
        <v>299.33499999999998</v>
      </c>
      <c r="P63">
        <v>-91.501999999999995</v>
      </c>
      <c r="Q63">
        <v>208.40600000000001</v>
      </c>
    </row>
    <row r="64" spans="1:17" x14ac:dyDescent="0.3">
      <c r="A64" t="s">
        <v>411</v>
      </c>
      <c r="B64" t="s">
        <v>412</v>
      </c>
      <c r="C64">
        <v>-2.5384000000000002</v>
      </c>
      <c r="E64">
        <v>2.2566999999999999</v>
      </c>
      <c r="G64">
        <v>-0.23860000000000001</v>
      </c>
      <c r="I64">
        <v>2.3635999999999999</v>
      </c>
      <c r="K64">
        <v>-1.7263999999999999</v>
      </c>
      <c r="O64">
        <v>3.4358</v>
      </c>
      <c r="P64">
        <v>-1.0821000000000001</v>
      </c>
      <c r="Q64">
        <v>2.1208999999999998</v>
      </c>
    </row>
    <row r="65" spans="1:17" x14ac:dyDescent="0.3">
      <c r="A65" t="s">
        <v>413</v>
      </c>
      <c r="B65" t="s">
        <v>414</v>
      </c>
      <c r="C65" t="s">
        <v>27</v>
      </c>
      <c r="E65">
        <v>57.363399999999999</v>
      </c>
      <c r="G65" t="s">
        <v>27</v>
      </c>
      <c r="I65">
        <v>160.34829999999999</v>
      </c>
      <c r="K65" t="s">
        <v>27</v>
      </c>
      <c r="O65">
        <v>65.835899999999995</v>
      </c>
      <c r="P65" t="s">
        <v>27</v>
      </c>
      <c r="Q65">
        <v>214.57810000000001</v>
      </c>
    </row>
    <row r="66" spans="1:17" x14ac:dyDescent="0.3">
      <c r="A66" t="s">
        <v>415</v>
      </c>
      <c r="B66" t="s">
        <v>416</v>
      </c>
      <c r="C66">
        <v>-0.29499999999999998</v>
      </c>
      <c r="E66">
        <v>1.2011000000000001</v>
      </c>
      <c r="G66" t="s">
        <v>27</v>
      </c>
      <c r="I66">
        <v>3.8047</v>
      </c>
      <c r="K66">
        <v>-3.0200000000000001E-2</v>
      </c>
      <c r="O66">
        <v>2.1234000000000002</v>
      </c>
      <c r="P66">
        <v>1.5116000000000001</v>
      </c>
      <c r="Q66">
        <v>3.0604</v>
      </c>
    </row>
    <row r="67" spans="1:17" x14ac:dyDescent="0.3">
      <c r="A6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- Adjusted</vt:lpstr>
      <vt:lpstr>Bal Sheet - Standardized</vt:lpstr>
      <vt:lpstr>Cash Flow - Standardized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MBA_LAB_PC-3</dc:creator>
  <cp:lastModifiedBy>admin</cp:lastModifiedBy>
  <dcterms:created xsi:type="dcterms:W3CDTF">2023-08-25T04:34:26Z</dcterms:created>
  <dcterms:modified xsi:type="dcterms:W3CDTF">2023-09-03T16:06:09Z</dcterms:modified>
</cp:coreProperties>
</file>